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35" yWindow="65461" windowWidth="15075" windowHeight="11700" firstSheet="5" activeTab="13"/>
  </bookViews>
  <sheets>
    <sheet name="CAGED" sheetId="1" r:id="rId1"/>
    <sheet name="Sumário" sheetId="2" r:id="rId2"/>
    <sheet name="tabela1" sheetId="3" r:id="rId3"/>
    <sheet name="tabela2" sheetId="4" r:id="rId4"/>
    <sheet name="tabela3" sheetId="5" r:id="rId5"/>
    <sheet name="tabela4" sheetId="6" r:id="rId6"/>
    <sheet name="tabela4.1" sheetId="7" r:id="rId7"/>
    <sheet name="tabela4.2" sheetId="8" r:id="rId8"/>
    <sheet name="tabela5" sheetId="9" r:id="rId9"/>
    <sheet name="tabela6" sheetId="10" r:id="rId10"/>
    <sheet name="tabela6.1" sheetId="11" r:id="rId11"/>
    <sheet name="tabela7" sheetId="12" r:id="rId12"/>
    <sheet name="tabela7.1" sheetId="13" r:id="rId13"/>
    <sheet name="tabela8" sheetId="14" r:id="rId14"/>
    <sheet name="tabela8.1" sheetId="15" r:id="rId15"/>
    <sheet name="tabela9" sheetId="16" r:id="rId16"/>
    <sheet name="tabela9.1" sheetId="17" r:id="rId17"/>
    <sheet name="tabela10" sheetId="18" r:id="rId18"/>
  </sheets>
  <definedNames>
    <definedName name="_xlnm.Print_Area" localSheetId="0">'CAGED'!$A$1:$J$24</definedName>
    <definedName name="_xlnm.Print_Area" localSheetId="1">'Sumário'!$A$2:$C$19</definedName>
    <definedName name="_xlnm.Print_Area" localSheetId="2">'tabela1'!$A$1:$M$48</definedName>
    <definedName name="_xlnm.Print_Area" localSheetId="3">'tabela2'!$A$1:$M$42</definedName>
    <definedName name="_xlnm.Print_Area" localSheetId="5">'tabela4'!$A$1:$AB$38</definedName>
    <definedName name="_xlnm.Print_Area" localSheetId="6">'tabela4.1'!$A$1:$AB$43</definedName>
    <definedName name="_xlnm.Print_Area" localSheetId="9">'tabela6'!$A$1:$K$52</definedName>
    <definedName name="_xlnm.Print_Area" localSheetId="10">'tabela6.1'!$A$1:$O$49</definedName>
    <definedName name="_xlnm.Print_Area" localSheetId="11">'tabela7'!$A$1:$K$41</definedName>
    <definedName name="_xlnm.Print_Area" localSheetId="12">'tabela7.1'!$A$1:$M$41</definedName>
    <definedName name="_xlnm.Print_Area" localSheetId="13">'tabela8'!$A$1:$K$74</definedName>
    <definedName name="_xlnm.Print_Area" localSheetId="14">'tabela8.1'!$A$1:$J$84</definedName>
    <definedName name="_xlnm.Print_Area" localSheetId="15">'tabela9'!$A$1:$M$56</definedName>
    <definedName name="_xlnm.Print_Area" localSheetId="16">'tabela9.1'!$A$3:$J$83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<sst xmlns="http://schemas.openxmlformats.org/spreadsheetml/2006/main" count="910" uniqueCount="266">
  <si>
    <t>Comércio</t>
  </si>
  <si>
    <t>Serviços</t>
  </si>
  <si>
    <t>Sumário:</t>
  </si>
  <si>
    <t>Ensino</t>
  </si>
  <si>
    <t>CADASTRO GERAL DE EMPREGADOS E DESEMPREGADOS - CAGED</t>
  </si>
  <si>
    <t>Extrativa Mineral</t>
  </si>
  <si>
    <t>Indústria de Transformação</t>
  </si>
  <si>
    <t>Construção Civil</t>
  </si>
  <si>
    <t>Administração Pública</t>
  </si>
  <si>
    <t>Agropecuária</t>
  </si>
  <si>
    <t>SALDO</t>
  </si>
  <si>
    <t>SETORES</t>
  </si>
  <si>
    <t/>
  </si>
  <si>
    <t>BRASIL</t>
  </si>
  <si>
    <t>TABELA 1</t>
  </si>
  <si>
    <t>BRASIL - EVOLUÇÃO DO EMPREGO POR SETOR DE ATIVIDADE ECONÔMICA</t>
  </si>
  <si>
    <t>Admissões</t>
  </si>
  <si>
    <t>Desligamentos</t>
  </si>
  <si>
    <t>Saldos</t>
  </si>
  <si>
    <t>(%)</t>
  </si>
  <si>
    <t>Brasil</t>
  </si>
  <si>
    <t xml:space="preserve"> Ind. Prod. Min. Não Metálicos</t>
  </si>
  <si>
    <t xml:space="preserve"> Ind. Metalúrgica</t>
  </si>
  <si>
    <t xml:space="preserve"> Ind. Mecânica</t>
  </si>
  <si>
    <t xml:space="preserve"> Ind. Materiais Elétricos e Comunicações</t>
  </si>
  <si>
    <t xml:space="preserve"> Ind. Materiais de Transporte</t>
  </si>
  <si>
    <t xml:space="preserve"> Ind. Madeira e Mobiliários</t>
  </si>
  <si>
    <t xml:space="preserve"> Ind. Papel, Papelão, Editor.</t>
  </si>
  <si>
    <t xml:space="preserve"> Ind. Borracha, Fumo, Couros</t>
  </si>
  <si>
    <t xml:space="preserve"> Ind. Quím., Prod. Farm. Veter.</t>
  </si>
  <si>
    <t xml:space="preserve"> Ind. Têxtil, Vestuário</t>
  </si>
  <si>
    <t xml:space="preserve"> Ind. Calçados</t>
  </si>
  <si>
    <t xml:space="preserve"> Ind. Prod. Aliment. Bebidas</t>
  </si>
  <si>
    <t>Serviços Industriais de Utilidade Pública</t>
  </si>
  <si>
    <t xml:space="preserve"> Comércio Varejista</t>
  </si>
  <si>
    <t xml:space="preserve"> Comércio Atacadista</t>
  </si>
  <si>
    <t xml:space="preserve"> Instituições Financeiras</t>
  </si>
  <si>
    <t xml:space="preserve"> Com. Adm. Imóv. Serv. Téc-prof.</t>
  </si>
  <si>
    <t xml:space="preserve"> Transportes e Comunicações</t>
  </si>
  <si>
    <t xml:space="preserve"> Serv. Aloj. Alim. Rep. Manut.</t>
  </si>
  <si>
    <t xml:space="preserve"> Serviços Méd., Odontol.</t>
  </si>
  <si>
    <t xml:space="preserve"> Ensino</t>
  </si>
  <si>
    <t>Agricultura</t>
  </si>
  <si>
    <t>Fonte: MTE/SPPE/DES/CGET - CAGED Lei 4.923/65</t>
  </si>
  <si>
    <t>* A variação mensal do emprego toma como referência o estoque do mês anterior, sem ajustes.</t>
  </si>
  <si>
    <t>** Resultados acrescidos dos ajustes; a variação relativa toma como referência os estoques com ajustes do mês atual e do mesmo mês do ano anterior.</t>
  </si>
  <si>
    <t>TABELA 2</t>
  </si>
  <si>
    <t>BRASIL - EVOLUÇÃO DO EMPREGO POR NÍVEL GEOGRÁFICO</t>
  </si>
  <si>
    <t>Geográfica</t>
  </si>
  <si>
    <t>Norte</t>
  </si>
  <si>
    <t xml:space="preserve"> Rondônia</t>
  </si>
  <si>
    <t xml:space="preserve"> Acre</t>
  </si>
  <si>
    <t xml:space="preserve"> Amazonas</t>
  </si>
  <si>
    <t xml:space="preserve"> Roraima</t>
  </si>
  <si>
    <t xml:space="preserve"> Pará</t>
  </si>
  <si>
    <t xml:space="preserve"> Amapá</t>
  </si>
  <si>
    <t xml:space="preserve"> Tocantins</t>
  </si>
  <si>
    <t>Nordeste</t>
  </si>
  <si>
    <t xml:space="preserve"> Maranhão</t>
  </si>
  <si>
    <t xml:space="preserve"> Piauí</t>
  </si>
  <si>
    <t xml:space="preserve"> Ceará</t>
  </si>
  <si>
    <t xml:space="preserve"> Rio Grande do Norte</t>
  </si>
  <si>
    <t xml:space="preserve"> Paraíba</t>
  </si>
  <si>
    <t xml:space="preserve"> Pernambuco</t>
  </si>
  <si>
    <t xml:space="preserve"> Alagoas</t>
  </si>
  <si>
    <t xml:space="preserve"> Sergipe</t>
  </si>
  <si>
    <t xml:space="preserve"> Bahia</t>
  </si>
  <si>
    <t>Sudeste</t>
  </si>
  <si>
    <t xml:space="preserve"> Minas gerais</t>
  </si>
  <si>
    <t xml:space="preserve"> Espírito Santo</t>
  </si>
  <si>
    <t xml:space="preserve"> Rio de Janeiro</t>
  </si>
  <si>
    <t xml:space="preserve"> São Paulo</t>
  </si>
  <si>
    <t>Sul</t>
  </si>
  <si>
    <t xml:space="preserve"> Paraná</t>
  </si>
  <si>
    <t xml:space="preserve"> Santa Catarina</t>
  </si>
  <si>
    <t xml:space="preserve"> Rio Grande do Sul</t>
  </si>
  <si>
    <t>Centro-Oeste</t>
  </si>
  <si>
    <t xml:space="preserve"> Mato Grosso do Sul</t>
  </si>
  <si>
    <t xml:space="preserve"> Mato Grosso</t>
  </si>
  <si>
    <t xml:space="preserve"> Goiás</t>
  </si>
  <si>
    <t xml:space="preserve"> Distrito Federal</t>
  </si>
  <si>
    <t>TABELA 3</t>
  </si>
  <si>
    <t>Nível Geográfico</t>
  </si>
  <si>
    <t xml:space="preserve"> ADM</t>
  </si>
  <si>
    <t xml:space="preserve"> DESL</t>
  </si>
  <si>
    <t>ESTADOS</t>
  </si>
  <si>
    <t>ÁREAS METROP.</t>
  </si>
  <si>
    <t>INTERIOR</t>
  </si>
  <si>
    <t>TABELA 4</t>
  </si>
  <si>
    <t>Mês/ Ano</t>
  </si>
  <si>
    <t>Total Ativid.</t>
  </si>
  <si>
    <t>S.I.U.P.</t>
  </si>
  <si>
    <t>Const. Civil</t>
  </si>
  <si>
    <t>Adm. Pública</t>
  </si>
  <si>
    <t>Outros</t>
  </si>
  <si>
    <t xml:space="preserve">* A variação mensal do emprego toma como referência o estoque do mês anterior. </t>
  </si>
  <si>
    <t>TABELA 4.1</t>
  </si>
  <si>
    <t>Tabela 4.2</t>
  </si>
  <si>
    <t>Inst. Cred. Seg. e de Capital.</t>
  </si>
  <si>
    <t>Com.Ad. Im.,V.Mob.S.Téc-Pr.</t>
  </si>
  <si>
    <t>Transp. e Comunic.</t>
  </si>
  <si>
    <t>Serv.Aloj. Alim. Rep. Manut.</t>
  </si>
  <si>
    <t>Serv.Méd.,Od.,Veter.</t>
  </si>
  <si>
    <t>TABELA 5</t>
  </si>
  <si>
    <t>Mês/Ano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</si>
  <si>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</si>
  <si>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</si>
  <si>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</si>
  <si>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</si>
  <si>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</si>
  <si>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</si>
  <si>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</si>
  <si>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</si>
  <si>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</si>
  <si>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</si>
  <si>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R.G.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</si>
  <si>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</si>
  <si>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</si>
  <si>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</si>
  <si>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</si>
  <si>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</si>
  <si>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</si>
  <si>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</si>
  <si>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Paraná</t>
  </si>
  <si>
    <t>Santa Catarina</t>
  </si>
  <si>
    <t>R. G. do Sul</t>
  </si>
  <si>
    <t>M. G. do Sul</t>
  </si>
  <si>
    <t>Mato Grosso</t>
  </si>
  <si>
    <t>Goiás</t>
  </si>
  <si>
    <t>DF</t>
  </si>
  <si>
    <t>* A variação mensal do emprego toma como referência o estoque do mês anterior.</t>
  </si>
  <si>
    <t>TABELA 6</t>
  </si>
  <si>
    <t>Período</t>
  </si>
  <si>
    <t>TABELA 6.1</t>
  </si>
  <si>
    <t>Setores/Subsetores</t>
  </si>
  <si>
    <t>Total Ativ.</t>
  </si>
  <si>
    <t>TABELA 7</t>
  </si>
  <si>
    <t>UF</t>
  </si>
  <si>
    <t>TABELA 7.1</t>
  </si>
  <si>
    <t>TABELA 8</t>
  </si>
  <si>
    <t>Total das Atividades</t>
  </si>
  <si>
    <t>Indústria de Transfor-mação</t>
  </si>
  <si>
    <t>TABELA 8.1</t>
  </si>
  <si>
    <t>TABELA 9</t>
  </si>
  <si>
    <t>TABELA 9.1</t>
  </si>
  <si>
    <t>TABELA 10</t>
  </si>
  <si>
    <t>BRASIL - EVOLUÇÃO DO EMPREGO POR REGIÃO METROPOLITANA E INTERIOR</t>
  </si>
  <si>
    <t>1 - Extrativa mineral</t>
  </si>
  <si>
    <t>2 - Indústria de transformação</t>
  </si>
  <si>
    <t>3 - Serviços Industr de Utilidade Pública</t>
  </si>
  <si>
    <t>4 - Construção Civil</t>
  </si>
  <si>
    <t>5 - Comércio</t>
  </si>
  <si>
    <t>7 - Administração Pública</t>
  </si>
  <si>
    <t>8 - Agropecuária, extr vegetal, caça e pesca</t>
  </si>
  <si>
    <t>Total</t>
  </si>
  <si>
    <t>{ñ class}</t>
  </si>
  <si>
    <t>Fonte: MTb/SPPE/DER/CGCIPE - CAGED Lei 4.923/65</t>
  </si>
  <si>
    <t>* A variação mensal do emprego toma como referência o estoque do mês anterior .</t>
  </si>
  <si>
    <t>Fonte: MTb/SPPE/DER/CGCIPE - CAGED - Lei 4.923/65.</t>
  </si>
  <si>
    <t>TABELA 13</t>
  </si>
  <si>
    <t>6 - Serviços</t>
  </si>
  <si>
    <t>11 - Rondônia</t>
  </si>
  <si>
    <t>12 - Acre</t>
  </si>
  <si>
    <t>13 - Amazonas</t>
  </si>
  <si>
    <t>14 - Roraima</t>
  </si>
  <si>
    <t>17 - Tocantins</t>
  </si>
  <si>
    <t>21 - Maranhão</t>
  </si>
  <si>
    <t>23 - Ceará</t>
  </si>
  <si>
    <t>24 - Rio Grande do Norte</t>
  </si>
  <si>
    <t>25 - Paraíba</t>
  </si>
  <si>
    <t>26 - Pernambuco</t>
  </si>
  <si>
    <t>27 - Alagoas</t>
  </si>
  <si>
    <t>28 - Sergipe</t>
  </si>
  <si>
    <t>29 - Bahia</t>
  </si>
  <si>
    <t>31 - Minas Gerais</t>
  </si>
  <si>
    <t>32 - Espírito Santo</t>
  </si>
  <si>
    <t>33 - Rio de Janeiro</t>
  </si>
  <si>
    <t>35 - São Paulo</t>
  </si>
  <si>
    <t>41 - Paraná</t>
  </si>
  <si>
    <t>42 - Santa Catarina</t>
  </si>
  <si>
    <t>43 - Rio Grande do Sul</t>
  </si>
  <si>
    <t>50 - Mato Grosso do Sul</t>
  </si>
  <si>
    <t>51 - Mato Grosso</t>
  </si>
  <si>
    <t>52 - Goiás</t>
  </si>
  <si>
    <t>53 - Distrito Federal</t>
  </si>
  <si>
    <t xml:space="preserve">  Para</t>
  </si>
  <si>
    <t xml:space="preserve">  Ceara</t>
  </si>
  <si>
    <t xml:space="preserve">  Pernambuco</t>
  </si>
  <si>
    <t xml:space="preserve">  Bahia</t>
  </si>
  <si>
    <t xml:space="preserve">  Minas Gerais</t>
  </si>
  <si>
    <t xml:space="preserve">  Rio de Janeiro</t>
  </si>
  <si>
    <t xml:space="preserve">  Sao Paulo</t>
  </si>
  <si>
    <t xml:space="preserve">  Parana</t>
  </si>
  <si>
    <t xml:space="preserve">  Rio Grande do Sul</t>
  </si>
  <si>
    <t xml:space="preserve">  Belém</t>
  </si>
  <si>
    <t xml:space="preserve">  Fortaleza</t>
  </si>
  <si>
    <t xml:space="preserve">  Recife</t>
  </si>
  <si>
    <t xml:space="preserve">  Salvador</t>
  </si>
  <si>
    <t xml:space="preserve">  Belo Horizonte</t>
  </si>
  <si>
    <t xml:space="preserve">  São Paulo</t>
  </si>
  <si>
    <t xml:space="preserve">  Curitiba</t>
  </si>
  <si>
    <t xml:space="preserve">  Porto Alegre</t>
  </si>
  <si>
    <t>Rio  de  Janeiro</t>
  </si>
  <si>
    <t>São  Paulo</t>
  </si>
  <si>
    <t>15 - Pará</t>
  </si>
  <si>
    <t>16 - Amapá</t>
  </si>
  <si>
    <t>22 - Piauí</t>
  </si>
  <si>
    <t>Estoque Final de 2018</t>
  </si>
  <si>
    <t>Variação Relativa em 2019 (%)</t>
  </si>
  <si>
    <t>Estoque final de 2018</t>
  </si>
  <si>
    <t>BRASIL - EVOLUÇÃO DO SALDO DE EMPREGO POR SETOR DE ATIVIDADE ECONÔMICA NOS ANOS DE 2002 A 2009</t>
  </si>
  <si>
    <t>BRASIL - EVOLUÇÃO DO SALDO DO EMPREGO POR NÍVEL GEOGRÁFICO NOS ANOS DE 2002 A 2009</t>
  </si>
  <si>
    <t>EVOLUÇÃO DO SALDO DE EMPREGO POR SETOR DE ATIVIDADE ECONÔMICA NOS ANOS DE 2002 A 2009</t>
  </si>
  <si>
    <t>EVOLUÇÃO DO SALDO DO EMPREGO POR NÍVEL GEOGRÁFICO NOS ANOS DE 2002 A 2009</t>
  </si>
  <si>
    <t>EVOLUÇÃO DO SALDO AJUSTADO DO EMPREGO POR SETOR DE ATIVIDADE ECONÔMICA NOS ANOS DE 2010 A 2018 - ESTOQUE FINAL 2018 E VARIAÇÃO RELATIVA 2019 (%)</t>
  </si>
  <si>
    <t>Acumulado no Ano - com ajuste</t>
  </si>
  <si>
    <t>EVOLUÇÃO DO SALDO AJUSTADO DO EMPREGO POR NÍVEL GEOGRÁFICO ANOS DE 2010 A 2018 - ESTOQUE FINAL 2018 E VARIAÇÃO RELATIVA 2019 (%)</t>
  </si>
  <si>
    <t>TABELA 4.2</t>
  </si>
  <si>
    <t>Divulgado em: Março de 2019</t>
  </si>
  <si>
    <t>EVOLUÇÃO DO SALDO EMPREGO POR SETOR DE ATIVIDADE ECONÔMICA - EM FEVEREIRO, ACUMULADO DO ANO E ÚLTIMOS DOZE MESES</t>
  </si>
  <si>
    <t>EVOLUÇÃO DO SALDO EMPREGO POR NÍVEL GEOGRÁFICO - EM FEVEREIRO, ACUMULADO DO ANO E ÚLTIMOS DOZE MESES</t>
  </si>
  <si>
    <t>EVOLUÇÃO DO EMPREGO POR REGIÃO METROPOLITANA E INTERIOR - FEVEREIRO DE 2019</t>
  </si>
  <si>
    <t>EVOLUÇÃO MENSAL DO SALDO DE EMPREGO POR RAMOS DA INDÚSTRIA DE TRANSFORMAÇÃO NOS MESES DE FEVEREIRO DE 1992 A 2019, SEM AJUSTES</t>
  </si>
  <si>
    <t>EVOLUÇÃO MENSAL DO SALDO DE EMPREGO POR RAMOS DO SETOR DE SERVIÇOS NOS MESES DE FEVEREIRO DE 1992 A 2019, SEM AJUSTES</t>
  </si>
  <si>
    <t>EVOLUÇÃO DO SALDO DE EMPREGO POR NÍVEL GEOGRÁFICO NOS MESES DE FEVEREIRO DE 1992 A 2019, SEM AJUSTES</t>
  </si>
  <si>
    <t>ESTOQUE EMPREGO CELETISTA POR UNIDADE DA FEDERAÇÃO E SETOR DE ATIVIDADE EM 28 DE FEVEREIRO DE 2019 - SÉRIE COM AJUSTES</t>
  </si>
  <si>
    <t>SALDO DO EMPREGO CELETISTA - JANEIRO DE 2013 A FEVEREIRO DE 2019 SÉRIE SEM AJUSTES</t>
  </si>
  <si>
    <t>SALDO DO EMPREGO CELETISTA - JANEIRO DE 2013 A FEVEREIRO DE 2019 SÉRIE COM AJUSTES</t>
  </si>
  <si>
    <t>EVOLUÇÃO DO ESTOQUE EMPREGO CELETISTA - JANEIRO DE 2013 A FEVEREIRO DE 2019 SÉRIE SEM AJUSTES</t>
  </si>
  <si>
    <t>EVOLUÇÃO DO ESTOQUE DE EMPREGO CELETISTA - JANEIRO DE 2013 A FEVEREIRO DE 2019 SÉRIE COM AJUSTES</t>
  </si>
  <si>
    <t>EVOLUÇÃO MENSAL DO SALDO DE EMPREGO POR SETOR DE ATIVIDADE ECONÔMICA NOS MESES DE FEVEREIRO DE 1992 A 2019, SEM AJUSTES</t>
  </si>
  <si>
    <t>Março de 2019</t>
  </si>
  <si>
    <t>Mês/Ano* (Março/2019) - sem ajuste</t>
  </si>
  <si>
    <t>Últimos Doze Meses** (Abr/18 a Mar/19) - com ajuste</t>
  </si>
  <si>
    <t>Varejo</t>
  </si>
  <si>
    <t>Atacado</t>
  </si>
  <si>
    <t>Prod. Min. Não Metálicos</t>
  </si>
  <si>
    <t>Metalúrgica</t>
  </si>
  <si>
    <t>Mecânica</t>
  </si>
  <si>
    <t>Mat. Elet. Comunic.</t>
  </si>
  <si>
    <t>Material de Transporte</t>
  </si>
  <si>
    <t>Madeira Mobiliário</t>
  </si>
  <si>
    <t>Ind. Papel Papelão</t>
  </si>
  <si>
    <t>Borracha</t>
  </si>
  <si>
    <t>Química</t>
  </si>
  <si>
    <t>Têxtil</t>
  </si>
  <si>
    <t>Calçados</t>
  </si>
  <si>
    <t>Produtos Alimentíc.</t>
  </si>
  <si>
    <t>MARÇO DE 2019</t>
  </si>
  <si>
    <t>BRASIL - EVOLUÇÃO MENSAL DO SALDO DE EMPREGO POR RAMOS DO SETOR DE SERVIÇOS NOS MESES DE MARÇO DE 1992 A 2019, SEM AJUSTES</t>
  </si>
  <si>
    <t>BRASIL - EVOLUÇÃO DO SALDO DE EMPREGO POR NÍVEL GEOGRÁFICO NOS MESES DE MARÇO DE 1992 A 2019, SEM AJUSTES</t>
  </si>
  <si>
    <t>Fonte: ME/SEPT/STRAB/SPPRT/CGCIPE - CAGED Lei 4.923/65</t>
  </si>
  <si>
    <t>BRASIL: EVOLUÇÃO DO ESTOQUE EMPREGO CELETISTA - JANEIRO DE 2013 A MARÇO 2019 SÉRIE SEM AJUSTES</t>
  </si>
  <si>
    <t>BRASIL: EVOLUÇÃO DO ESTOQUE DE EMPREGO CELETISTA - JANEIRO DE 2013 A MARÇO DE 2019 SÉRIE COM AJUSTES</t>
  </si>
  <si>
    <t>BRASIL:SALDO DO EMPREGO CELETISTA - JANEIRO DE 2013 A MARÇO 2019 SÉRIE COM AJUSTES</t>
  </si>
  <si>
    <t>BRASIL:SALDO DO EMPREGO CELETISTA - JANEIRO DE 2013 A MARÇO 2019 SÉRIE SEM AJUSTES</t>
  </si>
  <si>
    <t>BRASIL: ESTOQUE EMPREGO CELETISTA POR UNIDADE DA FEDERAÇÃO E SETOR DE ATIVIDADE EM 31 DE MARÇO DE 2019 - SÉRIE COM AJUSTES</t>
  </si>
  <si>
    <t>VARIAÇÃO RELATIVA (%)*</t>
  </si>
  <si>
    <t>BRASIL - EVOLUÇÃO MENSAL DO SALDO DE EMPREGO POR RAMOS DA INDÚSTRIA DE TRANSFORMAÇÃO NOS MESES DE MARÇO DE 1992 A 2019, SEM AJUSTES</t>
  </si>
  <si>
    <t>2019 (JAN a MAR)</t>
  </si>
  <si>
    <t>Variação Relativa em 2019 (%)**</t>
  </si>
  <si>
    <t>BRASIL - EVOLUÇÃO DO SALDO AJUSTADO DO EMPREGO POR NÍVEL GEOGRÁFICO ANOS DE 2010 A 2019 -  ESTOQUE FINAL 2018 E VARIAÇÃO RELATIVA 2019 (%)</t>
  </si>
  <si>
    <t>** A variação relativa em 2019 toma como referência o estoque final de 2018.</t>
  </si>
  <si>
    <t>*Saldos acrescidos dos ajustes.</t>
  </si>
  <si>
    <t>BRASIL - EVOLUÇÃO DO SALDO AJUSTADO DO EMPREGO POR SETOR DE ATIVIDADE ECONÔMICA NOS ANOS DE 2010 A 2019 - ESTOQUE FINAL 2018 E VARIAÇÃO RELATIVA 2019 (%)*</t>
  </si>
  <si>
    <t>BRASIL - EVOLUÇÃO MENSAL DO SALDO DE EMPREGO POR SETOR DE ATIVIDADE ECONÔMICA NOS MESES DE MARÇO DE 1992 A 2019, SEM AJUSTES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</si>
</sst>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  <numFmt numFmtId="175" formatCode="_(* #,##0.00_);_(* \(#,##0.00\);_(* &quot;-&quot;??_);_(@_)"/>
    <numFmt numFmtId="176" formatCode="#0"/>
    <numFmt numFmtId="177" formatCode="_(* #,##0_);_(* \(#,##0\);_(* &quot;-&quot;??_);_(@_)"/>
    <numFmt numFmtId="178" formatCode="0.00_)"/>
    <numFmt numFmtId="179" formatCode="#,##0_ ;[Red]\-#,##0\ "/>
    <numFmt numFmtId="180" formatCode="#,##0_ ;\-#,##0\ "/>
    <numFmt numFmtId="181" formatCode="#0.000"/>
    <numFmt numFmtId="182" formatCode="0.0%"/>
    <numFmt numFmtId="183" formatCode="#,##0.0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ansSerif"/>
      <family val="0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color indexed="63"/>
      <name val="SansSerif"/>
      <family val="0"/>
    </font>
    <font>
      <b/>
      <sz val="14"/>
      <color indexed="60"/>
      <name val="Arial"/>
      <family val="2"/>
    </font>
    <font>
      <b/>
      <sz val="11"/>
      <color indexed="63"/>
      <name val="Arial"/>
      <family val="2"/>
    </font>
    <font>
      <b/>
      <sz val="11"/>
      <name val="Arial"/>
      <family val="2"/>
    </font>
    <font>
      <sz val="10"/>
      <name val="Courier"/>
      <family val="3"/>
    </font>
    <font>
      <b/>
      <sz val="10"/>
      <name val="SansSerif"/>
      <family val="0"/>
    </font>
    <font>
      <b/>
      <sz val="22"/>
      <name val="Arial"/>
      <family val="2"/>
    </font>
    <font>
      <sz val="22"/>
      <name val="Arial"/>
      <family val="2"/>
    </font>
    <font>
      <sz val="22"/>
      <name val="SansSerif"/>
      <family val="0"/>
    </font>
    <font>
      <b/>
      <sz val="12"/>
      <color indexed="6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2"/>
      <color indexed="63"/>
      <name val="sansserif"/>
      <family val="0"/>
    </font>
    <font>
      <sz val="12"/>
      <name val="sansserif"/>
      <family val="0"/>
    </font>
    <font>
      <sz val="12"/>
      <color indexed="63"/>
      <name val="sansserif"/>
      <family val="0"/>
    </font>
    <font>
      <b/>
      <sz val="16"/>
      <color indexed="60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8"/>
      <color indexed="60"/>
      <name val="Arial"/>
      <family val="2"/>
    </font>
    <font>
      <sz val="12"/>
      <color indexed="8"/>
      <name val="Arial"/>
      <family val="2"/>
    </font>
    <font>
      <sz val="33"/>
      <name val="Arial"/>
      <family val="2"/>
    </font>
    <font>
      <sz val="33"/>
      <color indexed="8"/>
      <name val="Arial"/>
      <family val="2"/>
    </font>
    <font>
      <b/>
      <sz val="20"/>
      <name val="Arial"/>
      <family val="2"/>
    </font>
    <font>
      <sz val="22"/>
      <color indexed="8"/>
      <name val="Arial"/>
      <family val="2"/>
    </font>
    <font>
      <b/>
      <sz val="48"/>
      <name val="Arial"/>
      <family val="2"/>
    </font>
    <font>
      <sz val="60"/>
      <name val="Arial"/>
      <family val="2"/>
    </font>
    <font>
      <sz val="60"/>
      <color indexed="8"/>
      <name val="Arial"/>
      <family val="2"/>
    </font>
    <font>
      <sz val="90"/>
      <color indexed="8"/>
      <name val="Calibri"/>
      <family val="2"/>
    </font>
    <font>
      <sz val="36"/>
      <color indexed="8"/>
      <name val="Calibri"/>
      <family val="2"/>
    </font>
    <font>
      <sz val="72"/>
      <name val="Arial"/>
      <family val="2"/>
    </font>
    <font>
      <sz val="72"/>
      <color indexed="8"/>
      <name val="Arial"/>
      <family val="2"/>
    </font>
    <font>
      <b/>
      <sz val="72"/>
      <color indexed="60"/>
      <name val="Arial"/>
      <family val="2"/>
    </font>
    <font>
      <b/>
      <sz val="11"/>
      <color indexed="8"/>
      <name val="Calibri"/>
      <family val="2"/>
    </font>
    <font>
      <sz val="11"/>
      <color indexed="63"/>
      <name val="Arial"/>
      <family val="2"/>
    </font>
    <font>
      <sz val="14"/>
      <name val="Arial"/>
      <family val="2"/>
    </font>
    <font>
      <b/>
      <sz val="12"/>
      <color indexed="6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9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60"/>
      <name val="Calibri"/>
      <family val="2"/>
    </font>
    <font>
      <sz val="18"/>
      <color indexed="8"/>
      <name val="Calibri"/>
      <family val="2"/>
    </font>
    <font>
      <sz val="2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"/>
      <color rgb="FF0000FF"/>
      <name val="Calibri"/>
      <family val="2"/>
    </font>
    <font>
      <u val="single"/>
      <sz val="11"/>
      <color theme="11"/>
      <name val="Calibri"/>
      <family val="2"/>
    </font>
    <font>
      <u val="single"/>
      <sz val="9"/>
      <color rgb="FF80008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sz val="36"/>
      <color theme="1"/>
      <name val="Calibri"/>
      <family val="2"/>
    </font>
    <font>
      <sz val="22"/>
      <color theme="1"/>
      <name val="Arial"/>
      <family val="2"/>
    </font>
    <font>
      <sz val="18"/>
      <color theme="1"/>
      <name val="Calibri"/>
      <family val="2"/>
    </font>
    <font>
      <sz val="2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DDBD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63"/>
      </bottom>
    </border>
    <border>
      <left/>
      <right style="thick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/>
      <right style="thin">
        <color indexed="63"/>
      </right>
      <top style="medium">
        <color indexed="63"/>
      </top>
      <bottom style="medium">
        <color indexed="63"/>
      </bottom>
    </border>
    <border>
      <left/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/>
      <top/>
      <bottom/>
    </border>
    <border>
      <left/>
      <right style="medium">
        <color indexed="63"/>
      </right>
      <top/>
      <bottom/>
    </border>
    <border>
      <left style="thin"/>
      <right style="thin"/>
      <top/>
      <bottom style="medium"/>
    </border>
    <border>
      <left/>
      <right style="thin">
        <color indexed="63"/>
      </right>
      <top style="medium">
        <color indexed="63"/>
      </top>
      <bottom/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/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/>
      <right style="medium">
        <color indexed="63"/>
      </right>
      <top/>
      <bottom style="thin"/>
    </border>
    <border>
      <left/>
      <right style="thin">
        <color indexed="63"/>
      </right>
      <top/>
      <bottom style="thin"/>
    </border>
    <border>
      <left style="thin">
        <color indexed="63"/>
      </left>
      <right style="thin">
        <color indexed="63"/>
      </right>
      <top/>
      <bottom style="thin"/>
    </border>
    <border>
      <left/>
      <right style="thin">
        <color indexed="63"/>
      </right>
      <top/>
      <bottom style="medium"/>
    </border>
    <border>
      <left style="thin">
        <color indexed="63"/>
      </left>
      <right style="thin">
        <color indexed="63"/>
      </right>
      <top/>
      <bottom style="medium"/>
    </border>
    <border>
      <left/>
      <right/>
      <top/>
      <bottom style="medium"/>
    </border>
    <border>
      <left/>
      <right/>
      <top style="hair"/>
      <bottom/>
    </border>
    <border>
      <left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63"/>
      </bottom>
    </border>
    <border>
      <left/>
      <right/>
      <top/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ck"/>
      <right style="thin"/>
      <top style="medium"/>
      <bottom style="medium"/>
    </border>
    <border>
      <left/>
      <right style="thick"/>
      <top style="medium"/>
      <bottom/>
    </border>
    <border>
      <left style="thick"/>
      <right style="thin"/>
      <top style="medium"/>
      <bottom/>
    </border>
    <border>
      <left/>
      <right style="thick"/>
      <top/>
      <bottom/>
    </border>
    <border>
      <left style="thick"/>
      <right style="thin"/>
      <top/>
      <bottom/>
    </border>
    <border>
      <left/>
      <right style="thick"/>
      <top/>
      <bottom style="hair"/>
    </border>
    <border>
      <left style="thick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ck"/>
      <top style="hair"/>
      <bottom/>
    </border>
    <border>
      <left style="thick"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indexed="63"/>
      </left>
      <right style="thin"/>
      <top style="medium">
        <color indexed="63"/>
      </top>
      <bottom style="medium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 style="medium"/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 style="thin">
        <color indexed="63"/>
      </left>
      <right/>
      <top style="medium">
        <color indexed="63"/>
      </top>
      <bottom style="medium">
        <color indexed="63"/>
      </bottom>
    </border>
    <border>
      <left/>
      <right style="thick"/>
      <top/>
      <bottom style="thin"/>
    </border>
    <border>
      <left style="thick"/>
      <right style="thin"/>
      <top/>
      <bottom style="thin"/>
    </border>
    <border>
      <left style="medium"/>
      <right style="thin"/>
      <top/>
      <bottom style="medium"/>
    </border>
    <border>
      <left style="thin">
        <color indexed="63"/>
      </left>
      <right/>
      <top/>
      <bottom style="thin"/>
    </border>
    <border>
      <left/>
      <right style="thick"/>
      <top/>
      <bottom style="medium"/>
    </border>
    <border>
      <left style="thick"/>
      <right style="thin"/>
      <top/>
      <bottom style="medium"/>
    </border>
    <border>
      <left/>
      <right>
        <color indexed="63"/>
      </right>
      <top/>
      <bottom style="medium">
        <color indexed="63"/>
      </bottom>
    </border>
    <border>
      <left style="medium">
        <color indexed="63"/>
      </left>
      <right/>
      <top style="medium">
        <color indexed="63"/>
      </top>
      <bottom style="medium"/>
    </border>
    <border>
      <left/>
      <right/>
      <top style="medium">
        <color indexed="63"/>
      </top>
      <bottom style="medium"/>
    </border>
    <border>
      <left/>
      <right style="thin"/>
      <top style="medium">
        <color indexed="63"/>
      </top>
      <bottom style="medium"/>
    </border>
    <border>
      <left/>
      <right style="medium">
        <color indexed="63"/>
      </right>
      <top style="medium">
        <color indexed="63"/>
      </top>
      <bottom/>
    </border>
    <border>
      <left/>
      <right style="medium">
        <color indexed="63"/>
      </right>
      <top/>
      <bottom style="medium">
        <color indexed="63"/>
      </bottom>
    </border>
    <border>
      <left/>
      <right style="thin"/>
      <top style="medium">
        <color indexed="63"/>
      </top>
      <bottom style="medium"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0" applyNumberFormat="0" applyBorder="0" applyAlignment="0" applyProtection="0"/>
    <xf numFmtId="0" fontId="82" fillId="21" borderId="1" applyNumberFormat="0" applyAlignment="0" applyProtection="0"/>
    <xf numFmtId="0" fontId="83" fillId="22" borderId="2" applyNumberFormat="0" applyAlignment="0" applyProtection="0"/>
    <xf numFmtId="0" fontId="84" fillId="0" borderId="3" applyNumberFormat="0" applyFill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5" fillId="29" borderId="1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0" fontId="0" fillId="31" borderId="4" applyNumberFormat="0" applyFont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ill="0" applyBorder="0" applyProtection="0">
      <alignment/>
    </xf>
    <xf numFmtId="0" fontId="91" fillId="32" borderId="0" applyNumberFormat="0" applyBorder="0" applyAlignment="0" applyProtection="0"/>
    <xf numFmtId="0" fontId="92" fillId="21" borderId="5" applyNumberFormat="0" applyAlignment="0" applyProtection="0"/>
    <xf numFmtId="41" fontId="0" fillId="0" borderId="0" applyFont="0" applyFill="0" applyBorder="0" applyAlignment="0" applyProtection="0"/>
    <xf numFmtId="175" fontId="16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8" fillId="0" borderId="8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43" fontId="0" fillId="0" borderId="0" applyFont="0" applyFill="0" applyBorder="0" applyAlignment="0" applyProtection="0"/>
    <xf numFmtId="169" fontId="9" fillId="0" borderId="0" applyFill="0" applyBorder="0" applyProtection="0">
      <alignment/>
    </xf>
    <xf numFmtId="169" fontId="9" fillId="0" borderId="0" applyFill="0" applyBorder="0" applyProtection="0">
      <alignment/>
    </xf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8">
    <xf numFmtId="0" fontId="0" fillId="0" borderId="0" xfId="0" applyFont="1" applyAlignment="1">
      <alignment/>
    </xf>
    <xf numFmtId="0" fontId="4" fillId="33" borderId="0" xfId="52" applyFont="1" applyFill="1" applyAlignment="1">
      <alignment horizontal="center"/>
      <protection/>
    </xf>
    <xf numFmtId="0" fontId="2" fillId="33" borderId="0" xfId="52" applyFill="1">
      <alignment/>
      <protection/>
    </xf>
    <xf numFmtId="0" fontId="4" fillId="33" borderId="0" xfId="52" applyFont="1" applyFill="1" applyAlignment="1">
      <alignment wrapText="1"/>
      <protection/>
    </xf>
    <xf numFmtId="0" fontId="7" fillId="33" borderId="0" xfId="52" applyFont="1" applyFill="1">
      <alignment/>
      <protection/>
    </xf>
    <xf numFmtId="0" fontId="8" fillId="33" borderId="0" xfId="52" applyFont="1" applyFill="1" applyAlignment="1">
      <alignment/>
      <protection/>
    </xf>
    <xf numFmtId="0" fontId="100" fillId="0" borderId="0" xfId="0" applyFont="1" applyAlignment="1">
      <alignment/>
    </xf>
    <xf numFmtId="0" fontId="0" fillId="0" borderId="0" xfId="0" applyBorder="1" applyAlignment="1">
      <alignment/>
    </xf>
    <xf numFmtId="0" fontId="86" fillId="0" borderId="0" xfId="44" applyAlignment="1">
      <alignment/>
    </xf>
    <xf numFmtId="0" fontId="86" fillId="0" borderId="0" xfId="44" applyAlignment="1">
      <alignment horizontal="left"/>
    </xf>
    <xf numFmtId="0" fontId="13" fillId="0" borderId="0" xfId="54" applyFont="1">
      <alignment/>
      <protection/>
    </xf>
    <xf numFmtId="0" fontId="2" fillId="0" borderId="0" xfId="54">
      <alignment/>
      <protection/>
    </xf>
    <xf numFmtId="0" fontId="13" fillId="33" borderId="0" xfId="54" applyFont="1" applyFill="1" applyAlignment="1">
      <alignment vertical="center"/>
      <protection/>
    </xf>
    <xf numFmtId="0" fontId="2" fillId="0" borderId="0" xfId="54" applyAlignment="1">
      <alignment/>
      <protection/>
    </xf>
    <xf numFmtId="0" fontId="3" fillId="33" borderId="0" xfId="54" applyFont="1" applyFill="1" applyAlignment="1">
      <alignment horizontal="left" vertical="top" wrapText="1"/>
      <protection/>
    </xf>
    <xf numFmtId="3" fontId="2" fillId="0" borderId="0" xfId="54" applyNumberFormat="1">
      <alignment/>
      <protection/>
    </xf>
    <xf numFmtId="3" fontId="11" fillId="33" borderId="0" xfId="54" applyNumberFormat="1" applyFont="1" applyFill="1" applyBorder="1" applyAlignment="1">
      <alignment horizontal="right" vertical="center" wrapText="1"/>
      <protection/>
    </xf>
    <xf numFmtId="3" fontId="15" fillId="0" borderId="0" xfId="54" applyNumberFormat="1" applyFont="1" applyFill="1" applyBorder="1" applyAlignment="1">
      <alignment horizontal="right" vertical="center" wrapText="1"/>
      <protection/>
    </xf>
    <xf numFmtId="0" fontId="2" fillId="0" borderId="0" xfId="54" applyFont="1">
      <alignment/>
      <protection/>
    </xf>
    <xf numFmtId="3" fontId="11" fillId="34" borderId="0" xfId="54" applyNumberFormat="1" applyFont="1" applyFill="1" applyBorder="1" applyAlignment="1">
      <alignment horizontal="right" vertical="center" wrapText="1"/>
      <protection/>
    </xf>
    <xf numFmtId="0" fontId="11" fillId="0" borderId="0" xfId="54" applyFont="1">
      <alignment/>
      <protection/>
    </xf>
    <xf numFmtId="3" fontId="15" fillId="34" borderId="0" xfId="54" applyNumberFormat="1" applyFont="1" applyFill="1" applyBorder="1" applyAlignment="1">
      <alignment horizontal="right" vertical="center" wrapText="1"/>
      <protection/>
    </xf>
    <xf numFmtId="0" fontId="11" fillId="0" borderId="0" xfId="54" applyFont="1" applyBorder="1">
      <alignment/>
      <protection/>
    </xf>
    <xf numFmtId="0" fontId="2" fillId="0" borderId="0" xfId="53" applyNumberFormat="1" applyFont="1" applyFill="1" applyBorder="1" applyAlignment="1">
      <alignment/>
    </xf>
    <xf numFmtId="0" fontId="13" fillId="0" borderId="0" xfId="53" applyFont="1" applyAlignment="1">
      <alignment/>
    </xf>
    <xf numFmtId="0" fontId="13" fillId="33" borderId="0" xfId="53" applyFont="1" applyFill="1" applyAlignment="1">
      <alignment vertical="center"/>
    </xf>
    <xf numFmtId="0" fontId="17" fillId="35" borderId="10" xfId="53" applyNumberFormat="1" applyFont="1" applyFill="1" applyBorder="1" applyAlignment="1">
      <alignment horizontal="left" vertical="center" wrapText="1"/>
    </xf>
    <xf numFmtId="3" fontId="17" fillId="35" borderId="11" xfId="53" applyNumberFormat="1" applyFont="1" applyFill="1" applyBorder="1" applyAlignment="1">
      <alignment horizontal="right" vertical="center" wrapText="1"/>
    </xf>
    <xf numFmtId="0" fontId="3" fillId="33" borderId="12" xfId="53" applyNumberFormat="1" applyFont="1" applyFill="1" applyBorder="1" applyAlignment="1">
      <alignment horizontal="left" vertical="center" wrapText="1"/>
    </xf>
    <xf numFmtId="3" fontId="3" fillId="33" borderId="13" xfId="53" applyNumberFormat="1" applyFont="1" applyFill="1" applyBorder="1" applyAlignment="1">
      <alignment horizontal="right" vertical="center" wrapText="1"/>
    </xf>
    <xf numFmtId="0" fontId="3" fillId="33" borderId="14" xfId="53" applyNumberFormat="1" applyFont="1" applyFill="1" applyBorder="1" applyAlignment="1">
      <alignment horizontal="left" vertical="center" wrapText="1"/>
    </xf>
    <xf numFmtId="3" fontId="3" fillId="33" borderId="15" xfId="53" applyNumberFormat="1" applyFont="1" applyFill="1" applyBorder="1" applyAlignment="1">
      <alignment horizontal="right" vertical="center" wrapText="1"/>
    </xf>
    <xf numFmtId="0" fontId="3" fillId="33" borderId="16" xfId="53" applyNumberFormat="1" applyFont="1" applyFill="1" applyBorder="1" applyAlignment="1">
      <alignment horizontal="left" vertical="center" wrapText="1"/>
    </xf>
    <xf numFmtId="3" fontId="3" fillId="33" borderId="17" xfId="53" applyNumberFormat="1" applyFont="1" applyFill="1" applyBorder="1" applyAlignment="1">
      <alignment horizontal="right" vertical="center" wrapText="1"/>
    </xf>
    <xf numFmtId="0" fontId="3" fillId="33" borderId="18" xfId="53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0" fillId="0" borderId="0" xfId="0" applyFill="1" applyBorder="1" applyAlignment="1">
      <alignment/>
    </xf>
    <xf numFmtId="0" fontId="13" fillId="33" borderId="0" xfId="0" applyFont="1" applyFill="1" applyAlignment="1">
      <alignment vertical="center"/>
    </xf>
    <xf numFmtId="0" fontId="99" fillId="36" borderId="19" xfId="0" applyFont="1" applyFill="1" applyBorder="1" applyAlignment="1">
      <alignment horizontal="center" vertical="center"/>
    </xf>
    <xf numFmtId="17" fontId="99" fillId="36" borderId="20" xfId="0" applyNumberFormat="1" applyFont="1" applyFill="1" applyBorder="1" applyAlignment="1">
      <alignment horizontal="center" vertical="center"/>
    </xf>
    <xf numFmtId="17" fontId="99" fillId="36" borderId="2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101" fillId="0" borderId="0" xfId="0" applyNumberFormat="1" applyFont="1" applyFill="1" applyBorder="1" applyAlignment="1">
      <alignment/>
    </xf>
    <xf numFmtId="4" fontId="101" fillId="0" borderId="0" xfId="0" applyNumberFormat="1" applyFont="1" applyFill="1" applyBorder="1" applyAlignment="1">
      <alignment/>
    </xf>
    <xf numFmtId="0" fontId="101" fillId="0" borderId="0" xfId="0" applyFont="1" applyFill="1" applyBorder="1" applyAlignment="1">
      <alignment/>
    </xf>
    <xf numFmtId="0" fontId="99" fillId="36" borderId="22" xfId="0" applyFont="1" applyFill="1" applyBorder="1" applyAlignment="1">
      <alignment horizontal="center" vertical="center"/>
    </xf>
    <xf numFmtId="3" fontId="99" fillId="35" borderId="23" xfId="0" applyNumberFormat="1" applyFont="1" applyFill="1" applyBorder="1" applyAlignment="1">
      <alignment/>
    </xf>
    <xf numFmtId="3" fontId="99" fillId="35" borderId="24" xfId="0" applyNumberFormat="1" applyFont="1" applyFill="1" applyBorder="1" applyAlignment="1">
      <alignment/>
    </xf>
    <xf numFmtId="3" fontId="99" fillId="35" borderId="25" xfId="0" applyNumberFormat="1" applyFont="1" applyFill="1" applyBorder="1" applyAlignment="1">
      <alignment/>
    </xf>
    <xf numFmtId="3" fontId="99" fillId="35" borderId="26" xfId="0" applyNumberFormat="1" applyFont="1" applyFill="1" applyBorder="1" applyAlignment="1">
      <alignment/>
    </xf>
    <xf numFmtId="4" fontId="99" fillId="35" borderId="27" xfId="0" applyNumberFormat="1" applyFont="1" applyFill="1" applyBorder="1" applyAlignment="1">
      <alignment/>
    </xf>
    <xf numFmtId="4" fontId="99" fillId="35" borderId="28" xfId="0" applyNumberFormat="1" applyFont="1" applyFill="1" applyBorder="1" applyAlignment="1">
      <alignment/>
    </xf>
    <xf numFmtId="4" fontId="99" fillId="35" borderId="29" xfId="0" applyNumberFormat="1" applyFont="1" applyFill="1" applyBorder="1" applyAlignment="1">
      <alignment/>
    </xf>
    <xf numFmtId="4" fontId="99" fillId="35" borderId="30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3" fontId="0" fillId="0" borderId="27" xfId="0" applyNumberFormat="1" applyBorder="1" applyAlignment="1">
      <alignment/>
    </xf>
    <xf numFmtId="3" fontId="0" fillId="34" borderId="28" xfId="0" applyNumberFormat="1" applyFill="1" applyBorder="1" applyAlignment="1">
      <alignment/>
    </xf>
    <xf numFmtId="3" fontId="0" fillId="34" borderId="29" xfId="0" applyNumberFormat="1" applyFill="1" applyBorder="1" applyAlignment="1">
      <alignment/>
    </xf>
    <xf numFmtId="3" fontId="0" fillId="34" borderId="30" xfId="0" applyNumberFormat="1" applyFill="1" applyBorder="1" applyAlignment="1">
      <alignment/>
    </xf>
    <xf numFmtId="4" fontId="0" fillId="0" borderId="27" xfId="0" applyNumberFormat="1" applyBorder="1" applyAlignment="1">
      <alignment/>
    </xf>
    <xf numFmtId="4" fontId="0" fillId="34" borderId="28" xfId="0" applyNumberFormat="1" applyFill="1" applyBorder="1" applyAlignment="1">
      <alignment/>
    </xf>
    <xf numFmtId="4" fontId="0" fillId="34" borderId="29" xfId="0" applyNumberFormat="1" applyFill="1" applyBorder="1" applyAlignment="1">
      <alignment/>
    </xf>
    <xf numFmtId="4" fontId="0" fillId="34" borderId="30" xfId="0" applyNumberFormat="1" applyFill="1" applyBorder="1" applyAlignment="1">
      <alignment/>
    </xf>
    <xf numFmtId="4" fontId="0" fillId="34" borderId="31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0" fontId="71" fillId="33" borderId="0" xfId="51" applyFont="1" applyFill="1" applyAlignment="1">
      <alignment vertical="center"/>
      <protection/>
    </xf>
    <xf numFmtId="0" fontId="18" fillId="0" borderId="0" xfId="51" applyFont="1">
      <alignment/>
      <protection/>
    </xf>
    <xf numFmtId="0" fontId="19" fillId="0" borderId="0" xfId="51" applyFont="1">
      <alignment/>
      <protection/>
    </xf>
    <xf numFmtId="0" fontId="19" fillId="0" borderId="0" xfId="51" applyFont="1" applyBorder="1">
      <alignment/>
      <protection/>
    </xf>
    <xf numFmtId="0" fontId="2" fillId="0" borderId="0" xfId="51">
      <alignment/>
      <protection/>
    </xf>
    <xf numFmtId="0" fontId="18" fillId="33" borderId="0" xfId="51" applyFont="1" applyFill="1" applyAlignment="1">
      <alignment vertical="center"/>
      <protection/>
    </xf>
    <xf numFmtId="0" fontId="19" fillId="0" borderId="0" xfId="51" applyFont="1" applyAlignment="1">
      <alignment/>
      <protection/>
    </xf>
    <xf numFmtId="0" fontId="19" fillId="0" borderId="0" xfId="51" applyFont="1" applyBorder="1" applyAlignment="1">
      <alignment/>
      <protection/>
    </xf>
    <xf numFmtId="0" fontId="20" fillId="33" borderId="0" xfId="51" applyFont="1" applyFill="1" applyAlignment="1">
      <alignment horizontal="left" vertical="top" wrapText="1"/>
      <protection/>
    </xf>
    <xf numFmtId="0" fontId="20" fillId="33" borderId="0" xfId="51" applyFont="1" applyFill="1" applyBorder="1" applyAlignment="1">
      <alignment horizontal="left" vertical="top" wrapText="1"/>
      <protection/>
    </xf>
    <xf numFmtId="0" fontId="14" fillId="36" borderId="33" xfId="51" applyFont="1" applyFill="1" applyBorder="1" applyAlignment="1">
      <alignment horizontal="center" vertical="center" wrapText="1"/>
      <protection/>
    </xf>
    <xf numFmtId="0" fontId="14" fillId="36" borderId="34" xfId="51" applyFont="1" applyFill="1" applyBorder="1" applyAlignment="1">
      <alignment horizontal="center" vertical="center" wrapText="1"/>
      <protection/>
    </xf>
    <xf numFmtId="0" fontId="14" fillId="36" borderId="35" xfId="51" applyFont="1" applyFill="1" applyBorder="1" applyAlignment="1">
      <alignment horizontal="center" vertical="center" wrapText="1"/>
      <protection/>
    </xf>
    <xf numFmtId="0" fontId="14" fillId="36" borderId="36" xfId="51" applyFont="1" applyFill="1" applyBorder="1" applyAlignment="1">
      <alignment horizontal="center" vertical="center" wrapText="1"/>
      <protection/>
    </xf>
    <xf numFmtId="3" fontId="2" fillId="0" borderId="0" xfId="51" applyNumberFormat="1">
      <alignment/>
      <protection/>
    </xf>
    <xf numFmtId="0" fontId="22" fillId="33" borderId="27" xfId="51" applyFont="1" applyFill="1" applyBorder="1" applyAlignment="1">
      <alignment horizontal="left" vertical="center" wrapText="1"/>
      <protection/>
    </xf>
    <xf numFmtId="3" fontId="22" fillId="33" borderId="37" xfId="51" applyNumberFormat="1" applyFont="1" applyFill="1" applyBorder="1" applyAlignment="1">
      <alignment horizontal="center" vertical="center" wrapText="1"/>
      <protection/>
    </xf>
    <xf numFmtId="3" fontId="22" fillId="33" borderId="38" xfId="51" applyNumberFormat="1" applyFont="1" applyFill="1" applyBorder="1" applyAlignment="1">
      <alignment horizontal="center" vertical="center" wrapText="1"/>
      <protection/>
    </xf>
    <xf numFmtId="3" fontId="23" fillId="0" borderId="38" xfId="51" applyNumberFormat="1" applyFont="1" applyFill="1" applyBorder="1" applyAlignment="1">
      <alignment horizontal="center" vertical="center" wrapText="1"/>
      <protection/>
    </xf>
    <xf numFmtId="176" fontId="22" fillId="33" borderId="38" xfId="51" applyNumberFormat="1" applyFont="1" applyFill="1" applyBorder="1" applyAlignment="1">
      <alignment horizontal="center" vertical="center" wrapText="1"/>
      <protection/>
    </xf>
    <xf numFmtId="3" fontId="22" fillId="33" borderId="39" xfId="51" applyNumberFormat="1" applyFont="1" applyFill="1" applyBorder="1" applyAlignment="1">
      <alignment horizontal="center" vertical="center" wrapText="1"/>
      <protection/>
    </xf>
    <xf numFmtId="3" fontId="22" fillId="0" borderId="38" xfId="51" applyNumberFormat="1" applyFont="1" applyFill="1" applyBorder="1" applyAlignment="1">
      <alignment horizontal="center" vertical="center" wrapText="1"/>
      <protection/>
    </xf>
    <xf numFmtId="0" fontId="2" fillId="0" borderId="0" xfId="51" applyFont="1">
      <alignment/>
      <protection/>
    </xf>
    <xf numFmtId="3" fontId="22" fillId="34" borderId="38" xfId="51" applyNumberFormat="1" applyFont="1" applyFill="1" applyBorder="1" applyAlignment="1">
      <alignment horizontal="center" vertical="center" wrapText="1"/>
      <protection/>
    </xf>
    <xf numFmtId="3" fontId="22" fillId="34" borderId="38" xfId="51" applyNumberFormat="1" applyFont="1" applyFill="1" applyBorder="1" applyAlignment="1">
      <alignment horizontal="center" vertical="center" wrapText="1"/>
      <protection/>
    </xf>
    <xf numFmtId="0" fontId="22" fillId="33" borderId="27" xfId="51" applyFont="1" applyFill="1" applyBorder="1" applyAlignment="1">
      <alignment horizontal="left" vertical="top" wrapText="1"/>
      <protection/>
    </xf>
    <xf numFmtId="0" fontId="22" fillId="33" borderId="40" xfId="51" applyFont="1" applyFill="1" applyBorder="1" applyAlignment="1">
      <alignment horizontal="left" vertical="center" wrapText="1"/>
      <protection/>
    </xf>
    <xf numFmtId="3" fontId="21" fillId="34" borderId="41" xfId="51" applyNumberFormat="1" applyFont="1" applyFill="1" applyBorder="1" applyAlignment="1">
      <alignment horizontal="center" vertical="center" wrapText="1"/>
      <protection/>
    </xf>
    <xf numFmtId="176" fontId="23" fillId="34" borderId="41" xfId="51" applyNumberFormat="1" applyFont="1" applyFill="1" applyBorder="1" applyAlignment="1">
      <alignment horizontal="center" vertical="center" wrapText="1"/>
      <protection/>
    </xf>
    <xf numFmtId="3" fontId="23" fillId="34" borderId="41" xfId="51" applyNumberFormat="1" applyFont="1" applyFill="1" applyBorder="1" applyAlignment="1">
      <alignment horizontal="center" vertical="center" wrapText="1"/>
      <protection/>
    </xf>
    <xf numFmtId="3" fontId="23" fillId="34" borderId="31" xfId="51" applyNumberFormat="1" applyFont="1" applyFill="1" applyBorder="1" applyAlignment="1">
      <alignment horizontal="center" vertical="center" wrapText="1"/>
      <protection/>
    </xf>
    <xf numFmtId="3" fontId="2" fillId="34" borderId="0" xfId="51" applyNumberFormat="1" applyFill="1">
      <alignment/>
      <protection/>
    </xf>
    <xf numFmtId="0" fontId="2" fillId="34" borderId="0" xfId="51" applyFill="1">
      <alignment/>
      <protection/>
    </xf>
    <xf numFmtId="0" fontId="11" fillId="0" borderId="0" xfId="51" applyFont="1">
      <alignment/>
      <protection/>
    </xf>
    <xf numFmtId="0" fontId="11" fillId="0" borderId="0" xfId="51" applyFont="1" applyBorder="1">
      <alignment/>
      <protection/>
    </xf>
    <xf numFmtId="0" fontId="2" fillId="0" borderId="0" xfId="51" applyBorder="1">
      <alignment/>
      <protection/>
    </xf>
    <xf numFmtId="0" fontId="21" fillId="37" borderId="40" xfId="51" applyFont="1" applyFill="1" applyBorder="1" applyAlignment="1">
      <alignment horizontal="left" vertical="center" wrapText="1"/>
      <protection/>
    </xf>
    <xf numFmtId="3" fontId="21" fillId="37" borderId="42" xfId="51" applyNumberFormat="1" applyFont="1" applyFill="1" applyBorder="1" applyAlignment="1">
      <alignment horizontal="center" vertical="center" wrapText="1"/>
      <protection/>
    </xf>
    <xf numFmtId="3" fontId="21" fillId="37" borderId="43" xfId="51" applyNumberFormat="1" applyFont="1" applyFill="1" applyBorder="1" applyAlignment="1">
      <alignment horizontal="center" vertical="center" wrapText="1"/>
      <protection/>
    </xf>
    <xf numFmtId="3" fontId="21" fillId="37" borderId="44" xfId="51" applyNumberFormat="1" applyFont="1" applyFill="1" applyBorder="1" applyAlignment="1">
      <alignment horizontal="center" vertical="center" wrapText="1"/>
      <protection/>
    </xf>
    <xf numFmtId="3" fontId="21" fillId="37" borderId="37" xfId="51" applyNumberFormat="1" applyFont="1" applyFill="1" applyBorder="1" applyAlignment="1">
      <alignment horizontal="center" vertical="center" wrapText="1"/>
      <protection/>
    </xf>
    <xf numFmtId="3" fontId="23" fillId="37" borderId="38" xfId="51" applyNumberFormat="1" applyFont="1" applyFill="1" applyBorder="1" applyAlignment="1">
      <alignment horizontal="center" vertical="center" wrapText="1"/>
      <protection/>
    </xf>
    <xf numFmtId="176" fontId="23" fillId="37" borderId="38" xfId="51" applyNumberFormat="1" applyFont="1" applyFill="1" applyBorder="1" applyAlignment="1">
      <alignment horizontal="center" vertical="center" wrapText="1"/>
      <protection/>
    </xf>
    <xf numFmtId="3" fontId="23" fillId="37" borderId="39" xfId="51" applyNumberFormat="1" applyFont="1" applyFill="1" applyBorder="1" applyAlignment="1">
      <alignment horizontal="center" vertical="center" wrapText="1"/>
      <protection/>
    </xf>
    <xf numFmtId="0" fontId="13" fillId="0" borderId="0" xfId="51" applyFont="1">
      <alignment/>
      <protection/>
    </xf>
    <xf numFmtId="0" fontId="24" fillId="0" borderId="0" xfId="51" applyFont="1">
      <alignment/>
      <protection/>
    </xf>
    <xf numFmtId="0" fontId="24" fillId="0" borderId="0" xfId="51" applyFont="1" applyBorder="1">
      <alignment/>
      <protection/>
    </xf>
    <xf numFmtId="0" fontId="3" fillId="33" borderId="0" xfId="51" applyFont="1" applyFill="1" applyAlignment="1">
      <alignment horizontal="left" vertical="top" wrapText="1"/>
      <protection/>
    </xf>
    <xf numFmtId="0" fontId="3" fillId="33" borderId="0" xfId="51" applyFont="1" applyFill="1" applyBorder="1" applyAlignment="1">
      <alignment horizontal="left" vertical="top" wrapText="1"/>
      <protection/>
    </xf>
    <xf numFmtId="0" fontId="14" fillId="36" borderId="45" xfId="51" applyFont="1" applyFill="1" applyBorder="1" applyAlignment="1">
      <alignment horizontal="center" vertical="center" wrapText="1"/>
      <protection/>
    </xf>
    <xf numFmtId="3" fontId="22" fillId="34" borderId="37" xfId="51" applyNumberFormat="1" applyFont="1" applyFill="1" applyBorder="1" applyAlignment="1">
      <alignment horizontal="center" vertical="center" wrapText="1"/>
      <protection/>
    </xf>
    <xf numFmtId="0" fontId="22" fillId="0" borderId="0" xfId="51" applyFont="1">
      <alignment/>
      <protection/>
    </xf>
    <xf numFmtId="0" fontId="22" fillId="0" borderId="0" xfId="51" applyFont="1" applyBorder="1">
      <alignment/>
      <protection/>
    </xf>
    <xf numFmtId="3" fontId="23" fillId="37" borderId="37" xfId="51" applyNumberFormat="1" applyFont="1" applyFill="1" applyBorder="1" applyAlignment="1">
      <alignment horizontal="center" vertical="center" wrapText="1"/>
      <protection/>
    </xf>
    <xf numFmtId="0" fontId="21" fillId="37" borderId="46" xfId="51" applyFont="1" applyFill="1" applyBorder="1" applyAlignment="1">
      <alignment horizontal="left" vertical="center" wrapText="1"/>
      <protection/>
    </xf>
    <xf numFmtId="3" fontId="23" fillId="37" borderId="47" xfId="51" applyNumberFormat="1" applyFont="1" applyFill="1" applyBorder="1" applyAlignment="1">
      <alignment horizontal="center" vertical="center" wrapText="1"/>
      <protection/>
    </xf>
    <xf numFmtId="3" fontId="23" fillId="37" borderId="48" xfId="51" applyNumberFormat="1" applyFont="1" applyFill="1" applyBorder="1" applyAlignment="1">
      <alignment horizontal="center" vertical="center" wrapText="1"/>
      <protection/>
    </xf>
    <xf numFmtId="3" fontId="25" fillId="38" borderId="42" xfId="51" applyNumberFormat="1" applyFont="1" applyFill="1" applyBorder="1" applyAlignment="1">
      <alignment horizontal="left" vertical="center" wrapText="1"/>
      <protection/>
    </xf>
    <xf numFmtId="3" fontId="23" fillId="38" borderId="43" xfId="51" applyNumberFormat="1" applyFont="1" applyFill="1" applyBorder="1" applyAlignment="1">
      <alignment horizontal="center" vertical="center" wrapText="1"/>
      <protection/>
    </xf>
    <xf numFmtId="3" fontId="23" fillId="38" borderId="44" xfId="51" applyNumberFormat="1" applyFont="1" applyFill="1" applyBorder="1" applyAlignment="1">
      <alignment horizontal="center" vertical="center" wrapText="1"/>
      <protection/>
    </xf>
    <xf numFmtId="0" fontId="26" fillId="33" borderId="37" xfId="51" applyFont="1" applyFill="1" applyBorder="1" applyAlignment="1">
      <alignment horizontal="left" vertical="center" wrapText="1"/>
      <protection/>
    </xf>
    <xf numFmtId="3" fontId="23" fillId="34" borderId="38" xfId="51" applyNumberFormat="1" applyFont="1" applyFill="1" applyBorder="1" applyAlignment="1">
      <alignment horizontal="center" vertical="center" wrapText="1"/>
      <protection/>
    </xf>
    <xf numFmtId="3" fontId="22" fillId="34" borderId="0" xfId="51" applyNumberFormat="1" applyFont="1" applyFill="1" applyBorder="1" applyAlignment="1">
      <alignment horizontal="center" vertical="center" wrapText="1"/>
      <protection/>
    </xf>
    <xf numFmtId="0" fontId="25" fillId="38" borderId="37" xfId="51" applyFont="1" applyFill="1" applyBorder="1" applyAlignment="1">
      <alignment horizontal="left" vertical="center" wrapText="1"/>
      <protection/>
    </xf>
    <xf numFmtId="3" fontId="23" fillId="38" borderId="38" xfId="51" applyNumberFormat="1" applyFont="1" applyFill="1" applyBorder="1" applyAlignment="1">
      <alignment horizontal="center" vertical="center" wrapText="1"/>
      <protection/>
    </xf>
    <xf numFmtId="3" fontId="23" fillId="38" borderId="37" xfId="51" applyNumberFormat="1" applyFont="1" applyFill="1" applyBorder="1" applyAlignment="1">
      <alignment horizontal="center" vertical="center" wrapText="1"/>
      <protection/>
    </xf>
    <xf numFmtId="3" fontId="23" fillId="38" borderId="0" xfId="51" applyNumberFormat="1" applyFont="1" applyFill="1" applyBorder="1" applyAlignment="1">
      <alignment horizontal="center" vertical="center" wrapText="1"/>
      <protection/>
    </xf>
    <xf numFmtId="0" fontId="26" fillId="0" borderId="37" xfId="51" applyFont="1" applyFill="1" applyBorder="1" applyAlignment="1">
      <alignment horizontal="left" vertical="center" wrapText="1"/>
      <protection/>
    </xf>
    <xf numFmtId="0" fontId="27" fillId="0" borderId="37" xfId="51" applyFont="1" applyFill="1" applyBorder="1" applyAlignment="1">
      <alignment horizontal="left" vertical="center" wrapText="1"/>
      <protection/>
    </xf>
    <xf numFmtId="3" fontId="23" fillId="38" borderId="38" xfId="51" applyNumberFormat="1" applyFont="1" applyFill="1" applyBorder="1" applyAlignment="1">
      <alignment horizontal="center" vertical="center" wrapText="1"/>
      <protection/>
    </xf>
    <xf numFmtId="3" fontId="23" fillId="38" borderId="37" xfId="51" applyNumberFormat="1" applyFont="1" applyFill="1" applyBorder="1" applyAlignment="1">
      <alignment horizontal="center" vertical="center" wrapText="1"/>
      <protection/>
    </xf>
    <xf numFmtId="3" fontId="23" fillId="38" borderId="0" xfId="51" applyNumberFormat="1" applyFont="1" applyFill="1" applyBorder="1" applyAlignment="1">
      <alignment horizontal="center" vertical="center" wrapText="1"/>
      <protection/>
    </xf>
    <xf numFmtId="3" fontId="22" fillId="34" borderId="37" xfId="51" applyNumberFormat="1" applyFont="1" applyFill="1" applyBorder="1" applyAlignment="1">
      <alignment horizontal="center" vertical="center" wrapText="1"/>
      <protection/>
    </xf>
    <xf numFmtId="3" fontId="22" fillId="34" borderId="0" xfId="51" applyNumberFormat="1" applyFont="1" applyFill="1" applyBorder="1" applyAlignment="1">
      <alignment horizontal="center" vertical="center" wrapText="1"/>
      <protection/>
    </xf>
    <xf numFmtId="0" fontId="26" fillId="0" borderId="49" xfId="51" applyFont="1" applyFill="1" applyBorder="1" applyAlignment="1">
      <alignment horizontal="left" vertical="center" wrapText="1"/>
      <protection/>
    </xf>
    <xf numFmtId="3" fontId="22" fillId="34" borderId="50" xfId="51" applyNumberFormat="1" applyFont="1" applyFill="1" applyBorder="1" applyAlignment="1">
      <alignment horizontal="center" vertical="center" wrapText="1"/>
      <protection/>
    </xf>
    <xf numFmtId="3" fontId="22" fillId="34" borderId="50" xfId="51" applyNumberFormat="1" applyFont="1" applyFill="1" applyBorder="1" applyAlignment="1">
      <alignment horizontal="center" vertical="center" wrapText="1"/>
      <protection/>
    </xf>
    <xf numFmtId="3" fontId="22" fillId="34" borderId="49" xfId="51" applyNumberFormat="1" applyFont="1" applyFill="1" applyBorder="1" applyAlignment="1">
      <alignment horizontal="center" vertical="center" wrapText="1"/>
      <protection/>
    </xf>
    <xf numFmtId="3" fontId="22" fillId="34" borderId="51" xfId="51" applyNumberFormat="1" applyFont="1" applyFill="1" applyBorder="1" applyAlignment="1">
      <alignment horizontal="center" vertical="center" wrapText="1"/>
      <protection/>
    </xf>
    <xf numFmtId="0" fontId="28" fillId="0" borderId="0" xfId="51" applyFont="1">
      <alignment/>
      <protection/>
    </xf>
    <xf numFmtId="0" fontId="29" fillId="0" borderId="0" xfId="51" applyFont="1">
      <alignment/>
      <protection/>
    </xf>
    <xf numFmtId="0" fontId="30" fillId="0" borderId="0" xfId="51" applyFont="1">
      <alignment/>
      <protection/>
    </xf>
    <xf numFmtId="0" fontId="31" fillId="0" borderId="0" xfId="51" applyFont="1">
      <alignment/>
      <protection/>
    </xf>
    <xf numFmtId="4" fontId="23" fillId="38" borderId="52" xfId="51" applyNumberFormat="1" applyFont="1" applyFill="1" applyBorder="1" applyAlignment="1">
      <alignment horizontal="center" vertical="center" wrapText="1"/>
      <protection/>
    </xf>
    <xf numFmtId="4" fontId="22" fillId="34" borderId="0" xfId="51" applyNumberFormat="1" applyFont="1" applyFill="1" applyBorder="1" applyAlignment="1">
      <alignment horizontal="center" vertical="center" wrapText="1"/>
      <protection/>
    </xf>
    <xf numFmtId="0" fontId="11" fillId="0" borderId="32" xfId="51" applyFont="1" applyBorder="1">
      <alignment/>
      <protection/>
    </xf>
    <xf numFmtId="0" fontId="32" fillId="33" borderId="0" xfId="0" applyFont="1" applyFill="1" applyAlignment="1">
      <alignment vertical="center"/>
    </xf>
    <xf numFmtId="0" fontId="22" fillId="0" borderId="0" xfId="0" applyFont="1" applyAlignment="1">
      <alignment/>
    </xf>
    <xf numFmtId="177" fontId="22" fillId="0" borderId="0" xfId="0" applyNumberFormat="1" applyFont="1" applyAlignment="1">
      <alignment/>
    </xf>
    <xf numFmtId="177" fontId="33" fillId="0" borderId="0" xfId="0" applyNumberFormat="1" applyFont="1" applyAlignment="1">
      <alignment/>
    </xf>
    <xf numFmtId="17" fontId="33" fillId="0" borderId="0" xfId="0" applyNumberFormat="1" applyFont="1" applyAlignment="1">
      <alignment horizontal="right"/>
    </xf>
    <xf numFmtId="178" fontId="33" fillId="0" borderId="0" xfId="0" applyNumberFormat="1" applyFont="1" applyAlignment="1">
      <alignment/>
    </xf>
    <xf numFmtId="17" fontId="36" fillId="36" borderId="53" xfId="0" applyNumberFormat="1" applyFont="1" applyFill="1" applyBorder="1" applyAlignment="1" applyProtection="1">
      <alignment horizontal="center" vertical="center" wrapText="1"/>
      <protection/>
    </xf>
    <xf numFmtId="3" fontId="36" fillId="36" borderId="20" xfId="0" applyNumberFormat="1" applyFont="1" applyFill="1" applyBorder="1" applyAlignment="1" applyProtection="1">
      <alignment horizontal="center" vertical="center" wrapText="1"/>
      <protection/>
    </xf>
    <xf numFmtId="3" fontId="36" fillId="36" borderId="21" xfId="0" applyNumberFormat="1" applyFont="1" applyFill="1" applyBorder="1" applyAlignment="1" applyProtection="1">
      <alignment horizontal="center" vertical="center" wrapText="1"/>
      <protection/>
    </xf>
    <xf numFmtId="17" fontId="22" fillId="36" borderId="54" xfId="0" applyNumberFormat="1" applyFont="1" applyFill="1" applyBorder="1" applyAlignment="1" applyProtection="1">
      <alignment horizontal="center" vertical="center" wrapText="1"/>
      <protection/>
    </xf>
    <xf numFmtId="177" fontId="33" fillId="0" borderId="29" xfId="75" applyNumberFormat="1" applyFont="1" applyFill="1" applyBorder="1" applyAlignment="1">
      <alignment horizontal="right"/>
    </xf>
    <xf numFmtId="3" fontId="22" fillId="36" borderId="29" xfId="0" applyNumberFormat="1" applyFont="1" applyFill="1" applyBorder="1" applyAlignment="1" applyProtection="1">
      <alignment horizontal="center" vertical="center" wrapText="1"/>
      <protection/>
    </xf>
    <xf numFmtId="3" fontId="22" fillId="36" borderId="30" xfId="0" applyNumberFormat="1" applyFont="1" applyFill="1" applyBorder="1" applyAlignment="1" applyProtection="1">
      <alignment horizontal="center" vertical="center" wrapText="1"/>
      <protection/>
    </xf>
    <xf numFmtId="17" fontId="19" fillId="0" borderId="54" xfId="0" applyNumberFormat="1" applyFont="1" applyBorder="1" applyAlignment="1">
      <alignment horizontal="right"/>
    </xf>
    <xf numFmtId="3" fontId="37" fillId="34" borderId="29" xfId="75" applyNumberFormat="1" applyFont="1" applyFill="1" applyBorder="1" applyAlignment="1">
      <alignment horizontal="right"/>
    </xf>
    <xf numFmtId="3" fontId="37" fillId="34" borderId="30" xfId="75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178" fontId="31" fillId="0" borderId="0" xfId="0" applyNumberFormat="1" applyFont="1" applyBorder="1" applyAlignment="1">
      <alignment/>
    </xf>
    <xf numFmtId="177" fontId="33" fillId="0" borderId="0" xfId="0" applyNumberFormat="1" applyFont="1" applyBorder="1" applyAlignment="1">
      <alignment horizontal="right"/>
    </xf>
    <xf numFmtId="0" fontId="33" fillId="0" borderId="0" xfId="0" applyFont="1" applyAlignment="1">
      <alignment/>
    </xf>
    <xf numFmtId="177" fontId="0" fillId="0" borderId="0" xfId="0" applyNumberFormat="1" applyAlignment="1">
      <alignment/>
    </xf>
    <xf numFmtId="0" fontId="34" fillId="0" borderId="0" xfId="0" applyFont="1" applyAlignment="1">
      <alignment/>
    </xf>
    <xf numFmtId="177" fontId="34" fillId="0" borderId="0" xfId="0" applyNumberFormat="1" applyFont="1" applyAlignment="1">
      <alignment/>
    </xf>
    <xf numFmtId="177" fontId="35" fillId="0" borderId="0" xfId="0" applyNumberFormat="1" applyFont="1" applyAlignment="1">
      <alignment/>
    </xf>
    <xf numFmtId="177" fontId="0" fillId="0" borderId="0" xfId="0" applyNumberFormat="1" applyBorder="1" applyAlignment="1">
      <alignment/>
    </xf>
    <xf numFmtId="178" fontId="22" fillId="0" borderId="0" xfId="0" applyNumberFormat="1" applyFont="1" applyBorder="1" applyAlignment="1">
      <alignment/>
    </xf>
    <xf numFmtId="177" fontId="33" fillId="0" borderId="0" xfId="72" applyNumberFormat="1" applyFont="1" applyFill="1" applyBorder="1" applyAlignment="1">
      <alignment/>
    </xf>
    <xf numFmtId="17" fontId="37" fillId="0" borderId="0" xfId="0" applyNumberFormat="1" applyFont="1" applyAlignment="1">
      <alignment horizontal="right"/>
    </xf>
    <xf numFmtId="0" fontId="102" fillId="0" borderId="0" xfId="0" applyFont="1" applyAlignment="1">
      <alignment/>
    </xf>
    <xf numFmtId="17" fontId="39" fillId="0" borderId="54" xfId="0" applyNumberFormat="1" applyFont="1" applyBorder="1" applyAlignment="1">
      <alignment horizontal="right"/>
    </xf>
    <xf numFmtId="177" fontId="33" fillId="0" borderId="0" xfId="76" applyNumberFormat="1" applyFont="1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77" fontId="43" fillId="0" borderId="0" xfId="0" applyNumberFormat="1" applyFont="1" applyAlignment="1">
      <alignment/>
    </xf>
    <xf numFmtId="177" fontId="44" fillId="0" borderId="0" xfId="0" applyNumberFormat="1" applyFont="1" applyAlignment="1">
      <alignment/>
    </xf>
    <xf numFmtId="0" fontId="45" fillId="0" borderId="0" xfId="51" applyFont="1">
      <alignment/>
      <protection/>
    </xf>
    <xf numFmtId="0" fontId="0" fillId="0" borderId="0" xfId="0" applyAlignment="1">
      <alignment horizontal="center"/>
    </xf>
    <xf numFmtId="0" fontId="86" fillId="0" borderId="0" xfId="44" applyAlignment="1">
      <alignment/>
    </xf>
    <xf numFmtId="0" fontId="11" fillId="0" borderId="0" xfId="54" applyFont="1" applyFill="1">
      <alignment/>
      <protection/>
    </xf>
    <xf numFmtId="0" fontId="46" fillId="35" borderId="20" xfId="0" applyFont="1" applyFill="1" applyBorder="1" applyAlignment="1">
      <alignment horizontal="center" vertical="center" wrapText="1"/>
    </xf>
    <xf numFmtId="0" fontId="46" fillId="35" borderId="21" xfId="0" applyFont="1" applyFill="1" applyBorder="1" applyAlignment="1">
      <alignment horizontal="center" vertical="center" wrapText="1"/>
    </xf>
    <xf numFmtId="3" fontId="3" fillId="33" borderId="55" xfId="53" applyNumberFormat="1" applyFont="1" applyFill="1" applyBorder="1" applyAlignment="1">
      <alignment horizontal="right" vertical="center" wrapText="1"/>
    </xf>
    <xf numFmtId="3" fontId="3" fillId="33" borderId="56" xfId="53" applyNumberFormat="1" applyFont="1" applyFill="1" applyBorder="1" applyAlignment="1">
      <alignment horizontal="right" vertical="center" wrapText="1"/>
    </xf>
    <xf numFmtId="3" fontId="3" fillId="33" borderId="57" xfId="53" applyNumberFormat="1" applyFont="1" applyFill="1" applyBorder="1" applyAlignment="1">
      <alignment horizontal="right" vertical="center" wrapText="1"/>
    </xf>
    <xf numFmtId="3" fontId="3" fillId="33" borderId="58" xfId="53" applyNumberFormat="1" applyFont="1" applyFill="1" applyBorder="1" applyAlignment="1">
      <alignment horizontal="right" vertical="center" wrapText="1"/>
    </xf>
    <xf numFmtId="0" fontId="11" fillId="33" borderId="0" xfId="54" applyFont="1" applyFill="1" applyBorder="1" applyAlignment="1">
      <alignment horizontal="left" vertical="center" wrapText="1"/>
      <protection/>
    </xf>
    <xf numFmtId="0" fontId="14" fillId="38" borderId="0" xfId="54" applyFont="1" applyFill="1" applyBorder="1" applyAlignment="1">
      <alignment horizontal="left" vertical="center" wrapText="1"/>
      <protection/>
    </xf>
    <xf numFmtId="0" fontId="14" fillId="38" borderId="59" xfId="54" applyFont="1" applyFill="1" applyBorder="1" applyAlignment="1">
      <alignment horizontal="left" vertical="center" wrapText="1"/>
      <protection/>
    </xf>
    <xf numFmtId="3" fontId="15" fillId="38" borderId="0" xfId="0" applyNumberFormat="1" applyFont="1" applyFill="1" applyBorder="1" applyAlignment="1">
      <alignment horizontal="center" vertical="center" wrapText="1"/>
    </xf>
    <xf numFmtId="3" fontId="11" fillId="33" borderId="0" xfId="0" applyNumberFormat="1" applyFont="1" applyFill="1" applyBorder="1" applyAlignment="1">
      <alignment horizontal="center" vertical="center" wrapText="1"/>
    </xf>
    <xf numFmtId="3" fontId="15" fillId="38" borderId="30" xfId="0" applyNumberFormat="1" applyFont="1" applyFill="1" applyBorder="1" applyAlignment="1">
      <alignment horizontal="center" vertical="center" wrapText="1"/>
    </xf>
    <xf numFmtId="166" fontId="15" fillId="38" borderId="54" xfId="0" applyNumberFormat="1" applyFont="1" applyFill="1" applyBorder="1" applyAlignment="1">
      <alignment horizontal="center" vertical="center" wrapText="1"/>
    </xf>
    <xf numFmtId="3" fontId="11" fillId="33" borderId="30" xfId="0" applyNumberFormat="1" applyFont="1" applyFill="1" applyBorder="1" applyAlignment="1">
      <alignment horizontal="center" vertical="center" wrapText="1"/>
    </xf>
    <xf numFmtId="166" fontId="11" fillId="33" borderId="54" xfId="0" applyNumberFormat="1" applyFont="1" applyFill="1" applyBorder="1" applyAlignment="1">
      <alignment horizontal="center" vertical="center" wrapText="1"/>
    </xf>
    <xf numFmtId="3" fontId="15" fillId="38" borderId="60" xfId="0" applyNumberFormat="1" applyFont="1" applyFill="1" applyBorder="1" applyAlignment="1">
      <alignment horizontal="center" vertical="center" wrapText="1"/>
    </xf>
    <xf numFmtId="166" fontId="15" fillId="38" borderId="27" xfId="0" applyNumberFormat="1" applyFont="1" applyFill="1" applyBorder="1" applyAlignment="1">
      <alignment horizontal="center" vertical="center" wrapText="1"/>
    </xf>
    <xf numFmtId="3" fontId="11" fillId="33" borderId="60" xfId="54" applyNumberFormat="1" applyFont="1" applyFill="1" applyBorder="1" applyAlignment="1">
      <alignment horizontal="right" vertical="center" wrapText="1"/>
      <protection/>
    </xf>
    <xf numFmtId="166" fontId="11" fillId="33" borderId="27" xfId="54" applyNumberFormat="1" applyFont="1" applyFill="1" applyBorder="1" applyAlignment="1">
      <alignment horizontal="right" vertical="center" wrapText="1"/>
      <protection/>
    </xf>
    <xf numFmtId="3" fontId="11" fillId="33" borderId="60" xfId="0" applyNumberFormat="1" applyFont="1" applyFill="1" applyBorder="1" applyAlignment="1">
      <alignment horizontal="center" vertical="center" wrapText="1"/>
    </xf>
    <xf numFmtId="166" fontId="11" fillId="33" borderId="27" xfId="0" applyNumberFormat="1" applyFont="1" applyFill="1" applyBorder="1" applyAlignment="1">
      <alignment horizontal="center" vertical="center" wrapText="1"/>
    </xf>
    <xf numFmtId="3" fontId="15" fillId="38" borderId="61" xfId="0" applyNumberFormat="1" applyFont="1" applyFill="1" applyBorder="1" applyAlignment="1">
      <alignment horizontal="center" vertical="center" wrapText="1"/>
    </xf>
    <xf numFmtId="3" fontId="15" fillId="38" borderId="51" xfId="0" applyNumberFormat="1" applyFont="1" applyFill="1" applyBorder="1" applyAlignment="1">
      <alignment horizontal="center" vertical="center" wrapText="1"/>
    </xf>
    <xf numFmtId="166" fontId="15" fillId="38" borderId="62" xfId="0" applyNumberFormat="1" applyFont="1" applyFill="1" applyBorder="1" applyAlignment="1">
      <alignment horizontal="center" vertical="center" wrapText="1"/>
    </xf>
    <xf numFmtId="166" fontId="11" fillId="33" borderId="27" xfId="54" applyNumberFormat="1" applyFont="1" applyFill="1" applyBorder="1" applyAlignment="1">
      <alignment horizontal="right" vertical="center" wrapText="1"/>
      <protection/>
    </xf>
    <xf numFmtId="0" fontId="11" fillId="0" borderId="0" xfId="54" applyFont="1" applyFill="1" applyBorder="1" applyAlignment="1">
      <alignment horizontal="left" vertical="center" wrapText="1"/>
      <protection/>
    </xf>
    <xf numFmtId="0" fontId="47" fillId="0" borderId="0" xfId="54" applyFont="1" applyFill="1" applyBorder="1" applyAlignment="1">
      <alignment horizontal="left" vertical="center" wrapText="1"/>
      <protection/>
    </xf>
    <xf numFmtId="0" fontId="11" fillId="0" borderId="51" xfId="54" applyFont="1" applyFill="1" applyBorder="1" applyAlignment="1">
      <alignment horizontal="left" vertical="center" wrapText="1"/>
      <protection/>
    </xf>
    <xf numFmtId="3" fontId="11" fillId="0" borderId="0" xfId="54" applyNumberFormat="1" applyFont="1">
      <alignment/>
      <protection/>
    </xf>
    <xf numFmtId="0" fontId="11" fillId="0" borderId="0" xfId="54" applyFont="1" applyAlignment="1">
      <alignment/>
      <protection/>
    </xf>
    <xf numFmtId="0" fontId="11" fillId="33" borderId="0" xfId="54" applyFont="1" applyFill="1" applyAlignment="1">
      <alignment horizontal="left" vertical="top" wrapText="1"/>
      <protection/>
    </xf>
    <xf numFmtId="3" fontId="14" fillId="38" borderId="63" xfId="54" applyNumberFormat="1" applyFont="1" applyFill="1" applyBorder="1" applyAlignment="1">
      <alignment horizontal="left" vertical="center" wrapText="1"/>
      <protection/>
    </xf>
    <xf numFmtId="3" fontId="11" fillId="34" borderId="30" xfId="54" applyNumberFormat="1" applyFont="1" applyFill="1" applyBorder="1" applyAlignment="1">
      <alignment horizontal="right" vertical="center" wrapText="1"/>
      <protection/>
    </xf>
    <xf numFmtId="166" fontId="11" fillId="34" borderId="54" xfId="54" applyNumberFormat="1" applyFont="1" applyFill="1" applyBorder="1" applyAlignment="1">
      <alignment horizontal="right" vertical="center" wrapText="1"/>
      <protection/>
    </xf>
    <xf numFmtId="3" fontId="11" fillId="33" borderId="64" xfId="0" applyNumberFormat="1" applyFont="1" applyFill="1" applyBorder="1" applyAlignment="1">
      <alignment horizontal="center" vertical="center" wrapText="1"/>
    </xf>
    <xf numFmtId="3" fontId="11" fillId="33" borderId="59" xfId="0" applyNumberFormat="1" applyFont="1" applyFill="1" applyBorder="1" applyAlignment="1">
      <alignment horizontal="center" vertical="center" wrapText="1"/>
    </xf>
    <xf numFmtId="166" fontId="11" fillId="33" borderId="65" xfId="0" applyNumberFormat="1" applyFont="1" applyFill="1" applyBorder="1" applyAlignment="1">
      <alignment horizontal="center" vertical="center" wrapText="1"/>
    </xf>
    <xf numFmtId="17" fontId="99" fillId="36" borderId="66" xfId="0" applyNumberFormat="1" applyFont="1" applyFill="1" applyBorder="1" applyAlignment="1">
      <alignment horizontal="center" vertical="center"/>
    </xf>
    <xf numFmtId="3" fontId="101" fillId="35" borderId="67" xfId="0" applyNumberFormat="1" applyFont="1" applyFill="1" applyBorder="1" applyAlignment="1">
      <alignment/>
    </xf>
    <xf numFmtId="3" fontId="101" fillId="35" borderId="68" xfId="0" applyNumberFormat="1" applyFont="1" applyFill="1" applyBorder="1" applyAlignment="1">
      <alignment/>
    </xf>
    <xf numFmtId="3" fontId="101" fillId="35" borderId="25" xfId="0" applyNumberFormat="1" applyFont="1" applyFill="1" applyBorder="1" applyAlignment="1">
      <alignment/>
    </xf>
    <xf numFmtId="3" fontId="101" fillId="35" borderId="26" xfId="0" applyNumberFormat="1" applyFont="1" applyFill="1" applyBorder="1" applyAlignment="1">
      <alignment/>
    </xf>
    <xf numFmtId="4" fontId="101" fillId="35" borderId="69" xfId="0" applyNumberFormat="1" applyFont="1" applyFill="1" applyBorder="1" applyAlignment="1">
      <alignment/>
    </xf>
    <xf numFmtId="4" fontId="101" fillId="35" borderId="70" xfId="0" applyNumberFormat="1" applyFont="1" applyFill="1" applyBorder="1" applyAlignment="1">
      <alignment/>
    </xf>
    <xf numFmtId="4" fontId="101" fillId="35" borderId="29" xfId="0" applyNumberFormat="1" applyFont="1" applyFill="1" applyBorder="1" applyAlignment="1">
      <alignment/>
    </xf>
    <xf numFmtId="4" fontId="101" fillId="35" borderId="30" xfId="0" applyNumberFormat="1" applyFont="1" applyFill="1" applyBorder="1" applyAlignment="1">
      <alignment/>
    </xf>
    <xf numFmtId="4" fontId="101" fillId="34" borderId="69" xfId="0" applyNumberFormat="1" applyFont="1" applyFill="1" applyBorder="1" applyAlignment="1">
      <alignment/>
    </xf>
    <xf numFmtId="4" fontId="101" fillId="34" borderId="70" xfId="0" applyNumberFormat="1" applyFont="1" applyFill="1" applyBorder="1" applyAlignment="1">
      <alignment/>
    </xf>
    <xf numFmtId="4" fontId="101" fillId="34" borderId="29" xfId="0" applyNumberFormat="1" applyFont="1" applyFill="1" applyBorder="1" applyAlignment="1">
      <alignment/>
    </xf>
    <xf numFmtId="4" fontId="101" fillId="34" borderId="30" xfId="0" applyNumberFormat="1" applyFont="1" applyFill="1" applyBorder="1" applyAlignment="1">
      <alignment/>
    </xf>
    <xf numFmtId="3" fontId="101" fillId="35" borderId="69" xfId="0" applyNumberFormat="1" applyFont="1" applyFill="1" applyBorder="1" applyAlignment="1">
      <alignment/>
    </xf>
    <xf numFmtId="3" fontId="101" fillId="35" borderId="70" xfId="0" applyNumberFormat="1" applyFont="1" applyFill="1" applyBorder="1" applyAlignment="1">
      <alignment/>
    </xf>
    <xf numFmtId="3" fontId="101" fillId="35" borderId="29" xfId="0" applyNumberFormat="1" applyFont="1" applyFill="1" applyBorder="1" applyAlignment="1">
      <alignment/>
    </xf>
    <xf numFmtId="3" fontId="101" fillId="35" borderId="30" xfId="0" applyNumberFormat="1" applyFont="1" applyFill="1" applyBorder="1" applyAlignment="1">
      <alignment/>
    </xf>
    <xf numFmtId="4" fontId="101" fillId="35" borderId="71" xfId="0" applyNumberFormat="1" applyFont="1" applyFill="1" applyBorder="1" applyAlignment="1">
      <alignment/>
    </xf>
    <xf numFmtId="4" fontId="101" fillId="35" borderId="72" xfId="0" applyNumberFormat="1" applyFont="1" applyFill="1" applyBorder="1" applyAlignment="1">
      <alignment/>
    </xf>
    <xf numFmtId="4" fontId="101" fillId="35" borderId="73" xfId="0" applyNumberFormat="1" applyFont="1" applyFill="1" applyBorder="1" applyAlignment="1">
      <alignment/>
    </xf>
    <xf numFmtId="4" fontId="101" fillId="35" borderId="74" xfId="0" applyNumberFormat="1" applyFont="1" applyFill="1" applyBorder="1" applyAlignment="1">
      <alignment/>
    </xf>
    <xf numFmtId="4" fontId="101" fillId="0" borderId="69" xfId="0" applyNumberFormat="1" applyFont="1" applyFill="1" applyBorder="1" applyAlignment="1">
      <alignment/>
    </xf>
    <xf numFmtId="4" fontId="101" fillId="0" borderId="70" xfId="0" applyNumberFormat="1" applyFont="1" applyFill="1" applyBorder="1" applyAlignment="1">
      <alignment/>
    </xf>
    <xf numFmtId="4" fontId="101" fillId="0" borderId="29" xfId="0" applyNumberFormat="1" applyFont="1" applyFill="1" applyBorder="1" applyAlignment="1">
      <alignment/>
    </xf>
    <xf numFmtId="4" fontId="101" fillId="0" borderId="30" xfId="0" applyNumberFormat="1" applyFont="1" applyFill="1" applyBorder="1" applyAlignment="1">
      <alignment/>
    </xf>
    <xf numFmtId="3" fontId="101" fillId="35" borderId="75" xfId="0" applyNumberFormat="1" applyFont="1" applyFill="1" applyBorder="1" applyAlignment="1">
      <alignment/>
    </xf>
    <xf numFmtId="3" fontId="101" fillId="35" borderId="76" xfId="0" applyNumberFormat="1" applyFont="1" applyFill="1" applyBorder="1" applyAlignment="1">
      <alignment/>
    </xf>
    <xf numFmtId="3" fontId="101" fillId="35" borderId="77" xfId="0" applyNumberFormat="1" applyFont="1" applyFill="1" applyBorder="1" applyAlignment="1">
      <alignment/>
    </xf>
    <xf numFmtId="3" fontId="101" fillId="35" borderId="78" xfId="0" applyNumberFormat="1" applyFont="1" applyFill="1" applyBorder="1" applyAlignment="1">
      <alignment/>
    </xf>
    <xf numFmtId="3" fontId="101" fillId="34" borderId="69" xfId="0" applyNumberFormat="1" applyFont="1" applyFill="1" applyBorder="1" applyAlignment="1">
      <alignment/>
    </xf>
    <xf numFmtId="3" fontId="101" fillId="34" borderId="70" xfId="0" applyNumberFormat="1" applyFont="1" applyFill="1" applyBorder="1" applyAlignment="1">
      <alignment/>
    </xf>
    <xf numFmtId="3" fontId="101" fillId="34" borderId="29" xfId="0" applyNumberFormat="1" applyFont="1" applyFill="1" applyBorder="1" applyAlignment="1">
      <alignment/>
    </xf>
    <xf numFmtId="3" fontId="101" fillId="34" borderId="30" xfId="0" applyNumberFormat="1" applyFont="1" applyFill="1" applyBorder="1" applyAlignment="1">
      <alignment/>
    </xf>
    <xf numFmtId="4" fontId="101" fillId="34" borderId="72" xfId="0" applyNumberFormat="1" applyFont="1" applyFill="1" applyBorder="1" applyAlignment="1">
      <alignment/>
    </xf>
    <xf numFmtId="4" fontId="101" fillId="34" borderId="73" xfId="0" applyNumberFormat="1" applyFont="1" applyFill="1" applyBorder="1" applyAlignment="1">
      <alignment/>
    </xf>
    <xf numFmtId="4" fontId="101" fillId="34" borderId="74" xfId="0" applyNumberFormat="1" applyFont="1" applyFill="1" applyBorder="1" applyAlignment="1">
      <alignment/>
    </xf>
    <xf numFmtId="0" fontId="48" fillId="0" borderId="0" xfId="54" applyFont="1">
      <alignment/>
      <protection/>
    </xf>
    <xf numFmtId="0" fontId="48" fillId="0" borderId="0" xfId="54" applyFont="1" applyAlignment="1">
      <alignment/>
      <protection/>
    </xf>
    <xf numFmtId="0" fontId="12" fillId="39" borderId="36" xfId="53" applyNumberFormat="1" applyFont="1" applyFill="1" applyBorder="1" applyAlignment="1">
      <alignment horizontal="center" vertical="center" wrapText="1"/>
    </xf>
    <xf numFmtId="0" fontId="14" fillId="34" borderId="0" xfId="54" applyFont="1" applyFill="1" applyBorder="1" applyAlignment="1">
      <alignment horizontal="left" vertical="center" wrapText="1"/>
      <protection/>
    </xf>
    <xf numFmtId="3" fontId="15" fillId="34" borderId="60" xfId="0" applyNumberFormat="1" applyFont="1" applyFill="1" applyBorder="1" applyAlignment="1">
      <alignment horizontal="center" vertical="center" wrapText="1"/>
    </xf>
    <xf numFmtId="3" fontId="15" fillId="34" borderId="0" xfId="0" applyNumberFormat="1" applyFont="1" applyFill="1" applyBorder="1" applyAlignment="1">
      <alignment horizontal="center" vertical="center" wrapText="1"/>
    </xf>
    <xf numFmtId="166" fontId="15" fillId="34" borderId="27" xfId="0" applyNumberFormat="1" applyFont="1" applyFill="1" applyBorder="1" applyAlignment="1">
      <alignment horizontal="center" vertical="center" wrapText="1"/>
    </xf>
    <xf numFmtId="3" fontId="2" fillId="34" borderId="0" xfId="54" applyNumberFormat="1" applyFill="1">
      <alignment/>
      <protection/>
    </xf>
    <xf numFmtId="0" fontId="2" fillId="34" borderId="0" xfId="54" applyFill="1">
      <alignment/>
      <protection/>
    </xf>
    <xf numFmtId="17" fontId="19" fillId="0" borderId="65" xfId="0" applyNumberFormat="1" applyFont="1" applyBorder="1" applyAlignment="1">
      <alignment horizontal="right"/>
    </xf>
    <xf numFmtId="3" fontId="37" fillId="34" borderId="79" xfId="75" applyNumberFormat="1" applyFont="1" applyFill="1" applyBorder="1" applyAlignment="1">
      <alignment horizontal="right"/>
    </xf>
    <xf numFmtId="3" fontId="37" fillId="34" borderId="64" xfId="75" applyNumberFormat="1" applyFont="1" applyFill="1" applyBorder="1" applyAlignment="1">
      <alignment horizontal="right"/>
    </xf>
    <xf numFmtId="17" fontId="39" fillId="0" borderId="65" xfId="0" applyNumberFormat="1" applyFont="1" applyBorder="1" applyAlignment="1">
      <alignment horizontal="right"/>
    </xf>
    <xf numFmtId="0" fontId="14" fillId="36" borderId="80" xfId="54" applyFont="1" applyFill="1" applyBorder="1" applyAlignment="1">
      <alignment horizontal="center" vertical="center" wrapText="1"/>
      <protection/>
    </xf>
    <xf numFmtId="0" fontId="14" fillId="36" borderId="81" xfId="54" applyFont="1" applyFill="1" applyBorder="1" applyAlignment="1">
      <alignment horizontal="center" vertical="center" wrapText="1"/>
      <protection/>
    </xf>
    <xf numFmtId="0" fontId="14" fillId="36" borderId="22" xfId="54" applyFont="1" applyFill="1" applyBorder="1" applyAlignment="1">
      <alignment horizontal="center" vertical="center" wrapText="1"/>
      <protection/>
    </xf>
    <xf numFmtId="0" fontId="12" fillId="39" borderId="82" xfId="53" applyNumberFormat="1" applyFont="1" applyFill="1" applyBorder="1" applyAlignment="1">
      <alignment horizontal="center" vertical="center" wrapText="1"/>
    </xf>
    <xf numFmtId="3" fontId="103" fillId="0" borderId="29" xfId="0" applyNumberFormat="1" applyFont="1" applyBorder="1" applyAlignment="1">
      <alignment/>
    </xf>
    <xf numFmtId="3" fontId="103" fillId="0" borderId="30" xfId="0" applyNumberFormat="1" applyFont="1" applyBorder="1" applyAlignment="1">
      <alignment/>
    </xf>
    <xf numFmtId="177" fontId="33" fillId="0" borderId="0" xfId="75" applyNumberFormat="1" applyFont="1" applyFill="1" applyBorder="1" applyAlignment="1">
      <alignment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2" fontId="0" fillId="0" borderId="0" xfId="0" applyNumberFormat="1" applyAlignment="1">
      <alignment/>
    </xf>
    <xf numFmtId="177" fontId="37" fillId="0" borderId="29" xfId="75" applyNumberFormat="1" applyFont="1" applyFill="1" applyBorder="1" applyAlignment="1">
      <alignment horizontal="right"/>
    </xf>
    <xf numFmtId="17" fontId="19" fillId="0" borderId="54" xfId="0" applyNumberFormat="1" applyFont="1" applyBorder="1" applyAlignment="1">
      <alignment horizontal="left"/>
    </xf>
    <xf numFmtId="17" fontId="19" fillId="0" borderId="65" xfId="0" applyNumberFormat="1" applyFont="1" applyBorder="1" applyAlignment="1">
      <alignment horizontal="left"/>
    </xf>
    <xf numFmtId="17" fontId="38" fillId="36" borderId="53" xfId="0" applyNumberFormat="1" applyFont="1" applyFill="1" applyBorder="1" applyAlignment="1" applyProtection="1">
      <alignment horizontal="center" vertical="center" wrapText="1"/>
      <protection/>
    </xf>
    <xf numFmtId="3" fontId="38" fillId="36" borderId="20" xfId="0" applyNumberFormat="1" applyFont="1" applyFill="1" applyBorder="1" applyAlignment="1" applyProtection="1">
      <alignment horizontal="center" vertical="center" wrapText="1"/>
      <protection/>
    </xf>
    <xf numFmtId="3" fontId="38" fillId="36" borderId="21" xfId="0" applyNumberFormat="1" applyFont="1" applyFill="1" applyBorder="1" applyAlignment="1" applyProtection="1">
      <alignment horizontal="center" vertical="center" wrapText="1"/>
      <protection/>
    </xf>
    <xf numFmtId="3" fontId="40" fillId="34" borderId="29" xfId="75" applyNumberFormat="1" applyFont="1" applyFill="1" applyBorder="1" applyAlignment="1">
      <alignment horizontal="right"/>
    </xf>
    <xf numFmtId="3" fontId="40" fillId="34" borderId="30" xfId="75" applyNumberFormat="1" applyFont="1" applyFill="1" applyBorder="1" applyAlignment="1">
      <alignment horizontal="right"/>
    </xf>
    <xf numFmtId="3" fontId="40" fillId="34" borderId="29" xfId="0" applyNumberFormat="1" applyFont="1" applyFill="1" applyBorder="1" applyAlignment="1">
      <alignment/>
    </xf>
    <xf numFmtId="3" fontId="40" fillId="34" borderId="29" xfId="0" applyNumberFormat="1" applyFont="1" applyFill="1" applyBorder="1" applyAlignment="1">
      <alignment horizontal="right"/>
    </xf>
    <xf numFmtId="3" fontId="40" fillId="34" borderId="30" xfId="0" applyNumberFormat="1" applyFont="1" applyFill="1" applyBorder="1" applyAlignment="1">
      <alignment horizontal="right"/>
    </xf>
    <xf numFmtId="3" fontId="40" fillId="34" borderId="54" xfId="75" applyNumberFormat="1" applyFont="1" applyFill="1" applyBorder="1" applyAlignment="1">
      <alignment horizontal="right"/>
    </xf>
    <xf numFmtId="3" fontId="40" fillId="34" borderId="0" xfId="75" applyNumberFormat="1" applyFont="1" applyFill="1" applyBorder="1" applyAlignment="1">
      <alignment horizontal="right"/>
    </xf>
    <xf numFmtId="3" fontId="40" fillId="34" borderId="64" xfId="75" applyNumberFormat="1" applyFont="1" applyFill="1" applyBorder="1" applyAlignment="1">
      <alignment horizontal="right"/>
    </xf>
    <xf numFmtId="3" fontId="40" fillId="34" borderId="79" xfId="75" applyNumberFormat="1" applyFont="1" applyFill="1" applyBorder="1" applyAlignment="1">
      <alignment horizontal="right"/>
    </xf>
    <xf numFmtId="17" fontId="39" fillId="0" borderId="54" xfId="0" applyNumberFormat="1" applyFont="1" applyBorder="1" applyAlignment="1">
      <alignment horizontal="left"/>
    </xf>
    <xf numFmtId="3" fontId="40" fillId="34" borderId="29" xfId="72" applyNumberFormat="1" applyFont="1" applyFill="1" applyBorder="1" applyAlignment="1">
      <alignment horizontal="center"/>
    </xf>
    <xf numFmtId="3" fontId="40" fillId="34" borderId="30" xfId="72" applyNumberFormat="1" applyFont="1" applyFill="1" applyBorder="1" applyAlignment="1">
      <alignment horizontal="center"/>
    </xf>
    <xf numFmtId="3" fontId="40" fillId="34" borderId="54" xfId="72" applyNumberFormat="1" applyFont="1" applyFill="1" applyBorder="1" applyAlignment="1">
      <alignment horizontal="center"/>
    </xf>
    <xf numFmtId="3" fontId="40" fillId="34" borderId="0" xfId="72" applyNumberFormat="1" applyFont="1" applyFill="1" applyBorder="1" applyAlignment="1">
      <alignment horizontal="center"/>
    </xf>
    <xf numFmtId="3" fontId="40" fillId="34" borderId="79" xfId="72" applyNumberFormat="1" applyFont="1" applyFill="1" applyBorder="1" applyAlignment="1">
      <alignment horizontal="center"/>
    </xf>
    <xf numFmtId="3" fontId="40" fillId="34" borderId="64" xfId="72" applyNumberFormat="1" applyFont="1" applyFill="1" applyBorder="1" applyAlignment="1">
      <alignment horizontal="center"/>
    </xf>
    <xf numFmtId="17" fontId="39" fillId="0" borderId="0" xfId="0" applyNumberFormat="1" applyFont="1" applyBorder="1" applyAlignment="1">
      <alignment horizontal="right"/>
    </xf>
    <xf numFmtId="0" fontId="49" fillId="33" borderId="0" xfId="0" applyFont="1" applyFill="1" applyAlignment="1">
      <alignment vertical="center"/>
    </xf>
    <xf numFmtId="0" fontId="0" fillId="0" borderId="83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54" xfId="0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0" borderId="84" xfId="0" applyBorder="1" applyAlignment="1">
      <alignment/>
    </xf>
    <xf numFmtId="3" fontId="0" fillId="0" borderId="41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14" fillId="36" borderId="85" xfId="0" applyFont="1" applyFill="1" applyBorder="1" applyAlignment="1">
      <alignment horizontal="center" vertical="center" wrapText="1"/>
    </xf>
    <xf numFmtId="0" fontId="14" fillId="36" borderId="34" xfId="0" applyFont="1" applyFill="1" applyBorder="1" applyAlignment="1">
      <alignment horizontal="center" vertical="center" wrapText="1"/>
    </xf>
    <xf numFmtId="4" fontId="2" fillId="0" borderId="0" xfId="54" applyNumberFormat="1">
      <alignment/>
      <protection/>
    </xf>
    <xf numFmtId="166" fontId="15" fillId="38" borderId="27" xfId="0" applyNumberFormat="1" applyFont="1" applyFill="1" applyBorder="1" applyAlignment="1">
      <alignment horizontal="center" vertical="center" wrapText="1"/>
    </xf>
    <xf numFmtId="166" fontId="15" fillId="34" borderId="27" xfId="0" applyNumberFormat="1" applyFont="1" applyFill="1" applyBorder="1" applyAlignment="1">
      <alignment horizontal="center" vertical="center" wrapText="1"/>
    </xf>
    <xf numFmtId="166" fontId="11" fillId="33" borderId="27" xfId="0" applyNumberFormat="1" applyFont="1" applyFill="1" applyBorder="1" applyAlignment="1">
      <alignment horizontal="center" vertical="center" wrapText="1"/>
    </xf>
    <xf numFmtId="166" fontId="15" fillId="38" borderId="62" xfId="0" applyNumberFormat="1" applyFont="1" applyFill="1" applyBorder="1" applyAlignment="1">
      <alignment horizontal="center" vertical="center" wrapText="1"/>
    </xf>
    <xf numFmtId="0" fontId="15" fillId="36" borderId="33" xfId="0" applyFont="1" applyFill="1" applyBorder="1" applyAlignment="1">
      <alignment horizontal="center" vertical="center" wrapText="1"/>
    </xf>
    <xf numFmtId="0" fontId="15" fillId="36" borderId="85" xfId="0" applyFont="1" applyFill="1" applyBorder="1" applyAlignment="1">
      <alignment horizontal="center" vertical="center" wrapText="1"/>
    </xf>
    <xf numFmtId="0" fontId="15" fillId="36" borderId="34" xfId="0" applyFont="1" applyFill="1" applyBorder="1" applyAlignment="1">
      <alignment horizontal="center" vertical="center" wrapText="1"/>
    </xf>
    <xf numFmtId="166" fontId="15" fillId="38" borderId="54" xfId="0" applyNumberFormat="1" applyFont="1" applyFill="1" applyBorder="1" applyAlignment="1">
      <alignment horizontal="center" vertical="center" wrapText="1"/>
    </xf>
    <xf numFmtId="3" fontId="15" fillId="38" borderId="30" xfId="0" applyNumberFormat="1" applyFont="1" applyFill="1" applyBorder="1" applyAlignment="1">
      <alignment horizontal="center" vertical="center" wrapText="1"/>
    </xf>
    <xf numFmtId="3" fontId="15" fillId="38" borderId="0" xfId="0" applyNumberFormat="1" applyFont="1" applyFill="1" applyBorder="1" applyAlignment="1">
      <alignment horizontal="center" vertical="center" wrapText="1"/>
    </xf>
    <xf numFmtId="166" fontId="11" fillId="34" borderId="54" xfId="54" applyNumberFormat="1" applyFont="1" applyFill="1" applyBorder="1" applyAlignment="1">
      <alignment horizontal="right" vertical="center" wrapText="1"/>
      <protection/>
    </xf>
    <xf numFmtId="3" fontId="11" fillId="34" borderId="30" xfId="54" applyNumberFormat="1" applyFont="1" applyFill="1" applyBorder="1" applyAlignment="1">
      <alignment horizontal="right" vertical="center" wrapText="1"/>
      <protection/>
    </xf>
    <xf numFmtId="3" fontId="11" fillId="34" borderId="0" xfId="54" applyNumberFormat="1" applyFont="1" applyFill="1" applyBorder="1" applyAlignment="1">
      <alignment horizontal="right" vertical="center" wrapText="1"/>
      <protection/>
    </xf>
    <xf numFmtId="3" fontId="15" fillId="34" borderId="0" xfId="54" applyNumberFormat="1" applyFont="1" applyFill="1" applyBorder="1" applyAlignment="1">
      <alignment horizontal="right" vertical="center" wrapText="1"/>
      <protection/>
    </xf>
    <xf numFmtId="166" fontId="11" fillId="33" borderId="54" xfId="0" applyNumberFormat="1" applyFont="1" applyFill="1" applyBorder="1" applyAlignment="1">
      <alignment horizontal="center" vertical="center" wrapText="1"/>
    </xf>
    <xf numFmtId="3" fontId="11" fillId="33" borderId="30" xfId="0" applyNumberFormat="1" applyFont="1" applyFill="1" applyBorder="1" applyAlignment="1">
      <alignment horizontal="center" vertical="center" wrapText="1"/>
    </xf>
    <xf numFmtId="3" fontId="11" fillId="33" borderId="0" xfId="0" applyNumberFormat="1" applyFont="1" applyFill="1" applyBorder="1" applyAlignment="1">
      <alignment horizontal="center" vertical="center" wrapText="1"/>
    </xf>
    <xf numFmtId="166" fontId="11" fillId="33" borderId="65" xfId="0" applyNumberFormat="1" applyFont="1" applyFill="1" applyBorder="1" applyAlignment="1">
      <alignment horizontal="center" vertical="center" wrapText="1"/>
    </xf>
    <xf numFmtId="3" fontId="11" fillId="33" borderId="64" xfId="0" applyNumberFormat="1" applyFont="1" applyFill="1" applyBorder="1" applyAlignment="1">
      <alignment horizontal="center" vertical="center" wrapText="1"/>
    </xf>
    <xf numFmtId="3" fontId="11" fillId="33" borderId="59" xfId="0" applyNumberFormat="1" applyFont="1" applyFill="1" applyBorder="1" applyAlignment="1">
      <alignment horizontal="center" vertical="center" wrapText="1"/>
    </xf>
    <xf numFmtId="4" fontId="17" fillId="35" borderId="11" xfId="53" applyNumberFormat="1" applyFont="1" applyFill="1" applyBorder="1" applyAlignment="1">
      <alignment horizontal="right" vertical="center" wrapText="1"/>
    </xf>
    <xf numFmtId="4" fontId="3" fillId="33" borderId="13" xfId="53" applyNumberFormat="1" applyFont="1" applyFill="1" applyBorder="1" applyAlignment="1">
      <alignment horizontal="right" vertical="center" wrapText="1"/>
    </xf>
    <xf numFmtId="4" fontId="3" fillId="33" borderId="15" xfId="53" applyNumberFormat="1" applyFont="1" applyFill="1" applyBorder="1" applyAlignment="1">
      <alignment horizontal="right" vertical="center" wrapText="1"/>
    </xf>
    <xf numFmtId="4" fontId="3" fillId="33" borderId="58" xfId="53" applyNumberFormat="1" applyFont="1" applyFill="1" applyBorder="1" applyAlignment="1">
      <alignment horizontal="right" vertical="center" wrapText="1"/>
    </xf>
    <xf numFmtId="0" fontId="14" fillId="36" borderId="86" xfId="51" applyFont="1" applyFill="1" applyBorder="1" applyAlignment="1">
      <alignment horizontal="center" vertical="center" wrapText="1"/>
      <protection/>
    </xf>
    <xf numFmtId="166" fontId="23" fillId="37" borderId="39" xfId="51" applyNumberFormat="1" applyFont="1" applyFill="1" applyBorder="1" applyAlignment="1">
      <alignment horizontal="center" vertical="center" wrapText="1"/>
      <protection/>
    </xf>
    <xf numFmtId="166" fontId="22" fillId="33" borderId="39" xfId="51" applyNumberFormat="1" applyFont="1" applyFill="1" applyBorder="1" applyAlignment="1">
      <alignment horizontal="center" vertical="center" wrapText="1"/>
      <protection/>
    </xf>
    <xf numFmtId="0" fontId="2" fillId="0" borderId="38" xfId="51" applyBorder="1">
      <alignment/>
      <protection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17" fontId="19" fillId="0" borderId="0" xfId="0" applyNumberFormat="1" applyFont="1" applyBorder="1" applyAlignment="1">
      <alignment horizontal="left"/>
    </xf>
    <xf numFmtId="3" fontId="37" fillId="34" borderId="0" xfId="75" applyNumberFormat="1" applyFont="1" applyFill="1" applyBorder="1" applyAlignment="1">
      <alignment horizontal="right"/>
    </xf>
    <xf numFmtId="4" fontId="101" fillId="35" borderId="87" xfId="0" applyNumberFormat="1" applyFont="1" applyFill="1" applyBorder="1" applyAlignment="1">
      <alignment/>
    </xf>
    <xf numFmtId="4" fontId="101" fillId="35" borderId="88" xfId="0" applyNumberFormat="1" applyFont="1" applyFill="1" applyBorder="1" applyAlignment="1">
      <alignment/>
    </xf>
    <xf numFmtId="4" fontId="101" fillId="35" borderId="79" xfId="0" applyNumberFormat="1" applyFont="1" applyFill="1" applyBorder="1" applyAlignment="1">
      <alignment/>
    </xf>
    <xf numFmtId="4" fontId="101" fillId="35" borderId="64" xfId="0" applyNumberFormat="1" applyFont="1" applyFill="1" applyBorder="1" applyAlignment="1">
      <alignment/>
    </xf>
    <xf numFmtId="0" fontId="0" fillId="0" borderId="62" xfId="0" applyFill="1" applyBorder="1" applyAlignment="1">
      <alignment/>
    </xf>
    <xf numFmtId="0" fontId="21" fillId="34" borderId="62" xfId="51" applyFont="1" applyFill="1" applyBorder="1" applyAlignment="1">
      <alignment horizontal="left" vertical="center" wrapText="1"/>
      <protection/>
    </xf>
    <xf numFmtId="3" fontId="21" fillId="34" borderId="89" xfId="51" applyNumberFormat="1" applyFont="1" applyFill="1" applyBorder="1" applyAlignment="1">
      <alignment horizontal="center" vertical="center" wrapText="1"/>
      <protection/>
    </xf>
    <xf numFmtId="166" fontId="23" fillId="37" borderId="90" xfId="51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06" fillId="36" borderId="22" xfId="0" applyFont="1" applyFill="1" applyBorder="1" applyAlignment="1">
      <alignment horizontal="center" vertical="center"/>
    </xf>
    <xf numFmtId="3" fontId="106" fillId="35" borderId="27" xfId="0" applyNumberFormat="1" applyFont="1" applyFill="1" applyBorder="1" applyAlignment="1">
      <alignment/>
    </xf>
    <xf numFmtId="3" fontId="106" fillId="35" borderId="24" xfId="0" applyNumberFormat="1" applyFont="1" applyFill="1" applyBorder="1" applyAlignment="1">
      <alignment/>
    </xf>
    <xf numFmtId="3" fontId="106" fillId="35" borderId="25" xfId="0" applyNumberFormat="1" applyFont="1" applyFill="1" applyBorder="1" applyAlignment="1">
      <alignment/>
    </xf>
    <xf numFmtId="3" fontId="106" fillId="35" borderId="26" xfId="0" applyNumberFormat="1" applyFont="1" applyFill="1" applyBorder="1" applyAlignment="1">
      <alignment/>
    </xf>
    <xf numFmtId="4" fontId="106" fillId="35" borderId="27" xfId="0" applyNumberFormat="1" applyFont="1" applyFill="1" applyBorder="1" applyAlignment="1">
      <alignment/>
    </xf>
    <xf numFmtId="4" fontId="106" fillId="35" borderId="28" xfId="0" applyNumberFormat="1" applyFont="1" applyFill="1" applyBorder="1" applyAlignment="1">
      <alignment/>
    </xf>
    <xf numFmtId="4" fontId="106" fillId="35" borderId="29" xfId="0" applyNumberFormat="1" applyFont="1" applyFill="1" applyBorder="1" applyAlignment="1">
      <alignment/>
    </xf>
    <xf numFmtId="4" fontId="106" fillId="35" borderId="30" xfId="0" applyNumberFormat="1" applyFont="1" applyFill="1" applyBorder="1" applyAlignment="1">
      <alignment/>
    </xf>
    <xf numFmtId="4" fontId="107" fillId="34" borderId="27" xfId="0" applyNumberFormat="1" applyFont="1" applyFill="1" applyBorder="1" applyAlignment="1">
      <alignment/>
    </xf>
    <xf numFmtId="4" fontId="107" fillId="34" borderId="28" xfId="0" applyNumberFormat="1" applyFont="1" applyFill="1" applyBorder="1" applyAlignment="1">
      <alignment/>
    </xf>
    <xf numFmtId="4" fontId="107" fillId="34" borderId="29" xfId="0" applyNumberFormat="1" applyFont="1" applyFill="1" applyBorder="1" applyAlignment="1">
      <alignment/>
    </xf>
    <xf numFmtId="4" fontId="107" fillId="34" borderId="30" xfId="0" applyNumberFormat="1" applyFont="1" applyFill="1" applyBorder="1" applyAlignment="1">
      <alignment/>
    </xf>
    <xf numFmtId="3" fontId="107" fillId="0" borderId="27" xfId="0" applyNumberFormat="1" applyFont="1" applyBorder="1" applyAlignment="1">
      <alignment/>
    </xf>
    <xf numFmtId="3" fontId="107" fillId="34" borderId="28" xfId="0" applyNumberFormat="1" applyFont="1" applyFill="1" applyBorder="1" applyAlignment="1">
      <alignment/>
    </xf>
    <xf numFmtId="3" fontId="107" fillId="34" borderId="29" xfId="0" applyNumberFormat="1" applyFont="1" applyFill="1" applyBorder="1" applyAlignment="1">
      <alignment/>
    </xf>
    <xf numFmtId="3" fontId="107" fillId="34" borderId="30" xfId="0" applyNumberFormat="1" applyFont="1" applyFill="1" applyBorder="1" applyAlignment="1">
      <alignment/>
    </xf>
    <xf numFmtId="4" fontId="107" fillId="0" borderId="27" xfId="0" applyNumberFormat="1" applyFont="1" applyBorder="1" applyAlignment="1">
      <alignment/>
    </xf>
    <xf numFmtId="3" fontId="107" fillId="34" borderId="27" xfId="0" applyNumberFormat="1" applyFont="1" applyFill="1" applyBorder="1" applyAlignment="1">
      <alignment/>
    </xf>
    <xf numFmtId="0" fontId="107" fillId="0" borderId="27" xfId="0" applyFont="1" applyBorder="1" applyAlignment="1">
      <alignment/>
    </xf>
    <xf numFmtId="0" fontId="107" fillId="0" borderId="28" xfId="0" applyFont="1" applyBorder="1" applyAlignment="1">
      <alignment/>
    </xf>
    <xf numFmtId="0" fontId="107" fillId="0" borderId="29" xfId="0" applyFont="1" applyBorder="1" applyAlignment="1">
      <alignment/>
    </xf>
    <xf numFmtId="0" fontId="107" fillId="0" borderId="30" xfId="0" applyFont="1" applyBorder="1" applyAlignment="1">
      <alignment/>
    </xf>
    <xf numFmtId="0" fontId="107" fillId="0" borderId="62" xfId="0" applyFont="1" applyBorder="1" applyAlignment="1">
      <alignment/>
    </xf>
    <xf numFmtId="2" fontId="107" fillId="0" borderId="89" xfId="0" applyNumberFormat="1" applyFont="1" applyBorder="1" applyAlignment="1">
      <alignment/>
    </xf>
    <xf numFmtId="2" fontId="107" fillId="0" borderId="41" xfId="0" applyNumberFormat="1" applyFont="1" applyBorder="1" applyAlignment="1">
      <alignment/>
    </xf>
    <xf numFmtId="2" fontId="107" fillId="0" borderId="31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28" fillId="0" borderId="0" xfId="0" applyFont="1" applyAlignment="1">
      <alignment/>
    </xf>
    <xf numFmtId="0" fontId="108" fillId="0" borderId="0" xfId="0" applyFont="1" applyAlignment="1">
      <alignment/>
    </xf>
    <xf numFmtId="0" fontId="108" fillId="0" borderId="0" xfId="0" applyFont="1" applyFill="1" applyBorder="1" applyAlignment="1">
      <alignment/>
    </xf>
    <xf numFmtId="0" fontId="28" fillId="33" borderId="0" xfId="0" applyFont="1" applyFill="1" applyAlignment="1">
      <alignment vertical="center"/>
    </xf>
    <xf numFmtId="0" fontId="109" fillId="36" borderId="19" xfId="0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/>
    </xf>
    <xf numFmtId="3" fontId="109" fillId="35" borderId="67" xfId="0" applyNumberFormat="1" applyFont="1" applyFill="1" applyBorder="1" applyAlignment="1">
      <alignment/>
    </xf>
    <xf numFmtId="3" fontId="109" fillId="35" borderId="68" xfId="0" applyNumberFormat="1" applyFont="1" applyFill="1" applyBorder="1" applyAlignment="1">
      <alignment/>
    </xf>
    <xf numFmtId="3" fontId="109" fillId="35" borderId="25" xfId="0" applyNumberFormat="1" applyFont="1" applyFill="1" applyBorder="1" applyAlignment="1">
      <alignment/>
    </xf>
    <xf numFmtId="3" fontId="108" fillId="0" borderId="0" xfId="0" applyNumberFormat="1" applyFont="1" applyFill="1" applyBorder="1" applyAlignment="1">
      <alignment/>
    </xf>
    <xf numFmtId="4" fontId="109" fillId="35" borderId="71" xfId="0" applyNumberFormat="1" applyFont="1" applyFill="1" applyBorder="1" applyAlignment="1">
      <alignment/>
    </xf>
    <xf numFmtId="4" fontId="109" fillId="35" borderId="72" xfId="0" applyNumberFormat="1" applyFont="1" applyFill="1" applyBorder="1" applyAlignment="1">
      <alignment/>
    </xf>
    <xf numFmtId="4" fontId="109" fillId="35" borderId="73" xfId="0" applyNumberFormat="1" applyFont="1" applyFill="1" applyBorder="1" applyAlignment="1">
      <alignment/>
    </xf>
    <xf numFmtId="4" fontId="108" fillId="0" borderId="0" xfId="0" applyNumberFormat="1" applyFont="1" applyFill="1" applyBorder="1" applyAlignment="1">
      <alignment/>
    </xf>
    <xf numFmtId="4" fontId="109" fillId="34" borderId="69" xfId="0" applyNumberFormat="1" applyFont="1" applyFill="1" applyBorder="1" applyAlignment="1">
      <alignment/>
    </xf>
    <xf numFmtId="4" fontId="109" fillId="34" borderId="70" xfId="0" applyNumberFormat="1" applyFont="1" applyFill="1" applyBorder="1" applyAlignment="1">
      <alignment/>
    </xf>
    <xf numFmtId="4" fontId="109" fillId="34" borderId="29" xfId="0" applyNumberFormat="1" applyFont="1" applyFill="1" applyBorder="1" applyAlignment="1">
      <alignment/>
    </xf>
    <xf numFmtId="3" fontId="108" fillId="34" borderId="75" xfId="0" applyNumberFormat="1" applyFont="1" applyFill="1" applyBorder="1" applyAlignment="1">
      <alignment/>
    </xf>
    <xf numFmtId="3" fontId="108" fillId="34" borderId="76" xfId="0" applyNumberFormat="1" applyFont="1" applyFill="1" applyBorder="1" applyAlignment="1">
      <alignment/>
    </xf>
    <xf numFmtId="3" fontId="108" fillId="34" borderId="77" xfId="0" applyNumberFormat="1" applyFont="1" applyFill="1" applyBorder="1" applyAlignment="1">
      <alignment/>
    </xf>
    <xf numFmtId="4" fontId="108" fillId="34" borderId="71" xfId="0" applyNumberFormat="1" applyFont="1" applyFill="1" applyBorder="1" applyAlignment="1">
      <alignment/>
    </xf>
    <xf numFmtId="4" fontId="108" fillId="34" borderId="72" xfId="0" applyNumberFormat="1" applyFont="1" applyFill="1" applyBorder="1" applyAlignment="1">
      <alignment/>
    </xf>
    <xf numFmtId="4" fontId="108" fillId="34" borderId="73" xfId="0" applyNumberFormat="1" applyFont="1" applyFill="1" applyBorder="1" applyAlignment="1">
      <alignment/>
    </xf>
    <xf numFmtId="4" fontId="108" fillId="34" borderId="69" xfId="0" applyNumberFormat="1" applyFont="1" applyFill="1" applyBorder="1" applyAlignment="1">
      <alignment/>
    </xf>
    <xf numFmtId="4" fontId="108" fillId="34" borderId="70" xfId="0" applyNumberFormat="1" applyFont="1" applyFill="1" applyBorder="1" applyAlignment="1">
      <alignment/>
    </xf>
    <xf numFmtId="4" fontId="108" fillId="34" borderId="29" xfId="0" applyNumberFormat="1" applyFont="1" applyFill="1" applyBorder="1" applyAlignment="1">
      <alignment/>
    </xf>
    <xf numFmtId="3" fontId="108" fillId="34" borderId="69" xfId="0" applyNumberFormat="1" applyFont="1" applyFill="1" applyBorder="1" applyAlignment="1">
      <alignment/>
    </xf>
    <xf numFmtId="3" fontId="108" fillId="34" borderId="70" xfId="0" applyNumberFormat="1" applyFont="1" applyFill="1" applyBorder="1" applyAlignment="1">
      <alignment/>
    </xf>
    <xf numFmtId="3" fontId="108" fillId="34" borderId="29" xfId="0" applyNumberFormat="1" applyFont="1" applyFill="1" applyBorder="1" applyAlignment="1">
      <alignment/>
    </xf>
    <xf numFmtId="4" fontId="108" fillId="34" borderId="91" xfId="0" applyNumberFormat="1" applyFont="1" applyFill="1" applyBorder="1" applyAlignment="1">
      <alignment/>
    </xf>
    <xf numFmtId="4" fontId="108" fillId="34" borderId="92" xfId="0" applyNumberFormat="1" applyFont="1" applyFill="1" applyBorder="1" applyAlignment="1">
      <alignment/>
    </xf>
    <xf numFmtId="4" fontId="108" fillId="34" borderId="41" xfId="0" applyNumberFormat="1" applyFont="1" applyFill="1" applyBorder="1" applyAlignment="1">
      <alignment/>
    </xf>
    <xf numFmtId="0" fontId="108" fillId="34" borderId="0" xfId="0" applyFont="1" applyFill="1" applyBorder="1" applyAlignment="1">
      <alignment/>
    </xf>
    <xf numFmtId="0" fontId="10" fillId="33" borderId="0" xfId="52" applyFont="1" applyFill="1" applyAlignment="1">
      <alignment horizontal="center"/>
      <protection/>
    </xf>
    <xf numFmtId="0" fontId="5" fillId="33" borderId="0" xfId="52" applyFont="1" applyFill="1" applyAlignment="1">
      <alignment horizontal="center"/>
      <protection/>
    </xf>
    <xf numFmtId="0" fontId="6" fillId="33" borderId="0" xfId="52" applyFont="1" applyFill="1" applyAlignment="1">
      <alignment horizontal="center"/>
      <protection/>
    </xf>
    <xf numFmtId="0" fontId="14" fillId="36" borderId="63" xfId="54" applyFont="1" applyFill="1" applyBorder="1" applyAlignment="1">
      <alignment horizontal="center" vertical="center" wrapText="1"/>
      <protection/>
    </xf>
    <xf numFmtId="0" fontId="14" fillId="36" borderId="93" xfId="54" applyFont="1" applyFill="1" applyBorder="1" applyAlignment="1">
      <alignment horizontal="center" vertical="center" wrapText="1"/>
      <protection/>
    </xf>
    <xf numFmtId="0" fontId="14" fillId="36" borderId="85" xfId="0" applyFont="1" applyFill="1" applyBorder="1" applyAlignment="1">
      <alignment horizontal="center" vertical="center" wrapText="1"/>
    </xf>
    <xf numFmtId="0" fontId="14" fillId="36" borderId="34" xfId="0" applyFont="1" applyFill="1" applyBorder="1" applyAlignment="1">
      <alignment horizontal="center" vertical="center" wrapText="1"/>
    </xf>
    <xf numFmtId="0" fontId="14" fillId="36" borderId="33" xfId="0" applyFont="1" applyFill="1" applyBorder="1" applyAlignment="1">
      <alignment horizontal="center" vertical="center" wrapText="1"/>
    </xf>
    <xf numFmtId="0" fontId="14" fillId="36" borderId="94" xfId="0" applyFont="1" applyFill="1" applyBorder="1" applyAlignment="1">
      <alignment horizontal="center" vertical="center" wrapText="1"/>
    </xf>
    <xf numFmtId="0" fontId="14" fillId="36" borderId="95" xfId="0" applyFont="1" applyFill="1" applyBorder="1" applyAlignment="1">
      <alignment horizontal="center" vertical="center" wrapText="1"/>
    </xf>
    <xf numFmtId="0" fontId="14" fillId="36" borderId="96" xfId="0" applyFont="1" applyFill="1" applyBorder="1" applyAlignment="1">
      <alignment horizontal="center" vertical="center" wrapText="1"/>
    </xf>
    <xf numFmtId="0" fontId="14" fillId="36" borderId="42" xfId="54" applyFont="1" applyFill="1" applyBorder="1" applyAlignment="1">
      <alignment horizontal="center" vertical="center" wrapText="1"/>
      <protection/>
    </xf>
    <xf numFmtId="0" fontId="12" fillId="39" borderId="97" xfId="53" applyFont="1" applyFill="1" applyBorder="1" applyAlignment="1">
      <alignment horizontal="center" vertical="center" wrapText="1"/>
    </xf>
    <xf numFmtId="0" fontId="12" fillId="39" borderId="98" xfId="53" applyFont="1" applyFill="1" applyBorder="1" applyAlignment="1">
      <alignment horizontal="center" vertical="center" wrapText="1"/>
    </xf>
    <xf numFmtId="17" fontId="12" fillId="39" borderId="85" xfId="53" applyNumberFormat="1" applyFont="1" applyFill="1" applyBorder="1" applyAlignment="1">
      <alignment horizontal="center" vertical="center" wrapText="1"/>
    </xf>
    <xf numFmtId="0" fontId="12" fillId="39" borderId="34" xfId="53" applyFont="1" applyFill="1" applyBorder="1" applyAlignment="1">
      <alignment horizontal="center" vertical="center" wrapText="1"/>
    </xf>
    <xf numFmtId="0" fontId="12" fillId="39" borderId="99" xfId="53" applyFont="1" applyFill="1" applyBorder="1" applyAlignment="1">
      <alignment horizontal="center" vertical="center" wrapText="1"/>
    </xf>
    <xf numFmtId="0" fontId="13" fillId="0" borderId="0" xfId="51" applyFont="1" applyAlignment="1">
      <alignment horizontal="justify" wrapText="1"/>
      <protection/>
    </xf>
    <xf numFmtId="0" fontId="28" fillId="0" borderId="0" xfId="51" applyFont="1" applyAlignment="1">
      <alignment horizontal="left" vertical="center" wrapText="1"/>
      <protection/>
    </xf>
    <xf numFmtId="0" fontId="32" fillId="33" borderId="0" xfId="0" applyFont="1" applyFill="1" applyAlignment="1">
      <alignment horizontal="left" vertical="justify" wrapText="1"/>
    </xf>
    <xf numFmtId="0" fontId="32" fillId="33" borderId="0" xfId="0" applyFont="1" applyFill="1" applyAlignment="1">
      <alignment horizontal="justify" vertical="justify" wrapText="1"/>
    </xf>
    <xf numFmtId="0" fontId="49" fillId="33" borderId="0" xfId="0" applyFont="1" applyFill="1" applyAlignment="1">
      <alignment horizontal="left" vertical="justify" wrapText="1"/>
    </xf>
    <xf numFmtId="4" fontId="101" fillId="35" borderId="69" xfId="0" applyNumberFormat="1" applyFont="1" applyFill="1" applyBorder="1" applyAlignment="1">
      <alignment horizontal="left"/>
    </xf>
    <xf numFmtId="0" fontId="110" fillId="0" borderId="0" xfId="0" applyFont="1" applyAlignment="1">
      <alignment/>
    </xf>
    <xf numFmtId="0" fontId="47" fillId="33" borderId="63" xfId="53" applyFont="1" applyFill="1" applyBorder="1" applyAlignment="1">
      <alignment horizontal="left" vertical="top" wrapText="1"/>
    </xf>
    <xf numFmtId="0" fontId="47" fillId="33" borderId="0" xfId="53" applyFont="1" applyFill="1" applyBorder="1" applyAlignment="1">
      <alignment horizontal="left" vertical="top" wrapText="1"/>
    </xf>
    <xf numFmtId="0" fontId="111" fillId="34" borderId="0" xfId="0" applyFont="1" applyFill="1" applyBorder="1" applyAlignment="1">
      <alignment/>
    </xf>
    <xf numFmtId="0" fontId="111" fillId="0" borderId="0" xfId="0" applyFont="1" applyAlignment="1">
      <alignment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Followed Hyperlink" xfId="46"/>
    <cellStyle name="Hiperlink Visitado 2" xfId="47"/>
    <cellStyle name="Currency" xfId="48"/>
    <cellStyle name="Currency [0]" xfId="49"/>
    <cellStyle name="Neutro" xfId="50"/>
    <cellStyle name="Normal 2" xfId="51"/>
    <cellStyle name="Normal 3" xfId="52"/>
    <cellStyle name="Normal 4" xfId="53"/>
    <cellStyle name="Normal 5" xfId="54"/>
    <cellStyle name="Nota" xfId="55"/>
    <cellStyle name="Nota 2" xfId="56"/>
    <cellStyle name="Nota 3" xfId="57"/>
    <cellStyle name="Percent" xfId="58"/>
    <cellStyle name="Porcentagem 2" xfId="59"/>
    <cellStyle name="Ruim" xfId="60"/>
    <cellStyle name="Saída" xfId="61"/>
    <cellStyle name="Comma [0]" xfId="62"/>
    <cellStyle name="Separador de milhares 2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  <cellStyle name="Vírgula 2" xfId="73"/>
    <cellStyle name="Vírgula 3" xfId="74"/>
    <cellStyle name="Vírgula 4" xfId="75"/>
    <cellStyle name="Vírgula 5" xfId="76"/>
  </cellStyles>
  <dxfs count="58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2</xdr:row>
      <xdr:rowOff>47625</xdr:rowOff>
    </xdr:from>
    <xdr:to>
      <xdr:col>8</xdr:col>
      <xdr:colOff>171450</xdr:colOff>
      <xdr:row>5</xdr:row>
      <xdr:rowOff>76200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57225"/>
          <a:ext cx="4600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9"/>
  <sheetViews>
    <sheetView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10" ht="24" customHeight="1">
      <c r="A9" s="430" t="s">
        <v>4</v>
      </c>
      <c r="B9" s="430"/>
      <c r="C9" s="430"/>
      <c r="D9" s="430"/>
      <c r="E9" s="430"/>
      <c r="F9" s="430"/>
      <c r="G9" s="430"/>
      <c r="H9" s="430"/>
      <c r="I9" s="430"/>
      <c r="J9" s="430"/>
    </row>
    <row r="12" spans="2:9" ht="24" customHeight="1">
      <c r="B12" s="432" t="s">
        <v>231</v>
      </c>
      <c r="C12" s="432"/>
      <c r="D12" s="432"/>
      <c r="E12" s="432"/>
      <c r="F12" s="432"/>
      <c r="G12" s="432"/>
      <c r="H12" s="432"/>
      <c r="I12" s="432"/>
    </row>
    <row r="13" spans="1:8" ht="24" customHeight="1">
      <c r="A13" s="1"/>
      <c r="B13" s="1"/>
      <c r="C13" s="1"/>
      <c r="D13" s="1"/>
      <c r="E13" s="1"/>
      <c r="F13" s="1"/>
      <c r="G13" s="1"/>
      <c r="H13" s="1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10" ht="24" customHeight="1">
      <c r="A15" s="431" t="s">
        <v>13</v>
      </c>
      <c r="B15" s="431"/>
      <c r="C15" s="431"/>
      <c r="D15" s="431"/>
      <c r="E15" s="431"/>
      <c r="F15" s="431"/>
      <c r="G15" s="431"/>
      <c r="H15" s="431"/>
      <c r="I15" s="431"/>
      <c r="J15" s="431"/>
    </row>
    <row r="16" spans="1:8" ht="24" customHeight="1">
      <c r="A16" s="3"/>
      <c r="B16" s="3"/>
      <c r="C16" s="3"/>
      <c r="D16" s="3"/>
      <c r="E16" s="3"/>
      <c r="F16" s="3"/>
      <c r="G16" s="3"/>
      <c r="H16" s="3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4"/>
      <c r="B18" s="4"/>
      <c r="C18" s="4"/>
      <c r="D18" s="4"/>
      <c r="E18" s="4"/>
      <c r="F18" s="4"/>
      <c r="G18" s="4"/>
      <c r="H18" s="4"/>
    </row>
    <row r="19" spans="1:8" ht="24" customHeight="1">
      <c r="A19" s="4"/>
      <c r="B19" s="4"/>
      <c r="C19" s="4"/>
      <c r="D19" s="4"/>
      <c r="E19" s="4"/>
      <c r="F19" s="4"/>
      <c r="G19" s="4"/>
      <c r="H19" s="4"/>
    </row>
    <row r="20" spans="1:8" ht="24" customHeight="1">
      <c r="A20" s="5"/>
      <c r="B20" s="5"/>
      <c r="C20" s="5"/>
      <c r="D20" s="5"/>
      <c r="E20" s="5"/>
      <c r="F20" s="5"/>
      <c r="G20" s="5"/>
      <c r="H20" s="5"/>
    </row>
    <row r="21" spans="1:10" ht="24" customHeight="1">
      <c r="A21" s="432" t="s">
        <v>218</v>
      </c>
      <c r="B21" s="432"/>
      <c r="C21" s="432"/>
      <c r="D21" s="432"/>
      <c r="E21" s="432"/>
      <c r="F21" s="432"/>
      <c r="G21" s="432"/>
      <c r="H21" s="432"/>
      <c r="I21" s="432"/>
      <c r="J21" s="432"/>
    </row>
    <row r="22" spans="1:8" ht="24" customHeight="1">
      <c r="A22" s="4"/>
      <c r="B22" s="4"/>
      <c r="C22" s="4"/>
      <c r="D22" s="4"/>
      <c r="E22" s="4"/>
      <c r="F22" s="4"/>
      <c r="G22" s="4"/>
      <c r="H22" s="4"/>
    </row>
    <row r="23" spans="1:8" ht="24" customHeight="1">
      <c r="A23" s="4"/>
      <c r="B23" s="4"/>
      <c r="C23" s="4"/>
      <c r="D23" s="4"/>
      <c r="E23" s="4"/>
      <c r="F23" s="4"/>
      <c r="G23" s="4"/>
      <c r="H23" s="4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</sheetData>
  <sheetProtection/>
  <mergeCells count="4">
    <mergeCell ref="A9:J9"/>
    <mergeCell ref="A15:J15"/>
    <mergeCell ref="A21:J21"/>
    <mergeCell ref="B12:I12"/>
  </mergeCells>
  <printOptions/>
  <pageMargins left="0.25" right="0.25" top="0.75" bottom="0.75" header="0.3" footer="0.3"/>
  <pageSetup fitToHeight="1" fitToWidth="1"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SheetLayoutView="70" zoomScalePageLayoutView="0" workbookViewId="0" topLeftCell="A25">
      <selection activeCell="A1" sqref="A1"/>
    </sheetView>
  </sheetViews>
  <sheetFormatPr defaultColWidth="9.140625" defaultRowHeight="15"/>
  <cols>
    <col min="1" max="1" width="35.8515625" style="74" customWidth="1"/>
    <col min="2" max="8" width="21.7109375" style="74" customWidth="1"/>
    <col min="9" max="9" width="21.7109375" style="105" customWidth="1"/>
    <col min="10" max="10" width="10.140625" style="74" bestFit="1" customWidth="1"/>
    <col min="11" max="13" width="9.140625" style="74" customWidth="1"/>
    <col min="14" max="14" width="10.140625" style="74" bestFit="1" customWidth="1"/>
    <col min="15" max="15" width="11.421875" style="74" customWidth="1"/>
    <col min="16" max="16384" width="9.140625" style="74" customWidth="1"/>
  </cols>
  <sheetData>
    <row r="1" spans="1:9" ht="21.75" customHeight="1">
      <c r="A1" s="70" t="s">
        <v>131</v>
      </c>
      <c r="B1" s="71"/>
      <c r="C1" s="72"/>
      <c r="D1" s="72"/>
      <c r="E1" s="72"/>
      <c r="F1" s="72"/>
      <c r="G1" s="72"/>
      <c r="H1" s="72"/>
      <c r="I1" s="73"/>
    </row>
    <row r="2" spans="1:17" ht="21.75" customHeight="1">
      <c r="A2" s="70" t="s">
        <v>210</v>
      </c>
      <c r="B2" s="75"/>
      <c r="C2" s="76"/>
      <c r="D2" s="76"/>
      <c r="E2" s="76"/>
      <c r="F2" s="76"/>
      <c r="G2" s="76"/>
      <c r="H2" s="76"/>
      <c r="I2" s="77"/>
      <c r="J2" s="72"/>
      <c r="K2" s="72"/>
      <c r="L2" s="72"/>
      <c r="M2" s="72"/>
      <c r="N2" s="72"/>
      <c r="O2" s="72"/>
      <c r="P2" s="72"/>
      <c r="Q2" s="72"/>
    </row>
    <row r="3" spans="1:17" ht="13.5" customHeight="1" thickBot="1">
      <c r="A3" s="78"/>
      <c r="B3" s="78"/>
      <c r="C3" s="78"/>
      <c r="D3" s="78"/>
      <c r="E3" s="78"/>
      <c r="F3" s="78"/>
      <c r="G3" s="78"/>
      <c r="H3" s="78"/>
      <c r="I3" s="79"/>
      <c r="J3" s="72"/>
      <c r="K3" s="72"/>
      <c r="L3" s="72"/>
      <c r="M3" s="72"/>
      <c r="N3" s="72"/>
      <c r="O3" s="72"/>
      <c r="P3" s="72"/>
      <c r="Q3" s="72"/>
    </row>
    <row r="4" spans="1:9" ht="30" customHeight="1" thickBot="1">
      <c r="A4" s="80" t="s">
        <v>132</v>
      </c>
      <c r="B4" s="81">
        <v>2002</v>
      </c>
      <c r="C4" s="82">
        <v>2003</v>
      </c>
      <c r="D4" s="82">
        <v>2004</v>
      </c>
      <c r="E4" s="82">
        <v>2005</v>
      </c>
      <c r="F4" s="83">
        <v>2006</v>
      </c>
      <c r="G4" s="82">
        <v>2007</v>
      </c>
      <c r="H4" s="82">
        <v>2008</v>
      </c>
      <c r="I4" s="81">
        <v>2009</v>
      </c>
    </row>
    <row r="5" spans="1:15" ht="15.75">
      <c r="A5" s="106" t="s">
        <v>20</v>
      </c>
      <c r="B5" s="107">
        <v>764021</v>
      </c>
      <c r="C5" s="108">
        <v>648858</v>
      </c>
      <c r="D5" s="108">
        <v>1523276</v>
      </c>
      <c r="E5" s="108">
        <v>1253981</v>
      </c>
      <c r="F5" s="108">
        <v>1228686</v>
      </c>
      <c r="G5" s="108">
        <v>1617392</v>
      </c>
      <c r="H5" s="108">
        <v>1452204</v>
      </c>
      <c r="I5" s="109">
        <v>995111</v>
      </c>
      <c r="J5" s="84"/>
      <c r="K5" s="84"/>
      <c r="N5" s="84"/>
      <c r="O5" s="84"/>
    </row>
    <row r="6" spans="1:15" ht="15.75">
      <c r="A6" s="85" t="s">
        <v>12</v>
      </c>
      <c r="B6" s="86"/>
      <c r="C6" s="87"/>
      <c r="D6" s="88"/>
      <c r="E6" s="89"/>
      <c r="F6" s="87"/>
      <c r="G6" s="87"/>
      <c r="H6" s="87"/>
      <c r="I6" s="90"/>
      <c r="J6" s="84"/>
      <c r="K6" s="84"/>
      <c r="N6" s="84"/>
      <c r="O6" s="84"/>
    </row>
    <row r="7" spans="1:15" ht="15.75">
      <c r="A7" s="106" t="s">
        <v>5</v>
      </c>
      <c r="B7" s="110">
        <v>5586</v>
      </c>
      <c r="C7" s="111">
        <v>6534</v>
      </c>
      <c r="D7" s="111">
        <v>10337</v>
      </c>
      <c r="E7" s="112">
        <v>9530</v>
      </c>
      <c r="F7" s="111">
        <v>12052</v>
      </c>
      <c r="G7" s="111">
        <v>9762</v>
      </c>
      <c r="H7" s="111">
        <v>8671</v>
      </c>
      <c r="I7" s="113">
        <v>2036</v>
      </c>
      <c r="J7" s="84"/>
      <c r="K7" s="84"/>
      <c r="N7" s="84"/>
      <c r="O7" s="84"/>
    </row>
    <row r="8" spans="1:15" ht="15.75">
      <c r="A8" s="85" t="s">
        <v>12</v>
      </c>
      <c r="B8" s="86"/>
      <c r="C8" s="87"/>
      <c r="D8" s="88"/>
      <c r="E8" s="89"/>
      <c r="F8" s="87"/>
      <c r="G8" s="87"/>
      <c r="H8" s="87"/>
      <c r="I8" s="90"/>
      <c r="J8" s="84"/>
      <c r="K8" s="84"/>
      <c r="N8" s="84"/>
      <c r="O8" s="84"/>
    </row>
    <row r="9" spans="1:15" ht="26.25" customHeight="1">
      <c r="A9" s="106" t="s">
        <v>6</v>
      </c>
      <c r="B9" s="110">
        <v>161191</v>
      </c>
      <c r="C9" s="111">
        <v>127618</v>
      </c>
      <c r="D9" s="111">
        <v>504610</v>
      </c>
      <c r="E9" s="112">
        <v>177548</v>
      </c>
      <c r="F9" s="111">
        <v>250239</v>
      </c>
      <c r="G9" s="111">
        <v>394584</v>
      </c>
      <c r="H9" s="111">
        <v>178675</v>
      </c>
      <c r="I9" s="113">
        <v>10865</v>
      </c>
      <c r="J9" s="84"/>
      <c r="K9" s="84"/>
      <c r="N9" s="84"/>
      <c r="O9" s="84"/>
    </row>
    <row r="10" spans="1:15" ht="15.75">
      <c r="A10" s="85" t="s">
        <v>12</v>
      </c>
      <c r="B10" s="86"/>
      <c r="C10" s="87"/>
      <c r="D10" s="88"/>
      <c r="E10" s="89"/>
      <c r="F10" s="87"/>
      <c r="G10" s="87"/>
      <c r="H10" s="87"/>
      <c r="I10" s="90"/>
      <c r="J10" s="84"/>
      <c r="K10" s="84"/>
      <c r="N10" s="84"/>
      <c r="O10" s="84"/>
    </row>
    <row r="11" spans="1:15" ht="15">
      <c r="A11" s="85" t="s">
        <v>21</v>
      </c>
      <c r="B11" s="86">
        <v>9111</v>
      </c>
      <c r="C11" s="87">
        <v>-4377</v>
      </c>
      <c r="D11" s="91">
        <v>14884</v>
      </c>
      <c r="E11" s="89">
        <v>12356</v>
      </c>
      <c r="F11" s="87">
        <v>10283</v>
      </c>
      <c r="G11" s="87">
        <v>13584</v>
      </c>
      <c r="H11" s="87">
        <v>13170</v>
      </c>
      <c r="I11" s="90">
        <v>4484</v>
      </c>
      <c r="J11" s="84"/>
      <c r="K11" s="84"/>
      <c r="N11" s="84"/>
      <c r="O11" s="84"/>
    </row>
    <row r="12" spans="1:15" ht="15">
      <c r="A12" s="85" t="s">
        <v>22</v>
      </c>
      <c r="B12" s="86">
        <v>14022</v>
      </c>
      <c r="C12" s="87">
        <v>16534</v>
      </c>
      <c r="D12" s="91">
        <v>52726</v>
      </c>
      <c r="E12" s="89">
        <v>16152</v>
      </c>
      <c r="F12" s="87">
        <v>30994</v>
      </c>
      <c r="G12" s="87">
        <v>58113</v>
      </c>
      <c r="H12" s="87">
        <v>31879</v>
      </c>
      <c r="I12" s="90">
        <v>-27162</v>
      </c>
      <c r="J12" s="84"/>
      <c r="K12" s="84"/>
      <c r="N12" s="84"/>
      <c r="O12" s="84"/>
    </row>
    <row r="13" spans="1:15" ht="15">
      <c r="A13" s="85" t="s">
        <v>23</v>
      </c>
      <c r="B13" s="86">
        <v>12892</v>
      </c>
      <c r="C13" s="87">
        <v>12997</v>
      </c>
      <c r="D13" s="91">
        <v>33240</v>
      </c>
      <c r="E13" s="89">
        <v>9068</v>
      </c>
      <c r="F13" s="87">
        <v>20573</v>
      </c>
      <c r="G13" s="87">
        <v>47995</v>
      </c>
      <c r="H13" s="87">
        <v>23515</v>
      </c>
      <c r="I13" s="90">
        <v>-13885</v>
      </c>
      <c r="J13" s="84"/>
      <c r="K13" s="84"/>
      <c r="N13" s="84"/>
      <c r="O13" s="84"/>
    </row>
    <row r="14" spans="1:15" ht="12.75" customHeight="1">
      <c r="A14" s="85" t="s">
        <v>24</v>
      </c>
      <c r="B14" s="86">
        <v>-3487</v>
      </c>
      <c r="C14" s="87">
        <v>2836</v>
      </c>
      <c r="D14" s="91">
        <v>24398</v>
      </c>
      <c r="E14" s="89">
        <v>14256</v>
      </c>
      <c r="F14" s="87">
        <v>5632</v>
      </c>
      <c r="G14" s="87">
        <v>20584</v>
      </c>
      <c r="H14" s="87">
        <v>9011</v>
      </c>
      <c r="I14" s="90">
        <v>-11331</v>
      </c>
      <c r="J14" s="84"/>
      <c r="K14" s="84"/>
      <c r="N14" s="84"/>
      <c r="O14" s="84"/>
    </row>
    <row r="15" spans="1:15" ht="15">
      <c r="A15" s="85" t="s">
        <v>25</v>
      </c>
      <c r="B15" s="86">
        <v>6855</v>
      </c>
      <c r="C15" s="87">
        <v>11982</v>
      </c>
      <c r="D15" s="91">
        <v>47345</v>
      </c>
      <c r="E15" s="89">
        <v>19427</v>
      </c>
      <c r="F15" s="87">
        <v>10905</v>
      </c>
      <c r="G15" s="87">
        <v>49631</v>
      </c>
      <c r="H15" s="87">
        <v>14680</v>
      </c>
      <c r="I15" s="90">
        <v>-17538</v>
      </c>
      <c r="J15" s="84"/>
      <c r="K15" s="84"/>
      <c r="N15" s="84"/>
      <c r="O15" s="84"/>
    </row>
    <row r="16" spans="1:15" ht="15">
      <c r="A16" s="85" t="s">
        <v>26</v>
      </c>
      <c r="B16" s="86">
        <v>17349</v>
      </c>
      <c r="C16" s="87">
        <v>4628</v>
      </c>
      <c r="D16" s="91">
        <v>30227</v>
      </c>
      <c r="E16" s="89">
        <v>-20448</v>
      </c>
      <c r="F16" s="87">
        <v>1884</v>
      </c>
      <c r="G16" s="87">
        <v>5705</v>
      </c>
      <c r="H16" s="87">
        <v>-12857</v>
      </c>
      <c r="I16" s="90">
        <v>-4745</v>
      </c>
      <c r="J16" s="84"/>
      <c r="K16" s="84"/>
      <c r="N16" s="84"/>
      <c r="O16" s="84"/>
    </row>
    <row r="17" spans="1:15" ht="15">
      <c r="A17" s="85" t="s">
        <v>27</v>
      </c>
      <c r="B17" s="86">
        <v>2723</v>
      </c>
      <c r="C17" s="87">
        <v>3331</v>
      </c>
      <c r="D17" s="91">
        <v>15126</v>
      </c>
      <c r="E17" s="89">
        <v>11863</v>
      </c>
      <c r="F17" s="87">
        <v>10883</v>
      </c>
      <c r="G17" s="87">
        <v>11805</v>
      </c>
      <c r="H17" s="87">
        <v>11882</v>
      </c>
      <c r="I17" s="90">
        <v>-513</v>
      </c>
      <c r="J17" s="84"/>
      <c r="K17" s="84"/>
      <c r="N17" s="84"/>
      <c r="O17" s="84"/>
    </row>
    <row r="18" spans="1:15" ht="15">
      <c r="A18" s="85" t="s">
        <v>28</v>
      </c>
      <c r="B18" s="86">
        <v>10667</v>
      </c>
      <c r="C18" s="87">
        <v>5117</v>
      </c>
      <c r="D18" s="91">
        <v>23457</v>
      </c>
      <c r="E18" s="89">
        <v>8955</v>
      </c>
      <c r="F18" s="87">
        <v>8170</v>
      </c>
      <c r="G18" s="87">
        <v>8287</v>
      </c>
      <c r="H18" s="87">
        <v>-2899</v>
      </c>
      <c r="I18" s="90">
        <v>9</v>
      </c>
      <c r="J18" s="84"/>
      <c r="K18" s="84"/>
      <c r="N18" s="84"/>
      <c r="O18" s="84"/>
    </row>
    <row r="19" spans="1:15" ht="15">
      <c r="A19" s="85" t="s">
        <v>29</v>
      </c>
      <c r="B19" s="86">
        <v>18558</v>
      </c>
      <c r="C19" s="87">
        <v>9548</v>
      </c>
      <c r="D19" s="91">
        <v>46430</v>
      </c>
      <c r="E19" s="89">
        <v>26349</v>
      </c>
      <c r="F19" s="87">
        <v>26139</v>
      </c>
      <c r="G19" s="87">
        <v>30491</v>
      </c>
      <c r="H19" s="87">
        <v>19459</v>
      </c>
      <c r="I19" s="90">
        <v>15112</v>
      </c>
      <c r="J19" s="84"/>
      <c r="K19" s="84"/>
      <c r="N19" s="84"/>
      <c r="O19" s="84"/>
    </row>
    <row r="20" spans="1:15" ht="15">
      <c r="A20" s="85" t="s">
        <v>30</v>
      </c>
      <c r="B20" s="86">
        <v>22540</v>
      </c>
      <c r="C20" s="87">
        <v>1400</v>
      </c>
      <c r="D20" s="91">
        <v>65625</v>
      </c>
      <c r="E20" s="89">
        <v>28888</v>
      </c>
      <c r="F20" s="87">
        <v>28165</v>
      </c>
      <c r="G20" s="87">
        <v>44555</v>
      </c>
      <c r="H20" s="87">
        <v>22009</v>
      </c>
      <c r="I20" s="90">
        <v>11844</v>
      </c>
      <c r="J20" s="84"/>
      <c r="K20" s="84"/>
      <c r="N20" s="84"/>
      <c r="O20" s="84"/>
    </row>
    <row r="21" spans="1:15" ht="15">
      <c r="A21" s="85" t="s">
        <v>31</v>
      </c>
      <c r="B21" s="86">
        <v>13127</v>
      </c>
      <c r="C21" s="87">
        <v>9161</v>
      </c>
      <c r="D21" s="91">
        <v>37082</v>
      </c>
      <c r="E21" s="89">
        <v>-15720</v>
      </c>
      <c r="F21" s="87">
        <v>-401</v>
      </c>
      <c r="G21" s="87">
        <v>9177</v>
      </c>
      <c r="H21" s="87">
        <v>-8703</v>
      </c>
      <c r="I21" s="90">
        <v>13387</v>
      </c>
      <c r="J21" s="84"/>
      <c r="K21" s="84"/>
      <c r="N21" s="84"/>
      <c r="O21" s="84"/>
    </row>
    <row r="22" spans="1:15" ht="15">
      <c r="A22" s="85" t="s">
        <v>32</v>
      </c>
      <c r="B22" s="86">
        <v>36834</v>
      </c>
      <c r="C22" s="87">
        <v>54461</v>
      </c>
      <c r="D22" s="91">
        <v>114070</v>
      </c>
      <c r="E22" s="89">
        <v>66402</v>
      </c>
      <c r="F22" s="87">
        <v>97012</v>
      </c>
      <c r="G22" s="87">
        <v>94657</v>
      </c>
      <c r="H22" s="87">
        <v>57529</v>
      </c>
      <c r="I22" s="90">
        <v>41203</v>
      </c>
      <c r="J22" s="84"/>
      <c r="K22" s="84"/>
      <c r="N22" s="84"/>
      <c r="O22" s="84"/>
    </row>
    <row r="23" spans="1:15" ht="15.75">
      <c r="A23" s="85" t="s">
        <v>12</v>
      </c>
      <c r="B23" s="86"/>
      <c r="C23" s="87"/>
      <c r="D23" s="88"/>
      <c r="E23" s="89"/>
      <c r="F23" s="87"/>
      <c r="G23" s="87"/>
      <c r="H23" s="87"/>
      <c r="I23" s="90"/>
      <c r="J23" s="84"/>
      <c r="K23" s="84"/>
      <c r="N23" s="84"/>
      <c r="O23" s="84"/>
    </row>
    <row r="24" spans="1:15" ht="31.5">
      <c r="A24" s="106" t="s">
        <v>33</v>
      </c>
      <c r="B24" s="110">
        <v>4954</v>
      </c>
      <c r="C24" s="111">
        <v>3120</v>
      </c>
      <c r="D24" s="111">
        <v>4566</v>
      </c>
      <c r="E24" s="112">
        <v>13533</v>
      </c>
      <c r="F24" s="111">
        <v>7369</v>
      </c>
      <c r="G24" s="111">
        <v>7752</v>
      </c>
      <c r="H24" s="111">
        <v>7965</v>
      </c>
      <c r="I24" s="113">
        <v>4984</v>
      </c>
      <c r="J24" s="84"/>
      <c r="K24" s="84"/>
      <c r="N24" s="84"/>
      <c r="O24" s="84"/>
    </row>
    <row r="25" spans="1:15" ht="15.75">
      <c r="A25" s="85" t="s">
        <v>12</v>
      </c>
      <c r="B25" s="86"/>
      <c r="C25" s="87"/>
      <c r="D25" s="88"/>
      <c r="E25" s="89"/>
      <c r="F25" s="87"/>
      <c r="G25" s="87"/>
      <c r="H25" s="87"/>
      <c r="I25" s="90"/>
      <c r="J25" s="84"/>
      <c r="K25" s="84"/>
      <c r="L25" s="92"/>
      <c r="N25" s="84"/>
      <c r="O25" s="84"/>
    </row>
    <row r="26" spans="1:15" ht="15.75">
      <c r="A26" s="106" t="s">
        <v>7</v>
      </c>
      <c r="B26" s="110">
        <v>-29972</v>
      </c>
      <c r="C26" s="111">
        <v>-47744</v>
      </c>
      <c r="D26" s="111">
        <v>50763</v>
      </c>
      <c r="E26" s="112">
        <v>85053</v>
      </c>
      <c r="F26" s="111">
        <v>85796</v>
      </c>
      <c r="G26" s="111">
        <v>176755</v>
      </c>
      <c r="H26" s="111">
        <v>197868</v>
      </c>
      <c r="I26" s="113">
        <v>177185</v>
      </c>
      <c r="J26" s="84"/>
      <c r="K26" s="84"/>
      <c r="N26" s="84"/>
      <c r="O26" s="84"/>
    </row>
    <row r="27" spans="1:15" ht="15.75">
      <c r="A27" s="85" t="s">
        <v>12</v>
      </c>
      <c r="B27" s="86"/>
      <c r="C27" s="87"/>
      <c r="D27" s="88"/>
      <c r="E27" s="89"/>
      <c r="F27" s="87"/>
      <c r="G27" s="87"/>
      <c r="H27" s="87"/>
      <c r="I27" s="90"/>
      <c r="J27" s="84"/>
      <c r="K27" s="84"/>
      <c r="L27" s="92"/>
      <c r="N27" s="84"/>
      <c r="O27" s="84"/>
    </row>
    <row r="28" spans="1:15" ht="15.75">
      <c r="A28" s="106" t="s">
        <v>0</v>
      </c>
      <c r="B28" s="110">
        <v>283354</v>
      </c>
      <c r="C28" s="111">
        <v>225063</v>
      </c>
      <c r="D28" s="111">
        <v>403940</v>
      </c>
      <c r="E28" s="112">
        <v>389815</v>
      </c>
      <c r="F28" s="111">
        <v>336794</v>
      </c>
      <c r="G28" s="111">
        <v>405091</v>
      </c>
      <c r="H28" s="111">
        <v>382218</v>
      </c>
      <c r="I28" s="113">
        <v>297157</v>
      </c>
      <c r="J28" s="84"/>
      <c r="K28" s="84"/>
      <c r="N28" s="84"/>
      <c r="O28" s="84"/>
    </row>
    <row r="29" spans="1:15" ht="15.75">
      <c r="A29" s="85" t="s">
        <v>12</v>
      </c>
      <c r="B29" s="86"/>
      <c r="C29" s="87"/>
      <c r="D29" s="88"/>
      <c r="E29" s="89"/>
      <c r="F29" s="87"/>
      <c r="G29" s="87"/>
      <c r="H29" s="87"/>
      <c r="I29" s="90"/>
      <c r="J29" s="84"/>
      <c r="K29" s="84"/>
      <c r="N29" s="84"/>
      <c r="O29" s="84"/>
    </row>
    <row r="30" spans="1:15" ht="15">
      <c r="A30" s="85" t="s">
        <v>34</v>
      </c>
      <c r="B30" s="86">
        <v>241255</v>
      </c>
      <c r="C30" s="93">
        <v>191588</v>
      </c>
      <c r="D30" s="94">
        <v>328902</v>
      </c>
      <c r="E30" s="89">
        <v>331285</v>
      </c>
      <c r="F30" s="87">
        <v>277561</v>
      </c>
      <c r="G30" s="87">
        <v>333703</v>
      </c>
      <c r="H30" s="87">
        <v>311039</v>
      </c>
      <c r="I30" s="90">
        <v>249439</v>
      </c>
      <c r="J30" s="84"/>
      <c r="K30" s="84"/>
      <c r="N30" s="84"/>
      <c r="O30" s="84"/>
    </row>
    <row r="31" spans="1:15" ht="15">
      <c r="A31" s="85" t="s">
        <v>35</v>
      </c>
      <c r="B31" s="86">
        <v>42099</v>
      </c>
      <c r="C31" s="87">
        <v>33475</v>
      </c>
      <c r="D31" s="91">
        <v>75038</v>
      </c>
      <c r="E31" s="89">
        <v>58530</v>
      </c>
      <c r="F31" s="87">
        <v>59233</v>
      </c>
      <c r="G31" s="87">
        <v>71388</v>
      </c>
      <c r="H31" s="87">
        <v>71179</v>
      </c>
      <c r="I31" s="90">
        <v>47718</v>
      </c>
      <c r="J31" s="84"/>
      <c r="K31" s="84"/>
      <c r="N31" s="84"/>
      <c r="O31" s="84"/>
    </row>
    <row r="32" spans="1:15" ht="15.75">
      <c r="A32" s="85" t="s">
        <v>12</v>
      </c>
      <c r="B32" s="86"/>
      <c r="C32" s="87"/>
      <c r="D32" s="88"/>
      <c r="E32" s="89"/>
      <c r="F32" s="87"/>
      <c r="G32" s="87"/>
      <c r="H32" s="87"/>
      <c r="I32" s="90"/>
      <c r="J32" s="84"/>
      <c r="K32" s="84"/>
      <c r="N32" s="84"/>
      <c r="O32" s="84"/>
    </row>
    <row r="33" spans="1:15" ht="15.75">
      <c r="A33" s="106" t="s">
        <v>1</v>
      </c>
      <c r="B33" s="110">
        <v>287112</v>
      </c>
      <c r="C33" s="111">
        <v>262059</v>
      </c>
      <c r="D33" s="111">
        <v>470123</v>
      </c>
      <c r="E33" s="112">
        <v>569705</v>
      </c>
      <c r="F33" s="111">
        <v>521609</v>
      </c>
      <c r="G33" s="111">
        <v>587103</v>
      </c>
      <c r="H33" s="111">
        <v>648259</v>
      </c>
      <c r="I33" s="113">
        <v>500177</v>
      </c>
      <c r="J33" s="84"/>
      <c r="K33" s="84"/>
      <c r="N33" s="84"/>
      <c r="O33" s="84"/>
    </row>
    <row r="34" spans="1:15" ht="15.75">
      <c r="A34" s="85" t="s">
        <v>12</v>
      </c>
      <c r="B34" s="86"/>
      <c r="C34" s="87"/>
      <c r="D34" s="88"/>
      <c r="E34" s="89"/>
      <c r="F34" s="87"/>
      <c r="G34" s="87"/>
      <c r="H34" s="87"/>
      <c r="I34" s="90"/>
      <c r="J34" s="84"/>
      <c r="K34" s="84"/>
      <c r="N34" s="84"/>
      <c r="O34" s="84"/>
    </row>
    <row r="35" spans="1:15" ht="15">
      <c r="A35" s="85" t="s">
        <v>36</v>
      </c>
      <c r="B35" s="86">
        <v>-41</v>
      </c>
      <c r="C35" s="93">
        <v>13132</v>
      </c>
      <c r="D35" s="94">
        <v>7865</v>
      </c>
      <c r="E35" s="89">
        <v>33607</v>
      </c>
      <c r="F35" s="87">
        <v>26707</v>
      </c>
      <c r="G35" s="87">
        <v>21957</v>
      </c>
      <c r="H35" s="87">
        <v>22081</v>
      </c>
      <c r="I35" s="90">
        <v>3483</v>
      </c>
      <c r="J35" s="84"/>
      <c r="K35" s="84"/>
      <c r="N35" s="84"/>
      <c r="O35" s="84"/>
    </row>
    <row r="36" spans="1:15" ht="15">
      <c r="A36" s="95" t="s">
        <v>37</v>
      </c>
      <c r="B36" s="86">
        <v>82319</v>
      </c>
      <c r="C36" s="93">
        <v>87212</v>
      </c>
      <c r="D36" s="94">
        <v>182087</v>
      </c>
      <c r="E36" s="89">
        <v>207085</v>
      </c>
      <c r="F36" s="87">
        <v>186122</v>
      </c>
      <c r="G36" s="87">
        <v>249320</v>
      </c>
      <c r="H36" s="87">
        <v>237829</v>
      </c>
      <c r="I36" s="90">
        <v>166957</v>
      </c>
      <c r="J36" s="84"/>
      <c r="K36" s="84"/>
      <c r="N36" s="84"/>
      <c r="O36" s="84"/>
    </row>
    <row r="37" spans="1:15" ht="15">
      <c r="A37" s="85" t="s">
        <v>38</v>
      </c>
      <c r="B37" s="86">
        <v>37476</v>
      </c>
      <c r="C37" s="87">
        <v>40939</v>
      </c>
      <c r="D37" s="91">
        <v>99134</v>
      </c>
      <c r="E37" s="89">
        <v>94024</v>
      </c>
      <c r="F37" s="87">
        <v>61968</v>
      </c>
      <c r="G37" s="87">
        <v>62127</v>
      </c>
      <c r="H37" s="87">
        <v>89464</v>
      </c>
      <c r="I37" s="90">
        <v>50943</v>
      </c>
      <c r="J37" s="84"/>
      <c r="K37" s="84"/>
      <c r="N37" s="84"/>
      <c r="O37" s="84"/>
    </row>
    <row r="38" spans="1:15" ht="15">
      <c r="A38" s="85" t="s">
        <v>39</v>
      </c>
      <c r="B38" s="86">
        <v>88865</v>
      </c>
      <c r="C38" s="87">
        <v>62614</v>
      </c>
      <c r="D38" s="91">
        <v>111264</v>
      </c>
      <c r="E38" s="89">
        <v>148309</v>
      </c>
      <c r="F38" s="87">
        <v>164673</v>
      </c>
      <c r="G38" s="87">
        <v>170284</v>
      </c>
      <c r="H38" s="87">
        <v>184011</v>
      </c>
      <c r="I38" s="90">
        <v>162053</v>
      </c>
      <c r="J38" s="84"/>
      <c r="K38" s="84"/>
      <c r="N38" s="84"/>
      <c r="O38" s="84"/>
    </row>
    <row r="39" spans="1:15" ht="15">
      <c r="A39" s="85" t="s">
        <v>40</v>
      </c>
      <c r="B39" s="86">
        <v>32088</v>
      </c>
      <c r="C39" s="87">
        <v>22090</v>
      </c>
      <c r="D39" s="91">
        <v>39375</v>
      </c>
      <c r="E39" s="89">
        <v>48841</v>
      </c>
      <c r="F39" s="87">
        <v>52395</v>
      </c>
      <c r="G39" s="87">
        <v>50531</v>
      </c>
      <c r="H39" s="87">
        <v>77619</v>
      </c>
      <c r="I39" s="90">
        <v>78858</v>
      </c>
      <c r="J39" s="84"/>
      <c r="K39" s="84"/>
      <c r="N39" s="84"/>
      <c r="O39" s="84"/>
    </row>
    <row r="40" spans="1:15" ht="15">
      <c r="A40" s="85" t="s">
        <v>41</v>
      </c>
      <c r="B40" s="86">
        <v>46405</v>
      </c>
      <c r="C40" s="87">
        <v>36072</v>
      </c>
      <c r="D40" s="87">
        <v>30398</v>
      </c>
      <c r="E40" s="89">
        <v>37839</v>
      </c>
      <c r="F40" s="87">
        <v>29744</v>
      </c>
      <c r="G40" s="87">
        <v>32884</v>
      </c>
      <c r="H40" s="87">
        <v>37255</v>
      </c>
      <c r="I40" s="90">
        <v>37883</v>
      </c>
      <c r="J40" s="84"/>
      <c r="K40" s="84"/>
      <c r="N40" s="84"/>
      <c r="O40" s="84"/>
    </row>
    <row r="41" spans="1:15" ht="15">
      <c r="A41" s="85" t="s">
        <v>12</v>
      </c>
      <c r="B41" s="86"/>
      <c r="C41" s="87"/>
      <c r="D41" s="86"/>
      <c r="E41" s="89"/>
      <c r="F41" s="87"/>
      <c r="G41" s="87"/>
      <c r="H41" s="87"/>
      <c r="I41" s="90"/>
      <c r="J41" s="84"/>
      <c r="K41" s="84"/>
      <c r="N41" s="84"/>
      <c r="O41" s="84"/>
    </row>
    <row r="42" spans="1:15" ht="15.75">
      <c r="A42" s="106" t="s">
        <v>8</v>
      </c>
      <c r="B42" s="110">
        <v>10205</v>
      </c>
      <c r="C42" s="111">
        <v>9851</v>
      </c>
      <c r="D42" s="111">
        <v>-382</v>
      </c>
      <c r="E42" s="112">
        <v>21599</v>
      </c>
      <c r="F42" s="111">
        <v>8253</v>
      </c>
      <c r="G42" s="111">
        <v>15252</v>
      </c>
      <c r="H42" s="111">
        <v>10316</v>
      </c>
      <c r="I42" s="113">
        <v>18075</v>
      </c>
      <c r="J42" s="84"/>
      <c r="K42" s="84"/>
      <c r="N42" s="84"/>
      <c r="O42" s="84"/>
    </row>
    <row r="43" spans="1:15" ht="15">
      <c r="A43" s="96" t="s">
        <v>12</v>
      </c>
      <c r="B43" s="86"/>
      <c r="C43" s="87"/>
      <c r="D43" s="86"/>
      <c r="E43" s="89"/>
      <c r="F43" s="87"/>
      <c r="G43" s="87"/>
      <c r="H43" s="87"/>
      <c r="I43" s="90"/>
      <c r="J43" s="84"/>
      <c r="K43" s="84"/>
      <c r="N43" s="84"/>
      <c r="O43" s="84"/>
    </row>
    <row r="44" spans="1:15" ht="15.75">
      <c r="A44" s="106" t="s">
        <v>42</v>
      </c>
      <c r="B44" s="110">
        <v>40053</v>
      </c>
      <c r="C44" s="111">
        <v>58350</v>
      </c>
      <c r="D44" s="111">
        <v>79274</v>
      </c>
      <c r="E44" s="112">
        <v>-12878</v>
      </c>
      <c r="F44" s="111">
        <v>6574</v>
      </c>
      <c r="G44" s="111">
        <v>21093</v>
      </c>
      <c r="H44" s="111">
        <v>18232</v>
      </c>
      <c r="I44" s="113">
        <v>-15368</v>
      </c>
      <c r="J44" s="84"/>
      <c r="K44" s="84"/>
      <c r="N44" s="84"/>
      <c r="O44" s="84"/>
    </row>
    <row r="45" spans="1:15" ht="15">
      <c r="A45" s="96"/>
      <c r="B45" s="86"/>
      <c r="C45" s="87"/>
      <c r="D45" s="86"/>
      <c r="E45" s="89"/>
      <c r="F45" s="87"/>
      <c r="G45" s="87"/>
      <c r="H45" s="87"/>
      <c r="I45" s="90"/>
      <c r="J45" s="84"/>
      <c r="K45" s="84"/>
      <c r="N45" s="84"/>
      <c r="O45" s="84"/>
    </row>
    <row r="46" spans="1:15" ht="15.75">
      <c r="A46" s="106" t="s">
        <v>155</v>
      </c>
      <c r="B46" s="110">
        <v>1538</v>
      </c>
      <c r="C46" s="111">
        <v>4007</v>
      </c>
      <c r="D46" s="111">
        <v>45</v>
      </c>
      <c r="E46" s="112">
        <v>76</v>
      </c>
      <c r="F46" s="111">
        <v>0</v>
      </c>
      <c r="G46" s="111">
        <v>0</v>
      </c>
      <c r="H46" s="111">
        <v>0</v>
      </c>
      <c r="I46" s="113">
        <v>0</v>
      </c>
      <c r="J46" s="84"/>
      <c r="K46" s="84"/>
      <c r="N46" s="84"/>
      <c r="O46" s="84"/>
    </row>
    <row r="47" spans="1:15" s="102" customFormat="1" ht="16.5" thickBot="1">
      <c r="A47" s="365"/>
      <c r="B47" s="366"/>
      <c r="C47" s="97"/>
      <c r="D47" s="97"/>
      <c r="E47" s="98"/>
      <c r="F47" s="99"/>
      <c r="G47" s="99"/>
      <c r="H47" s="99"/>
      <c r="I47" s="100"/>
      <c r="J47" s="101"/>
      <c r="K47" s="101"/>
      <c r="N47" s="101"/>
      <c r="O47" s="101"/>
    </row>
    <row r="48" spans="1:9" ht="14.25">
      <c r="A48" s="457" t="s">
        <v>251</v>
      </c>
      <c r="B48" s="103"/>
      <c r="C48" s="104"/>
      <c r="D48" s="104"/>
      <c r="E48" s="103"/>
      <c r="F48" s="103"/>
      <c r="G48" s="103"/>
      <c r="H48" s="103"/>
      <c r="I48" s="104"/>
    </row>
    <row r="49" spans="1:9" ht="14.25">
      <c r="A49" s="103" t="s">
        <v>44</v>
      </c>
      <c r="B49" s="103"/>
      <c r="C49" s="103"/>
      <c r="D49" s="103"/>
      <c r="E49" s="103"/>
      <c r="F49" s="103"/>
      <c r="G49" s="103"/>
      <c r="H49" s="103"/>
      <c r="I49" s="104"/>
    </row>
    <row r="50" spans="1:9" ht="14.25">
      <c r="A50" s="103" t="s">
        <v>45</v>
      </c>
      <c r="B50" s="103"/>
      <c r="C50" s="103"/>
      <c r="D50" s="103"/>
      <c r="E50" s="103"/>
      <c r="F50" s="103"/>
      <c r="G50" s="103"/>
      <c r="H50" s="103"/>
      <c r="I50" s="104"/>
    </row>
  </sheetData>
  <sheetProtection/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showGridLines="0" zoomScale="70" zoomScaleNormal="7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47.7109375" style="74" customWidth="1"/>
    <col min="2" max="12" width="21.7109375" style="74" customWidth="1"/>
    <col min="13" max="13" width="21.7109375" style="105" customWidth="1"/>
    <col min="14" max="14" width="10.140625" style="74" bestFit="1" customWidth="1"/>
    <col min="15" max="16" width="9.140625" style="74" customWidth="1"/>
    <col min="17" max="17" width="10.140625" style="74" bestFit="1" customWidth="1"/>
    <col min="18" max="18" width="11.421875" style="74" customWidth="1"/>
    <col min="19" max="16384" width="9.140625" style="74" customWidth="1"/>
  </cols>
  <sheetData>
    <row r="1" spans="1:15" ht="30">
      <c r="A1" s="114" t="s">
        <v>133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  <c r="N1" s="115"/>
      <c r="O1" s="115"/>
    </row>
    <row r="2" spans="1:15" ht="30">
      <c r="A2" s="447" t="s">
        <v>264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115"/>
      <c r="O2" s="115"/>
    </row>
    <row r="3" spans="1:13" ht="20.25" customHeight="1" thickBo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</row>
    <row r="4" spans="1:13" ht="30.75" thickBot="1">
      <c r="A4" s="80" t="s">
        <v>134</v>
      </c>
      <c r="B4" s="119">
        <v>2010</v>
      </c>
      <c r="C4" s="82">
        <v>2011</v>
      </c>
      <c r="D4" s="82">
        <v>2012</v>
      </c>
      <c r="E4" s="82">
        <v>2013</v>
      </c>
      <c r="F4" s="82">
        <v>2014</v>
      </c>
      <c r="G4" s="82">
        <v>2015</v>
      </c>
      <c r="H4" s="82">
        <v>2016</v>
      </c>
      <c r="I4" s="82">
        <v>2017</v>
      </c>
      <c r="J4" s="82">
        <v>2018</v>
      </c>
      <c r="K4" s="82" t="s">
        <v>259</v>
      </c>
      <c r="L4" s="82" t="s">
        <v>207</v>
      </c>
      <c r="M4" s="352" t="s">
        <v>260</v>
      </c>
    </row>
    <row r="5" spans="1:18" ht="15.75">
      <c r="A5" s="106" t="s">
        <v>135</v>
      </c>
      <c r="B5" s="111">
        <v>2223597</v>
      </c>
      <c r="C5" s="111">
        <v>2026571</v>
      </c>
      <c r="D5" s="111">
        <v>1372594</v>
      </c>
      <c r="E5" s="111">
        <v>1138562</v>
      </c>
      <c r="F5" s="111">
        <v>420690</v>
      </c>
      <c r="G5" s="111">
        <v>-1534989</v>
      </c>
      <c r="H5" s="111">
        <v>-1326558</v>
      </c>
      <c r="I5" s="111">
        <v>-11964</v>
      </c>
      <c r="J5" s="111">
        <v>535790</v>
      </c>
      <c r="K5" s="111">
        <v>179543</v>
      </c>
      <c r="L5" s="111">
        <v>38410428</v>
      </c>
      <c r="M5" s="353">
        <f>(K5/L5)*100</f>
        <v>0.4674329585705215</v>
      </c>
      <c r="N5" s="84"/>
      <c r="O5" s="84"/>
      <c r="Q5" s="84"/>
      <c r="R5" s="84"/>
    </row>
    <row r="6" spans="1:18" ht="15.75">
      <c r="A6" s="85" t="s">
        <v>12</v>
      </c>
      <c r="B6" s="86"/>
      <c r="C6" s="87"/>
      <c r="D6" s="88"/>
      <c r="E6" s="87"/>
      <c r="F6" s="87"/>
      <c r="G6" s="87"/>
      <c r="H6" s="87"/>
      <c r="I6" s="87"/>
      <c r="J6" s="87"/>
      <c r="K6" s="87"/>
      <c r="L6" s="87"/>
      <c r="M6" s="354"/>
      <c r="N6" s="84"/>
      <c r="O6" s="84"/>
      <c r="Q6" s="84"/>
      <c r="R6" s="84"/>
    </row>
    <row r="7" spans="1:18" ht="15.75">
      <c r="A7" s="106" t="s">
        <v>5</v>
      </c>
      <c r="B7" s="123">
        <v>16590</v>
      </c>
      <c r="C7" s="111">
        <v>19663</v>
      </c>
      <c r="D7" s="111">
        <v>11299</v>
      </c>
      <c r="E7" s="111">
        <v>2709</v>
      </c>
      <c r="F7" s="111">
        <v>-2539</v>
      </c>
      <c r="G7" s="111">
        <v>-14218</v>
      </c>
      <c r="H7" s="111">
        <v>-11909</v>
      </c>
      <c r="I7" s="111">
        <v>-5950</v>
      </c>
      <c r="J7" s="111">
        <v>1470</v>
      </c>
      <c r="K7" s="111">
        <v>1605</v>
      </c>
      <c r="L7" s="111">
        <v>195377</v>
      </c>
      <c r="M7" s="353">
        <f>(K7/L7)*100</f>
        <v>0.8214887115678918</v>
      </c>
      <c r="N7" s="84"/>
      <c r="O7" s="84"/>
      <c r="Q7" s="84"/>
      <c r="R7" s="84"/>
    </row>
    <row r="8" spans="1:18" ht="15.75">
      <c r="A8" s="85" t="s">
        <v>12</v>
      </c>
      <c r="B8" s="86"/>
      <c r="C8" s="87"/>
      <c r="D8" s="88"/>
      <c r="E8" s="87"/>
      <c r="F8" s="87"/>
      <c r="G8" s="87"/>
      <c r="H8" s="87"/>
      <c r="I8" s="87"/>
      <c r="J8" s="87"/>
      <c r="K8" s="87"/>
      <c r="L8" s="87"/>
      <c r="M8" s="354"/>
      <c r="N8" s="84"/>
      <c r="O8" s="84"/>
      <c r="Q8" s="84"/>
      <c r="R8" s="84"/>
    </row>
    <row r="9" spans="1:18" ht="15.75">
      <c r="A9" s="106" t="s">
        <v>6</v>
      </c>
      <c r="B9" s="123">
        <v>494821</v>
      </c>
      <c r="C9" s="111">
        <v>224409</v>
      </c>
      <c r="D9" s="111">
        <v>92814</v>
      </c>
      <c r="E9" s="111">
        <v>122798</v>
      </c>
      <c r="F9" s="111">
        <v>-162851</v>
      </c>
      <c r="G9" s="111">
        <v>-612209</v>
      </c>
      <c r="H9" s="111">
        <v>-324150</v>
      </c>
      <c r="I9" s="111">
        <v>-21059</v>
      </c>
      <c r="J9" s="111">
        <v>2002</v>
      </c>
      <c r="K9" s="111">
        <v>66180</v>
      </c>
      <c r="L9" s="111">
        <v>7178109</v>
      </c>
      <c r="M9" s="353">
        <f>(K9/L9)*100</f>
        <v>0.9219698391317267</v>
      </c>
      <c r="N9" s="84"/>
      <c r="O9" s="84"/>
      <c r="Q9" s="84"/>
      <c r="R9" s="84"/>
    </row>
    <row r="10" spans="1:18" ht="15.75">
      <c r="A10" s="85" t="s">
        <v>12</v>
      </c>
      <c r="B10" s="86"/>
      <c r="C10" s="87"/>
      <c r="D10" s="88"/>
      <c r="E10" s="87"/>
      <c r="F10" s="87"/>
      <c r="G10" s="87"/>
      <c r="H10" s="355"/>
      <c r="I10" s="355"/>
      <c r="J10" s="355"/>
      <c r="K10" s="355"/>
      <c r="L10" s="87"/>
      <c r="M10" s="354"/>
      <c r="N10" s="84"/>
      <c r="O10" s="84"/>
      <c r="Q10" s="84"/>
      <c r="R10" s="84"/>
    </row>
    <row r="11" spans="1:18" ht="15">
      <c r="A11" s="85" t="s">
        <v>21</v>
      </c>
      <c r="B11" s="86">
        <v>30657</v>
      </c>
      <c r="C11" s="87">
        <v>26820</v>
      </c>
      <c r="D11" s="91">
        <v>10542</v>
      </c>
      <c r="E11" s="87">
        <v>11542</v>
      </c>
      <c r="F11" s="87">
        <v>-5929</v>
      </c>
      <c r="G11" s="87">
        <v>-34209</v>
      </c>
      <c r="H11" s="87">
        <v>-36802</v>
      </c>
      <c r="I11" s="87">
        <v>-14852</v>
      </c>
      <c r="J11" s="87">
        <v>-1161</v>
      </c>
      <c r="K11" s="87">
        <v>3017</v>
      </c>
      <c r="L11" s="87">
        <v>395017</v>
      </c>
      <c r="M11" s="354">
        <f>(K11/L11)*100</f>
        <v>0.7637645974730202</v>
      </c>
      <c r="N11" s="84"/>
      <c r="O11" s="84"/>
      <c r="Q11" s="84"/>
      <c r="R11" s="84"/>
    </row>
    <row r="12" spans="1:18" ht="15">
      <c r="A12" s="85" t="s">
        <v>22</v>
      </c>
      <c r="B12" s="86">
        <v>75752</v>
      </c>
      <c r="C12" s="87">
        <v>27178</v>
      </c>
      <c r="D12" s="91">
        <v>401</v>
      </c>
      <c r="E12" s="87">
        <v>3091</v>
      </c>
      <c r="F12" s="87">
        <v>-29970</v>
      </c>
      <c r="G12" s="87">
        <v>-76596</v>
      </c>
      <c r="H12" s="87">
        <v>-44946</v>
      </c>
      <c r="I12" s="87">
        <v>-4176</v>
      </c>
      <c r="J12" s="87">
        <v>7669</v>
      </c>
      <c r="K12" s="87">
        <v>9318</v>
      </c>
      <c r="L12" s="87">
        <v>600028</v>
      </c>
      <c r="M12" s="354">
        <f aca="true" t="shared" si="0" ref="M12:M22">(K12/L12)*100</f>
        <v>1.5529275300485976</v>
      </c>
      <c r="N12" s="84"/>
      <c r="O12" s="84"/>
      <c r="Q12" s="84"/>
      <c r="R12" s="84"/>
    </row>
    <row r="13" spans="1:18" ht="15">
      <c r="A13" s="85" t="s">
        <v>23</v>
      </c>
      <c r="B13" s="86">
        <v>50508</v>
      </c>
      <c r="C13" s="87">
        <v>31329</v>
      </c>
      <c r="D13" s="91">
        <v>11738</v>
      </c>
      <c r="E13" s="87">
        <v>21326</v>
      </c>
      <c r="F13" s="87">
        <v>-19070</v>
      </c>
      <c r="G13" s="87">
        <v>-72710</v>
      </c>
      <c r="H13" s="87">
        <v>-37054</v>
      </c>
      <c r="I13" s="87">
        <v>-5874</v>
      </c>
      <c r="J13" s="87">
        <v>7974</v>
      </c>
      <c r="K13" s="87">
        <v>8780</v>
      </c>
      <c r="L13" s="87">
        <v>531752</v>
      </c>
      <c r="M13" s="354">
        <f t="shared" si="0"/>
        <v>1.6511456468428891</v>
      </c>
      <c r="N13" s="84"/>
      <c r="O13" s="84"/>
      <c r="Q13" s="84"/>
      <c r="R13" s="84"/>
    </row>
    <row r="14" spans="1:18" ht="15">
      <c r="A14" s="85" t="s">
        <v>24</v>
      </c>
      <c r="B14" s="86">
        <v>26043</v>
      </c>
      <c r="C14" s="87">
        <v>21472</v>
      </c>
      <c r="D14" s="91">
        <v>4100</v>
      </c>
      <c r="E14" s="87">
        <v>1586</v>
      </c>
      <c r="F14" s="87">
        <v>-14484</v>
      </c>
      <c r="G14" s="87">
        <v>-46385</v>
      </c>
      <c r="H14" s="87">
        <v>-15760</v>
      </c>
      <c r="I14" s="87">
        <v>1172</v>
      </c>
      <c r="J14" s="87">
        <v>-2038</v>
      </c>
      <c r="K14" s="87">
        <v>4755</v>
      </c>
      <c r="L14" s="87">
        <v>232057</v>
      </c>
      <c r="M14" s="354">
        <f t="shared" si="0"/>
        <v>2.049065531313427</v>
      </c>
      <c r="N14" s="84"/>
      <c r="O14" s="84"/>
      <c r="Q14" s="84"/>
      <c r="R14" s="84"/>
    </row>
    <row r="15" spans="1:18" ht="15">
      <c r="A15" s="85" t="s">
        <v>25</v>
      </c>
      <c r="B15" s="86">
        <v>53902</v>
      </c>
      <c r="C15" s="87">
        <v>22266</v>
      </c>
      <c r="D15" s="91">
        <v>2660</v>
      </c>
      <c r="E15" s="87">
        <v>14100</v>
      </c>
      <c r="F15" s="87">
        <v>-41301</v>
      </c>
      <c r="G15" s="87">
        <v>-81755</v>
      </c>
      <c r="H15" s="87">
        <v>-50676</v>
      </c>
      <c r="I15" s="87">
        <v>4598</v>
      </c>
      <c r="J15" s="87">
        <v>6850</v>
      </c>
      <c r="K15" s="87">
        <v>4857</v>
      </c>
      <c r="L15" s="87">
        <v>454720</v>
      </c>
      <c r="M15" s="354">
        <f t="shared" si="0"/>
        <v>1.0681298381421533</v>
      </c>
      <c r="N15" s="84"/>
      <c r="O15" s="84"/>
      <c r="Q15" s="84"/>
      <c r="R15" s="84"/>
    </row>
    <row r="16" spans="1:18" ht="15">
      <c r="A16" s="85" t="s">
        <v>26</v>
      </c>
      <c r="B16" s="86">
        <v>28582</v>
      </c>
      <c r="C16" s="87">
        <v>12093</v>
      </c>
      <c r="D16" s="91">
        <v>8438</v>
      </c>
      <c r="E16" s="87">
        <v>4532</v>
      </c>
      <c r="F16" s="87">
        <v>-7916</v>
      </c>
      <c r="G16" s="87">
        <v>-38264</v>
      </c>
      <c r="H16" s="87">
        <v>-26239</v>
      </c>
      <c r="I16" s="87">
        <v>-499</v>
      </c>
      <c r="J16" s="87">
        <v>2120</v>
      </c>
      <c r="K16" s="87">
        <v>4556</v>
      </c>
      <c r="L16" s="87">
        <v>410373</v>
      </c>
      <c r="M16" s="354">
        <f t="shared" si="0"/>
        <v>1.1102094923398955</v>
      </c>
      <c r="N16" s="84"/>
      <c r="O16" s="84"/>
      <c r="Q16" s="84"/>
      <c r="R16" s="84"/>
    </row>
    <row r="17" spans="1:18" ht="15">
      <c r="A17" s="85" t="s">
        <v>27</v>
      </c>
      <c r="B17" s="86">
        <v>16479</v>
      </c>
      <c r="C17" s="87">
        <v>5726</v>
      </c>
      <c r="D17" s="91">
        <v>2050</v>
      </c>
      <c r="E17" s="87">
        <v>-1231</v>
      </c>
      <c r="F17" s="87">
        <v>-4279</v>
      </c>
      <c r="G17" s="87">
        <v>-24768</v>
      </c>
      <c r="H17" s="87">
        <v>-17438</v>
      </c>
      <c r="I17" s="87">
        <v>-6206</v>
      </c>
      <c r="J17" s="87">
        <v>-5904</v>
      </c>
      <c r="K17" s="87">
        <v>-13</v>
      </c>
      <c r="L17" s="87">
        <v>342548</v>
      </c>
      <c r="M17" s="354">
        <f t="shared" si="0"/>
        <v>-0.0037950885715286615</v>
      </c>
      <c r="N17" s="84"/>
      <c r="O17" s="84"/>
      <c r="Q17" s="84"/>
      <c r="R17" s="84"/>
    </row>
    <row r="18" spans="1:18" ht="15">
      <c r="A18" s="85" t="s">
        <v>28</v>
      </c>
      <c r="B18" s="86">
        <v>18546</v>
      </c>
      <c r="C18" s="87">
        <v>1310</v>
      </c>
      <c r="D18" s="91">
        <v>6193</v>
      </c>
      <c r="E18" s="87">
        <v>6068</v>
      </c>
      <c r="F18" s="87">
        <v>-6710</v>
      </c>
      <c r="G18" s="87">
        <v>-21946</v>
      </c>
      <c r="H18" s="87">
        <v>-8466</v>
      </c>
      <c r="I18" s="87">
        <v>-1580</v>
      </c>
      <c r="J18" s="87">
        <v>1056</v>
      </c>
      <c r="K18" s="87">
        <v>14394</v>
      </c>
      <c r="L18" s="87">
        <v>311639</v>
      </c>
      <c r="M18" s="354">
        <f t="shared" si="0"/>
        <v>4.618805733557096</v>
      </c>
      <c r="N18" s="84"/>
      <c r="O18" s="84"/>
      <c r="Q18" s="84"/>
      <c r="R18" s="84"/>
    </row>
    <row r="19" spans="1:18" ht="15">
      <c r="A19" s="85" t="s">
        <v>29</v>
      </c>
      <c r="B19" s="86">
        <v>48970</v>
      </c>
      <c r="C19" s="87">
        <v>26938</v>
      </c>
      <c r="D19" s="91">
        <v>18964</v>
      </c>
      <c r="E19" s="87">
        <v>18258</v>
      </c>
      <c r="F19" s="87">
        <v>-8320</v>
      </c>
      <c r="G19" s="87">
        <v>-55731</v>
      </c>
      <c r="H19" s="87">
        <v>-23961</v>
      </c>
      <c r="I19" s="87">
        <v>1373</v>
      </c>
      <c r="J19" s="87">
        <v>7075</v>
      </c>
      <c r="K19" s="87">
        <v>6645</v>
      </c>
      <c r="L19" s="87">
        <v>878918</v>
      </c>
      <c r="M19" s="354">
        <f t="shared" si="0"/>
        <v>0.7560432258754514</v>
      </c>
      <c r="N19" s="84"/>
      <c r="O19" s="84"/>
      <c r="Q19" s="84"/>
      <c r="R19" s="84"/>
    </row>
    <row r="20" spans="1:18" ht="15">
      <c r="A20" s="85" t="s">
        <v>30</v>
      </c>
      <c r="B20" s="86">
        <v>56015</v>
      </c>
      <c r="C20" s="87">
        <v>-11126</v>
      </c>
      <c r="D20" s="91">
        <v>346</v>
      </c>
      <c r="E20" s="87">
        <v>6263</v>
      </c>
      <c r="F20" s="87">
        <v>-21422</v>
      </c>
      <c r="G20" s="87">
        <v>-99515</v>
      </c>
      <c r="H20" s="87">
        <v>-30413</v>
      </c>
      <c r="I20" s="87">
        <v>2267</v>
      </c>
      <c r="J20" s="87">
        <v>-27811</v>
      </c>
      <c r="K20" s="87">
        <v>15086</v>
      </c>
      <c r="L20" s="87">
        <v>822410</v>
      </c>
      <c r="M20" s="354">
        <f t="shared" si="0"/>
        <v>1.8343648545129556</v>
      </c>
      <c r="N20" s="84"/>
      <c r="O20" s="84"/>
      <c r="Q20" s="84"/>
      <c r="R20" s="84"/>
    </row>
    <row r="21" spans="1:18" ht="15">
      <c r="A21" s="85" t="s">
        <v>31</v>
      </c>
      <c r="B21" s="86">
        <v>27899</v>
      </c>
      <c r="C21" s="87">
        <v>-9550</v>
      </c>
      <c r="D21" s="91">
        <v>-9549</v>
      </c>
      <c r="E21" s="87">
        <v>-5279</v>
      </c>
      <c r="F21" s="87">
        <v>-18713</v>
      </c>
      <c r="G21" s="87">
        <v>-25398</v>
      </c>
      <c r="H21" s="87">
        <v>4144</v>
      </c>
      <c r="I21" s="87">
        <v>-6192</v>
      </c>
      <c r="J21" s="87">
        <v>-5296</v>
      </c>
      <c r="K21" s="87">
        <v>14611</v>
      </c>
      <c r="L21" s="87">
        <v>275188</v>
      </c>
      <c r="M21" s="354">
        <f t="shared" si="0"/>
        <v>5.3094611683649</v>
      </c>
      <c r="N21" s="84"/>
      <c r="O21" s="84"/>
      <c r="Q21" s="84"/>
      <c r="R21" s="84"/>
    </row>
    <row r="22" spans="1:18" ht="15">
      <c r="A22" s="85" t="s">
        <v>32</v>
      </c>
      <c r="B22" s="86">
        <v>61468</v>
      </c>
      <c r="C22" s="87">
        <v>69953</v>
      </c>
      <c r="D22" s="91">
        <v>36931</v>
      </c>
      <c r="E22" s="87">
        <v>42542</v>
      </c>
      <c r="F22" s="87">
        <v>15263</v>
      </c>
      <c r="G22" s="87">
        <v>-34932</v>
      </c>
      <c r="H22" s="87">
        <v>-36539</v>
      </c>
      <c r="I22" s="87">
        <v>8910</v>
      </c>
      <c r="J22" s="87">
        <v>11468</v>
      </c>
      <c r="K22" s="87">
        <v>-19826</v>
      </c>
      <c r="L22" s="87">
        <v>1923459</v>
      </c>
      <c r="M22" s="354">
        <f t="shared" si="0"/>
        <v>-1.03074721114409</v>
      </c>
      <c r="N22" s="84"/>
      <c r="O22" s="84"/>
      <c r="Q22" s="84"/>
      <c r="R22" s="84"/>
    </row>
    <row r="23" spans="1:18" ht="15.75">
      <c r="A23" s="85" t="s">
        <v>12</v>
      </c>
      <c r="B23" s="86"/>
      <c r="C23" s="87"/>
      <c r="D23" s="88"/>
      <c r="E23" s="87"/>
      <c r="F23" s="87"/>
      <c r="G23" s="87"/>
      <c r="H23" s="87"/>
      <c r="I23" s="87"/>
      <c r="J23" s="87"/>
      <c r="K23" s="87"/>
      <c r="L23" s="87"/>
      <c r="M23" s="354"/>
      <c r="N23" s="84"/>
      <c r="O23" s="84"/>
      <c r="Q23" s="84"/>
      <c r="R23" s="84"/>
    </row>
    <row r="24" spans="1:18" ht="15.75">
      <c r="A24" s="106" t="s">
        <v>33</v>
      </c>
      <c r="B24" s="123">
        <v>18529</v>
      </c>
      <c r="C24" s="111">
        <v>9617</v>
      </c>
      <c r="D24" s="111">
        <v>10233</v>
      </c>
      <c r="E24" s="111">
        <v>8329</v>
      </c>
      <c r="F24" s="111">
        <v>5193</v>
      </c>
      <c r="G24" s="111">
        <v>-8284</v>
      </c>
      <c r="H24" s="111">
        <v>-12789</v>
      </c>
      <c r="I24" s="111">
        <v>-4125</v>
      </c>
      <c r="J24" s="111">
        <v>7953</v>
      </c>
      <c r="K24" s="111">
        <v>272</v>
      </c>
      <c r="L24" s="111">
        <v>416720</v>
      </c>
      <c r="M24" s="353">
        <f>(K24/L24)*100</f>
        <v>0.06527164522941063</v>
      </c>
      <c r="N24" s="84"/>
      <c r="O24" s="84"/>
      <c r="Q24" s="84"/>
      <c r="R24" s="84"/>
    </row>
    <row r="25" spans="1:18" ht="15.75">
      <c r="A25" s="85" t="s">
        <v>12</v>
      </c>
      <c r="B25" s="86"/>
      <c r="C25" s="87"/>
      <c r="D25" s="88"/>
      <c r="E25" s="87"/>
      <c r="F25" s="87"/>
      <c r="G25" s="87"/>
      <c r="H25" s="87"/>
      <c r="I25" s="87"/>
      <c r="J25" s="87"/>
      <c r="K25" s="87"/>
      <c r="L25" s="87"/>
      <c r="M25" s="354"/>
      <c r="N25" s="84"/>
      <c r="O25" s="84"/>
      <c r="Q25" s="84"/>
      <c r="R25" s="84"/>
    </row>
    <row r="26" spans="1:18" ht="15.75">
      <c r="A26" s="106" t="s">
        <v>7</v>
      </c>
      <c r="B26" s="123">
        <v>270162</v>
      </c>
      <c r="C26" s="111">
        <v>235922</v>
      </c>
      <c r="D26" s="111">
        <v>156875</v>
      </c>
      <c r="E26" s="111">
        <v>104527</v>
      </c>
      <c r="F26" s="111">
        <v>-109019</v>
      </c>
      <c r="G26" s="111">
        <v>-416689</v>
      </c>
      <c r="H26" s="111">
        <v>-361874</v>
      </c>
      <c r="I26" s="111">
        <v>-104074</v>
      </c>
      <c r="J26" s="111">
        <v>16906</v>
      </c>
      <c r="K26" s="111">
        <v>18968</v>
      </c>
      <c r="L26" s="111">
        <v>1975590</v>
      </c>
      <c r="M26" s="353">
        <f>(K26/L26)*100</f>
        <v>0.9601182431577402</v>
      </c>
      <c r="N26" s="84"/>
      <c r="O26" s="84"/>
      <c r="Q26" s="84"/>
      <c r="R26" s="84"/>
    </row>
    <row r="27" spans="1:18" ht="15.75">
      <c r="A27" s="85" t="s">
        <v>12</v>
      </c>
      <c r="B27" s="86"/>
      <c r="C27" s="87"/>
      <c r="D27" s="88"/>
      <c r="E27" s="87"/>
      <c r="F27" s="87"/>
      <c r="G27" s="87"/>
      <c r="H27" s="87"/>
      <c r="I27" s="87"/>
      <c r="J27" s="87"/>
      <c r="K27" s="87"/>
      <c r="L27" s="87"/>
      <c r="M27" s="354"/>
      <c r="N27" s="84"/>
      <c r="O27" s="84"/>
      <c r="Q27" s="84"/>
      <c r="R27" s="84"/>
    </row>
    <row r="28" spans="1:18" ht="15.75">
      <c r="A28" s="106" t="s">
        <v>0</v>
      </c>
      <c r="B28" s="123">
        <v>554283</v>
      </c>
      <c r="C28" s="111">
        <v>477367</v>
      </c>
      <c r="D28" s="111">
        <v>402700</v>
      </c>
      <c r="E28" s="111">
        <v>325823</v>
      </c>
      <c r="F28" s="111">
        <v>196289</v>
      </c>
      <c r="G28" s="111">
        <v>-212756</v>
      </c>
      <c r="H28" s="111">
        <v>-197495</v>
      </c>
      <c r="I28" s="111">
        <v>46078</v>
      </c>
      <c r="J28" s="111">
        <v>105078</v>
      </c>
      <c r="K28" s="111">
        <v>-88316</v>
      </c>
      <c r="L28" s="111">
        <v>9012881</v>
      </c>
      <c r="M28" s="353">
        <f>(K28/L28)*100</f>
        <v>-0.9798864536212117</v>
      </c>
      <c r="N28" s="84"/>
      <c r="O28" s="84"/>
      <c r="Q28" s="84"/>
      <c r="R28" s="84"/>
    </row>
    <row r="29" spans="1:18" ht="15.75">
      <c r="A29" s="85" t="s">
        <v>12</v>
      </c>
      <c r="B29" s="86"/>
      <c r="C29" s="87"/>
      <c r="D29" s="88"/>
      <c r="E29" s="87"/>
      <c r="F29" s="87"/>
      <c r="G29" s="87"/>
      <c r="H29" s="87"/>
      <c r="I29" s="87"/>
      <c r="J29" s="87"/>
      <c r="K29" s="87"/>
      <c r="L29" s="87"/>
      <c r="M29" s="354"/>
      <c r="N29" s="84"/>
      <c r="O29" s="84"/>
      <c r="Q29" s="84"/>
      <c r="R29" s="84"/>
    </row>
    <row r="30" spans="1:18" ht="15">
      <c r="A30" s="85" t="s">
        <v>34</v>
      </c>
      <c r="B30" s="120">
        <v>460702</v>
      </c>
      <c r="C30" s="93">
        <v>389337</v>
      </c>
      <c r="D30" s="94">
        <v>330077</v>
      </c>
      <c r="E30" s="87">
        <v>263569</v>
      </c>
      <c r="F30" s="87">
        <v>154419</v>
      </c>
      <c r="G30" s="87">
        <v>-175262</v>
      </c>
      <c r="H30" s="87">
        <v>-176088</v>
      </c>
      <c r="I30" s="87">
        <v>32044</v>
      </c>
      <c r="J30" s="87">
        <v>73775</v>
      </c>
      <c r="K30" s="87">
        <v>-101461</v>
      </c>
      <c r="L30" s="87">
        <v>7429788</v>
      </c>
      <c r="M30" s="354">
        <f>(K30/L30)*100</f>
        <v>-1.3655975109922383</v>
      </c>
      <c r="N30" s="84"/>
      <c r="O30" s="84"/>
      <c r="Q30" s="84"/>
      <c r="R30" s="84"/>
    </row>
    <row r="31" spans="1:18" ht="15">
      <c r="A31" s="85" t="s">
        <v>35</v>
      </c>
      <c r="B31" s="86">
        <v>93581</v>
      </c>
      <c r="C31" s="87">
        <v>88030</v>
      </c>
      <c r="D31" s="91">
        <v>72623</v>
      </c>
      <c r="E31" s="87">
        <v>62254</v>
      </c>
      <c r="F31" s="87">
        <v>41870</v>
      </c>
      <c r="G31" s="87">
        <v>-37494</v>
      </c>
      <c r="H31" s="87">
        <v>-21407</v>
      </c>
      <c r="I31" s="87">
        <v>14034</v>
      </c>
      <c r="J31" s="87">
        <v>31303</v>
      </c>
      <c r="K31" s="87">
        <v>13145</v>
      </c>
      <c r="L31" s="87">
        <v>1583093</v>
      </c>
      <c r="M31" s="354">
        <f>(K31/L31)*100</f>
        <v>0.8303365626656173</v>
      </c>
      <c r="N31" s="84"/>
      <c r="O31" s="84"/>
      <c r="Q31" s="84"/>
      <c r="R31" s="84"/>
    </row>
    <row r="32" spans="1:18" ht="15.75">
      <c r="A32" s="85" t="s">
        <v>12</v>
      </c>
      <c r="B32" s="86"/>
      <c r="C32" s="87"/>
      <c r="D32" s="88"/>
      <c r="E32" s="87"/>
      <c r="F32" s="87"/>
      <c r="G32" s="87"/>
      <c r="H32" s="87"/>
      <c r="I32" s="87"/>
      <c r="J32" s="87"/>
      <c r="K32" s="87"/>
      <c r="L32" s="87"/>
      <c r="M32" s="354"/>
      <c r="N32" s="84"/>
      <c r="O32" s="84"/>
      <c r="Q32" s="84"/>
      <c r="R32" s="84"/>
    </row>
    <row r="33" spans="1:18" ht="15.75">
      <c r="A33" s="106" t="s">
        <v>1</v>
      </c>
      <c r="B33" s="123">
        <v>895056</v>
      </c>
      <c r="C33" s="111">
        <v>958215</v>
      </c>
      <c r="D33" s="111">
        <v>696434</v>
      </c>
      <c r="E33" s="111">
        <v>561558</v>
      </c>
      <c r="F33" s="111">
        <v>487290</v>
      </c>
      <c r="G33" s="111">
        <v>-267927</v>
      </c>
      <c r="H33" s="111">
        <v>-392574</v>
      </c>
      <c r="I33" s="111">
        <v>41130</v>
      </c>
      <c r="J33" s="111">
        <v>403725</v>
      </c>
      <c r="K33" s="111">
        <v>170752</v>
      </c>
      <c r="L33" s="111">
        <v>17226870</v>
      </c>
      <c r="M33" s="353">
        <f>(K33/L33)*100</f>
        <v>0.9911957308553441</v>
      </c>
      <c r="N33" s="84"/>
      <c r="O33" s="84"/>
      <c r="Q33" s="84"/>
      <c r="R33" s="84"/>
    </row>
    <row r="34" spans="1:18" ht="15">
      <c r="A34" s="85" t="s">
        <v>12</v>
      </c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354"/>
      <c r="N34" s="84"/>
      <c r="O34" s="84"/>
      <c r="Q34" s="84"/>
      <c r="R34" s="84"/>
    </row>
    <row r="35" spans="1:18" ht="15">
      <c r="A35" s="85" t="s">
        <v>36</v>
      </c>
      <c r="B35" s="120">
        <v>34337</v>
      </c>
      <c r="C35" s="93">
        <v>31303</v>
      </c>
      <c r="D35" s="93">
        <v>9586</v>
      </c>
      <c r="E35" s="93">
        <v>3081</v>
      </c>
      <c r="F35" s="93">
        <v>3043</v>
      </c>
      <c r="G35" s="93">
        <v>-3830</v>
      </c>
      <c r="H35" s="93">
        <v>-19553</v>
      </c>
      <c r="I35" s="93">
        <v>-11839</v>
      </c>
      <c r="J35" s="93">
        <v>7506</v>
      </c>
      <c r="K35" s="93">
        <v>1190</v>
      </c>
      <c r="L35" s="93">
        <v>654433</v>
      </c>
      <c r="M35" s="354">
        <f aca="true" t="shared" si="1" ref="M35:M40">(K35/L35)*100</f>
        <v>0.18183679612733464</v>
      </c>
      <c r="N35" s="84"/>
      <c r="O35" s="84"/>
      <c r="Q35" s="84"/>
      <c r="R35" s="84"/>
    </row>
    <row r="36" spans="1:18" ht="15">
      <c r="A36" s="85" t="s">
        <v>37</v>
      </c>
      <c r="B36" s="120">
        <v>358634</v>
      </c>
      <c r="C36" s="93">
        <v>338946</v>
      </c>
      <c r="D36" s="93">
        <v>212302</v>
      </c>
      <c r="E36" s="93">
        <v>145283</v>
      </c>
      <c r="F36" s="93">
        <v>105199</v>
      </c>
      <c r="G36" s="93">
        <v>-168224</v>
      </c>
      <c r="H36" s="93">
        <v>-178492</v>
      </c>
      <c r="I36" s="93">
        <v>39094</v>
      </c>
      <c r="J36" s="93">
        <v>168279</v>
      </c>
      <c r="K36" s="93">
        <v>51899</v>
      </c>
      <c r="L36" s="93">
        <v>4815029</v>
      </c>
      <c r="M36" s="354">
        <f t="shared" si="1"/>
        <v>1.0778543597556733</v>
      </c>
      <c r="N36" s="84"/>
      <c r="O36" s="84"/>
      <c r="Q36" s="84"/>
      <c r="R36" s="84"/>
    </row>
    <row r="37" spans="1:18" ht="15">
      <c r="A37" s="85" t="s">
        <v>38</v>
      </c>
      <c r="B37" s="86">
        <v>124355</v>
      </c>
      <c r="C37" s="93">
        <v>141772</v>
      </c>
      <c r="D37" s="93">
        <v>72165</v>
      </c>
      <c r="E37" s="93">
        <v>76985</v>
      </c>
      <c r="F37" s="93">
        <v>51233</v>
      </c>
      <c r="G37" s="93">
        <v>-74536</v>
      </c>
      <c r="H37" s="93">
        <v>-91488</v>
      </c>
      <c r="I37" s="93">
        <v>-10780</v>
      </c>
      <c r="J37" s="93">
        <v>33148</v>
      </c>
      <c r="K37" s="93">
        <v>16283</v>
      </c>
      <c r="L37" s="93">
        <v>2186274</v>
      </c>
      <c r="M37" s="354">
        <f t="shared" si="1"/>
        <v>0.7447831333126589</v>
      </c>
      <c r="N37" s="84"/>
      <c r="O37" s="84"/>
      <c r="Q37" s="84"/>
      <c r="R37" s="84"/>
    </row>
    <row r="38" spans="1:18" ht="15">
      <c r="A38" s="85" t="s">
        <v>39</v>
      </c>
      <c r="B38" s="86">
        <v>251423</v>
      </c>
      <c r="C38" s="93">
        <v>291502</v>
      </c>
      <c r="D38" s="93">
        <v>225311</v>
      </c>
      <c r="E38" s="93">
        <v>176743</v>
      </c>
      <c r="F38" s="93">
        <v>156515</v>
      </c>
      <c r="G38" s="93">
        <v>-73106</v>
      </c>
      <c r="H38" s="93">
        <v>-129577</v>
      </c>
      <c r="I38" s="93">
        <v>-27542</v>
      </c>
      <c r="J38" s="93">
        <v>72371</v>
      </c>
      <c r="K38" s="93">
        <v>5666</v>
      </c>
      <c r="L38" s="93">
        <v>5686605</v>
      </c>
      <c r="M38" s="354">
        <f t="shared" si="1"/>
        <v>0.09963765726650611</v>
      </c>
      <c r="N38" s="84"/>
      <c r="O38" s="84"/>
      <c r="Q38" s="84"/>
      <c r="R38" s="84"/>
    </row>
    <row r="39" spans="1:18" ht="15">
      <c r="A39" s="85" t="s">
        <v>40</v>
      </c>
      <c r="B39" s="86">
        <v>81856</v>
      </c>
      <c r="C39" s="93">
        <v>91348</v>
      </c>
      <c r="D39" s="93">
        <v>104657</v>
      </c>
      <c r="E39" s="93">
        <v>90723</v>
      </c>
      <c r="F39" s="93">
        <v>102887</v>
      </c>
      <c r="G39" s="93">
        <v>52524</v>
      </c>
      <c r="H39" s="93">
        <v>40862</v>
      </c>
      <c r="I39" s="93">
        <v>49983</v>
      </c>
      <c r="J39" s="93">
        <v>89246</v>
      </c>
      <c r="K39" s="93">
        <v>29509</v>
      </c>
      <c r="L39" s="93">
        <v>2162473</v>
      </c>
      <c r="M39" s="354">
        <f t="shared" si="1"/>
        <v>1.364595072400904</v>
      </c>
      <c r="N39" s="84"/>
      <c r="O39" s="84"/>
      <c r="Q39" s="84"/>
      <c r="R39" s="84"/>
    </row>
    <row r="40" spans="1:18" ht="15">
      <c r="A40" s="85" t="s">
        <v>41</v>
      </c>
      <c r="B40" s="86">
        <v>44451</v>
      </c>
      <c r="C40" s="93">
        <v>63344</v>
      </c>
      <c r="D40" s="93">
        <v>72413</v>
      </c>
      <c r="E40" s="93">
        <v>68743</v>
      </c>
      <c r="F40" s="93">
        <v>68413</v>
      </c>
      <c r="G40" s="93">
        <v>-755</v>
      </c>
      <c r="H40" s="93">
        <v>-14326</v>
      </c>
      <c r="I40" s="93">
        <v>2214</v>
      </c>
      <c r="J40" s="93">
        <v>33175</v>
      </c>
      <c r="K40" s="93">
        <v>66205</v>
      </c>
      <c r="L40" s="93">
        <v>1722056</v>
      </c>
      <c r="M40" s="354">
        <f t="shared" si="1"/>
        <v>3.844532349702913</v>
      </c>
      <c r="N40" s="84"/>
      <c r="O40" s="84"/>
      <c r="Q40" s="84"/>
      <c r="R40" s="84"/>
    </row>
    <row r="41" spans="1:18" ht="15">
      <c r="A41" s="85" t="s">
        <v>12</v>
      </c>
      <c r="B41" s="86"/>
      <c r="C41" s="87"/>
      <c r="D41" s="87"/>
      <c r="E41" s="87"/>
      <c r="F41" s="87"/>
      <c r="G41" s="87"/>
      <c r="H41" s="93"/>
      <c r="I41" s="93"/>
      <c r="J41" s="93"/>
      <c r="K41" s="93"/>
      <c r="L41" s="87"/>
      <c r="M41" s="354"/>
      <c r="N41" s="84"/>
      <c r="O41" s="84"/>
      <c r="Q41" s="84"/>
      <c r="R41" s="84"/>
    </row>
    <row r="42" spans="1:18" ht="15.75">
      <c r="A42" s="106" t="s">
        <v>8</v>
      </c>
      <c r="B42" s="123">
        <v>1960</v>
      </c>
      <c r="C42" s="111">
        <v>15793</v>
      </c>
      <c r="D42" s="111">
        <v>-3912</v>
      </c>
      <c r="E42" s="111">
        <v>19451</v>
      </c>
      <c r="F42" s="111">
        <v>6500</v>
      </c>
      <c r="G42" s="111">
        <v>-11169</v>
      </c>
      <c r="H42" s="111">
        <v>-11574</v>
      </c>
      <c r="I42" s="111">
        <v>-1166</v>
      </c>
      <c r="J42" s="111">
        <v>-4024</v>
      </c>
      <c r="K42" s="111">
        <v>12820</v>
      </c>
      <c r="L42" s="111">
        <v>848639</v>
      </c>
      <c r="M42" s="353">
        <f>(K42/L42)*100</f>
        <v>1.5106541179465003</v>
      </c>
      <c r="N42" s="84"/>
      <c r="O42" s="84"/>
      <c r="Q42" s="84"/>
      <c r="R42" s="84"/>
    </row>
    <row r="43" spans="1:18" ht="15">
      <c r="A43" s="85" t="s">
        <v>12</v>
      </c>
      <c r="B43" s="86"/>
      <c r="C43" s="87"/>
      <c r="D43" s="87"/>
      <c r="E43" s="87"/>
      <c r="F43" s="87"/>
      <c r="G43" s="87"/>
      <c r="H43" s="93"/>
      <c r="I43" s="93"/>
      <c r="J43" s="93"/>
      <c r="K43" s="93"/>
      <c r="L43" s="87"/>
      <c r="M43" s="354"/>
      <c r="N43" s="84"/>
      <c r="O43" s="84"/>
      <c r="Q43" s="84"/>
      <c r="R43" s="84"/>
    </row>
    <row r="44" spans="1:18" ht="15.75">
      <c r="A44" s="124" t="s">
        <v>42</v>
      </c>
      <c r="B44" s="125">
        <v>-27804</v>
      </c>
      <c r="C44" s="126">
        <v>85585</v>
      </c>
      <c r="D44" s="126">
        <v>6151</v>
      </c>
      <c r="E44" s="126">
        <v>-6633</v>
      </c>
      <c r="F44" s="126">
        <v>-173</v>
      </c>
      <c r="G44" s="126">
        <v>8263</v>
      </c>
      <c r="H44" s="126">
        <v>-14193</v>
      </c>
      <c r="I44" s="126">
        <v>37202</v>
      </c>
      <c r="J44" s="126">
        <v>2680</v>
      </c>
      <c r="K44" s="126">
        <v>-2738</v>
      </c>
      <c r="L44" s="126">
        <v>1556242</v>
      </c>
      <c r="M44" s="367">
        <f>(K44/L44)*100</f>
        <v>-0.1759366473851753</v>
      </c>
      <c r="N44" s="84"/>
      <c r="O44" s="84"/>
      <c r="Q44" s="84"/>
      <c r="R44" s="84"/>
    </row>
    <row r="45" spans="1:13" ht="15">
      <c r="A45" s="457" t="s">
        <v>251</v>
      </c>
      <c r="B45" s="121"/>
      <c r="C45" s="122"/>
      <c r="D45" s="122"/>
      <c r="E45" s="121"/>
      <c r="F45" s="121"/>
      <c r="G45" s="121"/>
      <c r="H45" s="121"/>
      <c r="I45" s="121"/>
      <c r="J45" s="121"/>
      <c r="K45" s="121"/>
      <c r="L45" s="121"/>
      <c r="M45" s="122"/>
    </row>
    <row r="46" spans="1:13" ht="14.25">
      <c r="A46" s="103" t="s">
        <v>263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4"/>
    </row>
    <row r="47" ht="14.25">
      <c r="A47" s="103" t="s">
        <v>262</v>
      </c>
    </row>
  </sheetData>
  <sheetProtection/>
  <mergeCells count="1">
    <mergeCell ref="A2:M2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GridLines="0"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3.421875" style="74" customWidth="1"/>
    <col min="2" max="8" width="23.421875" style="74" customWidth="1"/>
    <col min="9" max="9" width="23.421875" style="105" customWidth="1"/>
    <col min="10" max="10" width="10.140625" style="74" bestFit="1" customWidth="1"/>
    <col min="11" max="13" width="9.140625" style="74" customWidth="1"/>
    <col min="14" max="14" width="10.140625" style="74" bestFit="1" customWidth="1"/>
    <col min="15" max="15" width="11.421875" style="74" customWidth="1"/>
    <col min="16" max="16384" width="9.140625" style="74" customWidth="1"/>
  </cols>
  <sheetData>
    <row r="1" spans="1:8" ht="27">
      <c r="A1" s="149" t="s">
        <v>136</v>
      </c>
      <c r="B1" s="72"/>
      <c r="C1" s="72"/>
      <c r="D1" s="72"/>
      <c r="E1" s="72"/>
      <c r="F1" s="72"/>
      <c r="G1" s="72"/>
      <c r="H1" s="72"/>
    </row>
    <row r="2" spans="1:9" ht="20.25">
      <c r="A2" s="448" t="s">
        <v>211</v>
      </c>
      <c r="B2" s="448"/>
      <c r="C2" s="448"/>
      <c r="D2" s="448"/>
      <c r="E2" s="448"/>
      <c r="F2" s="448"/>
      <c r="G2" s="448"/>
      <c r="H2" s="448"/>
      <c r="I2" s="448"/>
    </row>
    <row r="3" spans="1:9" ht="13.5" thickBot="1">
      <c r="A3" s="117"/>
      <c r="B3" s="117"/>
      <c r="C3" s="117"/>
      <c r="D3" s="117"/>
      <c r="E3" s="117"/>
      <c r="F3" s="117"/>
      <c r="G3" s="117"/>
      <c r="H3" s="117"/>
      <c r="I3" s="118"/>
    </row>
    <row r="4" spans="1:9" ht="30" customHeight="1" thickBot="1">
      <c r="A4" s="83" t="s">
        <v>137</v>
      </c>
      <c r="B4" s="82">
        <v>2002</v>
      </c>
      <c r="C4" s="82">
        <v>2003</v>
      </c>
      <c r="D4" s="82">
        <v>2004</v>
      </c>
      <c r="E4" s="83">
        <v>2005</v>
      </c>
      <c r="F4" s="82">
        <v>2006</v>
      </c>
      <c r="G4" s="82">
        <v>2007</v>
      </c>
      <c r="H4" s="82">
        <v>2008</v>
      </c>
      <c r="I4" s="81">
        <v>2009</v>
      </c>
    </row>
    <row r="5" spans="1:15" ht="15.75">
      <c r="A5" s="127" t="s">
        <v>20</v>
      </c>
      <c r="B5" s="128">
        <v>764021</v>
      </c>
      <c r="C5" s="128">
        <v>648858</v>
      </c>
      <c r="D5" s="128">
        <v>1523276</v>
      </c>
      <c r="E5" s="128">
        <v>1253981</v>
      </c>
      <c r="F5" s="128">
        <v>1228686</v>
      </c>
      <c r="G5" s="128">
        <v>1617392</v>
      </c>
      <c r="H5" s="128">
        <v>1452204</v>
      </c>
      <c r="I5" s="129">
        <v>995111</v>
      </c>
      <c r="J5" s="84"/>
      <c r="K5" s="84"/>
      <c r="N5" s="84"/>
      <c r="O5" s="84"/>
    </row>
    <row r="6" spans="1:15" ht="15.75">
      <c r="A6" s="130"/>
      <c r="B6" s="93"/>
      <c r="C6" s="93"/>
      <c r="D6" s="131"/>
      <c r="E6" s="120"/>
      <c r="F6" s="93"/>
      <c r="G6" s="93"/>
      <c r="H6" s="131"/>
      <c r="I6" s="132"/>
      <c r="J6" s="84"/>
      <c r="K6" s="84"/>
      <c r="N6" s="84"/>
      <c r="O6" s="84"/>
    </row>
    <row r="7" spans="1:15" ht="15.75">
      <c r="A7" s="133" t="s">
        <v>49</v>
      </c>
      <c r="B7" s="134">
        <v>31245</v>
      </c>
      <c r="C7" s="134">
        <v>28990</v>
      </c>
      <c r="D7" s="134">
        <v>77413</v>
      </c>
      <c r="E7" s="135">
        <v>48724</v>
      </c>
      <c r="F7" s="134">
        <v>43882</v>
      </c>
      <c r="G7" s="134">
        <v>68975</v>
      </c>
      <c r="H7" s="134">
        <v>26574</v>
      </c>
      <c r="I7" s="136">
        <v>37241</v>
      </c>
      <c r="J7" s="84"/>
      <c r="K7" s="84"/>
      <c r="N7" s="84"/>
      <c r="O7" s="84"/>
    </row>
    <row r="8" spans="1:15" ht="15">
      <c r="A8" s="137" t="s">
        <v>50</v>
      </c>
      <c r="B8" s="93">
        <v>4785</v>
      </c>
      <c r="C8" s="93">
        <v>3397</v>
      </c>
      <c r="D8" s="93">
        <v>6035</v>
      </c>
      <c r="E8" s="120">
        <v>4884</v>
      </c>
      <c r="F8" s="93">
        <v>4671</v>
      </c>
      <c r="G8" s="93">
        <v>8333</v>
      </c>
      <c r="H8" s="93">
        <v>5380</v>
      </c>
      <c r="I8" s="132">
        <v>24875</v>
      </c>
      <c r="J8" s="84"/>
      <c r="K8" s="84"/>
      <c r="N8" s="84"/>
      <c r="O8" s="84"/>
    </row>
    <row r="9" spans="1:15" ht="15">
      <c r="A9" s="138" t="s">
        <v>51</v>
      </c>
      <c r="B9" s="93">
        <v>826</v>
      </c>
      <c r="C9" s="93">
        <v>-152</v>
      </c>
      <c r="D9" s="93">
        <v>820</v>
      </c>
      <c r="E9" s="120">
        <v>2336</v>
      </c>
      <c r="F9" s="93">
        <v>1180</v>
      </c>
      <c r="G9" s="93">
        <v>-96</v>
      </c>
      <c r="H9" s="93">
        <v>499</v>
      </c>
      <c r="I9" s="132">
        <v>1969</v>
      </c>
      <c r="J9" s="84"/>
      <c r="K9" s="84"/>
      <c r="N9" s="84"/>
      <c r="O9" s="84"/>
    </row>
    <row r="10" spans="1:15" ht="15">
      <c r="A10" s="137" t="s">
        <v>52</v>
      </c>
      <c r="B10" s="93">
        <v>11098</v>
      </c>
      <c r="C10" s="93">
        <v>10202</v>
      </c>
      <c r="D10" s="93">
        <v>22731</v>
      </c>
      <c r="E10" s="120">
        <v>19939</v>
      </c>
      <c r="F10" s="93">
        <v>13005</v>
      </c>
      <c r="G10" s="93">
        <v>22584</v>
      </c>
      <c r="H10" s="93">
        <v>8736</v>
      </c>
      <c r="I10" s="132">
        <v>-1408</v>
      </c>
      <c r="J10" s="84"/>
      <c r="K10" s="84"/>
      <c r="N10" s="84"/>
      <c r="O10" s="84"/>
    </row>
    <row r="11" spans="1:15" ht="15">
      <c r="A11" s="137" t="s">
        <v>53</v>
      </c>
      <c r="B11" s="93">
        <v>48</v>
      </c>
      <c r="C11" s="93">
        <v>261</v>
      </c>
      <c r="D11" s="94">
        <v>914</v>
      </c>
      <c r="E11" s="120">
        <v>1463</v>
      </c>
      <c r="F11" s="93">
        <v>668</v>
      </c>
      <c r="G11" s="93">
        <v>1342</v>
      </c>
      <c r="H11" s="94">
        <v>574</v>
      </c>
      <c r="I11" s="132">
        <v>1189</v>
      </c>
      <c r="J11" s="84"/>
      <c r="K11" s="84"/>
      <c r="N11" s="84"/>
      <c r="O11" s="84"/>
    </row>
    <row r="12" spans="1:15" ht="15">
      <c r="A12" s="137" t="s">
        <v>54</v>
      </c>
      <c r="B12" s="93">
        <v>13239</v>
      </c>
      <c r="C12" s="93">
        <v>12499</v>
      </c>
      <c r="D12" s="94">
        <v>38204</v>
      </c>
      <c r="E12" s="120">
        <v>17797</v>
      </c>
      <c r="F12" s="93">
        <v>20806</v>
      </c>
      <c r="G12" s="93">
        <v>28003</v>
      </c>
      <c r="H12" s="94">
        <v>8726</v>
      </c>
      <c r="I12" s="132">
        <v>7380</v>
      </c>
      <c r="J12" s="84"/>
      <c r="K12" s="84"/>
      <c r="N12" s="84"/>
      <c r="O12" s="84"/>
    </row>
    <row r="13" spans="1:15" ht="15">
      <c r="A13" s="137" t="s">
        <v>55</v>
      </c>
      <c r="B13" s="93">
        <v>787</v>
      </c>
      <c r="C13" s="93">
        <v>-236</v>
      </c>
      <c r="D13" s="94">
        <v>2906</v>
      </c>
      <c r="E13" s="120">
        <v>1311</v>
      </c>
      <c r="F13" s="93">
        <v>1412</v>
      </c>
      <c r="G13" s="93">
        <v>1704</v>
      </c>
      <c r="H13" s="94">
        <v>1949</v>
      </c>
      <c r="I13" s="132">
        <v>191</v>
      </c>
      <c r="J13" s="84"/>
      <c r="K13" s="84"/>
      <c r="N13" s="84"/>
      <c r="O13" s="84"/>
    </row>
    <row r="14" spans="1:15" ht="12.75" customHeight="1">
      <c r="A14" s="137" t="s">
        <v>56</v>
      </c>
      <c r="B14" s="93">
        <v>462</v>
      </c>
      <c r="C14" s="93">
        <v>3019</v>
      </c>
      <c r="D14" s="94">
        <v>5803</v>
      </c>
      <c r="E14" s="120">
        <v>994</v>
      </c>
      <c r="F14" s="93">
        <v>2140</v>
      </c>
      <c r="G14" s="93">
        <v>7105</v>
      </c>
      <c r="H14" s="94">
        <v>710</v>
      </c>
      <c r="I14" s="132">
        <v>3045</v>
      </c>
      <c r="J14" s="84"/>
      <c r="K14" s="84"/>
      <c r="N14" s="84"/>
      <c r="O14" s="84"/>
    </row>
    <row r="15" spans="1:15" ht="15.75">
      <c r="A15" s="133" t="s">
        <v>57</v>
      </c>
      <c r="B15" s="134">
        <v>130617</v>
      </c>
      <c r="C15" s="134">
        <v>85368</v>
      </c>
      <c r="D15" s="139">
        <v>187597</v>
      </c>
      <c r="E15" s="135">
        <v>197014</v>
      </c>
      <c r="F15" s="134">
        <v>166866</v>
      </c>
      <c r="G15" s="134">
        <v>204310</v>
      </c>
      <c r="H15" s="139">
        <v>203617</v>
      </c>
      <c r="I15" s="136">
        <v>227376</v>
      </c>
      <c r="J15" s="84"/>
      <c r="K15" s="84"/>
      <c r="N15" s="84"/>
      <c r="O15" s="84"/>
    </row>
    <row r="16" spans="1:15" ht="15">
      <c r="A16" s="137" t="s">
        <v>58</v>
      </c>
      <c r="B16" s="93">
        <v>3331</v>
      </c>
      <c r="C16" s="93">
        <v>6749</v>
      </c>
      <c r="D16" s="94">
        <v>10039</v>
      </c>
      <c r="E16" s="120">
        <v>12882</v>
      </c>
      <c r="F16" s="93">
        <v>13732</v>
      </c>
      <c r="G16" s="93">
        <v>16178</v>
      </c>
      <c r="H16" s="94">
        <v>19344</v>
      </c>
      <c r="I16" s="132">
        <v>-4784</v>
      </c>
      <c r="J16" s="84"/>
      <c r="K16" s="84"/>
      <c r="N16" s="84"/>
      <c r="O16" s="84"/>
    </row>
    <row r="17" spans="1:15" ht="15">
      <c r="A17" s="137" t="s">
        <v>59</v>
      </c>
      <c r="B17" s="93">
        <v>5374</v>
      </c>
      <c r="C17" s="93">
        <v>2034</v>
      </c>
      <c r="D17" s="94">
        <v>5890</v>
      </c>
      <c r="E17" s="120">
        <v>6562</v>
      </c>
      <c r="F17" s="93">
        <v>7540</v>
      </c>
      <c r="G17" s="93">
        <v>7901</v>
      </c>
      <c r="H17" s="94">
        <v>11324</v>
      </c>
      <c r="I17" s="132">
        <v>12727</v>
      </c>
      <c r="J17" s="84"/>
      <c r="K17" s="84"/>
      <c r="N17" s="84"/>
      <c r="O17" s="84"/>
    </row>
    <row r="18" spans="1:15" ht="15">
      <c r="A18" s="137" t="s">
        <v>60</v>
      </c>
      <c r="B18" s="93">
        <v>30811</v>
      </c>
      <c r="C18" s="93">
        <v>18831</v>
      </c>
      <c r="D18" s="94">
        <v>31240</v>
      </c>
      <c r="E18" s="120">
        <v>30875</v>
      </c>
      <c r="F18" s="93">
        <v>33560</v>
      </c>
      <c r="G18" s="93">
        <v>39722</v>
      </c>
      <c r="H18" s="94">
        <v>41441</v>
      </c>
      <c r="I18" s="132">
        <v>64436</v>
      </c>
      <c r="J18" s="84"/>
      <c r="K18" s="84"/>
      <c r="N18" s="84"/>
      <c r="O18" s="84"/>
    </row>
    <row r="19" spans="1:15" ht="15">
      <c r="A19" s="137" t="s">
        <v>61</v>
      </c>
      <c r="B19" s="93">
        <v>10716</v>
      </c>
      <c r="C19" s="93">
        <v>7196</v>
      </c>
      <c r="D19" s="94">
        <v>17992</v>
      </c>
      <c r="E19" s="120">
        <v>18396</v>
      </c>
      <c r="F19" s="93">
        <v>15341</v>
      </c>
      <c r="G19" s="93">
        <v>15004</v>
      </c>
      <c r="H19" s="94">
        <v>13531</v>
      </c>
      <c r="I19" s="132">
        <v>4800</v>
      </c>
      <c r="J19" s="84"/>
      <c r="K19" s="84"/>
      <c r="N19" s="84"/>
      <c r="O19" s="84"/>
    </row>
    <row r="20" spans="1:15" ht="15">
      <c r="A20" s="137" t="s">
        <v>62</v>
      </c>
      <c r="B20" s="93">
        <v>7137</v>
      </c>
      <c r="C20" s="93">
        <v>-3109</v>
      </c>
      <c r="D20" s="94">
        <v>12713</v>
      </c>
      <c r="E20" s="120">
        <v>10768</v>
      </c>
      <c r="F20" s="93">
        <v>13076</v>
      </c>
      <c r="G20" s="93">
        <v>12157</v>
      </c>
      <c r="H20" s="94">
        <v>9895</v>
      </c>
      <c r="I20" s="132">
        <v>13291</v>
      </c>
      <c r="J20" s="84"/>
      <c r="K20" s="84"/>
      <c r="N20" s="84"/>
      <c r="O20" s="84"/>
    </row>
    <row r="21" spans="1:15" ht="15">
      <c r="A21" s="137" t="s">
        <v>63</v>
      </c>
      <c r="B21" s="93">
        <v>17092</v>
      </c>
      <c r="C21" s="93">
        <v>13520</v>
      </c>
      <c r="D21" s="94">
        <v>37426</v>
      </c>
      <c r="E21" s="120">
        <v>40230</v>
      </c>
      <c r="F21" s="93">
        <v>38885</v>
      </c>
      <c r="G21" s="93">
        <v>46348</v>
      </c>
      <c r="H21" s="94">
        <v>52800</v>
      </c>
      <c r="I21" s="132">
        <v>46717</v>
      </c>
      <c r="J21" s="84"/>
      <c r="K21" s="84"/>
      <c r="N21" s="84"/>
      <c r="O21" s="84"/>
    </row>
    <row r="22" spans="1:15" ht="15">
      <c r="A22" s="137" t="s">
        <v>64</v>
      </c>
      <c r="B22" s="93">
        <v>7794</v>
      </c>
      <c r="C22" s="93">
        <v>10833</v>
      </c>
      <c r="D22" s="94">
        <v>9682</v>
      </c>
      <c r="E22" s="120">
        <v>5705</v>
      </c>
      <c r="F22" s="93">
        <v>12055</v>
      </c>
      <c r="G22" s="93">
        <v>-505</v>
      </c>
      <c r="H22" s="94">
        <v>3322</v>
      </c>
      <c r="I22" s="132">
        <v>7821</v>
      </c>
      <c r="J22" s="84"/>
      <c r="K22" s="84"/>
      <c r="N22" s="84"/>
      <c r="O22" s="84"/>
    </row>
    <row r="23" spans="1:15" ht="15">
      <c r="A23" s="137" t="s">
        <v>65</v>
      </c>
      <c r="B23" s="93">
        <v>10809</v>
      </c>
      <c r="C23" s="93">
        <v>2481</v>
      </c>
      <c r="D23" s="93">
        <v>9891</v>
      </c>
      <c r="E23" s="120">
        <v>7644</v>
      </c>
      <c r="F23" s="93">
        <v>7588</v>
      </c>
      <c r="G23" s="93">
        <v>8785</v>
      </c>
      <c r="H23" s="93">
        <v>11038</v>
      </c>
      <c r="I23" s="132">
        <v>11198</v>
      </c>
      <c r="J23" s="84"/>
      <c r="K23" s="84"/>
      <c r="N23" s="84"/>
      <c r="O23" s="84"/>
    </row>
    <row r="24" spans="1:15" ht="15">
      <c r="A24" s="138" t="s">
        <v>66</v>
      </c>
      <c r="B24" s="93">
        <v>37553</v>
      </c>
      <c r="C24" s="93">
        <v>26833</v>
      </c>
      <c r="D24" s="93">
        <v>52724</v>
      </c>
      <c r="E24" s="120">
        <v>63952</v>
      </c>
      <c r="F24" s="93">
        <v>25089</v>
      </c>
      <c r="G24" s="93">
        <v>58720</v>
      </c>
      <c r="H24" s="93">
        <v>40922</v>
      </c>
      <c r="I24" s="132">
        <v>71170</v>
      </c>
      <c r="J24" s="84"/>
      <c r="K24" s="84"/>
      <c r="N24" s="84"/>
      <c r="O24" s="84"/>
    </row>
    <row r="25" spans="1:15" ht="15.75">
      <c r="A25" s="133" t="s">
        <v>67</v>
      </c>
      <c r="B25" s="139">
        <v>391747</v>
      </c>
      <c r="C25" s="139">
        <v>320959</v>
      </c>
      <c r="D25" s="139">
        <v>816743</v>
      </c>
      <c r="E25" s="140">
        <v>790111</v>
      </c>
      <c r="F25" s="139">
        <v>773048</v>
      </c>
      <c r="G25" s="139">
        <v>949797</v>
      </c>
      <c r="H25" s="139">
        <v>840299</v>
      </c>
      <c r="I25" s="141">
        <v>476032</v>
      </c>
      <c r="J25" s="84"/>
      <c r="K25" s="84"/>
      <c r="N25" s="84"/>
      <c r="O25" s="84"/>
    </row>
    <row r="26" spans="1:15" ht="15">
      <c r="A26" s="138" t="s">
        <v>68</v>
      </c>
      <c r="B26" s="94">
        <v>95234</v>
      </c>
      <c r="C26" s="94">
        <v>75597</v>
      </c>
      <c r="D26" s="94">
        <v>175254</v>
      </c>
      <c r="E26" s="142">
        <v>155409</v>
      </c>
      <c r="F26" s="94">
        <v>152294</v>
      </c>
      <c r="G26" s="94">
        <v>168398</v>
      </c>
      <c r="H26" s="94">
        <v>130722</v>
      </c>
      <c r="I26" s="143">
        <v>90608</v>
      </c>
      <c r="J26" s="84"/>
      <c r="K26" s="84"/>
      <c r="N26" s="84"/>
      <c r="O26" s="84"/>
    </row>
    <row r="27" spans="1:15" ht="15">
      <c r="A27" s="137" t="s">
        <v>69</v>
      </c>
      <c r="B27" s="94">
        <v>23518</v>
      </c>
      <c r="C27" s="94">
        <v>12983</v>
      </c>
      <c r="D27" s="94">
        <v>36007</v>
      </c>
      <c r="E27" s="142">
        <v>40660</v>
      </c>
      <c r="F27" s="94">
        <v>31969</v>
      </c>
      <c r="G27" s="94">
        <v>25074</v>
      </c>
      <c r="H27" s="94">
        <v>29374</v>
      </c>
      <c r="I27" s="143">
        <v>18975</v>
      </c>
      <c r="J27" s="84"/>
      <c r="K27" s="84"/>
      <c r="N27" s="84"/>
      <c r="O27" s="84"/>
    </row>
    <row r="28" spans="1:15" ht="15">
      <c r="A28" s="138" t="s">
        <v>70</v>
      </c>
      <c r="B28" s="94">
        <v>72659</v>
      </c>
      <c r="C28" s="94">
        <v>58831</v>
      </c>
      <c r="D28" s="94">
        <v>107830</v>
      </c>
      <c r="E28" s="142">
        <v>121111</v>
      </c>
      <c r="F28" s="94">
        <v>116158</v>
      </c>
      <c r="G28" s="94">
        <v>144786</v>
      </c>
      <c r="H28" s="94">
        <v>154596</v>
      </c>
      <c r="I28" s="143">
        <v>88875</v>
      </c>
      <c r="J28" s="84"/>
      <c r="K28" s="84"/>
      <c r="N28" s="84"/>
      <c r="O28" s="84"/>
    </row>
    <row r="29" spans="1:15" ht="15">
      <c r="A29" s="137" t="s">
        <v>71</v>
      </c>
      <c r="B29" s="94">
        <v>200336</v>
      </c>
      <c r="C29" s="94">
        <v>173548</v>
      </c>
      <c r="D29" s="94">
        <v>497652</v>
      </c>
      <c r="E29" s="142">
        <v>472931</v>
      </c>
      <c r="F29" s="94">
        <v>472627</v>
      </c>
      <c r="G29" s="94">
        <v>611539</v>
      </c>
      <c r="H29" s="94">
        <v>525607</v>
      </c>
      <c r="I29" s="143">
        <v>277574</v>
      </c>
      <c r="J29" s="84"/>
      <c r="K29" s="84"/>
      <c r="N29" s="84"/>
      <c r="O29" s="84"/>
    </row>
    <row r="30" spans="1:15" ht="15.75">
      <c r="A30" s="133" t="s">
        <v>72</v>
      </c>
      <c r="B30" s="134">
        <v>150970</v>
      </c>
      <c r="C30" s="134">
        <v>155610</v>
      </c>
      <c r="D30" s="139">
        <v>330221</v>
      </c>
      <c r="E30" s="135">
        <v>162268</v>
      </c>
      <c r="F30" s="134">
        <v>199817</v>
      </c>
      <c r="G30" s="134">
        <v>300315</v>
      </c>
      <c r="H30" s="139">
        <v>275363</v>
      </c>
      <c r="I30" s="136">
        <v>184324</v>
      </c>
      <c r="J30" s="84"/>
      <c r="K30" s="84"/>
      <c r="N30" s="84"/>
      <c r="O30" s="84"/>
    </row>
    <row r="31" spans="1:15" ht="15">
      <c r="A31" s="137" t="s">
        <v>73</v>
      </c>
      <c r="B31" s="93">
        <v>58538</v>
      </c>
      <c r="C31" s="93">
        <v>62347</v>
      </c>
      <c r="D31" s="94">
        <v>122648</v>
      </c>
      <c r="E31" s="120">
        <v>72374</v>
      </c>
      <c r="F31" s="93">
        <v>86396</v>
      </c>
      <c r="G31" s="93">
        <v>122361</v>
      </c>
      <c r="H31" s="94">
        <v>110903</v>
      </c>
      <c r="I31" s="132">
        <v>69084</v>
      </c>
      <c r="J31" s="84"/>
      <c r="K31" s="84"/>
      <c r="N31" s="84"/>
      <c r="O31" s="84"/>
    </row>
    <row r="32" spans="1:15" ht="15">
      <c r="A32" s="137" t="s">
        <v>74</v>
      </c>
      <c r="B32" s="93">
        <v>49545</v>
      </c>
      <c r="C32" s="93">
        <v>45782</v>
      </c>
      <c r="D32" s="93">
        <v>90751</v>
      </c>
      <c r="E32" s="120">
        <v>63631</v>
      </c>
      <c r="F32" s="93">
        <v>61322</v>
      </c>
      <c r="G32" s="93">
        <v>83630</v>
      </c>
      <c r="H32" s="93">
        <v>73906</v>
      </c>
      <c r="I32" s="132">
        <v>51014</v>
      </c>
      <c r="J32" s="84"/>
      <c r="K32" s="84"/>
      <c r="N32" s="84"/>
      <c r="O32" s="84"/>
    </row>
    <row r="33" spans="1:15" ht="15">
      <c r="A33" s="138" t="s">
        <v>75</v>
      </c>
      <c r="B33" s="93">
        <v>42887</v>
      </c>
      <c r="C33" s="93">
        <v>47481</v>
      </c>
      <c r="D33" s="93">
        <v>116822</v>
      </c>
      <c r="E33" s="120">
        <v>26263</v>
      </c>
      <c r="F33" s="93">
        <v>52099</v>
      </c>
      <c r="G33" s="93">
        <v>94324</v>
      </c>
      <c r="H33" s="93">
        <v>90554</v>
      </c>
      <c r="I33" s="132">
        <v>64226</v>
      </c>
      <c r="J33" s="84"/>
      <c r="K33" s="84"/>
      <c r="N33" s="84"/>
      <c r="O33" s="84"/>
    </row>
    <row r="34" spans="1:15" ht="15.75">
      <c r="A34" s="133" t="s">
        <v>76</v>
      </c>
      <c r="B34" s="139">
        <v>59442</v>
      </c>
      <c r="C34" s="139">
        <v>57931</v>
      </c>
      <c r="D34" s="139">
        <v>111302</v>
      </c>
      <c r="E34" s="140">
        <v>55864</v>
      </c>
      <c r="F34" s="139">
        <v>45073</v>
      </c>
      <c r="G34" s="139">
        <v>93995</v>
      </c>
      <c r="H34" s="139">
        <v>106351</v>
      </c>
      <c r="I34" s="141">
        <v>70138</v>
      </c>
      <c r="J34" s="84"/>
      <c r="K34" s="84"/>
      <c r="N34" s="84"/>
      <c r="O34" s="84"/>
    </row>
    <row r="35" spans="1:15" ht="15">
      <c r="A35" s="137" t="s">
        <v>77</v>
      </c>
      <c r="B35" s="93">
        <v>11431</v>
      </c>
      <c r="C35" s="93">
        <v>12547</v>
      </c>
      <c r="D35" s="94">
        <v>20087</v>
      </c>
      <c r="E35" s="120">
        <v>4612</v>
      </c>
      <c r="F35" s="93">
        <v>6507</v>
      </c>
      <c r="G35" s="93">
        <v>11922</v>
      </c>
      <c r="H35" s="94">
        <v>9866</v>
      </c>
      <c r="I35" s="132">
        <v>12900</v>
      </c>
      <c r="J35" s="84"/>
      <c r="K35" s="84"/>
      <c r="N35" s="84"/>
      <c r="O35" s="84"/>
    </row>
    <row r="36" spans="1:15" ht="15">
      <c r="A36" s="137" t="s">
        <v>78</v>
      </c>
      <c r="B36" s="93">
        <v>10954</v>
      </c>
      <c r="C36" s="93">
        <v>16359</v>
      </c>
      <c r="D36" s="94">
        <v>27768</v>
      </c>
      <c r="E36" s="120">
        <v>-5776</v>
      </c>
      <c r="F36" s="93">
        <v>4131</v>
      </c>
      <c r="G36" s="93">
        <v>24556</v>
      </c>
      <c r="H36" s="94">
        <v>22893</v>
      </c>
      <c r="I36" s="132">
        <v>5412</v>
      </c>
      <c r="J36" s="84"/>
      <c r="K36" s="84"/>
      <c r="N36" s="84"/>
      <c r="O36" s="84"/>
    </row>
    <row r="37" spans="1:15" ht="15">
      <c r="A37" s="137" t="s">
        <v>79</v>
      </c>
      <c r="B37" s="93">
        <v>19664</v>
      </c>
      <c r="C37" s="93">
        <v>20767</v>
      </c>
      <c r="D37" s="94">
        <v>37253</v>
      </c>
      <c r="E37" s="120">
        <v>31672</v>
      </c>
      <c r="F37" s="93">
        <v>21061</v>
      </c>
      <c r="G37" s="93">
        <v>41153</v>
      </c>
      <c r="H37" s="94">
        <v>47347</v>
      </c>
      <c r="I37" s="132">
        <v>34404</v>
      </c>
      <c r="J37" s="84"/>
      <c r="K37" s="84"/>
      <c r="N37" s="84"/>
      <c r="O37" s="84"/>
    </row>
    <row r="38" spans="1:15" ht="15.75" thickBot="1">
      <c r="A38" s="144" t="s">
        <v>80</v>
      </c>
      <c r="B38" s="145">
        <v>17393</v>
      </c>
      <c r="C38" s="145">
        <v>8258</v>
      </c>
      <c r="D38" s="146">
        <v>26194</v>
      </c>
      <c r="E38" s="147">
        <v>25356</v>
      </c>
      <c r="F38" s="145">
        <v>13374</v>
      </c>
      <c r="G38" s="145">
        <v>16364</v>
      </c>
      <c r="H38" s="146">
        <v>26245</v>
      </c>
      <c r="I38" s="148">
        <v>17422</v>
      </c>
      <c r="J38" s="84"/>
      <c r="K38" s="84"/>
      <c r="N38" s="84"/>
      <c r="O38" s="84"/>
    </row>
    <row r="39" spans="1:9" ht="14.25">
      <c r="A39" s="457" t="s">
        <v>251</v>
      </c>
      <c r="B39" s="103"/>
      <c r="C39" s="104"/>
      <c r="D39" s="104"/>
      <c r="E39" s="103"/>
      <c r="F39" s="103"/>
      <c r="G39" s="103"/>
      <c r="H39" s="103"/>
      <c r="I39" s="104"/>
    </row>
    <row r="40" spans="1:9" ht="14.25">
      <c r="A40" s="92"/>
      <c r="B40" s="103"/>
      <c r="C40" s="103"/>
      <c r="D40" s="103"/>
      <c r="E40" s="103"/>
      <c r="F40" s="103"/>
      <c r="G40" s="103"/>
      <c r="H40" s="103"/>
      <c r="I40" s="104"/>
    </row>
    <row r="41" spans="1:9" ht="14.25">
      <c r="A41" s="92"/>
      <c r="B41" s="103"/>
      <c r="C41" s="103"/>
      <c r="D41" s="103"/>
      <c r="E41" s="103"/>
      <c r="F41" s="103"/>
      <c r="G41" s="103"/>
      <c r="H41" s="103"/>
      <c r="I41" s="104"/>
    </row>
  </sheetData>
  <sheetProtection/>
  <mergeCells count="1">
    <mergeCell ref="A2:I2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33.421875" style="74" customWidth="1"/>
    <col min="2" max="12" width="21.7109375" style="74" customWidth="1"/>
    <col min="13" max="13" width="21.7109375" style="105" customWidth="1"/>
    <col min="14" max="14" width="10.140625" style="74" bestFit="1" customWidth="1"/>
    <col min="15" max="15" width="8.8515625" style="74" bestFit="1" customWidth="1"/>
    <col min="16" max="16" width="11.140625" style="74" customWidth="1"/>
    <col min="17" max="17" width="8.8515625" style="74" bestFit="1" customWidth="1"/>
    <col min="18" max="18" width="11.8515625" style="74" customWidth="1"/>
    <col min="19" max="19" width="14.8515625" style="74" customWidth="1"/>
    <col min="20" max="20" width="12.28125" style="74" customWidth="1"/>
    <col min="21" max="21" width="12.140625" style="74" customWidth="1"/>
    <col min="22" max="16384" width="9.140625" style="74" customWidth="1"/>
  </cols>
  <sheetData>
    <row r="1" spans="1:12" ht="25.5">
      <c r="A1" s="149" t="s">
        <v>138</v>
      </c>
      <c r="B1" s="150"/>
      <c r="C1" s="150"/>
      <c r="D1" s="150"/>
      <c r="E1" s="150"/>
      <c r="F1" s="150"/>
      <c r="G1" s="151"/>
      <c r="H1" s="151"/>
      <c r="I1" s="151"/>
      <c r="J1" s="151"/>
      <c r="K1" s="151"/>
      <c r="L1" s="152"/>
    </row>
    <row r="2" spans="1:13" ht="20.25">
      <c r="A2" s="448" t="s">
        <v>261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</row>
    <row r="3" spans="1:13" ht="13.5" customHeight="1" thickBo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</row>
    <row r="4" spans="1:13" ht="50.25" customHeight="1" thickBot="1">
      <c r="A4" s="83" t="s">
        <v>137</v>
      </c>
      <c r="B4" s="82">
        <v>2010</v>
      </c>
      <c r="C4" s="82">
        <v>2011</v>
      </c>
      <c r="D4" s="82">
        <v>2012</v>
      </c>
      <c r="E4" s="83">
        <v>2013</v>
      </c>
      <c r="F4" s="82">
        <v>2014</v>
      </c>
      <c r="G4" s="82">
        <v>2015</v>
      </c>
      <c r="H4" s="82">
        <v>2016</v>
      </c>
      <c r="I4" s="82">
        <v>2017</v>
      </c>
      <c r="J4" s="82">
        <v>2018</v>
      </c>
      <c r="K4" s="82" t="s">
        <v>259</v>
      </c>
      <c r="L4" s="82" t="s">
        <v>209</v>
      </c>
      <c r="M4" s="81" t="s">
        <v>208</v>
      </c>
    </row>
    <row r="5" spans="1:19" ht="15.75">
      <c r="A5" s="127" t="s">
        <v>20</v>
      </c>
      <c r="B5" s="134">
        <v>2223597</v>
      </c>
      <c r="C5" s="134">
        <v>2026571</v>
      </c>
      <c r="D5" s="134">
        <v>1372594</v>
      </c>
      <c r="E5" s="134">
        <v>1138562</v>
      </c>
      <c r="F5" s="134">
        <v>420690</v>
      </c>
      <c r="G5" s="134">
        <v>-1534989</v>
      </c>
      <c r="H5" s="134">
        <v>-1326558</v>
      </c>
      <c r="I5" s="134">
        <v>-11964</v>
      </c>
      <c r="J5" s="134">
        <v>535790</v>
      </c>
      <c r="K5" s="134">
        <v>179543</v>
      </c>
      <c r="L5" s="134">
        <v>38410428</v>
      </c>
      <c r="M5" s="153">
        <f>(K5/L5)*100</f>
        <v>0.4674329585705215</v>
      </c>
      <c r="N5" s="84"/>
      <c r="O5" s="84"/>
      <c r="R5" s="84"/>
      <c r="S5" s="84"/>
    </row>
    <row r="6" spans="1:19" ht="15.75">
      <c r="A6" s="130"/>
      <c r="B6" s="93"/>
      <c r="C6" s="93"/>
      <c r="D6" s="93"/>
      <c r="E6" s="93"/>
      <c r="F6" s="93"/>
      <c r="G6" s="93"/>
      <c r="H6" s="93"/>
      <c r="I6" s="93"/>
      <c r="J6" s="93"/>
      <c r="K6" s="93"/>
      <c r="L6" s="131"/>
      <c r="M6" s="154"/>
      <c r="N6" s="84"/>
      <c r="O6" s="84"/>
      <c r="R6" s="84"/>
      <c r="S6" s="84"/>
    </row>
    <row r="7" spans="1:19" ht="15.75">
      <c r="A7" s="133" t="s">
        <v>49</v>
      </c>
      <c r="B7" s="134">
        <v>108085</v>
      </c>
      <c r="C7" s="134">
        <v>144902</v>
      </c>
      <c r="D7" s="134">
        <v>81421</v>
      </c>
      <c r="E7" s="134">
        <v>66489</v>
      </c>
      <c r="F7" s="134">
        <v>27445</v>
      </c>
      <c r="G7" s="134">
        <v>-97111</v>
      </c>
      <c r="H7" s="134">
        <v>-78989</v>
      </c>
      <c r="I7" s="134">
        <v>5247</v>
      </c>
      <c r="J7" s="134">
        <v>27866</v>
      </c>
      <c r="K7" s="134">
        <v>-7497</v>
      </c>
      <c r="L7" s="134">
        <v>1793301</v>
      </c>
      <c r="M7" s="153">
        <f>(K7/L7)*100</f>
        <v>-0.41805586457599697</v>
      </c>
      <c r="N7" s="84"/>
      <c r="O7" s="84"/>
      <c r="R7" s="84"/>
      <c r="S7" s="84"/>
    </row>
    <row r="8" spans="1:19" ht="15">
      <c r="A8" s="137" t="s">
        <v>50</v>
      </c>
      <c r="B8" s="93">
        <v>23303</v>
      </c>
      <c r="C8" s="93">
        <v>12922</v>
      </c>
      <c r="D8" s="93">
        <v>6476</v>
      </c>
      <c r="E8" s="93">
        <v>-2685</v>
      </c>
      <c r="F8" s="93">
        <v>-1016</v>
      </c>
      <c r="G8" s="93">
        <v>-15763</v>
      </c>
      <c r="H8" s="93">
        <v>-12022</v>
      </c>
      <c r="I8" s="93">
        <v>1999</v>
      </c>
      <c r="J8" s="93">
        <v>2428</v>
      </c>
      <c r="K8" s="93">
        <v>-1036</v>
      </c>
      <c r="L8" s="93">
        <v>235172</v>
      </c>
      <c r="M8" s="154">
        <f aca="true" t="shared" si="0" ref="M8:M38">(K8/L8)*100</f>
        <v>-0.4405286343612335</v>
      </c>
      <c r="N8" s="84"/>
      <c r="O8" s="84"/>
      <c r="R8" s="84"/>
      <c r="S8" s="84"/>
    </row>
    <row r="9" spans="1:19" ht="15">
      <c r="A9" s="138" t="s">
        <v>51</v>
      </c>
      <c r="B9" s="93">
        <v>2302</v>
      </c>
      <c r="C9" s="93">
        <v>6306</v>
      </c>
      <c r="D9" s="93">
        <v>2523</v>
      </c>
      <c r="E9" s="93">
        <v>2071</v>
      </c>
      <c r="F9" s="93">
        <v>1160</v>
      </c>
      <c r="G9" s="93">
        <v>-1848</v>
      </c>
      <c r="H9" s="93">
        <v>-2771</v>
      </c>
      <c r="I9" s="93">
        <v>176</v>
      </c>
      <c r="J9" s="93">
        <v>-1107</v>
      </c>
      <c r="K9" s="93">
        <v>-1160</v>
      </c>
      <c r="L9" s="93">
        <v>78727</v>
      </c>
      <c r="M9" s="154">
        <f t="shared" si="0"/>
        <v>-1.4734462128621693</v>
      </c>
      <c r="N9" s="84"/>
      <c r="O9" s="84"/>
      <c r="R9" s="84"/>
      <c r="S9" s="84"/>
    </row>
    <row r="10" spans="1:19" ht="15">
      <c r="A10" s="137" t="s">
        <v>52</v>
      </c>
      <c r="B10" s="93">
        <v>25132</v>
      </c>
      <c r="C10" s="93">
        <v>48360</v>
      </c>
      <c r="D10" s="93">
        <v>12088</v>
      </c>
      <c r="E10" s="93">
        <v>26156</v>
      </c>
      <c r="F10" s="93">
        <v>-3829</v>
      </c>
      <c r="G10" s="93">
        <v>-36296</v>
      </c>
      <c r="H10" s="93">
        <v>-17356</v>
      </c>
      <c r="I10" s="93">
        <v>2176</v>
      </c>
      <c r="J10" s="93">
        <v>6089</v>
      </c>
      <c r="K10" s="93">
        <v>1209</v>
      </c>
      <c r="L10" s="93">
        <v>446071</v>
      </c>
      <c r="M10" s="154">
        <f t="shared" si="0"/>
        <v>0.27103308666109205</v>
      </c>
      <c r="N10" s="84"/>
      <c r="O10" s="84"/>
      <c r="R10" s="84"/>
      <c r="S10" s="84"/>
    </row>
    <row r="11" spans="1:19" ht="15">
      <c r="A11" s="137" t="s">
        <v>53</v>
      </c>
      <c r="B11" s="93">
        <v>3454</v>
      </c>
      <c r="C11" s="93">
        <v>3247</v>
      </c>
      <c r="D11" s="93">
        <v>3799</v>
      </c>
      <c r="E11" s="93">
        <v>201</v>
      </c>
      <c r="F11" s="93">
        <v>2326</v>
      </c>
      <c r="G11" s="93">
        <v>-124</v>
      </c>
      <c r="H11" s="93">
        <v>268</v>
      </c>
      <c r="I11" s="93">
        <v>2662</v>
      </c>
      <c r="J11" s="93">
        <v>-405</v>
      </c>
      <c r="K11" s="93">
        <v>-320</v>
      </c>
      <c r="L11" s="94">
        <v>53180</v>
      </c>
      <c r="M11" s="154">
        <f t="shared" si="0"/>
        <v>-0.6017299736743137</v>
      </c>
      <c r="N11" s="84"/>
      <c r="O11" s="84"/>
      <c r="R11" s="84"/>
      <c r="S11" s="84"/>
    </row>
    <row r="12" spans="1:19" ht="15">
      <c r="A12" s="137" t="s">
        <v>54</v>
      </c>
      <c r="B12" s="93">
        <v>42433</v>
      </c>
      <c r="C12" s="93">
        <v>56217</v>
      </c>
      <c r="D12" s="93">
        <v>40503</v>
      </c>
      <c r="E12" s="93">
        <v>29132</v>
      </c>
      <c r="F12" s="93">
        <v>21074</v>
      </c>
      <c r="G12" s="93">
        <v>-36387</v>
      </c>
      <c r="H12" s="93">
        <v>-39432</v>
      </c>
      <c r="I12" s="93">
        <v>-6439</v>
      </c>
      <c r="J12" s="93">
        <v>15423</v>
      </c>
      <c r="K12" s="93">
        <v>-6325</v>
      </c>
      <c r="L12" s="94">
        <v>725681</v>
      </c>
      <c r="M12" s="154">
        <f t="shared" si="0"/>
        <v>-0.8715950948143881</v>
      </c>
      <c r="N12" s="84"/>
      <c r="O12" s="84"/>
      <c r="R12" s="84"/>
      <c r="S12" s="84"/>
    </row>
    <row r="13" spans="1:19" ht="15">
      <c r="A13" s="137" t="s">
        <v>55</v>
      </c>
      <c r="B13" s="93">
        <v>4247</v>
      </c>
      <c r="C13" s="93">
        <v>7919</v>
      </c>
      <c r="D13" s="93">
        <v>6273</v>
      </c>
      <c r="E13" s="93">
        <v>4151</v>
      </c>
      <c r="F13" s="93">
        <v>-529</v>
      </c>
      <c r="G13" s="93">
        <v>-4628</v>
      </c>
      <c r="H13" s="93">
        <v>-3685</v>
      </c>
      <c r="I13" s="93">
        <v>170</v>
      </c>
      <c r="J13" s="93">
        <v>2311</v>
      </c>
      <c r="K13" s="93">
        <v>-238</v>
      </c>
      <c r="L13" s="94">
        <v>67157</v>
      </c>
      <c r="M13" s="154">
        <f t="shared" si="0"/>
        <v>-0.35439343627618863</v>
      </c>
      <c r="N13" s="84"/>
      <c r="O13" s="84"/>
      <c r="R13" s="84"/>
      <c r="S13" s="84"/>
    </row>
    <row r="14" spans="1:19" ht="12.75" customHeight="1">
      <c r="A14" s="137" t="s">
        <v>56</v>
      </c>
      <c r="B14" s="93">
        <v>7214</v>
      </c>
      <c r="C14" s="93">
        <v>9931</v>
      </c>
      <c r="D14" s="93">
        <v>9759</v>
      </c>
      <c r="E14" s="93">
        <v>7463</v>
      </c>
      <c r="F14" s="93">
        <v>8259</v>
      </c>
      <c r="G14" s="93">
        <v>-2065</v>
      </c>
      <c r="H14" s="93">
        <v>-3991</v>
      </c>
      <c r="I14" s="93">
        <v>4503</v>
      </c>
      <c r="J14" s="93">
        <v>3127</v>
      </c>
      <c r="K14" s="93">
        <v>373</v>
      </c>
      <c r="L14" s="94">
        <v>187313</v>
      </c>
      <c r="M14" s="154">
        <f t="shared" si="0"/>
        <v>0.19913193424909112</v>
      </c>
      <c r="N14" s="84"/>
      <c r="O14" s="84"/>
      <c r="R14" s="84"/>
      <c r="S14" s="84"/>
    </row>
    <row r="15" spans="1:19" ht="15.75">
      <c r="A15" s="133" t="s">
        <v>57</v>
      </c>
      <c r="B15" s="134">
        <v>416046</v>
      </c>
      <c r="C15" s="134">
        <v>355655</v>
      </c>
      <c r="D15" s="134">
        <v>214363</v>
      </c>
      <c r="E15" s="134">
        <v>214257</v>
      </c>
      <c r="F15" s="134">
        <v>109755</v>
      </c>
      <c r="G15" s="134">
        <v>-251260</v>
      </c>
      <c r="H15" s="134">
        <v>-242659</v>
      </c>
      <c r="I15" s="134">
        <v>-14734</v>
      </c>
      <c r="J15" s="134">
        <v>83446</v>
      </c>
      <c r="K15" s="134">
        <v>-65188</v>
      </c>
      <c r="L15" s="139">
        <v>6314022</v>
      </c>
      <c r="M15" s="153">
        <f t="shared" si="0"/>
        <v>-1.0324322595011548</v>
      </c>
      <c r="N15" s="84"/>
      <c r="O15" s="84"/>
      <c r="R15" s="84"/>
      <c r="S15" s="84"/>
    </row>
    <row r="16" spans="1:19" ht="15">
      <c r="A16" s="137" t="s">
        <v>58</v>
      </c>
      <c r="B16" s="93">
        <v>32612</v>
      </c>
      <c r="C16" s="93">
        <v>28563</v>
      </c>
      <c r="D16" s="93">
        <v>16308</v>
      </c>
      <c r="E16" s="93">
        <v>17474</v>
      </c>
      <c r="F16" s="93">
        <v>1932</v>
      </c>
      <c r="G16" s="93">
        <v>-15351</v>
      </c>
      <c r="H16" s="93">
        <v>-17642</v>
      </c>
      <c r="I16" s="93">
        <v>2299</v>
      </c>
      <c r="J16" s="93">
        <v>9610</v>
      </c>
      <c r="K16" s="93">
        <v>-3334</v>
      </c>
      <c r="L16" s="94">
        <v>465364</v>
      </c>
      <c r="M16" s="154">
        <f t="shared" si="0"/>
        <v>-0.7164284302180659</v>
      </c>
      <c r="N16" s="84"/>
      <c r="O16" s="84"/>
      <c r="R16" s="84"/>
      <c r="S16" s="84"/>
    </row>
    <row r="17" spans="1:19" ht="15">
      <c r="A17" s="137" t="s">
        <v>59</v>
      </c>
      <c r="B17" s="93">
        <v>19102</v>
      </c>
      <c r="C17" s="93">
        <v>11756</v>
      </c>
      <c r="D17" s="93">
        <v>12471</v>
      </c>
      <c r="E17" s="93">
        <v>12945</v>
      </c>
      <c r="F17" s="93">
        <v>11558</v>
      </c>
      <c r="G17" s="93">
        <v>-2140</v>
      </c>
      <c r="H17" s="93">
        <v>-12612</v>
      </c>
      <c r="I17" s="93">
        <v>3338</v>
      </c>
      <c r="J17" s="93">
        <v>5702</v>
      </c>
      <c r="K17" s="93">
        <v>-2922</v>
      </c>
      <c r="L17" s="94">
        <v>290997</v>
      </c>
      <c r="M17" s="154">
        <f t="shared" si="0"/>
        <v>-1.0041340632377653</v>
      </c>
      <c r="N17" s="84"/>
      <c r="O17" s="84"/>
      <c r="R17" s="84"/>
      <c r="S17" s="84"/>
    </row>
    <row r="18" spans="1:19" ht="15">
      <c r="A18" s="137" t="s">
        <v>60</v>
      </c>
      <c r="B18" s="93">
        <v>75138</v>
      </c>
      <c r="C18" s="93">
        <v>58968</v>
      </c>
      <c r="D18" s="93">
        <v>42463</v>
      </c>
      <c r="E18" s="93">
        <v>51461</v>
      </c>
      <c r="F18" s="93">
        <v>48021</v>
      </c>
      <c r="G18" s="93">
        <v>-34336</v>
      </c>
      <c r="H18" s="93">
        <v>-37194</v>
      </c>
      <c r="I18" s="93">
        <v>-2450</v>
      </c>
      <c r="J18" s="93">
        <v>23051</v>
      </c>
      <c r="K18" s="93">
        <v>-7965</v>
      </c>
      <c r="L18" s="94">
        <v>1149794</v>
      </c>
      <c r="M18" s="154">
        <f t="shared" si="0"/>
        <v>-0.6927327851771709</v>
      </c>
      <c r="N18" s="84"/>
      <c r="O18" s="84"/>
      <c r="R18" s="84"/>
      <c r="S18" s="84"/>
    </row>
    <row r="19" spans="1:19" ht="15">
      <c r="A19" s="137" t="s">
        <v>61</v>
      </c>
      <c r="B19" s="93">
        <v>27045</v>
      </c>
      <c r="C19" s="93">
        <v>13420</v>
      </c>
      <c r="D19" s="93">
        <v>13207</v>
      </c>
      <c r="E19" s="93">
        <v>14093</v>
      </c>
      <c r="F19" s="93">
        <v>10757</v>
      </c>
      <c r="G19" s="93">
        <v>-11929</v>
      </c>
      <c r="H19" s="93">
        <v>-15653</v>
      </c>
      <c r="I19" s="93">
        <v>847</v>
      </c>
      <c r="J19" s="93">
        <v>5647</v>
      </c>
      <c r="K19" s="93">
        <v>-5468</v>
      </c>
      <c r="L19" s="94">
        <v>425306</v>
      </c>
      <c r="M19" s="154">
        <f t="shared" si="0"/>
        <v>-1.285662558252176</v>
      </c>
      <c r="N19" s="84"/>
      <c r="O19" s="84"/>
      <c r="R19" s="84"/>
      <c r="S19" s="84"/>
    </row>
    <row r="20" spans="1:19" ht="15">
      <c r="A20" s="137" t="s">
        <v>62</v>
      </c>
      <c r="B20" s="93">
        <v>24771</v>
      </c>
      <c r="C20" s="93">
        <v>21882</v>
      </c>
      <c r="D20" s="93">
        <v>20040</v>
      </c>
      <c r="E20" s="93">
        <v>16052</v>
      </c>
      <c r="F20" s="93">
        <v>16888</v>
      </c>
      <c r="G20" s="93">
        <v>-14971</v>
      </c>
      <c r="H20" s="93">
        <v>-12001</v>
      </c>
      <c r="I20" s="93">
        <v>-3343</v>
      </c>
      <c r="J20" s="93">
        <v>5397</v>
      </c>
      <c r="K20" s="93">
        <v>-8497</v>
      </c>
      <c r="L20" s="94">
        <v>404154</v>
      </c>
      <c r="M20" s="154">
        <f t="shared" si="0"/>
        <v>-2.102416405627558</v>
      </c>
      <c r="N20" s="84"/>
      <c r="O20" s="84"/>
      <c r="R20" s="84"/>
      <c r="S20" s="84"/>
    </row>
    <row r="21" spans="1:19" ht="15">
      <c r="A21" s="137" t="s">
        <v>63</v>
      </c>
      <c r="B21" s="93">
        <v>104455</v>
      </c>
      <c r="C21" s="93">
        <v>95627</v>
      </c>
      <c r="D21" s="93">
        <v>52256</v>
      </c>
      <c r="E21" s="93">
        <v>35068</v>
      </c>
      <c r="F21" s="93">
        <v>-9566</v>
      </c>
      <c r="G21" s="93">
        <v>-87207</v>
      </c>
      <c r="H21" s="93">
        <v>-47617</v>
      </c>
      <c r="I21" s="93">
        <v>-6498</v>
      </c>
      <c r="J21" s="93">
        <v>3647</v>
      </c>
      <c r="K21" s="93">
        <v>-26298</v>
      </c>
      <c r="L21" s="94">
        <v>1248751</v>
      </c>
      <c r="M21" s="154">
        <f t="shared" si="0"/>
        <v>-2.1059442595040965</v>
      </c>
      <c r="N21" s="84"/>
      <c r="O21" s="84"/>
      <c r="R21" s="84"/>
      <c r="S21" s="84"/>
    </row>
    <row r="22" spans="1:19" ht="15">
      <c r="A22" s="137" t="s">
        <v>64</v>
      </c>
      <c r="B22" s="93">
        <v>9718</v>
      </c>
      <c r="C22" s="93">
        <v>22157</v>
      </c>
      <c r="D22" s="93">
        <v>3307</v>
      </c>
      <c r="E22" s="93">
        <v>-628</v>
      </c>
      <c r="F22" s="93">
        <v>-2362</v>
      </c>
      <c r="G22" s="93">
        <v>-4303</v>
      </c>
      <c r="H22" s="93">
        <v>-11559</v>
      </c>
      <c r="I22" s="93">
        <v>-8176</v>
      </c>
      <c r="J22" s="93">
        <v>37</v>
      </c>
      <c r="K22" s="93">
        <v>-16992</v>
      </c>
      <c r="L22" s="94">
        <v>352204</v>
      </c>
      <c r="M22" s="154">
        <f t="shared" si="0"/>
        <v>-4.824476723716937</v>
      </c>
      <c r="N22" s="84"/>
      <c r="O22" s="84"/>
      <c r="R22" s="84"/>
      <c r="S22" s="84"/>
    </row>
    <row r="23" spans="1:19" ht="15">
      <c r="A23" s="137" t="s">
        <v>65</v>
      </c>
      <c r="B23" s="93">
        <v>21083</v>
      </c>
      <c r="C23" s="93">
        <v>20121</v>
      </c>
      <c r="D23" s="93">
        <v>10888</v>
      </c>
      <c r="E23" s="93">
        <v>13978</v>
      </c>
      <c r="F23" s="93">
        <v>9654</v>
      </c>
      <c r="G23" s="93">
        <v>-4933</v>
      </c>
      <c r="H23" s="93">
        <v>-15314</v>
      </c>
      <c r="I23" s="93">
        <v>-851</v>
      </c>
      <c r="J23" s="93">
        <v>962</v>
      </c>
      <c r="K23" s="93">
        <v>-4891</v>
      </c>
      <c r="L23" s="93">
        <v>285338</v>
      </c>
      <c r="M23" s="154">
        <f t="shared" si="0"/>
        <v>-1.7141074795505682</v>
      </c>
      <c r="N23" s="84"/>
      <c r="O23" s="84"/>
      <c r="R23" s="84"/>
      <c r="S23" s="84"/>
    </row>
    <row r="24" spans="1:19" ht="15">
      <c r="A24" s="138" t="s">
        <v>66</v>
      </c>
      <c r="B24" s="93">
        <v>102122</v>
      </c>
      <c r="C24" s="93">
        <v>83161</v>
      </c>
      <c r="D24" s="93">
        <v>43423</v>
      </c>
      <c r="E24" s="93">
        <v>53814</v>
      </c>
      <c r="F24" s="93">
        <v>22873</v>
      </c>
      <c r="G24" s="93">
        <v>-76090</v>
      </c>
      <c r="H24" s="93">
        <v>-73067</v>
      </c>
      <c r="I24" s="93">
        <v>100</v>
      </c>
      <c r="J24" s="93">
        <v>29393</v>
      </c>
      <c r="K24" s="93">
        <v>11179</v>
      </c>
      <c r="L24" s="93">
        <v>1692114</v>
      </c>
      <c r="M24" s="154">
        <f t="shared" si="0"/>
        <v>0.6606528874532094</v>
      </c>
      <c r="N24" s="84"/>
      <c r="O24" s="84"/>
      <c r="R24" s="84"/>
      <c r="S24" s="84"/>
    </row>
    <row r="25" spans="1:19" ht="15.75">
      <c r="A25" s="133" t="s">
        <v>67</v>
      </c>
      <c r="B25" s="139">
        <v>1154317</v>
      </c>
      <c r="C25" s="139">
        <v>1028090</v>
      </c>
      <c r="D25" s="139">
        <v>679307</v>
      </c>
      <c r="E25" s="139">
        <v>471425</v>
      </c>
      <c r="F25" s="139">
        <v>124332</v>
      </c>
      <c r="G25" s="139">
        <v>-892689</v>
      </c>
      <c r="H25" s="139">
        <v>-791309</v>
      </c>
      <c r="I25" s="139">
        <v>-77271</v>
      </c>
      <c r="J25" s="139">
        <v>254374</v>
      </c>
      <c r="K25" s="139">
        <v>105221</v>
      </c>
      <c r="L25" s="139">
        <v>19982754</v>
      </c>
      <c r="M25" s="153">
        <f t="shared" si="0"/>
        <v>0.5265590518704278</v>
      </c>
      <c r="N25" s="84"/>
      <c r="O25" s="84"/>
      <c r="R25" s="84"/>
      <c r="S25" s="84"/>
    </row>
    <row r="26" spans="1:19" ht="15">
      <c r="A26" s="138" t="s">
        <v>68</v>
      </c>
      <c r="B26" s="94">
        <v>264242</v>
      </c>
      <c r="C26" s="94">
        <v>211427</v>
      </c>
      <c r="D26" s="94">
        <v>148963</v>
      </c>
      <c r="E26" s="94">
        <v>85313</v>
      </c>
      <c r="F26" s="94">
        <v>15253</v>
      </c>
      <c r="G26" s="94">
        <v>-196576</v>
      </c>
      <c r="H26" s="94">
        <v>-118015</v>
      </c>
      <c r="I26" s="94">
        <v>23384</v>
      </c>
      <c r="J26" s="94">
        <v>81564</v>
      </c>
      <c r="K26" s="94">
        <v>33709</v>
      </c>
      <c r="L26" s="94">
        <v>3994667</v>
      </c>
      <c r="M26" s="154">
        <f t="shared" si="0"/>
        <v>0.8438500630966236</v>
      </c>
      <c r="N26" s="84"/>
      <c r="O26" s="84"/>
      <c r="R26" s="84"/>
      <c r="S26" s="84"/>
    </row>
    <row r="27" spans="1:19" ht="15">
      <c r="A27" s="137" t="s">
        <v>69</v>
      </c>
      <c r="B27" s="94">
        <v>34925</v>
      </c>
      <c r="C27" s="94">
        <v>40975</v>
      </c>
      <c r="D27" s="94">
        <v>25949</v>
      </c>
      <c r="E27" s="94">
        <v>19799</v>
      </c>
      <c r="F27" s="94">
        <v>10091</v>
      </c>
      <c r="G27" s="94">
        <v>-44835</v>
      </c>
      <c r="H27" s="94">
        <v>-37914</v>
      </c>
      <c r="I27" s="94">
        <v>-1827</v>
      </c>
      <c r="J27" s="94">
        <v>17606</v>
      </c>
      <c r="K27" s="94">
        <v>6033</v>
      </c>
      <c r="L27" s="94">
        <v>716848</v>
      </c>
      <c r="M27" s="154">
        <f t="shared" si="0"/>
        <v>0.8416010088610139</v>
      </c>
      <c r="N27" s="84"/>
      <c r="O27" s="84"/>
      <c r="R27" s="84"/>
      <c r="S27" s="84"/>
    </row>
    <row r="28" spans="1:19" ht="15">
      <c r="A28" s="138" t="s">
        <v>70</v>
      </c>
      <c r="B28" s="94">
        <v>198193</v>
      </c>
      <c r="C28" s="94">
        <v>208755</v>
      </c>
      <c r="D28" s="94">
        <v>157127</v>
      </c>
      <c r="E28" s="94">
        <v>105896</v>
      </c>
      <c r="F28" s="94">
        <v>54123</v>
      </c>
      <c r="G28" s="94">
        <v>-183151</v>
      </c>
      <c r="H28" s="94">
        <v>-238528</v>
      </c>
      <c r="I28" s="94">
        <v>-92592</v>
      </c>
      <c r="J28" s="94">
        <v>8754</v>
      </c>
      <c r="K28" s="94">
        <v>-8598</v>
      </c>
      <c r="L28" s="94">
        <v>3312529</v>
      </c>
      <c r="M28" s="154">
        <f t="shared" si="0"/>
        <v>-0.25955999177667577</v>
      </c>
      <c r="N28" s="84"/>
      <c r="O28" s="84"/>
      <c r="R28" s="84"/>
      <c r="S28" s="84"/>
    </row>
    <row r="29" spans="1:19" ht="15">
      <c r="A29" s="137" t="s">
        <v>71</v>
      </c>
      <c r="B29" s="94">
        <v>656957</v>
      </c>
      <c r="C29" s="94">
        <v>566933</v>
      </c>
      <c r="D29" s="94">
        <v>347268</v>
      </c>
      <c r="E29" s="94">
        <v>260417</v>
      </c>
      <c r="F29" s="94">
        <v>44865</v>
      </c>
      <c r="G29" s="94">
        <v>-468127</v>
      </c>
      <c r="H29" s="94">
        <v>-396852</v>
      </c>
      <c r="I29" s="94">
        <v>-6236</v>
      </c>
      <c r="J29" s="94">
        <v>146450</v>
      </c>
      <c r="K29" s="94">
        <v>74077</v>
      </c>
      <c r="L29" s="94">
        <v>11958710</v>
      </c>
      <c r="M29" s="154">
        <f t="shared" si="0"/>
        <v>0.6194397221773921</v>
      </c>
      <c r="N29" s="84"/>
      <c r="O29" s="84"/>
      <c r="R29" s="84"/>
      <c r="S29" s="84"/>
    </row>
    <row r="30" spans="1:19" ht="15.75">
      <c r="A30" s="133" t="s">
        <v>72</v>
      </c>
      <c r="B30" s="134">
        <v>413623</v>
      </c>
      <c r="C30" s="134">
        <v>334517</v>
      </c>
      <c r="D30" s="134">
        <v>238255</v>
      </c>
      <c r="E30" s="134">
        <v>255247</v>
      </c>
      <c r="F30" s="134">
        <v>116479</v>
      </c>
      <c r="G30" s="134">
        <v>-229042</v>
      </c>
      <c r="H30" s="134">
        <v>-147191</v>
      </c>
      <c r="I30" s="134">
        <v>34399</v>
      </c>
      <c r="J30" s="134">
        <v>103077</v>
      </c>
      <c r="K30" s="134">
        <v>108372</v>
      </c>
      <c r="L30" s="139">
        <v>7129017</v>
      </c>
      <c r="M30" s="153">
        <f t="shared" si="0"/>
        <v>1.5201534797855019</v>
      </c>
      <c r="N30" s="84"/>
      <c r="O30" s="84"/>
      <c r="R30" s="84"/>
      <c r="S30" s="84"/>
    </row>
    <row r="31" spans="1:19" ht="15">
      <c r="A31" s="137" t="s">
        <v>73</v>
      </c>
      <c r="B31" s="93">
        <v>143550</v>
      </c>
      <c r="C31" s="93">
        <v>125807</v>
      </c>
      <c r="D31" s="93">
        <v>89251</v>
      </c>
      <c r="E31" s="93">
        <v>89109</v>
      </c>
      <c r="F31" s="93">
        <v>39861</v>
      </c>
      <c r="G31" s="93">
        <v>-76162</v>
      </c>
      <c r="H31" s="93">
        <v>-60921</v>
      </c>
      <c r="I31" s="93">
        <v>13381</v>
      </c>
      <c r="J31" s="93">
        <v>40947</v>
      </c>
      <c r="K31" s="93">
        <v>27114</v>
      </c>
      <c r="L31" s="94">
        <v>2603794</v>
      </c>
      <c r="M31" s="154">
        <f t="shared" si="0"/>
        <v>1.041326618004343</v>
      </c>
      <c r="N31" s="84"/>
      <c r="O31" s="84"/>
      <c r="R31" s="84"/>
      <c r="S31" s="84"/>
    </row>
    <row r="32" spans="1:19" ht="15">
      <c r="A32" s="137" t="s">
        <v>74</v>
      </c>
      <c r="B32" s="93">
        <v>103223</v>
      </c>
      <c r="C32" s="93">
        <v>82977</v>
      </c>
      <c r="D32" s="93">
        <v>63763</v>
      </c>
      <c r="E32" s="93">
        <v>75852</v>
      </c>
      <c r="F32" s="93">
        <v>53017</v>
      </c>
      <c r="G32" s="93">
        <v>-58639</v>
      </c>
      <c r="H32" s="93">
        <v>-32769</v>
      </c>
      <c r="I32" s="93">
        <v>29286</v>
      </c>
      <c r="J32" s="93">
        <v>41615</v>
      </c>
      <c r="K32" s="93">
        <v>43300</v>
      </c>
      <c r="L32" s="93">
        <v>2005382</v>
      </c>
      <c r="M32" s="154">
        <f t="shared" si="0"/>
        <v>2.159189620730614</v>
      </c>
      <c r="N32" s="84"/>
      <c r="O32" s="84"/>
      <c r="R32" s="84"/>
      <c r="S32" s="84"/>
    </row>
    <row r="33" spans="1:19" ht="15">
      <c r="A33" s="138" t="s">
        <v>75</v>
      </c>
      <c r="B33" s="93">
        <v>166850</v>
      </c>
      <c r="C33" s="93">
        <v>125733</v>
      </c>
      <c r="D33" s="93">
        <v>85241</v>
      </c>
      <c r="E33" s="93">
        <v>90286</v>
      </c>
      <c r="F33" s="93">
        <v>23601</v>
      </c>
      <c r="G33" s="93">
        <v>-94241</v>
      </c>
      <c r="H33" s="93">
        <v>-53501</v>
      </c>
      <c r="I33" s="93">
        <v>-8268</v>
      </c>
      <c r="J33" s="93">
        <v>20515</v>
      </c>
      <c r="K33" s="93">
        <v>37958</v>
      </c>
      <c r="L33" s="93">
        <v>2519841</v>
      </c>
      <c r="M33" s="154">
        <f t="shared" si="0"/>
        <v>1.5063648857209642</v>
      </c>
      <c r="N33" s="84"/>
      <c r="O33" s="84"/>
      <c r="P33" s="84"/>
      <c r="Q33" s="84"/>
      <c r="R33" s="84"/>
      <c r="S33" s="84"/>
    </row>
    <row r="34" spans="1:19" ht="15.75">
      <c r="A34" s="133" t="s">
        <v>76</v>
      </c>
      <c r="B34" s="139">
        <v>131526</v>
      </c>
      <c r="C34" s="139">
        <v>163407</v>
      </c>
      <c r="D34" s="139">
        <v>159248</v>
      </c>
      <c r="E34" s="139">
        <v>131144</v>
      </c>
      <c r="F34" s="139">
        <v>42679</v>
      </c>
      <c r="G34" s="139">
        <v>-64887</v>
      </c>
      <c r="H34" s="139">
        <v>-66410</v>
      </c>
      <c r="I34" s="139">
        <v>40395</v>
      </c>
      <c r="J34" s="139">
        <v>67027</v>
      </c>
      <c r="K34" s="139">
        <v>38635</v>
      </c>
      <c r="L34" s="139">
        <v>3191334</v>
      </c>
      <c r="M34" s="153">
        <f t="shared" si="0"/>
        <v>1.2106222664252628</v>
      </c>
      <c r="N34" s="84"/>
      <c r="O34" s="84"/>
      <c r="P34" s="84"/>
      <c r="Q34" s="84"/>
      <c r="R34" s="84"/>
      <c r="S34" s="84"/>
    </row>
    <row r="35" spans="1:19" ht="15">
      <c r="A35" s="137" t="s">
        <v>77</v>
      </c>
      <c r="B35" s="93">
        <v>20826</v>
      </c>
      <c r="C35" s="93">
        <v>24091</v>
      </c>
      <c r="D35" s="93">
        <v>24824</v>
      </c>
      <c r="E35" s="93">
        <v>19422</v>
      </c>
      <c r="F35" s="93">
        <v>2043</v>
      </c>
      <c r="G35" s="93">
        <v>-11535</v>
      </c>
      <c r="H35" s="93">
        <v>-1931</v>
      </c>
      <c r="I35" s="93">
        <v>-5061</v>
      </c>
      <c r="J35" s="93">
        <v>-3021</v>
      </c>
      <c r="K35" s="93">
        <v>10570</v>
      </c>
      <c r="L35" s="94">
        <v>504847</v>
      </c>
      <c r="M35" s="154">
        <f t="shared" si="0"/>
        <v>2.09370363694347</v>
      </c>
      <c r="N35" s="84"/>
      <c r="O35" s="84"/>
      <c r="R35" s="84"/>
      <c r="S35" s="84"/>
    </row>
    <row r="36" spans="1:19" ht="15">
      <c r="A36" s="137" t="s">
        <v>78</v>
      </c>
      <c r="B36" s="93">
        <v>19708</v>
      </c>
      <c r="C36" s="93">
        <v>35819</v>
      </c>
      <c r="D36" s="93">
        <v>38507</v>
      </c>
      <c r="E36" s="93">
        <v>26451</v>
      </c>
      <c r="F36" s="93">
        <v>3741</v>
      </c>
      <c r="G36" s="93">
        <v>-14551</v>
      </c>
      <c r="H36" s="93">
        <v>-17900</v>
      </c>
      <c r="I36" s="93">
        <v>16526</v>
      </c>
      <c r="J36" s="93">
        <v>26420</v>
      </c>
      <c r="K36" s="93">
        <v>8863</v>
      </c>
      <c r="L36" s="94">
        <v>683976</v>
      </c>
      <c r="M36" s="154">
        <f t="shared" si="0"/>
        <v>1.295805700784823</v>
      </c>
      <c r="N36" s="84"/>
      <c r="O36" s="84"/>
      <c r="R36" s="84"/>
      <c r="S36" s="84"/>
    </row>
    <row r="37" spans="1:19" ht="15">
      <c r="A37" s="137" t="s">
        <v>79</v>
      </c>
      <c r="B37" s="93">
        <v>63759</v>
      </c>
      <c r="C37" s="93">
        <v>71952</v>
      </c>
      <c r="D37" s="93">
        <v>69818</v>
      </c>
      <c r="E37" s="93">
        <v>63716</v>
      </c>
      <c r="F37" s="93">
        <v>27376</v>
      </c>
      <c r="G37" s="93">
        <v>-23731</v>
      </c>
      <c r="H37" s="93">
        <v>-19327</v>
      </c>
      <c r="I37" s="93">
        <v>26819</v>
      </c>
      <c r="J37" s="93">
        <v>25912</v>
      </c>
      <c r="K37" s="93">
        <v>14266</v>
      </c>
      <c r="L37" s="94">
        <v>1213300</v>
      </c>
      <c r="M37" s="154">
        <f t="shared" si="0"/>
        <v>1.1758015330091485</v>
      </c>
      <c r="N37" s="84"/>
      <c r="O37" s="84"/>
      <c r="R37" s="84"/>
      <c r="S37" s="84"/>
    </row>
    <row r="38" spans="1:19" ht="15.75" thickBot="1">
      <c r="A38" s="144" t="s">
        <v>80</v>
      </c>
      <c r="B38" s="145">
        <v>27233</v>
      </c>
      <c r="C38" s="145">
        <v>31545</v>
      </c>
      <c r="D38" s="145">
        <v>26099</v>
      </c>
      <c r="E38" s="145">
        <v>21555</v>
      </c>
      <c r="F38" s="145">
        <v>9519</v>
      </c>
      <c r="G38" s="145">
        <v>-15070</v>
      </c>
      <c r="H38" s="145">
        <v>-27252</v>
      </c>
      <c r="I38" s="145">
        <v>2111</v>
      </c>
      <c r="J38" s="145">
        <v>17716</v>
      </c>
      <c r="K38" s="145">
        <v>4936</v>
      </c>
      <c r="L38" s="146">
        <v>789211</v>
      </c>
      <c r="M38" s="154">
        <f t="shared" si="0"/>
        <v>0.625434769662359</v>
      </c>
      <c r="N38" s="84"/>
      <c r="O38" s="84"/>
      <c r="R38" s="84"/>
      <c r="S38" s="84"/>
    </row>
    <row r="39" spans="1:13" ht="14.25">
      <c r="A39" s="457" t="s">
        <v>251</v>
      </c>
      <c r="B39" s="103"/>
      <c r="C39" s="104"/>
      <c r="D39" s="104"/>
      <c r="E39" s="103"/>
      <c r="F39" s="103"/>
      <c r="G39" s="103"/>
      <c r="H39" s="103"/>
      <c r="I39" s="103"/>
      <c r="J39" s="103"/>
      <c r="K39" s="103"/>
      <c r="L39" s="103"/>
      <c r="M39" s="155"/>
    </row>
    <row r="40" spans="1:13" ht="14.25">
      <c r="A40" s="103" t="s">
        <v>263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</row>
    <row r="41" spans="1:13" ht="14.25">
      <c r="A41" s="103" t="s">
        <v>262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/>
    </row>
    <row r="49" ht="12.75">
      <c r="M49" s="74"/>
    </row>
  </sheetData>
  <sheetProtection/>
  <mergeCells count="1">
    <mergeCell ref="A2:M2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showGridLines="0" tabSelected="1" zoomScale="50" zoomScaleNormal="50" zoomScalePageLayoutView="0" workbookViewId="0" topLeftCell="A1">
      <selection activeCell="A1" sqref="A1"/>
    </sheetView>
  </sheetViews>
  <sheetFormatPr defaultColWidth="9.140625" defaultRowHeight="15"/>
  <cols>
    <col min="1" max="7" width="25.28125" style="0" customWidth="1"/>
    <col min="8" max="8" width="27.00390625" style="0" bestFit="1" customWidth="1"/>
    <col min="9" max="9" width="25.28125" style="0" customWidth="1"/>
    <col min="10" max="10" width="27.421875" style="0" bestFit="1" customWidth="1"/>
    <col min="11" max="11" width="19.8515625" style="0" customWidth="1"/>
  </cols>
  <sheetData>
    <row r="1" spans="1:11" ht="36" customHeight="1">
      <c r="A1" s="156" t="s">
        <v>139</v>
      </c>
      <c r="B1" s="157"/>
      <c r="C1" s="158"/>
      <c r="D1" s="158"/>
      <c r="E1" s="158"/>
      <c r="F1" s="158"/>
      <c r="G1" s="158"/>
      <c r="H1" s="158"/>
      <c r="I1" s="159"/>
      <c r="J1" s="159"/>
      <c r="K1" s="7"/>
    </row>
    <row r="2" spans="1:11" ht="75.75" customHeight="1">
      <c r="A2" s="449" t="s">
        <v>252</v>
      </c>
      <c r="B2" s="449"/>
      <c r="C2" s="449"/>
      <c r="D2" s="449"/>
      <c r="E2" s="449"/>
      <c r="F2" s="449"/>
      <c r="G2" s="449"/>
      <c r="H2" s="449"/>
      <c r="I2" s="449"/>
      <c r="J2" s="449"/>
      <c r="K2" s="7"/>
    </row>
    <row r="3" spans="1:11" ht="16.5" thickBot="1">
      <c r="A3" s="160"/>
      <c r="B3" s="161"/>
      <c r="C3" s="161"/>
      <c r="D3" s="161"/>
      <c r="E3" s="161"/>
      <c r="F3" s="161"/>
      <c r="G3" s="161"/>
      <c r="H3" s="161"/>
      <c r="I3" s="161"/>
      <c r="J3" s="161"/>
      <c r="K3" s="7"/>
    </row>
    <row r="4" spans="1:11" ht="54" customHeight="1" thickBot="1">
      <c r="A4" s="162" t="s">
        <v>89</v>
      </c>
      <c r="B4" s="163" t="s">
        <v>140</v>
      </c>
      <c r="C4" s="163" t="s">
        <v>5</v>
      </c>
      <c r="D4" s="163" t="s">
        <v>6</v>
      </c>
      <c r="E4" s="163" t="s">
        <v>91</v>
      </c>
      <c r="F4" s="163" t="s">
        <v>92</v>
      </c>
      <c r="G4" s="163" t="s">
        <v>0</v>
      </c>
      <c r="H4" s="163" t="s">
        <v>1</v>
      </c>
      <c r="I4" s="163" t="s">
        <v>93</v>
      </c>
      <c r="J4" s="164" t="s">
        <v>9</v>
      </c>
      <c r="K4" s="7"/>
    </row>
    <row r="5" spans="1:11" ht="15.75" customHeight="1" hidden="1">
      <c r="A5" s="165">
        <v>41244</v>
      </c>
      <c r="B5" s="166">
        <f>SUM(C5:J5)</f>
        <v>40322084</v>
      </c>
      <c r="C5" s="167">
        <v>223014</v>
      </c>
      <c r="D5" s="167">
        <v>8316422</v>
      </c>
      <c r="E5" s="167">
        <v>410432</v>
      </c>
      <c r="F5" s="167">
        <v>3175431</v>
      </c>
      <c r="G5" s="167">
        <v>9083944</v>
      </c>
      <c r="H5" s="167">
        <v>16643009</v>
      </c>
      <c r="I5" s="167">
        <v>872153</v>
      </c>
      <c r="J5" s="168">
        <v>1597679</v>
      </c>
      <c r="K5" s="7"/>
    </row>
    <row r="6" spans="1:11" ht="27">
      <c r="A6" s="169">
        <v>41275</v>
      </c>
      <c r="B6" s="286">
        <f>B7-tabela9!B8</f>
        <v>40255192</v>
      </c>
      <c r="C6" s="286">
        <f>C7-tabela9!C8</f>
        <v>227370</v>
      </c>
      <c r="D6" s="286">
        <f>D7-tabela9!D8</f>
        <v>8284408</v>
      </c>
      <c r="E6" s="286">
        <f>E7-tabela9!E8</f>
        <v>430790</v>
      </c>
      <c r="F6" s="286">
        <f>F7-tabela9!F8</f>
        <v>3004402</v>
      </c>
      <c r="G6" s="286">
        <f>G7-tabela9!G8</f>
        <v>8963906</v>
      </c>
      <c r="H6" s="286">
        <f>H7-tabela9!H8</f>
        <v>16871533</v>
      </c>
      <c r="I6" s="286">
        <f>I7-tabela9!I8</f>
        <v>858071</v>
      </c>
      <c r="J6" s="287">
        <f>J7-tabela9!J8</f>
        <v>1614712</v>
      </c>
      <c r="K6" s="7"/>
    </row>
    <row r="7" spans="1:11" ht="27">
      <c r="A7" s="169">
        <v>41306</v>
      </c>
      <c r="B7" s="286">
        <f>B8-tabela9!B9</f>
        <v>40378638</v>
      </c>
      <c r="C7" s="286">
        <f>C8-tabela9!C9</f>
        <v>227535</v>
      </c>
      <c r="D7" s="286">
        <f>D8-tabela9!D9</f>
        <v>8317874</v>
      </c>
      <c r="E7" s="286">
        <f>E8-tabela9!E9</f>
        <v>430733</v>
      </c>
      <c r="F7" s="286">
        <f>F8-tabela9!F9</f>
        <v>3020038</v>
      </c>
      <c r="G7" s="286">
        <f>G8-tabela9!G9</f>
        <v>8953492</v>
      </c>
      <c r="H7" s="286">
        <f>H8-tabela9!H9</f>
        <v>16953594</v>
      </c>
      <c r="I7" s="286">
        <f>I8-tabela9!I9</f>
        <v>870435</v>
      </c>
      <c r="J7" s="287">
        <f>J8-tabela9!J9</f>
        <v>1604937</v>
      </c>
      <c r="K7" s="7"/>
    </row>
    <row r="8" spans="1:11" ht="27">
      <c r="A8" s="169">
        <v>41334</v>
      </c>
      <c r="B8" s="286">
        <f>B9-tabela9!B10</f>
        <v>40491088</v>
      </c>
      <c r="C8" s="286">
        <f>C9-tabela9!C10</f>
        <v>228180</v>
      </c>
      <c r="D8" s="286">
        <f>D9-tabela9!D10</f>
        <v>8343664</v>
      </c>
      <c r="E8" s="286">
        <f>E9-tabela9!E10</f>
        <v>430398</v>
      </c>
      <c r="F8" s="286">
        <f>F9-tabela9!F10</f>
        <v>3039747</v>
      </c>
      <c r="G8" s="286">
        <f>G9-tabela9!G10</f>
        <v>8956652</v>
      </c>
      <c r="H8" s="286">
        <f>H9-tabela9!H10</f>
        <v>17014943</v>
      </c>
      <c r="I8" s="286">
        <f>I9-tabela9!I10</f>
        <v>877001</v>
      </c>
      <c r="J8" s="287">
        <f>J9-tabela9!J10</f>
        <v>1600503</v>
      </c>
      <c r="K8" s="7"/>
    </row>
    <row r="9" spans="1:11" ht="27">
      <c r="A9" s="169">
        <v>41365</v>
      </c>
      <c r="B9" s="286">
        <f>B10-tabela9!B11</f>
        <v>40688001</v>
      </c>
      <c r="C9" s="286">
        <f>C10-tabela9!C11</f>
        <v>228817</v>
      </c>
      <c r="D9" s="286">
        <f>D10-tabela9!D11</f>
        <v>8384267</v>
      </c>
      <c r="E9" s="286">
        <f>E10-tabela9!E11</f>
        <v>432635</v>
      </c>
      <c r="F9" s="286">
        <f>F10-tabela9!F11</f>
        <v>3072668</v>
      </c>
      <c r="G9" s="286">
        <f>G10-tabela9!G11</f>
        <v>8973283</v>
      </c>
      <c r="H9" s="286">
        <f>H10-tabela9!H11</f>
        <v>17090163</v>
      </c>
      <c r="I9" s="286">
        <f>I10-tabela9!I11</f>
        <v>880858</v>
      </c>
      <c r="J9" s="287">
        <f>J10-tabela9!J11</f>
        <v>1625310</v>
      </c>
      <c r="K9" s="7"/>
    </row>
    <row r="10" spans="1:11" ht="27">
      <c r="A10" s="169">
        <v>41395</v>
      </c>
      <c r="B10" s="286">
        <f>B11-tabela9!B12</f>
        <v>40760029</v>
      </c>
      <c r="C10" s="286">
        <f>C11-tabela9!C12</f>
        <v>229009</v>
      </c>
      <c r="D10" s="286">
        <f>D11-tabela9!D12</f>
        <v>8400021</v>
      </c>
      <c r="E10" s="286">
        <f>E11-tabela9!E12</f>
        <v>432729</v>
      </c>
      <c r="F10" s="286">
        <f>F11-tabela9!F12</f>
        <v>3070791</v>
      </c>
      <c r="G10" s="286">
        <f>G11-tabela9!G12</f>
        <v>8973319</v>
      </c>
      <c r="H10" s="286">
        <f>H11-tabela9!H12</f>
        <v>17111317</v>
      </c>
      <c r="I10" s="286">
        <f>I11-tabela9!I12</f>
        <v>883708</v>
      </c>
      <c r="J10" s="287">
        <f>J11-tabela9!J12</f>
        <v>1659135</v>
      </c>
      <c r="K10" s="7"/>
    </row>
    <row r="11" spans="1:11" ht="27">
      <c r="A11" s="169">
        <v>41426</v>
      </c>
      <c r="B11" s="286">
        <f>B12-tabela9!B13</f>
        <v>40883865</v>
      </c>
      <c r="C11" s="286">
        <f>C12-tabela9!C13</f>
        <v>229705</v>
      </c>
      <c r="D11" s="286">
        <f>D12-tabela9!D13</f>
        <v>8407943</v>
      </c>
      <c r="E11" s="286">
        <f>E12-tabela9!E13</f>
        <v>433236</v>
      </c>
      <c r="F11" s="286">
        <f>F12-tabela9!F13</f>
        <v>3072883</v>
      </c>
      <c r="G11" s="286">
        <f>G12-tabela9!G13</f>
        <v>8981649</v>
      </c>
      <c r="H11" s="286">
        <f>H12-tabela9!H13</f>
        <v>17155339</v>
      </c>
      <c r="I11" s="286">
        <f>I12-tabela9!I13</f>
        <v>884956</v>
      </c>
      <c r="J11" s="287">
        <f>J12-tabela9!J13</f>
        <v>1718154</v>
      </c>
      <c r="K11" s="7"/>
    </row>
    <row r="12" spans="1:11" ht="27">
      <c r="A12" s="169">
        <v>41456</v>
      </c>
      <c r="B12" s="286">
        <f>B13-tabela9!B14</f>
        <v>40925328</v>
      </c>
      <c r="C12" s="286">
        <f>C13-tabela9!C14</f>
        <v>229469</v>
      </c>
      <c r="D12" s="286">
        <f>D13-tabela9!D14</f>
        <v>8415097</v>
      </c>
      <c r="E12" s="286">
        <f>E13-tabela9!E14</f>
        <v>431915</v>
      </c>
      <c r="F12" s="286">
        <f>F13-tabela9!F14</f>
        <v>3077782</v>
      </c>
      <c r="G12" s="286">
        <f>G13-tabela9!G14</f>
        <v>8983194</v>
      </c>
      <c r="H12" s="286">
        <f>H13-tabela9!H14</f>
        <v>17166573</v>
      </c>
      <c r="I12" s="286">
        <f>I13-tabela9!I14</f>
        <v>885011</v>
      </c>
      <c r="J12" s="287">
        <f>J13-tabela9!J14</f>
        <v>1736287</v>
      </c>
      <c r="K12" s="7"/>
    </row>
    <row r="13" spans="1:11" ht="27">
      <c r="A13" s="169">
        <v>41487</v>
      </c>
      <c r="B13" s="286">
        <f>B14-tabela9!B15</f>
        <v>41052976</v>
      </c>
      <c r="C13" s="286">
        <f>C14-tabela9!C15</f>
        <v>230113</v>
      </c>
      <c r="D13" s="286">
        <f>D14-tabela9!D15</f>
        <v>8426444</v>
      </c>
      <c r="E13" s="286">
        <f>E14-tabela9!E15</f>
        <v>431467</v>
      </c>
      <c r="F13" s="286">
        <f>F14-tabela9!F15</f>
        <v>3088947</v>
      </c>
      <c r="G13" s="286">
        <f>G14-tabela9!G15</f>
        <v>9033264</v>
      </c>
      <c r="H13" s="286">
        <f>H14-tabela9!H15</f>
        <v>17230863</v>
      </c>
      <c r="I13" s="286">
        <f>I14-tabela9!I15</f>
        <v>887683</v>
      </c>
      <c r="J13" s="287">
        <f>J14-tabela9!J15</f>
        <v>1724195</v>
      </c>
      <c r="K13" s="7"/>
    </row>
    <row r="14" spans="1:11" ht="27">
      <c r="A14" s="169">
        <v>41518</v>
      </c>
      <c r="B14" s="286">
        <f>B15-tabela9!B16</f>
        <v>41264044</v>
      </c>
      <c r="C14" s="286">
        <f>C15-tabela9!C16</f>
        <v>230858</v>
      </c>
      <c r="D14" s="286">
        <f>D15-tabela9!D16</f>
        <v>8489720</v>
      </c>
      <c r="E14" s="286">
        <f>E15-tabela9!E16</f>
        <v>432423</v>
      </c>
      <c r="F14" s="286">
        <f>F15-tabela9!F16</f>
        <v>3118726</v>
      </c>
      <c r="G14" s="286">
        <f>G15-tabela9!G16</f>
        <v>9087109</v>
      </c>
      <c r="H14" s="286">
        <f>H15-tabela9!H16</f>
        <v>17301460</v>
      </c>
      <c r="I14" s="286">
        <f>I15-tabela9!I16</f>
        <v>889722</v>
      </c>
      <c r="J14" s="287">
        <f>J15-tabela9!J16</f>
        <v>1714026</v>
      </c>
      <c r="K14" s="7"/>
    </row>
    <row r="15" spans="1:11" ht="27">
      <c r="A15" s="169">
        <v>41548</v>
      </c>
      <c r="B15" s="286">
        <f>B16-tabela9!B17</f>
        <v>41358937</v>
      </c>
      <c r="C15" s="286">
        <f>C16-tabela9!C17</f>
        <v>231066</v>
      </c>
      <c r="D15" s="286">
        <f>D16-tabela9!D17</f>
        <v>8523194</v>
      </c>
      <c r="E15" s="286">
        <f>E16-tabela9!E17</f>
        <v>433639</v>
      </c>
      <c r="F15" s="286">
        <f>F16-tabela9!F17</f>
        <v>3116574</v>
      </c>
      <c r="G15" s="286">
        <f>G16-tabela9!G17</f>
        <v>9139287</v>
      </c>
      <c r="H15" s="286">
        <f>H16-tabela9!H17</f>
        <v>17333531</v>
      </c>
      <c r="I15" s="286">
        <f>I16-tabela9!I17</f>
        <v>890354</v>
      </c>
      <c r="J15" s="287">
        <f>J16-tabela9!J17</f>
        <v>1691292</v>
      </c>
      <c r="K15" s="7"/>
    </row>
    <row r="16" spans="1:11" ht="27">
      <c r="A16" s="169">
        <v>41579</v>
      </c>
      <c r="B16" s="286">
        <f>B17-tabela9!B18</f>
        <v>41406423</v>
      </c>
      <c r="C16" s="286">
        <f>C17-tabela9!C18</f>
        <v>230186</v>
      </c>
      <c r="D16" s="286">
        <f>D17-tabela9!D18</f>
        <v>8488928</v>
      </c>
      <c r="E16" s="286">
        <f>E17-tabela9!E18</f>
        <v>433797</v>
      </c>
      <c r="F16" s="286">
        <f>F17-tabela9!F18</f>
        <v>3084804</v>
      </c>
      <c r="G16" s="286">
        <f>G17-tabela9!G18</f>
        <v>9242545</v>
      </c>
      <c r="H16" s="286">
        <f>H17-tabela9!H18</f>
        <v>17378356</v>
      </c>
      <c r="I16" s="286">
        <f>I17-tabela9!I18</f>
        <v>889698</v>
      </c>
      <c r="J16" s="287">
        <f>J17-tabela9!J18</f>
        <v>1658109</v>
      </c>
      <c r="K16" s="7"/>
    </row>
    <row r="17" spans="1:11" ht="27">
      <c r="A17" s="169">
        <v>41609</v>
      </c>
      <c r="B17" s="286">
        <f>B18-tabela9!B19</f>
        <v>40956979</v>
      </c>
      <c r="C17" s="286">
        <f>C18-tabela9!C19</f>
        <v>228641</v>
      </c>
      <c r="D17" s="286">
        <f>D18-tabela9!D19</f>
        <v>8324606</v>
      </c>
      <c r="E17" s="286">
        <f>E18-tabela9!E19</f>
        <v>431903</v>
      </c>
      <c r="F17" s="286">
        <f>F18-tabela9!F19</f>
        <v>3006052</v>
      </c>
      <c r="G17" s="286">
        <f>G18-tabela9!G19</f>
        <v>9239389</v>
      </c>
      <c r="H17" s="286">
        <f>H18-tabela9!H19</f>
        <v>17265736</v>
      </c>
      <c r="I17" s="286">
        <f>I18-tabela9!I19</f>
        <v>874621</v>
      </c>
      <c r="J17" s="287">
        <f>J18-tabela9!J19</f>
        <v>1586031</v>
      </c>
      <c r="K17" s="7"/>
    </row>
    <row r="18" spans="1:11" ht="27">
      <c r="A18" s="169">
        <v>41640</v>
      </c>
      <c r="B18" s="286">
        <f>B19-tabela9!B20</f>
        <v>40986574</v>
      </c>
      <c r="C18" s="286">
        <f>C19-tabela9!C20</f>
        <v>228908</v>
      </c>
      <c r="D18" s="286">
        <f>D19-tabela9!D20</f>
        <v>8363122</v>
      </c>
      <c r="E18" s="286">
        <f>E19-tabela9!E20</f>
        <v>433156</v>
      </c>
      <c r="F18" s="286">
        <f>F19-tabela9!F20</f>
        <v>3044110</v>
      </c>
      <c r="G18" s="286">
        <f>G19-tabela9!G20</f>
        <v>9161271</v>
      </c>
      <c r="H18" s="286">
        <f>H19-tabela9!H20</f>
        <v>17290417</v>
      </c>
      <c r="I18" s="286">
        <f>I19-tabela9!I20</f>
        <v>875814</v>
      </c>
      <c r="J18" s="287">
        <f>J19-tabela9!J20</f>
        <v>1589776</v>
      </c>
      <c r="K18" s="7"/>
    </row>
    <row r="19" spans="1:11" ht="27">
      <c r="A19" s="169">
        <v>41671</v>
      </c>
      <c r="B19" s="286">
        <f>B20-tabela9!B21</f>
        <v>41247397</v>
      </c>
      <c r="C19" s="286">
        <f>C20-tabela9!C21</f>
        <v>229531</v>
      </c>
      <c r="D19" s="286">
        <f>D20-tabela9!D21</f>
        <v>8415073</v>
      </c>
      <c r="E19" s="286">
        <f>E20-tabela9!E21</f>
        <v>434773</v>
      </c>
      <c r="F19" s="286">
        <f>F20-tabela9!F21</f>
        <v>3069165</v>
      </c>
      <c r="G19" s="286">
        <f>G20-tabela9!G21</f>
        <v>9180601</v>
      </c>
      <c r="H19" s="286">
        <f>H20-tabela9!H21</f>
        <v>17433762</v>
      </c>
      <c r="I19" s="286">
        <f>I20-tabela9!I21</f>
        <v>888618</v>
      </c>
      <c r="J19" s="287">
        <f>J20-tabela9!J21</f>
        <v>1595874</v>
      </c>
      <c r="K19" s="7"/>
    </row>
    <row r="20" spans="1:11" ht="27">
      <c r="A20" s="169">
        <v>41699</v>
      </c>
      <c r="B20" s="286">
        <f>B21-tabela9!B22</f>
        <v>41260514</v>
      </c>
      <c r="C20" s="286">
        <f>C21-tabela9!C22</f>
        <v>229526</v>
      </c>
      <c r="D20" s="286">
        <f>D21-tabela9!D22</f>
        <v>8420557</v>
      </c>
      <c r="E20" s="286">
        <f>E21-tabela9!E22</f>
        <v>435272</v>
      </c>
      <c r="F20" s="286">
        <f>F21-tabela9!F22</f>
        <v>3066934</v>
      </c>
      <c r="G20" s="286">
        <f>G21-tabela9!G22</f>
        <v>9154350</v>
      </c>
      <c r="H20" s="286">
        <f>H21-tabela9!H22</f>
        <v>17471215</v>
      </c>
      <c r="I20" s="286">
        <f>I21-tabela9!I22</f>
        <v>892100</v>
      </c>
      <c r="J20" s="287">
        <f>J21-tabela9!J22</f>
        <v>1590560</v>
      </c>
      <c r="K20" s="7"/>
    </row>
    <row r="21" spans="1:11" ht="27">
      <c r="A21" s="169">
        <v>41730</v>
      </c>
      <c r="B21" s="286">
        <f>B22-tabela9!B23</f>
        <v>41365898</v>
      </c>
      <c r="C21" s="286">
        <f>C22-tabela9!C23</f>
        <v>229996</v>
      </c>
      <c r="D21" s="286">
        <f>D22-tabela9!D23</f>
        <v>8417130</v>
      </c>
      <c r="E21" s="286">
        <f>E22-tabela9!E23</f>
        <v>436312</v>
      </c>
      <c r="F21" s="286">
        <f>F22-tabela9!F23</f>
        <v>3071251</v>
      </c>
      <c r="G21" s="286">
        <f>G22-tabela9!G23</f>
        <v>9170919</v>
      </c>
      <c r="H21" s="286">
        <f>H22-tabela9!H23</f>
        <v>17540091</v>
      </c>
      <c r="I21" s="286">
        <f>I22-tabela9!I23</f>
        <v>895587</v>
      </c>
      <c r="J21" s="287">
        <f>J22-tabela9!J23</f>
        <v>1604612</v>
      </c>
      <c r="K21" s="7"/>
    </row>
    <row r="22" spans="1:11" ht="27">
      <c r="A22" s="169">
        <v>41760</v>
      </c>
      <c r="B22" s="286">
        <f>B23-tabela9!B24</f>
        <v>41424734</v>
      </c>
      <c r="C22" s="286">
        <f>C23-tabela9!C24</f>
        <v>230051</v>
      </c>
      <c r="D22" s="286">
        <f>D23-tabela9!D24</f>
        <v>8388597</v>
      </c>
      <c r="E22" s="286">
        <f>E23-tabela9!E24</f>
        <v>436699</v>
      </c>
      <c r="F22" s="286">
        <f>F23-tabela9!F24</f>
        <v>3073943</v>
      </c>
      <c r="G22" s="286">
        <f>G23-tabela9!G24</f>
        <v>9170094</v>
      </c>
      <c r="H22" s="286">
        <f>H23-tabela9!H24</f>
        <v>17578905</v>
      </c>
      <c r="I22" s="286">
        <f>I23-tabela9!I24</f>
        <v>897728</v>
      </c>
      <c r="J22" s="287">
        <f>J23-tabela9!J24</f>
        <v>1648717</v>
      </c>
      <c r="K22" s="7"/>
    </row>
    <row r="23" spans="1:11" ht="27">
      <c r="A23" s="169">
        <v>41791</v>
      </c>
      <c r="B23" s="286">
        <f>B24-tabela9!B25</f>
        <v>41450097</v>
      </c>
      <c r="C23" s="286">
        <f>C24-tabela9!C25</f>
        <v>229976</v>
      </c>
      <c r="D23" s="286">
        <f>D24-tabela9!D25</f>
        <v>8360044</v>
      </c>
      <c r="E23" s="286">
        <f>E24-tabela9!E25</f>
        <v>436652</v>
      </c>
      <c r="F23" s="286">
        <f>F24-tabela9!F25</f>
        <v>3061542</v>
      </c>
      <c r="G23" s="286">
        <f>G24-tabela9!G25</f>
        <v>9163024</v>
      </c>
      <c r="H23" s="286">
        <f>H24-tabela9!H25</f>
        <v>17610048</v>
      </c>
      <c r="I23" s="286">
        <f>I24-tabela9!I25</f>
        <v>899276</v>
      </c>
      <c r="J23" s="287">
        <f>J24-tabela9!J25</f>
        <v>1689535</v>
      </c>
      <c r="K23" s="7"/>
    </row>
    <row r="24" spans="1:11" ht="27">
      <c r="A24" s="169">
        <v>41821</v>
      </c>
      <c r="B24" s="286">
        <f>B25-tabela9!B26</f>
        <v>41461893</v>
      </c>
      <c r="C24" s="286">
        <f>C25-tabela9!C26</f>
        <v>230048</v>
      </c>
      <c r="D24" s="286">
        <f>D25-tabela9!D26</f>
        <v>8344652</v>
      </c>
      <c r="E24" s="286">
        <f>E25-tabela9!E26</f>
        <v>436752</v>
      </c>
      <c r="F24" s="286">
        <f>F25-tabela9!F26</f>
        <v>3064555</v>
      </c>
      <c r="G24" s="286">
        <f>G25-tabela9!G26</f>
        <v>9163979</v>
      </c>
      <c r="H24" s="286">
        <f>H25-tabela9!H26</f>
        <v>17621942</v>
      </c>
      <c r="I24" s="286">
        <f>I25-tabela9!I26</f>
        <v>900477</v>
      </c>
      <c r="J24" s="287">
        <f>J25-tabela9!J26</f>
        <v>1699488</v>
      </c>
      <c r="K24" s="7"/>
    </row>
    <row r="25" spans="1:11" ht="27">
      <c r="A25" s="169">
        <v>41852</v>
      </c>
      <c r="B25" s="286">
        <f>B26-tabela9!B27</f>
        <v>41563318</v>
      </c>
      <c r="C25" s="286">
        <f>C26-tabela9!C27</f>
        <v>230255</v>
      </c>
      <c r="D25" s="286">
        <f>D26-tabela9!D27</f>
        <v>8340541</v>
      </c>
      <c r="E25" s="286">
        <f>E26-tabela9!E27</f>
        <v>436896</v>
      </c>
      <c r="F25" s="286">
        <f>F26-tabela9!F27</f>
        <v>3066794</v>
      </c>
      <c r="G25" s="286">
        <f>G26-tabela9!G27</f>
        <v>9204598</v>
      </c>
      <c r="H25" s="286">
        <f>H26-tabela9!H27</f>
        <v>17693234</v>
      </c>
      <c r="I25" s="286">
        <f>I26-tabela9!I27</f>
        <v>901135</v>
      </c>
      <c r="J25" s="287">
        <f>J26-tabela9!J27</f>
        <v>1689865</v>
      </c>
      <c r="K25" s="7"/>
    </row>
    <row r="26" spans="1:11" ht="27">
      <c r="A26" s="169">
        <v>41883</v>
      </c>
      <c r="B26" s="286">
        <f>B27-tabela9!B28</f>
        <v>41687103</v>
      </c>
      <c r="C26" s="286">
        <f>C27-tabela9!C28</f>
        <v>229800</v>
      </c>
      <c r="D26" s="286">
        <f>D27-tabela9!D28</f>
        <v>8365378</v>
      </c>
      <c r="E26" s="286">
        <f>E27-tabela9!E28</f>
        <v>437337</v>
      </c>
      <c r="F26" s="286">
        <f>F27-tabela9!F28</f>
        <v>3075231</v>
      </c>
      <c r="G26" s="286">
        <f>G27-tabela9!G28</f>
        <v>9241007</v>
      </c>
      <c r="H26" s="286">
        <f>H27-tabela9!H28</f>
        <v>17755612</v>
      </c>
      <c r="I26" s="286">
        <f>I27-tabela9!I28</f>
        <v>901749</v>
      </c>
      <c r="J26" s="287">
        <f>J27-tabela9!J28</f>
        <v>1680989</v>
      </c>
      <c r="K26" s="7"/>
    </row>
    <row r="27" spans="1:11" ht="27">
      <c r="A27" s="169">
        <v>41913</v>
      </c>
      <c r="B27" s="286">
        <f>B28-tabela9!B29</f>
        <v>41656820</v>
      </c>
      <c r="C27" s="286">
        <f>C28-tabela9!C29</f>
        <v>229243</v>
      </c>
      <c r="D27" s="286">
        <f>D28-tabela9!D29</f>
        <v>8353529</v>
      </c>
      <c r="E27" s="286">
        <f>E28-tabela9!E29</f>
        <v>437252</v>
      </c>
      <c r="F27" s="286">
        <f>F28-tabela9!F29</f>
        <v>3041675</v>
      </c>
      <c r="G27" s="286">
        <f>G28-tabela9!G29</f>
        <v>9273778</v>
      </c>
      <c r="H27" s="286">
        <f>H28-tabela9!H29</f>
        <v>17758045</v>
      </c>
      <c r="I27" s="286">
        <f>I28-tabela9!I29</f>
        <v>901933</v>
      </c>
      <c r="J27" s="287">
        <f>J28-tabela9!J29</f>
        <v>1661365</v>
      </c>
      <c r="K27" s="7"/>
    </row>
    <row r="28" spans="1:11" ht="27">
      <c r="A28" s="169">
        <v>41944</v>
      </c>
      <c r="B28" s="286">
        <f>B29-tabela9!B30</f>
        <v>41665201</v>
      </c>
      <c r="C28" s="286">
        <f>C29-tabela9!C30</f>
        <v>228518</v>
      </c>
      <c r="D28" s="286">
        <f>D29-tabela9!D30</f>
        <v>8309829</v>
      </c>
      <c r="E28" s="286">
        <f>E29-tabela9!E30</f>
        <v>437333</v>
      </c>
      <c r="F28" s="286">
        <f>F29-tabela9!F30</f>
        <v>2992781</v>
      </c>
      <c r="G28" s="286">
        <f>G29-tabela9!G30</f>
        <v>9378821</v>
      </c>
      <c r="H28" s="286">
        <f>H29-tabela9!H30</f>
        <v>17787571</v>
      </c>
      <c r="I28" s="286">
        <f>I29-tabela9!I30</f>
        <v>901110</v>
      </c>
      <c r="J28" s="287">
        <f>J29-tabela9!J30</f>
        <v>1629238</v>
      </c>
      <c r="K28" s="7"/>
    </row>
    <row r="29" spans="1:11" ht="27">
      <c r="A29" s="169">
        <v>41974</v>
      </c>
      <c r="B29" s="286">
        <f>B30-tabela9!B31</f>
        <v>41109693</v>
      </c>
      <c r="C29" s="286">
        <f>C30-tabela9!C31</f>
        <v>225841</v>
      </c>
      <c r="D29" s="286">
        <f>D30-tabela9!D31</f>
        <v>8138066</v>
      </c>
      <c r="E29" s="286">
        <f>E30-tabela9!E31</f>
        <v>436119</v>
      </c>
      <c r="F29" s="286">
        <f>F30-tabela9!F31</f>
        <v>2860766</v>
      </c>
      <c r="G29" s="286">
        <f>G30-tabela9!G31</f>
        <v>9364227</v>
      </c>
      <c r="H29" s="286">
        <f>H30-tabela9!H31</f>
        <v>17638834</v>
      </c>
      <c r="I29" s="286">
        <f>I30-tabela9!I31</f>
        <v>880689</v>
      </c>
      <c r="J29" s="287">
        <f>J30-tabela9!J31</f>
        <v>1565151</v>
      </c>
      <c r="K29" s="7"/>
    </row>
    <row r="30" spans="1:11" ht="27">
      <c r="A30" s="169">
        <v>42005</v>
      </c>
      <c r="B30" s="286">
        <f>B31-tabela9!B32</f>
        <v>41027919</v>
      </c>
      <c r="C30" s="286">
        <f>C31-tabela9!C32</f>
        <v>224048</v>
      </c>
      <c r="D30" s="286">
        <f>D31-tabela9!D32</f>
        <v>8165483</v>
      </c>
      <c r="E30" s="286">
        <f>E31-tabela9!E32</f>
        <v>436358</v>
      </c>
      <c r="F30" s="286">
        <f>F31-tabela9!F32</f>
        <v>2851037</v>
      </c>
      <c r="G30" s="286">
        <f>G31-tabela9!G32</f>
        <v>9266427</v>
      </c>
      <c r="H30" s="286">
        <f>H31-tabela9!H32</f>
        <v>17631693</v>
      </c>
      <c r="I30" s="286">
        <f>I31-tabela9!I32</f>
        <v>878294</v>
      </c>
      <c r="J30" s="287">
        <f>J31-tabela9!J32</f>
        <v>1574579</v>
      </c>
      <c r="K30" s="7"/>
    </row>
    <row r="31" spans="1:11" ht="27">
      <c r="A31" s="169">
        <v>42036</v>
      </c>
      <c r="B31" s="286">
        <f>B32-tabela9!B33</f>
        <v>41025504</v>
      </c>
      <c r="C31" s="286">
        <f>C32-tabela9!C33</f>
        <v>222788</v>
      </c>
      <c r="D31" s="286">
        <f>D32-tabela9!D33</f>
        <v>8167484</v>
      </c>
      <c r="E31" s="286">
        <f>E32-tabela9!E33</f>
        <v>436048</v>
      </c>
      <c r="F31" s="286">
        <f>F32-tabela9!F33</f>
        <v>2825214</v>
      </c>
      <c r="G31" s="286">
        <f>G32-tabela9!G33</f>
        <v>9236073</v>
      </c>
      <c r="H31" s="286">
        <f>H32-tabela9!H33</f>
        <v>17683954</v>
      </c>
      <c r="I31" s="286">
        <f>I32-tabela9!I33</f>
        <v>888835</v>
      </c>
      <c r="J31" s="287">
        <f>J32-tabela9!J33</f>
        <v>1565108</v>
      </c>
      <c r="K31" s="7"/>
    </row>
    <row r="32" spans="1:11" ht="27">
      <c r="A32" s="169">
        <v>42064</v>
      </c>
      <c r="B32" s="286">
        <f>B33-tabela9!B34</f>
        <v>41044786</v>
      </c>
      <c r="C32" s="286">
        <f>C33-tabela9!C34</f>
        <v>221113</v>
      </c>
      <c r="D32" s="286">
        <f>D33-tabela9!D34</f>
        <v>8152801</v>
      </c>
      <c r="E32" s="286">
        <f>E33-tabela9!E34</f>
        <v>436700</v>
      </c>
      <c r="F32" s="286">
        <f>F33-tabela9!F34</f>
        <v>2807009</v>
      </c>
      <c r="G32" s="286">
        <f>G33-tabela9!G34</f>
        <v>9238757</v>
      </c>
      <c r="H32" s="286">
        <f>H33-tabela9!H34</f>
        <v>17737732</v>
      </c>
      <c r="I32" s="286">
        <f>I33-tabela9!I34</f>
        <v>891847</v>
      </c>
      <c r="J32" s="287">
        <f>J33-tabela9!J34</f>
        <v>1558827</v>
      </c>
      <c r="K32" s="7"/>
    </row>
    <row r="33" spans="1:11" ht="27">
      <c r="A33" s="169">
        <v>42095</v>
      </c>
      <c r="B33" s="286">
        <f>B34-tabela9!B35</f>
        <v>40946958</v>
      </c>
      <c r="C33" s="286">
        <f>C34-tabela9!C35</f>
        <v>220290</v>
      </c>
      <c r="D33" s="286">
        <f>D34-tabela9!D35</f>
        <v>8098951</v>
      </c>
      <c r="E33" s="286">
        <f>E34-tabela9!E35</f>
        <v>436608</v>
      </c>
      <c r="F33" s="286">
        <f>F34-tabela9!F35</f>
        <v>2783961</v>
      </c>
      <c r="G33" s="286">
        <f>G34-tabela9!G35</f>
        <v>9217875</v>
      </c>
      <c r="H33" s="286">
        <f>H34-tabela9!H35</f>
        <v>17730202</v>
      </c>
      <c r="I33" s="286">
        <f>I34-tabela9!I35</f>
        <v>891774</v>
      </c>
      <c r="J33" s="287">
        <f>J34-tabela9!J35</f>
        <v>1567297</v>
      </c>
      <c r="K33" s="7"/>
    </row>
    <row r="34" spans="1:11" ht="27">
      <c r="A34" s="169">
        <v>42125</v>
      </c>
      <c r="B34" s="286">
        <f>B35-tabela9!B36</f>
        <v>40831359</v>
      </c>
      <c r="C34" s="286">
        <f>C35-tabela9!C36</f>
        <v>219235</v>
      </c>
      <c r="D34" s="286">
        <f>D35-tabela9!D36</f>
        <v>8037962</v>
      </c>
      <c r="E34" s="286">
        <f>E35-tabela9!E36</f>
        <v>436489</v>
      </c>
      <c r="F34" s="286">
        <f>F35-tabela9!F36</f>
        <v>2754166</v>
      </c>
      <c r="G34" s="286">
        <f>G35-tabela9!G36</f>
        <v>9198524</v>
      </c>
      <c r="H34" s="286">
        <f>H35-tabela9!H36</f>
        <v>17697600</v>
      </c>
      <c r="I34" s="286">
        <f>I35-tabela9!I36</f>
        <v>891724</v>
      </c>
      <c r="J34" s="287">
        <f>J35-tabela9!J36</f>
        <v>1595659</v>
      </c>
      <c r="K34" s="7"/>
    </row>
    <row r="35" spans="1:11" ht="27">
      <c r="A35" s="169">
        <v>42156</v>
      </c>
      <c r="B35" s="286">
        <f>B36-tabela9!B37</f>
        <v>40720160</v>
      </c>
      <c r="C35" s="286">
        <f>C36-tabela9!C37</f>
        <v>218576</v>
      </c>
      <c r="D35" s="286">
        <f>D36-tabela9!D37</f>
        <v>7973734</v>
      </c>
      <c r="E35" s="286">
        <f>E36-tabela9!E37</f>
        <v>435077</v>
      </c>
      <c r="F35" s="286">
        <f>F36-tabela9!F37</f>
        <v>2730035</v>
      </c>
      <c r="G35" s="286">
        <f>G36-tabela9!G37</f>
        <v>9172939</v>
      </c>
      <c r="H35" s="286">
        <f>H36-tabela9!H37</f>
        <v>17658470</v>
      </c>
      <c r="I35" s="286">
        <f>I36-tabela9!I37</f>
        <v>891020</v>
      </c>
      <c r="J35" s="287">
        <f>J36-tabela9!J37</f>
        <v>1640309</v>
      </c>
      <c r="K35" s="7"/>
    </row>
    <row r="36" spans="1:11" ht="27">
      <c r="A36" s="169">
        <v>42186</v>
      </c>
      <c r="B36" s="286">
        <f>B37-tabela9!B38</f>
        <v>40562255</v>
      </c>
      <c r="C36" s="286">
        <f>C37-tabela9!C38</f>
        <v>217781</v>
      </c>
      <c r="D36" s="286">
        <f>D37-tabela9!D38</f>
        <v>7909422</v>
      </c>
      <c r="E36" s="286">
        <f>E37-tabela9!E38</f>
        <v>434366</v>
      </c>
      <c r="F36" s="286">
        <f>F37-tabela9!F38</f>
        <v>2708039</v>
      </c>
      <c r="G36" s="286">
        <f>G37-tabela9!G38</f>
        <v>9138394</v>
      </c>
      <c r="H36" s="286">
        <f>H37-tabela9!H38</f>
        <v>17600460</v>
      </c>
      <c r="I36" s="286">
        <f>I37-tabela9!I38</f>
        <v>889019</v>
      </c>
      <c r="J36" s="287">
        <f>J37-tabela9!J38</f>
        <v>1664774</v>
      </c>
      <c r="K36" s="7"/>
    </row>
    <row r="37" spans="1:11" ht="27">
      <c r="A37" s="169">
        <v>42217</v>
      </c>
      <c r="B37" s="286">
        <f>B38-tabela9!B39</f>
        <v>40475712</v>
      </c>
      <c r="C37" s="286">
        <f>C38-tabela9!C39</f>
        <v>216893</v>
      </c>
      <c r="D37" s="286">
        <f>D38-tabela9!D39</f>
        <v>7861478</v>
      </c>
      <c r="E37" s="286">
        <f>E38-tabela9!E39</f>
        <v>433431</v>
      </c>
      <c r="F37" s="286">
        <f>F38-tabela9!F39</f>
        <v>2682970</v>
      </c>
      <c r="G37" s="286">
        <f>G38-tabela9!G39</f>
        <v>9125440</v>
      </c>
      <c r="H37" s="286">
        <f>H38-tabela9!H39</f>
        <v>17605425</v>
      </c>
      <c r="I37" s="286">
        <f>I38-tabela9!I39</f>
        <v>889749</v>
      </c>
      <c r="J37" s="287">
        <f>J38-tabela9!J39</f>
        <v>1660326</v>
      </c>
      <c r="K37" s="7"/>
    </row>
    <row r="38" spans="1:11" ht="27">
      <c r="A38" s="169">
        <v>42248</v>
      </c>
      <c r="B38" s="286">
        <f>B39-tabela9!B40</f>
        <v>40380110</v>
      </c>
      <c r="C38" s="286">
        <f>C39-tabela9!C40</f>
        <v>216320</v>
      </c>
      <c r="D38" s="286">
        <f>D39-tabela9!D40</f>
        <v>7850563</v>
      </c>
      <c r="E38" s="286">
        <f>E39-tabela9!E40</f>
        <v>432660</v>
      </c>
      <c r="F38" s="286">
        <f>F39-tabela9!F40</f>
        <v>2654749</v>
      </c>
      <c r="G38" s="286">
        <f>G39-tabela9!G40</f>
        <v>9108187</v>
      </c>
      <c r="H38" s="286">
        <f>H39-tabela9!H40</f>
        <v>17571890</v>
      </c>
      <c r="I38" s="286">
        <f>I39-tabela9!I40</f>
        <v>888661</v>
      </c>
      <c r="J38" s="287">
        <f>J39-tabela9!J40</f>
        <v>1657080</v>
      </c>
      <c r="K38" s="7"/>
    </row>
    <row r="39" spans="1:11" ht="27">
      <c r="A39" s="169">
        <v>42278</v>
      </c>
      <c r="B39" s="286">
        <f>B40-tabela9!B41</f>
        <v>40210979</v>
      </c>
      <c r="C39" s="286">
        <f>C40-tabela9!C41</f>
        <v>214907</v>
      </c>
      <c r="D39" s="286">
        <f>D40-tabela9!D41</f>
        <v>7802119</v>
      </c>
      <c r="E39" s="286">
        <f>E40-tabela9!E41</f>
        <v>431250</v>
      </c>
      <c r="F39" s="286">
        <f>F40-tabela9!F41</f>
        <v>2604919</v>
      </c>
      <c r="G39" s="286">
        <f>G40-tabela9!G41</f>
        <v>9103926</v>
      </c>
      <c r="H39" s="286">
        <f>H40-tabela9!H41</f>
        <v>17525644</v>
      </c>
      <c r="I39" s="286">
        <f>I40-tabela9!I41</f>
        <v>888092</v>
      </c>
      <c r="J39" s="287">
        <f>J40-tabela9!J41</f>
        <v>1640122</v>
      </c>
      <c r="K39" s="7"/>
    </row>
    <row r="40" spans="1:11" ht="27">
      <c r="A40" s="169">
        <v>42309</v>
      </c>
      <c r="B40" s="286">
        <f>B41-tabela9!B42</f>
        <v>40080350</v>
      </c>
      <c r="C40" s="286">
        <f>C41-tabela9!C42</f>
        <v>213616</v>
      </c>
      <c r="D40" s="286">
        <f>D41-tabela9!D42</f>
        <v>7724778</v>
      </c>
      <c r="E40" s="286">
        <f>E41-tabela9!E42</f>
        <v>429669</v>
      </c>
      <c r="F40" s="286">
        <f>F41-tabela9!F42</f>
        <v>2549334</v>
      </c>
      <c r="G40" s="286">
        <f>G41-tabela9!G42</f>
        <v>9156518</v>
      </c>
      <c r="H40" s="286">
        <f>H41-tabela9!H42</f>
        <v>17502332</v>
      </c>
      <c r="I40" s="286">
        <f>I41-tabela9!I42</f>
        <v>885950</v>
      </c>
      <c r="J40" s="287">
        <f>J41-tabela9!J42</f>
        <v>1618153</v>
      </c>
      <c r="K40" s="7"/>
    </row>
    <row r="41" spans="1:11" ht="27">
      <c r="A41" s="169">
        <v>42339</v>
      </c>
      <c r="B41" s="286">
        <f>B42-tabela9!B43</f>
        <v>39484142</v>
      </c>
      <c r="C41" s="286">
        <f>C42-tabela9!C43</f>
        <v>211805</v>
      </c>
      <c r="D41" s="286">
        <f>D42-tabela9!D43</f>
        <v>7531945</v>
      </c>
      <c r="E41" s="286">
        <f>E42-tabela9!E43</f>
        <v>427758</v>
      </c>
      <c r="F41" s="286">
        <f>F42-tabela9!F43</f>
        <v>2446674</v>
      </c>
      <c r="G41" s="286">
        <f>G42-tabela9!G43</f>
        <v>9117821</v>
      </c>
      <c r="H41" s="286">
        <f>H42-tabela9!H43</f>
        <v>17321391</v>
      </c>
      <c r="I41" s="286">
        <f>I42-tabela9!I43</f>
        <v>867448</v>
      </c>
      <c r="J41" s="287">
        <f>J42-tabela9!J43</f>
        <v>1559300</v>
      </c>
      <c r="K41" s="7"/>
    </row>
    <row r="42" spans="1:11" ht="27">
      <c r="A42" s="169">
        <v>42370</v>
      </c>
      <c r="B42" s="286">
        <f>B43-tabela9!B44</f>
        <v>39384448</v>
      </c>
      <c r="C42" s="286">
        <f>C43-tabela9!C44</f>
        <v>210585</v>
      </c>
      <c r="D42" s="286">
        <f>D43-tabela9!D44</f>
        <v>7515392</v>
      </c>
      <c r="E42" s="286">
        <f>E43-tabela9!E44</f>
        <v>426868</v>
      </c>
      <c r="F42" s="286">
        <f>F43-tabela9!F44</f>
        <v>2444086</v>
      </c>
      <c r="G42" s="286">
        <f>G43-tabela9!G44</f>
        <v>9048071</v>
      </c>
      <c r="H42" s="286">
        <f>H43-tabela9!H44</f>
        <v>17304232</v>
      </c>
      <c r="I42" s="286">
        <f>I43-tabela9!I44</f>
        <v>867185</v>
      </c>
      <c r="J42" s="287">
        <f>J43-tabela9!J44</f>
        <v>1568029</v>
      </c>
      <c r="K42" s="7"/>
    </row>
    <row r="43" spans="1:11" ht="27">
      <c r="A43" s="169">
        <v>42401</v>
      </c>
      <c r="B43" s="286">
        <f>B44-tabela9!B45</f>
        <v>39279866</v>
      </c>
      <c r="C43" s="286">
        <f>C44-tabela9!C45</f>
        <v>210195</v>
      </c>
      <c r="D43" s="286">
        <f>D44-tabela9!D45</f>
        <v>7489205</v>
      </c>
      <c r="E43" s="286">
        <f>E44-tabela9!E45</f>
        <v>425802</v>
      </c>
      <c r="F43" s="286">
        <f>F44-tabela9!F45</f>
        <v>2426934</v>
      </c>
      <c r="G43" s="286">
        <f>G44-tabela9!G45</f>
        <v>8992551</v>
      </c>
      <c r="H43" s="286">
        <f>H44-tabela9!H45</f>
        <v>17295043</v>
      </c>
      <c r="I43" s="286">
        <f>I44-tabela9!I45</f>
        <v>875768</v>
      </c>
      <c r="J43" s="287">
        <f>J44-tabela9!J45</f>
        <v>1564368</v>
      </c>
      <c r="K43" s="7"/>
    </row>
    <row r="44" spans="1:11" ht="27">
      <c r="A44" s="169">
        <v>42430</v>
      </c>
      <c r="B44" s="286">
        <f>B45-tabela9!B46</f>
        <v>39161090</v>
      </c>
      <c r="C44" s="286">
        <f>C45-tabela9!C46</f>
        <v>209231</v>
      </c>
      <c r="D44" s="286">
        <f>D45-tabela9!D46</f>
        <v>7464349</v>
      </c>
      <c r="E44" s="286">
        <f>E45-tabela9!E46</f>
        <v>425458</v>
      </c>
      <c r="F44" s="286">
        <f>F45-tabela9!F46</f>
        <v>2402750</v>
      </c>
      <c r="G44" s="286">
        <f>G45-tabela9!G46</f>
        <v>8950573</v>
      </c>
      <c r="H44" s="286">
        <f>H45-tabela9!H46</f>
        <v>17276389</v>
      </c>
      <c r="I44" s="286">
        <f>I45-tabela9!I46</f>
        <v>880103</v>
      </c>
      <c r="J44" s="287">
        <f>J45-tabela9!J46</f>
        <v>1552237</v>
      </c>
      <c r="K44" s="7"/>
    </row>
    <row r="45" spans="1:11" ht="27">
      <c r="A45" s="169">
        <v>42461</v>
      </c>
      <c r="B45" s="286">
        <f>B46-tabela9!B47</f>
        <v>39098246</v>
      </c>
      <c r="C45" s="286">
        <f>C46-tabela9!C47</f>
        <v>208952</v>
      </c>
      <c r="D45" s="286">
        <f>D46-tabela9!D47</f>
        <v>7448367</v>
      </c>
      <c r="E45" s="286">
        <f>E46-tabela9!E47</f>
        <v>425049</v>
      </c>
      <c r="F45" s="286">
        <f>F46-tabela9!F47</f>
        <v>2386714</v>
      </c>
      <c r="G45" s="286">
        <f>G46-tabela9!G47</f>
        <v>8920066</v>
      </c>
      <c r="H45" s="286">
        <f>H46-tabela9!H47</f>
        <v>17266452</v>
      </c>
      <c r="I45" s="286">
        <f>I46-tabela9!I47</f>
        <v>882358</v>
      </c>
      <c r="J45" s="287">
        <f>J46-tabela9!J47</f>
        <v>1560288</v>
      </c>
      <c r="K45" s="7"/>
    </row>
    <row r="46" spans="1:11" ht="27">
      <c r="A46" s="169">
        <v>42491</v>
      </c>
      <c r="B46" s="286">
        <f>B47-tabela9!B48</f>
        <v>39025631</v>
      </c>
      <c r="C46" s="286">
        <f>C47-tabela9!C48</f>
        <v>207757</v>
      </c>
      <c r="D46" s="286">
        <f>D47-tabela9!D48</f>
        <v>7427205</v>
      </c>
      <c r="E46" s="286">
        <f>E47-tabela9!E48</f>
        <v>424868</v>
      </c>
      <c r="F46" s="286">
        <f>F47-tabela9!F48</f>
        <v>2357974</v>
      </c>
      <c r="G46" s="286">
        <f>G47-tabela9!G48</f>
        <v>8891181</v>
      </c>
      <c r="H46" s="286">
        <f>H47-tabela9!H48</f>
        <v>17229492</v>
      </c>
      <c r="I46" s="286">
        <f>I47-tabela9!I48</f>
        <v>883749</v>
      </c>
      <c r="J46" s="287">
        <f>J47-tabela9!J48</f>
        <v>1603405</v>
      </c>
      <c r="K46" s="7"/>
    </row>
    <row r="47" spans="1:11" ht="27">
      <c r="A47" s="169">
        <v>42522</v>
      </c>
      <c r="B47" s="286">
        <f>B48-tabela9!B49</f>
        <v>38934599</v>
      </c>
      <c r="C47" s="286">
        <f>C48-tabela9!C49</f>
        <v>207012</v>
      </c>
      <c r="D47" s="286">
        <f>D48-tabela9!D49</f>
        <v>7396103</v>
      </c>
      <c r="E47" s="286">
        <f>E48-tabela9!E49</f>
        <v>423877</v>
      </c>
      <c r="F47" s="286">
        <f>F48-tabela9!F49</f>
        <v>2329825</v>
      </c>
      <c r="G47" s="286">
        <f>G48-tabela9!G49</f>
        <v>8864394</v>
      </c>
      <c r="H47" s="286">
        <f>H48-tabela9!H49</f>
        <v>17186814</v>
      </c>
      <c r="I47" s="286">
        <f>I48-tabela9!I49</f>
        <v>884539</v>
      </c>
      <c r="J47" s="287">
        <f>J48-tabela9!J49</f>
        <v>1642035</v>
      </c>
      <c r="K47" s="7"/>
    </row>
    <row r="48" spans="1:11" ht="27">
      <c r="A48" s="169">
        <v>42552</v>
      </c>
      <c r="B48" s="286">
        <f>B49-tabela9!B50</f>
        <v>38839875</v>
      </c>
      <c r="C48" s="286">
        <f>C49-tabela9!C50</f>
        <v>205831</v>
      </c>
      <c r="D48" s="286">
        <f>D49-tabela9!D50</f>
        <v>7382805</v>
      </c>
      <c r="E48" s="286">
        <f>E49-tabela9!E50</f>
        <v>423286</v>
      </c>
      <c r="F48" s="286">
        <f>F49-tabela9!F50</f>
        <v>2302107</v>
      </c>
      <c r="G48" s="286">
        <f>G49-tabela9!G50</f>
        <v>8848108</v>
      </c>
      <c r="H48" s="286">
        <f>H49-tabela9!H50</f>
        <v>17146674</v>
      </c>
      <c r="I48" s="286">
        <f>I49-tabela9!I50</f>
        <v>884776</v>
      </c>
      <c r="J48" s="287">
        <f>J49-tabela9!J50</f>
        <v>1646288</v>
      </c>
      <c r="K48" s="172"/>
    </row>
    <row r="49" spans="1:11" ht="27">
      <c r="A49" s="169">
        <v>42583</v>
      </c>
      <c r="B49" s="286">
        <f>B50-tabela9!B51</f>
        <v>38805922</v>
      </c>
      <c r="C49" s="286">
        <f>C50-tabela9!C51</f>
        <v>206197</v>
      </c>
      <c r="D49" s="286">
        <f>D50-tabela9!D51</f>
        <v>7389099</v>
      </c>
      <c r="E49" s="286">
        <f>E50-tabela9!E51</f>
        <v>422798</v>
      </c>
      <c r="F49" s="286">
        <f>F50-tabela9!F51</f>
        <v>2279994</v>
      </c>
      <c r="G49" s="286">
        <f>G50-tabela9!G51</f>
        <v>8848996</v>
      </c>
      <c r="H49" s="286">
        <f>H50-tabela9!H51</f>
        <v>17143660</v>
      </c>
      <c r="I49" s="286">
        <f>I50-tabela9!I51</f>
        <v>884326</v>
      </c>
      <c r="J49" s="287">
        <f>J50-tabela9!J51</f>
        <v>1630852</v>
      </c>
      <c r="K49" s="7"/>
    </row>
    <row r="50" spans="1:10" ht="27">
      <c r="A50" s="169">
        <v>42614</v>
      </c>
      <c r="B50" s="286">
        <f>B51-tabela9!B52</f>
        <v>38766640</v>
      </c>
      <c r="C50" s="286">
        <f>C51-tabela9!C52</f>
        <v>205505</v>
      </c>
      <c r="D50" s="286">
        <f>D51-tabela9!D52</f>
        <v>7398462</v>
      </c>
      <c r="E50" s="286">
        <f>E51-tabela9!E52</f>
        <v>422283</v>
      </c>
      <c r="F50" s="286">
        <f>F51-tabela9!F52</f>
        <v>2252403</v>
      </c>
      <c r="G50" s="286">
        <f>G51-tabela9!G52</f>
        <v>8852936</v>
      </c>
      <c r="H50" s="286">
        <f>H51-tabela9!H52</f>
        <v>17128519</v>
      </c>
      <c r="I50" s="286">
        <f>I51-tabela9!I52</f>
        <v>883878</v>
      </c>
      <c r="J50" s="287">
        <f>J51-tabela9!J52</f>
        <v>1622654</v>
      </c>
    </row>
    <row r="51" spans="1:10" ht="27">
      <c r="A51" s="169">
        <v>42644</v>
      </c>
      <c r="B51" s="286">
        <f>B52-tabela9!B53</f>
        <v>38691892</v>
      </c>
      <c r="C51" s="286">
        <f>C52-tabela9!C53</f>
        <v>204435</v>
      </c>
      <c r="D51" s="286">
        <f>D52-tabela9!D53</f>
        <v>7392891</v>
      </c>
      <c r="E51" s="286">
        <f>E52-tabela9!E53</f>
        <v>420580</v>
      </c>
      <c r="F51" s="286">
        <f>F52-tabela9!F53</f>
        <v>2218886</v>
      </c>
      <c r="G51" s="286">
        <f>G52-tabela9!G53</f>
        <v>8865437</v>
      </c>
      <c r="H51" s="286">
        <f>H52-tabela9!H53</f>
        <v>17098202</v>
      </c>
      <c r="I51" s="286">
        <f>I52-tabela9!I53</f>
        <v>881310</v>
      </c>
      <c r="J51" s="287">
        <f>J52-tabela9!J53</f>
        <v>1610151</v>
      </c>
    </row>
    <row r="52" spans="1:10" ht="27">
      <c r="A52" s="169">
        <v>42675</v>
      </c>
      <c r="B52" s="286">
        <f>B53-tabela9!B54</f>
        <v>38575145</v>
      </c>
      <c r="C52" s="286">
        <f>C53-tabela9!C54</f>
        <v>202601</v>
      </c>
      <c r="D52" s="286">
        <f>D53-tabela9!D54</f>
        <v>7341032</v>
      </c>
      <c r="E52" s="286">
        <f>E53-tabela9!E54</f>
        <v>417938</v>
      </c>
      <c r="F52" s="286">
        <f>F53-tabela9!F54</f>
        <v>2167995</v>
      </c>
      <c r="G52" s="286">
        <f>G53-tabela9!G54</f>
        <v>8924398</v>
      </c>
      <c r="H52" s="286">
        <f>H53-tabela9!H54</f>
        <v>17060243</v>
      </c>
      <c r="I52" s="286">
        <f>I53-tabela9!I54</f>
        <v>876884</v>
      </c>
      <c r="J52" s="287">
        <f>J53-tabela9!J54</f>
        <v>1584054</v>
      </c>
    </row>
    <row r="53" spans="1:10" ht="27">
      <c r="A53" s="169">
        <v>42705</v>
      </c>
      <c r="B53" s="286">
        <f>B54-tabela9!B55</f>
        <v>38112779</v>
      </c>
      <c r="C53" s="286">
        <f>C54-tabela9!C55</f>
        <v>199950</v>
      </c>
      <c r="D53" s="286">
        <f>D54-tabela9!D55</f>
        <v>7210433</v>
      </c>
      <c r="E53" s="286">
        <f>E54-tabela9!E55</f>
        <v>415885</v>
      </c>
      <c r="F53" s="286">
        <f>F54-tabela9!F55</f>
        <v>2085428</v>
      </c>
      <c r="G53" s="286">
        <f>G54-tabela9!G55</f>
        <v>8905425</v>
      </c>
      <c r="H53" s="286">
        <f>H54-tabela9!H55</f>
        <v>16902589</v>
      </c>
      <c r="I53" s="286">
        <f>I54-tabela9!I55</f>
        <v>857280</v>
      </c>
      <c r="J53" s="287">
        <f>J54-tabela9!J55</f>
        <v>1535789</v>
      </c>
    </row>
    <row r="54" spans="1:10" ht="27">
      <c r="A54" s="169">
        <v>42736</v>
      </c>
      <c r="B54" s="286">
        <f>B55-tabela9!B56</f>
        <v>38071915</v>
      </c>
      <c r="C54" s="286">
        <f>C55-tabela9!C56</f>
        <v>199891</v>
      </c>
      <c r="D54" s="286">
        <f>D55-tabela9!D56</f>
        <v>7227934</v>
      </c>
      <c r="E54" s="286">
        <f>E55-tabela9!E56</f>
        <v>416620</v>
      </c>
      <c r="F54" s="286">
        <f>F55-tabela9!F56</f>
        <v>2084653</v>
      </c>
      <c r="G54" s="286">
        <f>G55-tabela9!G56</f>
        <v>8845350</v>
      </c>
      <c r="H54" s="286">
        <f>H55-tabela9!H56</f>
        <v>16893064</v>
      </c>
      <c r="I54" s="286">
        <f>I55-tabela9!I56</f>
        <v>857951</v>
      </c>
      <c r="J54" s="287">
        <f>J55-tabela9!J56</f>
        <v>1546452</v>
      </c>
    </row>
    <row r="55" spans="1:10" ht="27">
      <c r="A55" s="169">
        <v>42767</v>
      </c>
      <c r="B55" s="286">
        <f>B56-tabela9!B57</f>
        <v>38107527</v>
      </c>
      <c r="C55" s="286">
        <f>C56-tabela9!C57</f>
        <v>199403</v>
      </c>
      <c r="D55" s="286">
        <f>D56-tabela9!D57</f>
        <v>7231883</v>
      </c>
      <c r="E55" s="286">
        <f>E56-tabela9!E57</f>
        <v>417728</v>
      </c>
      <c r="F55" s="286">
        <f>F56-tabela9!F57</f>
        <v>2071796</v>
      </c>
      <c r="G55" s="286">
        <f>G56-tabela9!G57</f>
        <v>8824156</v>
      </c>
      <c r="H55" s="286">
        <f>H56-tabela9!H57</f>
        <v>16943677</v>
      </c>
      <c r="I55" s="286">
        <f>I56-tabela9!I57</f>
        <v>866231</v>
      </c>
      <c r="J55" s="287">
        <f>J56-tabela9!J57</f>
        <v>1552653</v>
      </c>
    </row>
    <row r="56" spans="1:10" ht="27">
      <c r="A56" s="169">
        <v>42795</v>
      </c>
      <c r="B56" s="286">
        <f>B57-tabela9!B58</f>
        <v>38043903</v>
      </c>
      <c r="C56" s="286">
        <f>C57-tabela9!C58</f>
        <v>198956</v>
      </c>
      <c r="D56" s="286">
        <f>D57-tabela9!D58</f>
        <v>7228384</v>
      </c>
      <c r="E56" s="286">
        <f>E57-tabela9!E58</f>
        <v>416997</v>
      </c>
      <c r="F56" s="286">
        <f>F57-tabela9!F58</f>
        <v>2062737</v>
      </c>
      <c r="G56" s="286">
        <f>G57-tabela9!G58</f>
        <v>8790247</v>
      </c>
      <c r="H56" s="286">
        <f>H57-tabela9!H58</f>
        <v>16926595</v>
      </c>
      <c r="I56" s="286">
        <f>I57-tabela9!I58</f>
        <v>870805</v>
      </c>
      <c r="J56" s="287">
        <f>J57-tabela9!J58</f>
        <v>1549182</v>
      </c>
    </row>
    <row r="57" spans="1:10" ht="27">
      <c r="A57" s="169">
        <v>42826</v>
      </c>
      <c r="B57" s="286">
        <f>B58-tabela9!B59</f>
        <v>38103759</v>
      </c>
      <c r="C57" s="286">
        <f>C58-tabela9!C59</f>
        <v>199219</v>
      </c>
      <c r="D57" s="286">
        <f>D58-tabela9!D59</f>
        <v>7242073</v>
      </c>
      <c r="E57" s="286">
        <f>E58-tabela9!E59</f>
        <v>417687</v>
      </c>
      <c r="F57" s="286">
        <f>F58-tabela9!F59</f>
        <v>2060977</v>
      </c>
      <c r="G57" s="286">
        <f>G58-tabela9!G59</f>
        <v>8795574</v>
      </c>
      <c r="H57" s="286">
        <f>H58-tabela9!H59</f>
        <v>16951307</v>
      </c>
      <c r="I57" s="286">
        <f>I58-tabela9!I59</f>
        <v>873092</v>
      </c>
      <c r="J57" s="287">
        <f>J58-tabela9!J59</f>
        <v>1563830</v>
      </c>
    </row>
    <row r="58" spans="1:10" ht="27">
      <c r="A58" s="169">
        <v>42856</v>
      </c>
      <c r="B58" s="286">
        <f>B59-tabela9!B60</f>
        <v>38138012</v>
      </c>
      <c r="C58" s="286">
        <f>C59-tabela9!C60</f>
        <v>198709</v>
      </c>
      <c r="D58" s="286">
        <f>D59-tabela9!D60</f>
        <v>7243505</v>
      </c>
      <c r="E58" s="286">
        <f>E59-tabela9!E60</f>
        <v>417300</v>
      </c>
      <c r="F58" s="286">
        <f>F59-tabela9!F60</f>
        <v>2056956</v>
      </c>
      <c r="G58" s="286">
        <f>G59-tabela9!G60</f>
        <v>8784320</v>
      </c>
      <c r="H58" s="286">
        <f>H59-tabela9!H60</f>
        <v>16953296</v>
      </c>
      <c r="I58" s="286">
        <f>I59-tabela9!I60</f>
        <v>874047</v>
      </c>
      <c r="J58" s="287">
        <f>J59-tabela9!J60</f>
        <v>1609879</v>
      </c>
    </row>
    <row r="59" spans="1:10" ht="27">
      <c r="A59" s="169">
        <v>42887</v>
      </c>
      <c r="B59" s="286">
        <f>B60-tabela9!B61</f>
        <v>38147833</v>
      </c>
      <c r="C59" s="286">
        <f>C60-tabela9!C61</f>
        <v>198526</v>
      </c>
      <c r="D59" s="286">
        <f>D60-tabela9!D61</f>
        <v>7235618</v>
      </c>
      <c r="E59" s="286">
        <f>E60-tabela9!E61</f>
        <v>416643</v>
      </c>
      <c r="F59" s="286">
        <f>F60-tabela9!F61</f>
        <v>2047993</v>
      </c>
      <c r="G59" s="286">
        <f>G60-tabela9!G61</f>
        <v>8781573</v>
      </c>
      <c r="H59" s="286">
        <f>H60-tabela9!H61</f>
        <v>16946023</v>
      </c>
      <c r="I59" s="286">
        <f>I60-tabela9!I61</f>
        <v>874751</v>
      </c>
      <c r="J59" s="287">
        <f>J60-tabela9!J61</f>
        <v>1646706</v>
      </c>
    </row>
    <row r="60" spans="1:10" ht="27">
      <c r="A60" s="169">
        <v>42917</v>
      </c>
      <c r="B60" s="286">
        <f>B61-tabela9!B62</f>
        <v>38183733</v>
      </c>
      <c r="C60" s="286">
        <f>C61-tabela9!C62</f>
        <v>198302</v>
      </c>
      <c r="D60" s="286">
        <f>D61-tabela9!D62</f>
        <v>7248212</v>
      </c>
      <c r="E60" s="286">
        <f>E61-tabela9!E62</f>
        <v>415518</v>
      </c>
      <c r="F60" s="286">
        <f>F61-tabela9!F62</f>
        <v>2048717</v>
      </c>
      <c r="G60" s="286">
        <f>G61-tabela9!G62</f>
        <v>8791729</v>
      </c>
      <c r="H60" s="286">
        <f>H61-tabela9!H62</f>
        <v>16953737</v>
      </c>
      <c r="I60" s="286">
        <f>I61-tabela9!I62</f>
        <v>873757</v>
      </c>
      <c r="J60" s="287">
        <f>J61-tabela9!J62</f>
        <v>1653761</v>
      </c>
    </row>
    <row r="61" spans="1:10" ht="27">
      <c r="A61" s="169">
        <v>42948</v>
      </c>
      <c r="B61" s="286">
        <f>B62-tabela9!B63</f>
        <v>38219190</v>
      </c>
      <c r="C61" s="286">
        <f>C62-tabela9!C63</f>
        <v>198167</v>
      </c>
      <c r="D61" s="286">
        <f>D62-tabela9!D63</f>
        <v>7261085</v>
      </c>
      <c r="E61" s="286">
        <f>E62-tabela9!E63</f>
        <v>415084</v>
      </c>
      <c r="F61" s="286">
        <f>F62-tabela9!F63</f>
        <v>2049734</v>
      </c>
      <c r="G61" s="286">
        <f>G62-tabela9!G63</f>
        <v>8802450</v>
      </c>
      <c r="H61" s="286">
        <f>H62-tabela9!H63</f>
        <v>16977036</v>
      </c>
      <c r="I61" s="286">
        <f>I62-tabela9!I63</f>
        <v>874285</v>
      </c>
      <c r="J61" s="287">
        <f>J62-tabela9!J63</f>
        <v>1641349</v>
      </c>
    </row>
    <row r="62" spans="1:10" ht="27">
      <c r="A62" s="169">
        <v>42979</v>
      </c>
      <c r="B62" s="286">
        <f>B63-tabela9!B64</f>
        <v>38253582</v>
      </c>
      <c r="C62" s="286">
        <f>C63-tabela9!C64</f>
        <v>198034</v>
      </c>
      <c r="D62" s="286">
        <f>D63-tabela9!D64</f>
        <v>7286769</v>
      </c>
      <c r="E62" s="286">
        <f>E63-tabela9!E64</f>
        <v>413838</v>
      </c>
      <c r="F62" s="286">
        <f>F63-tabela9!F64</f>
        <v>2050114</v>
      </c>
      <c r="G62" s="286">
        <f>G63-tabela9!G64</f>
        <v>8817490</v>
      </c>
      <c r="H62" s="286">
        <f>H63-tabela9!H64</f>
        <v>16980779</v>
      </c>
      <c r="I62" s="286">
        <f>I63-tabela9!I64</f>
        <v>873581</v>
      </c>
      <c r="J62" s="287">
        <f>J63-tabela9!J64</f>
        <v>1632977</v>
      </c>
    </row>
    <row r="63" spans="1:10" ht="27">
      <c r="A63" s="169">
        <v>43009</v>
      </c>
      <c r="B63" s="286">
        <f>B64-tabela9!B65</f>
        <v>38330181</v>
      </c>
      <c r="C63" s="286">
        <f>C64-tabela9!C65</f>
        <v>197502</v>
      </c>
      <c r="D63" s="286">
        <f>D64-tabela9!D65</f>
        <v>7319969</v>
      </c>
      <c r="E63" s="286">
        <f>E64-tabela9!E65</f>
        <v>413109</v>
      </c>
      <c r="F63" s="286">
        <f>F64-tabela9!F65</f>
        <v>2045350</v>
      </c>
      <c r="G63" s="286">
        <f>G64-tabela9!G65</f>
        <v>8854811</v>
      </c>
      <c r="H63" s="286">
        <f>H64-tabela9!H65</f>
        <v>16996694</v>
      </c>
      <c r="I63" s="286">
        <f>I64-tabela9!I65</f>
        <v>873320</v>
      </c>
      <c r="J63" s="287">
        <f>J64-tabela9!J65</f>
        <v>1629426</v>
      </c>
    </row>
    <row r="64" spans="1:10" ht="27">
      <c r="A64" s="169">
        <v>43040</v>
      </c>
      <c r="B64" s="286">
        <f>B65-tabela9!B66</f>
        <v>38317889</v>
      </c>
      <c r="C64" s="286">
        <f>C65-tabela9!C66</f>
        <v>196347</v>
      </c>
      <c r="D64" s="286">
        <f>D65-tabela9!D66</f>
        <v>7290963</v>
      </c>
      <c r="E64" s="286">
        <f>E65-tabela9!E66</f>
        <v>412295</v>
      </c>
      <c r="F64" s="286">
        <f>F65-tabela9!F66</f>
        <v>2022524</v>
      </c>
      <c r="G64" s="286">
        <f>G65-tabela9!G66</f>
        <v>8923413</v>
      </c>
      <c r="H64" s="286">
        <f>H65-tabela9!H66</f>
        <v>16993722</v>
      </c>
      <c r="I64" s="286">
        <f>I65-tabela9!I66</f>
        <v>870960</v>
      </c>
      <c r="J64" s="287">
        <f>J65-tabela9!J66</f>
        <v>1607665</v>
      </c>
    </row>
    <row r="65" spans="1:10" ht="27">
      <c r="A65" s="169">
        <v>43070</v>
      </c>
      <c r="B65" s="286">
        <f>B66-tabela9!B67</f>
        <v>37989350</v>
      </c>
      <c r="C65" s="286">
        <f>C66-tabela9!C67</f>
        <v>194017</v>
      </c>
      <c r="D65" s="286">
        <f>D66-tabela9!D67</f>
        <v>7180708</v>
      </c>
      <c r="E65" s="286">
        <f>E66-tabela9!E67</f>
        <v>410487</v>
      </c>
      <c r="F65" s="286">
        <f>F66-tabela9!F67</f>
        <v>1970367</v>
      </c>
      <c r="G65" s="286">
        <f>G66-tabela9!G67</f>
        <v>8929698</v>
      </c>
      <c r="H65" s="286">
        <f>H66-tabela9!H67</f>
        <v>16886187</v>
      </c>
      <c r="I65" s="286">
        <f>I66-tabela9!I67</f>
        <v>854560</v>
      </c>
      <c r="J65" s="287">
        <f>J66-tabela9!J67</f>
        <v>1563326</v>
      </c>
    </row>
    <row r="66" spans="1:10" ht="27">
      <c r="A66" s="169">
        <v>43101</v>
      </c>
      <c r="B66" s="286">
        <f>B67-tabela9!B68</f>
        <v>38067172</v>
      </c>
      <c r="C66" s="286">
        <f>C67-tabela9!C68</f>
        <v>193666</v>
      </c>
      <c r="D66" s="286">
        <f>D67-tabela9!D68</f>
        <v>7230208</v>
      </c>
      <c r="E66" s="286">
        <f>E67-tabela9!E68</f>
        <v>411545</v>
      </c>
      <c r="F66" s="286">
        <f>F67-tabela9!F68</f>
        <v>1985354</v>
      </c>
      <c r="G66" s="286">
        <f>G67-tabela9!G68</f>
        <v>8880951</v>
      </c>
      <c r="H66" s="286">
        <f>H67-tabela9!H68</f>
        <v>16932731</v>
      </c>
      <c r="I66" s="286">
        <f>I67-tabela9!I68</f>
        <v>853758</v>
      </c>
      <c r="J66" s="287">
        <f>J67-tabela9!J68</f>
        <v>1578959</v>
      </c>
    </row>
    <row r="67" spans="1:10" ht="27">
      <c r="A67" s="169">
        <v>43132</v>
      </c>
      <c r="B67" s="286">
        <f>B68-tabela9!B69</f>
        <v>38128360</v>
      </c>
      <c r="C67" s="286">
        <f>C68-tabela9!C69</f>
        <v>193981</v>
      </c>
      <c r="D67" s="286">
        <f>D68-tabela9!D69</f>
        <v>7247571</v>
      </c>
      <c r="E67" s="286">
        <f>E68-tabela9!E69</f>
        <v>412174</v>
      </c>
      <c r="F67" s="286">
        <f>F68-tabela9!F69</f>
        <v>1981747</v>
      </c>
      <c r="G67" s="286">
        <f>G68-tabela9!G69</f>
        <v>8855704</v>
      </c>
      <c r="H67" s="286">
        <f>H68-tabela9!H69</f>
        <v>16998651</v>
      </c>
      <c r="I67" s="286">
        <f>I68-tabela9!I69</f>
        <v>863311</v>
      </c>
      <c r="J67" s="287">
        <f>J68-tabela9!J69</f>
        <v>1575221</v>
      </c>
    </row>
    <row r="68" spans="1:10" ht="27">
      <c r="A68" s="169">
        <v>43160</v>
      </c>
      <c r="B68" s="286">
        <f>B69-tabela9!B70</f>
        <v>38184511</v>
      </c>
      <c r="C68" s="286">
        <f>C69-tabela9!C70</f>
        <v>194341</v>
      </c>
      <c r="D68" s="286">
        <f>D69-tabela9!D70</f>
        <v>7258021</v>
      </c>
      <c r="E68" s="286">
        <f>E69-tabela9!E70</f>
        <v>412448</v>
      </c>
      <c r="F68" s="286">
        <f>F69-tabela9!F70</f>
        <v>1989475</v>
      </c>
      <c r="G68" s="286">
        <f>G69-tabela9!G70</f>
        <v>8849826</v>
      </c>
      <c r="H68" s="286">
        <f>H69-tabela9!H70</f>
        <v>17056035</v>
      </c>
      <c r="I68" s="286">
        <f>I69-tabela9!I70</f>
        <v>866971</v>
      </c>
      <c r="J68" s="287">
        <f>J69-tabela9!J70</f>
        <v>1557394</v>
      </c>
    </row>
    <row r="69" spans="1:10" ht="27">
      <c r="A69" s="169">
        <v>43191</v>
      </c>
      <c r="B69" s="286">
        <f>B70-tabela9!B71</f>
        <v>38300409</v>
      </c>
      <c r="C69" s="286">
        <f>C70-tabela9!C71</f>
        <v>195061</v>
      </c>
      <c r="D69" s="286">
        <f>D70-tabela9!D71</f>
        <v>7282129</v>
      </c>
      <c r="E69" s="286">
        <f>E70-tabela9!E71</f>
        <v>413029</v>
      </c>
      <c r="F69" s="286">
        <f>F70-tabela9!F71</f>
        <v>2003869</v>
      </c>
      <c r="G69" s="286">
        <f>G70-tabela9!G71</f>
        <v>8859113</v>
      </c>
      <c r="H69" s="286">
        <f>H70-tabela9!H71</f>
        <v>17120272</v>
      </c>
      <c r="I69" s="286">
        <f>I70-tabela9!I71</f>
        <v>867951</v>
      </c>
      <c r="J69" s="287">
        <f>J70-tabela9!J71</f>
        <v>1558985</v>
      </c>
    </row>
    <row r="70" spans="1:10" ht="27">
      <c r="A70" s="169">
        <v>43221</v>
      </c>
      <c r="B70" s="286">
        <f>B71-tabela9!B72</f>
        <v>38334068</v>
      </c>
      <c r="C70" s="286">
        <f>C71-tabela9!C72</f>
        <v>195291</v>
      </c>
      <c r="D70" s="286">
        <f>D71-tabela9!D72</f>
        <v>7275665</v>
      </c>
      <c r="E70" s="286">
        <f>E71-tabela9!E72</f>
        <v>413584</v>
      </c>
      <c r="F70" s="286">
        <f>F71-tabela9!F72</f>
        <v>2007050</v>
      </c>
      <c r="G70" s="286">
        <f>G71-tabela9!G72</f>
        <v>8847194</v>
      </c>
      <c r="H70" s="286">
        <f>H71-tabela9!H72</f>
        <v>17138849</v>
      </c>
      <c r="I70" s="286">
        <f>I71-tabela9!I72</f>
        <v>868148</v>
      </c>
      <c r="J70" s="287">
        <f>J71-tabela9!J72</f>
        <v>1588287</v>
      </c>
    </row>
    <row r="71" spans="1:10" ht="27">
      <c r="A71" s="169">
        <v>43252</v>
      </c>
      <c r="B71" s="286">
        <f>B72-tabela9!B73</f>
        <v>38333407</v>
      </c>
      <c r="C71" s="286">
        <f>C72-tabela9!C73</f>
        <v>195203</v>
      </c>
      <c r="D71" s="286">
        <f>D72-tabela9!D73</f>
        <v>7255195</v>
      </c>
      <c r="E71" s="286">
        <f>E72-tabela9!E73</f>
        <v>414735</v>
      </c>
      <c r="F71" s="286">
        <f>F72-tabela9!F73</f>
        <v>2006116</v>
      </c>
      <c r="G71" s="286">
        <f>G72-tabela9!G73</f>
        <v>8826223</v>
      </c>
      <c r="H71" s="286">
        <f>H72-tabela9!H73</f>
        <v>17139438</v>
      </c>
      <c r="I71" s="286">
        <f>I72-tabela9!I73</f>
        <v>867293</v>
      </c>
      <c r="J71" s="287">
        <f>J72-tabela9!J73</f>
        <v>1629204</v>
      </c>
    </row>
    <row r="72" spans="1:10" ht="27">
      <c r="A72" s="169">
        <v>43282</v>
      </c>
      <c r="B72" s="286">
        <f>B73-tabela9!B74</f>
        <v>38380726</v>
      </c>
      <c r="C72" s="286">
        <f>C73-tabela9!C74</f>
        <v>195905</v>
      </c>
      <c r="D72" s="286">
        <f>D73-tabela9!D74</f>
        <v>7260188</v>
      </c>
      <c r="E72" s="286">
        <f>E73-tabela9!E74</f>
        <v>416070</v>
      </c>
      <c r="F72" s="286">
        <f>F73-tabela9!F74</f>
        <v>2016179</v>
      </c>
      <c r="G72" s="286">
        <f>G73-tabela9!G74</f>
        <v>8825974</v>
      </c>
      <c r="H72" s="286">
        <f>H73-tabela9!H74</f>
        <v>17153986</v>
      </c>
      <c r="I72" s="286">
        <f>I73-tabela9!I74</f>
        <v>865765</v>
      </c>
      <c r="J72" s="287">
        <f>J73-tabela9!J74</f>
        <v>1646659</v>
      </c>
    </row>
    <row r="73" spans="1:10" ht="27">
      <c r="A73" s="169">
        <v>43313</v>
      </c>
      <c r="B73" s="286">
        <f>B74-tabela9!B75</f>
        <v>38491157</v>
      </c>
      <c r="C73" s="286">
        <f>C74-tabela9!C75</f>
        <v>196372</v>
      </c>
      <c r="D73" s="286">
        <f>D74-tabela9!D75</f>
        <v>7275952</v>
      </c>
      <c r="E73" s="286">
        <f>E74-tabela9!E75</f>
        <v>417310</v>
      </c>
      <c r="F73" s="286">
        <f>F74-tabela9!F75</f>
        <v>2027979</v>
      </c>
      <c r="G73" s="286">
        <f>G74-tabela9!G75</f>
        <v>8843833</v>
      </c>
      <c r="H73" s="286">
        <f>H74-tabela9!H75</f>
        <v>17220242</v>
      </c>
      <c r="I73" s="286">
        <f>I74-tabela9!I75</f>
        <v>866159</v>
      </c>
      <c r="J73" s="287">
        <f>J74-tabela9!J75</f>
        <v>1643310</v>
      </c>
    </row>
    <row r="74" spans="1:11" ht="27">
      <c r="A74" s="169">
        <v>43344</v>
      </c>
      <c r="B74" s="286">
        <f>B75-tabela9!B76</f>
        <v>38628493</v>
      </c>
      <c r="C74" s="286">
        <f>C75-tabela9!C76</f>
        <v>196775</v>
      </c>
      <c r="D74" s="286">
        <f>D75-tabela9!D76</f>
        <v>7313401</v>
      </c>
      <c r="E74" s="286">
        <f>E75-tabela9!E76</f>
        <v>418401</v>
      </c>
      <c r="F74" s="286">
        <f>F75-tabela9!F76</f>
        <v>2040460</v>
      </c>
      <c r="G74" s="286">
        <f>G75-tabela9!G76</f>
        <v>8870518</v>
      </c>
      <c r="H74" s="286">
        <f>H75-tabela9!H76</f>
        <v>17281203</v>
      </c>
      <c r="I74" s="286">
        <f>I75-tabela9!I76</f>
        <v>867113</v>
      </c>
      <c r="J74" s="287">
        <f>J75-tabela9!J76</f>
        <v>1640622</v>
      </c>
      <c r="K74" s="7"/>
    </row>
    <row r="75" spans="1:11" ht="27">
      <c r="A75" s="169">
        <v>43374</v>
      </c>
      <c r="B75" s="286">
        <f>B76-tabela9!B77</f>
        <v>38686226</v>
      </c>
      <c r="C75" s="286">
        <f>C76-tabela9!C77</f>
        <v>197152</v>
      </c>
      <c r="D75" s="286">
        <f>D76-tabela9!D77</f>
        <v>7320449</v>
      </c>
      <c r="E75" s="286">
        <f>E76-tabela9!E77</f>
        <v>418669</v>
      </c>
      <c r="F75" s="286">
        <f>F76-tabela9!F77</f>
        <v>2041020</v>
      </c>
      <c r="G75" s="286">
        <f>G76-tabela9!G77</f>
        <v>8904651</v>
      </c>
      <c r="H75" s="286">
        <f>H76-tabela9!H77</f>
        <v>17309962</v>
      </c>
      <c r="I75" s="286">
        <f>I76-tabela9!I77</f>
        <v>866760</v>
      </c>
      <c r="J75" s="287">
        <f>J76-tabela9!J77</f>
        <v>1627563</v>
      </c>
      <c r="K75" s="7"/>
    </row>
    <row r="76" spans="1:10" ht="27">
      <c r="A76" s="169">
        <v>43405</v>
      </c>
      <c r="B76" s="286">
        <f>B77-tabela9!B78</f>
        <v>38744890</v>
      </c>
      <c r="C76" s="286">
        <f>C77-tabela9!C78</f>
        <v>196408</v>
      </c>
      <c r="D76" s="286">
        <f>D77-tabela9!D78</f>
        <v>7296162</v>
      </c>
      <c r="E76" s="286">
        <f>E77-tabela9!E78</f>
        <v>418126</v>
      </c>
      <c r="F76" s="286">
        <f>F77-tabela9!F78</f>
        <v>2027166</v>
      </c>
      <c r="G76" s="286">
        <f>G77-tabela9!G78</f>
        <v>8993238</v>
      </c>
      <c r="H76" s="286">
        <f>H77-tabela9!H78</f>
        <v>17344281</v>
      </c>
      <c r="I76" s="286">
        <f>I77-tabela9!I78</f>
        <v>865638</v>
      </c>
      <c r="J76" s="287">
        <f>J77-tabela9!J78</f>
        <v>1603871</v>
      </c>
    </row>
    <row r="77" spans="1:10" ht="27">
      <c r="A77" s="169">
        <v>43435</v>
      </c>
      <c r="B77" s="286">
        <v>38410428</v>
      </c>
      <c r="C77" s="286">
        <v>195377</v>
      </c>
      <c r="D77" s="286">
        <v>7178109</v>
      </c>
      <c r="E77" s="286">
        <v>416720</v>
      </c>
      <c r="F77" s="286">
        <v>1975590</v>
      </c>
      <c r="G77" s="286">
        <v>9012881</v>
      </c>
      <c r="H77" s="286">
        <v>17226870</v>
      </c>
      <c r="I77" s="286">
        <v>848639</v>
      </c>
      <c r="J77" s="287">
        <v>1556242</v>
      </c>
    </row>
    <row r="78" spans="1:10" ht="27">
      <c r="A78" s="169">
        <v>43466</v>
      </c>
      <c r="B78" s="286">
        <f>B77+tabela9!B79</f>
        <v>38444741</v>
      </c>
      <c r="C78" s="286">
        <f>C77+tabela9!C79</f>
        <v>195461</v>
      </c>
      <c r="D78" s="286">
        <f>D77+tabela9!D79</f>
        <v>7213038</v>
      </c>
      <c r="E78" s="286">
        <f>E77+tabela9!E79</f>
        <v>416632</v>
      </c>
      <c r="F78" s="286">
        <f>F77+tabela9!F79</f>
        <v>1989865</v>
      </c>
      <c r="G78" s="286">
        <f>G77+tabela9!G79</f>
        <v>8946903</v>
      </c>
      <c r="H78" s="286">
        <f>H77+tabela9!H79</f>
        <v>17270319</v>
      </c>
      <c r="I78" s="286">
        <f>I77+tabela9!I79</f>
        <v>847953</v>
      </c>
      <c r="J78" s="287">
        <f>J77+tabela9!J79</f>
        <v>1564570</v>
      </c>
    </row>
    <row r="79" spans="1:10" ht="27">
      <c r="A79" s="169">
        <v>43497</v>
      </c>
      <c r="B79" s="286">
        <f>B78+tabela9!B80</f>
        <v>38617880</v>
      </c>
      <c r="C79" s="286">
        <f>C78+tabela9!C80</f>
        <v>196446</v>
      </c>
      <c r="D79" s="286">
        <f>D78+tabela9!D80</f>
        <v>7246510</v>
      </c>
      <c r="E79" s="286">
        <f>E78+tabela9!E80</f>
        <v>417497</v>
      </c>
      <c r="F79" s="286">
        <f>F78+tabela9!F80</f>
        <v>2000962</v>
      </c>
      <c r="G79" s="286">
        <f>G78+tabela9!G80</f>
        <v>8952893</v>
      </c>
      <c r="H79" s="286">
        <f>H78+tabela9!H80</f>
        <v>17382731</v>
      </c>
      <c r="I79" s="286">
        <f>I78+tabela9!I80</f>
        <v>859348</v>
      </c>
      <c r="J79" s="287">
        <f>J78+tabela9!J80</f>
        <v>1561493</v>
      </c>
    </row>
    <row r="80" spans="1:10" ht="27">
      <c r="A80" s="278">
        <v>43525</v>
      </c>
      <c r="B80" s="279">
        <f>B79+tabela9!B81</f>
        <v>38574684</v>
      </c>
      <c r="C80" s="279">
        <f>C79+tabela9!C81</f>
        <v>196974</v>
      </c>
      <c r="D80" s="279">
        <f>D79+tabela9!D81</f>
        <v>7243430</v>
      </c>
      <c r="E80" s="279">
        <f>E79+tabela9!E81</f>
        <v>416835</v>
      </c>
      <c r="F80" s="279">
        <f>F79+tabela9!F81</f>
        <v>1993181</v>
      </c>
      <c r="G80" s="279">
        <f>G79+tabela9!G81</f>
        <v>8924090</v>
      </c>
      <c r="H80" s="279">
        <f>H79+tabela9!H81</f>
        <v>17387303</v>
      </c>
      <c r="I80" s="279">
        <f>I79+tabela9!I81</f>
        <v>860923</v>
      </c>
      <c r="J80" s="280">
        <f>J79+tabela9!J81</f>
        <v>1551948</v>
      </c>
    </row>
    <row r="81" spans="2:11" ht="15.75">
      <c r="B81" s="288"/>
      <c r="C81" s="174"/>
      <c r="D81" s="174"/>
      <c r="E81" s="174"/>
      <c r="F81" s="174"/>
      <c r="G81" s="174"/>
      <c r="H81" s="174"/>
      <c r="I81" s="174"/>
      <c r="J81" s="174"/>
      <c r="K81" s="7"/>
    </row>
    <row r="82" ht="25.5">
      <c r="A82" s="173" t="s">
        <v>158</v>
      </c>
    </row>
    <row r="83" spans="2:10" ht="31.5" customHeight="1">
      <c r="B83" s="289"/>
      <c r="C83" s="290"/>
      <c r="D83" s="290"/>
      <c r="E83" s="290"/>
      <c r="F83" s="290"/>
      <c r="G83" s="290"/>
      <c r="H83" s="290"/>
      <c r="I83" s="290"/>
      <c r="J83" s="290"/>
    </row>
    <row r="84" ht="15">
      <c r="B84" s="291"/>
    </row>
    <row r="85" ht="15">
      <c r="B85" s="176"/>
    </row>
  </sheetData>
  <sheetProtection/>
  <mergeCells count="1">
    <mergeCell ref="A2:J2"/>
  </mergeCells>
  <conditionalFormatting sqref="B81">
    <cfRule type="expression" priority="3" dxfId="0">
      <formula>(tabela8!#REF!)=""</formula>
    </cfRule>
  </conditionalFormatting>
  <conditionalFormatting sqref="B5">
    <cfRule type="expression" priority="4" dxfId="0">
      <formula>(B5:J74)=""</formula>
    </cfRule>
  </conditionalFormatting>
  <conditionalFormatting sqref="B80">
    <cfRule type="expression" priority="1" dxfId="0">
      <formula>(B80:J139)=""</formula>
    </cfRule>
  </conditionalFormatting>
  <conditionalFormatting sqref="C80:J80">
    <cfRule type="expression" priority="2" dxfId="0">
      <formula>(C81:K139)=""</formula>
    </cfRule>
  </conditionalFormatting>
  <printOptions horizontalCentered="1"/>
  <pageMargins left="0.5118110236220472" right="0.5118110236220472" top="0.3937007874015748" bottom="0.3937007874015748" header="0" footer="0"/>
  <pageSetup fitToHeight="1" fitToWidth="1" horizontalDpi="600" verticalDpi="600" orientation="portrait" paperSize="9" scale="3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showGridLines="0" zoomScale="50" zoomScaleNormal="50" zoomScaleSheetLayoutView="50" zoomScalePageLayoutView="0" workbookViewId="0" topLeftCell="A1">
      <selection activeCell="A1" sqref="A1"/>
    </sheetView>
  </sheetViews>
  <sheetFormatPr defaultColWidth="9.140625" defaultRowHeight="15"/>
  <cols>
    <col min="1" max="3" width="25.28125" style="0" customWidth="1"/>
    <col min="4" max="4" width="29.28125" style="0" customWidth="1"/>
    <col min="5" max="9" width="25.28125" style="0" customWidth="1"/>
    <col min="10" max="10" width="28.140625" style="0" customWidth="1"/>
    <col min="11" max="11" width="11.57421875" style="0" bestFit="1" customWidth="1"/>
  </cols>
  <sheetData>
    <row r="1" spans="1:11" ht="41.25">
      <c r="A1" s="156" t="s">
        <v>142</v>
      </c>
      <c r="B1" s="177"/>
      <c r="C1" s="178"/>
      <c r="D1" s="178"/>
      <c r="E1" s="178"/>
      <c r="F1" s="178"/>
      <c r="G1" s="178"/>
      <c r="H1" s="178"/>
      <c r="I1" s="179"/>
      <c r="J1" s="179"/>
      <c r="K1" s="176"/>
    </row>
    <row r="2" spans="1:10" ht="67.5" customHeight="1">
      <c r="A2" s="450" t="s">
        <v>253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16.5" thickBot="1">
      <c r="A3" s="160"/>
      <c r="B3" s="161"/>
      <c r="C3" s="161"/>
      <c r="D3" s="161"/>
      <c r="E3" s="161"/>
      <c r="F3" s="161"/>
      <c r="G3" s="161"/>
      <c r="H3" s="161"/>
      <c r="I3" s="161"/>
      <c r="J3" s="161"/>
    </row>
    <row r="4" spans="1:10" ht="79.5" thickBot="1">
      <c r="A4" s="162" t="s">
        <v>89</v>
      </c>
      <c r="B4" s="163" t="s">
        <v>140</v>
      </c>
      <c r="C4" s="163" t="s">
        <v>5</v>
      </c>
      <c r="D4" s="163" t="s">
        <v>6</v>
      </c>
      <c r="E4" s="163" t="s">
        <v>91</v>
      </c>
      <c r="F4" s="163" t="s">
        <v>92</v>
      </c>
      <c r="G4" s="163" t="s">
        <v>0</v>
      </c>
      <c r="H4" s="163" t="s">
        <v>1</v>
      </c>
      <c r="I4" s="163" t="s">
        <v>93</v>
      </c>
      <c r="J4" s="164" t="s">
        <v>9</v>
      </c>
    </row>
    <row r="5" spans="1:10" ht="27" hidden="1">
      <c r="A5" s="165">
        <v>41244</v>
      </c>
      <c r="B5" s="292">
        <f>SUM(C5:J5)</f>
        <v>39680311</v>
      </c>
      <c r="C5" s="167">
        <v>223502</v>
      </c>
      <c r="D5" s="167">
        <v>8276666</v>
      </c>
      <c r="E5" s="167">
        <v>407520</v>
      </c>
      <c r="F5" s="167">
        <v>3083094</v>
      </c>
      <c r="G5" s="167">
        <v>8914136</v>
      </c>
      <c r="H5" s="167">
        <v>16347858</v>
      </c>
      <c r="I5" s="167">
        <v>872976</v>
      </c>
      <c r="J5" s="168">
        <v>1554559</v>
      </c>
    </row>
    <row r="6" spans="1:11" ht="27">
      <c r="A6" s="293">
        <v>41275</v>
      </c>
      <c r="B6" s="170">
        <f>B7-'tabela9.1'!B8</f>
        <v>39264511</v>
      </c>
      <c r="C6" s="170">
        <f>C7-'tabela9.1'!C8</f>
        <v>226503</v>
      </c>
      <c r="D6" s="170">
        <f>D7-'tabela9.1'!D8</f>
        <v>8222869</v>
      </c>
      <c r="E6" s="170">
        <f>E7-'tabela9.1'!E8</f>
        <v>425968</v>
      </c>
      <c r="F6" s="170">
        <f>F7-'tabela9.1'!F8</f>
        <v>2890382</v>
      </c>
      <c r="G6" s="170">
        <f>G7-'tabela9.1'!G8</f>
        <v>8693415</v>
      </c>
      <c r="H6" s="170">
        <f>H7-'tabela9.1'!H8</f>
        <v>16423364</v>
      </c>
      <c r="I6" s="170">
        <f>I7-'tabela9.1'!I8</f>
        <v>851237</v>
      </c>
      <c r="J6" s="171">
        <f>J7-'tabela9.1'!J8</f>
        <v>1530773</v>
      </c>
      <c r="K6" s="180"/>
    </row>
    <row r="7" spans="1:11" ht="27">
      <c r="A7" s="293">
        <v>41306</v>
      </c>
      <c r="B7" s="170">
        <f>B8-'tabela9.1'!B9</f>
        <v>39433359</v>
      </c>
      <c r="C7" s="170">
        <f>C8-'tabela9.1'!C9</f>
        <v>226747</v>
      </c>
      <c r="D7" s="170">
        <f>D8-'tabela9.1'!D9</f>
        <v>8261300</v>
      </c>
      <c r="E7" s="170">
        <f>E8-'tabela9.1'!E9</f>
        <v>426482</v>
      </c>
      <c r="F7" s="170">
        <f>F8-'tabela9.1'!F9</f>
        <v>2914615</v>
      </c>
      <c r="G7" s="170">
        <f>G8-'tabela9.1'!G9</f>
        <v>8692268</v>
      </c>
      <c r="H7" s="170">
        <f>H8-'tabela9.1'!H9</f>
        <v>16521775</v>
      </c>
      <c r="I7" s="170">
        <f>I8-'tabela9.1'!I9</f>
        <v>865730</v>
      </c>
      <c r="J7" s="171">
        <f>J8-'tabela9.1'!J9</f>
        <v>1524442</v>
      </c>
      <c r="K7" s="180"/>
    </row>
    <row r="8" spans="1:11" ht="27">
      <c r="A8" s="293">
        <v>41334</v>
      </c>
      <c r="B8" s="170">
        <f>B9-'tabela9.1'!B10</f>
        <v>39616377</v>
      </c>
      <c r="C8" s="170">
        <f>C9-'tabela9.1'!C10</f>
        <v>227490</v>
      </c>
      <c r="D8" s="170">
        <f>D9-'tabela9.1'!D10</f>
        <v>8295468</v>
      </c>
      <c r="E8" s="170">
        <f>E9-'tabela9.1'!E10</f>
        <v>426500</v>
      </c>
      <c r="F8" s="170">
        <f>F9-'tabela9.1'!F10</f>
        <v>2946087</v>
      </c>
      <c r="G8" s="170">
        <f>G9-'tabela9.1'!G10</f>
        <v>8711425</v>
      </c>
      <c r="H8" s="170">
        <f>H9-'tabela9.1'!H10</f>
        <v>16611756</v>
      </c>
      <c r="I8" s="170">
        <f>I9-'tabela9.1'!I10</f>
        <v>874083</v>
      </c>
      <c r="J8" s="171">
        <f>J9-'tabela9.1'!J10</f>
        <v>1523568</v>
      </c>
      <c r="K8" s="180"/>
    </row>
    <row r="9" spans="1:11" ht="27">
      <c r="A9" s="293">
        <v>41365</v>
      </c>
      <c r="B9" s="170">
        <f>B10-'tabela9.1'!B11</f>
        <v>39872602</v>
      </c>
      <c r="C9" s="170">
        <f>C10-'tabela9.1'!C11</f>
        <v>228260</v>
      </c>
      <c r="D9" s="170">
        <f>D10-'tabela9.1'!D11</f>
        <v>8342508</v>
      </c>
      <c r="E9" s="170">
        <f>E10-'tabela9.1'!E11</f>
        <v>428923</v>
      </c>
      <c r="F9" s="170">
        <f>F10-'tabela9.1'!F11</f>
        <v>2988278</v>
      </c>
      <c r="G9" s="170">
        <f>G10-'tabela9.1'!G11</f>
        <v>8742104</v>
      </c>
      <c r="H9" s="170">
        <f>H10-'tabela9.1'!H11</f>
        <v>16709721</v>
      </c>
      <c r="I9" s="170">
        <f>I10-'tabela9.1'!I11</f>
        <v>878544</v>
      </c>
      <c r="J9" s="171">
        <f>J10-'tabela9.1'!J11</f>
        <v>1554264</v>
      </c>
      <c r="K9" s="180"/>
    </row>
    <row r="10" spans="1:11" ht="27">
      <c r="A10" s="293">
        <v>41395</v>
      </c>
      <c r="B10" s="170">
        <f>B11-'tabela9.1'!B12</f>
        <v>39983826</v>
      </c>
      <c r="C10" s="170">
        <f>C11-'tabela9.1'!C12</f>
        <v>228492</v>
      </c>
      <c r="D10" s="170">
        <f>D11-'tabela9.1'!D12</f>
        <v>8363281</v>
      </c>
      <c r="E10" s="170">
        <f>E11-'tabela9.1'!E12</f>
        <v>429276</v>
      </c>
      <c r="F10" s="170">
        <f>F11-'tabela9.1'!F12</f>
        <v>2992369</v>
      </c>
      <c r="G10" s="170">
        <f>G11-'tabela9.1'!G12</f>
        <v>8750825</v>
      </c>
      <c r="H10" s="170">
        <f>H11-'tabela9.1'!H12</f>
        <v>16743674</v>
      </c>
      <c r="I10" s="170">
        <f>I11-'tabela9.1'!I12</f>
        <v>881330</v>
      </c>
      <c r="J10" s="171">
        <f>J11-'tabela9.1'!J12</f>
        <v>1594579</v>
      </c>
      <c r="K10" s="180"/>
    </row>
    <row r="11" spans="1:11" ht="27">
      <c r="A11" s="293">
        <v>41426</v>
      </c>
      <c r="B11" s="170">
        <f>B12-'tabela9.1'!B13</f>
        <v>40141895</v>
      </c>
      <c r="C11" s="170">
        <f>C12-'tabela9.1'!C13</f>
        <v>229218</v>
      </c>
      <c r="D11" s="170">
        <f>D12-'tabela9.1'!D13</f>
        <v>8373531</v>
      </c>
      <c r="E11" s="170">
        <f>E12-'tabela9.1'!E13</f>
        <v>429963</v>
      </c>
      <c r="F11" s="170">
        <f>F12-'tabela9.1'!F13</f>
        <v>3002036</v>
      </c>
      <c r="G11" s="170">
        <f>G12-'tabela9.1'!G13</f>
        <v>8768176</v>
      </c>
      <c r="H11" s="170">
        <f>H12-'tabela9.1'!H13</f>
        <v>16797375</v>
      </c>
      <c r="I11" s="170">
        <f>I12-'tabela9.1'!I13</f>
        <v>882720</v>
      </c>
      <c r="J11" s="171">
        <f>J12-'tabela9.1'!J13</f>
        <v>1658876</v>
      </c>
      <c r="K11" s="180"/>
    </row>
    <row r="12" spans="1:11" ht="27">
      <c r="A12" s="293">
        <v>41456</v>
      </c>
      <c r="B12" s="170">
        <f>B13-'tabela9.1'!B14</f>
        <v>40215112</v>
      </c>
      <c r="C12" s="170">
        <f>C13-'tabela9.1'!C14</f>
        <v>229150</v>
      </c>
      <c r="D12" s="170">
        <f>D13-'tabela9.1'!D14</f>
        <v>8384130</v>
      </c>
      <c r="E12" s="170">
        <f>E13-'tabela9.1'!E14</f>
        <v>428793</v>
      </c>
      <c r="F12" s="170">
        <f>F13-'tabela9.1'!F14</f>
        <v>3012648</v>
      </c>
      <c r="G12" s="170">
        <f>G13-'tabela9.1'!G14</f>
        <v>8776930</v>
      </c>
      <c r="H12" s="170">
        <f>H13-'tabela9.1'!H14</f>
        <v>16820222</v>
      </c>
      <c r="I12" s="170">
        <f>I13-'tabela9.1'!I14</f>
        <v>883179</v>
      </c>
      <c r="J12" s="171">
        <f>J13-'tabela9.1'!J14</f>
        <v>1680060</v>
      </c>
      <c r="K12" s="180"/>
    </row>
    <row r="13" spans="1:11" ht="27">
      <c r="A13" s="293">
        <v>41487</v>
      </c>
      <c r="B13" s="170">
        <f>B14-'tabela9.1'!B15</f>
        <v>40377272</v>
      </c>
      <c r="C13" s="170">
        <f>C14-'tabela9.1'!C15</f>
        <v>230023</v>
      </c>
      <c r="D13" s="170">
        <f>D14-'tabela9.1'!D15</f>
        <v>8399234</v>
      </c>
      <c r="E13" s="170">
        <f>E14-'tabela9.1'!E15</f>
        <v>428225</v>
      </c>
      <c r="F13" s="170">
        <f>F14-'tabela9.1'!F15</f>
        <v>3031705</v>
      </c>
      <c r="G13" s="170">
        <f>G14-'tabela9.1'!G15</f>
        <v>8836431</v>
      </c>
      <c r="H13" s="170">
        <f>H14-'tabela9.1'!H15</f>
        <v>16896187</v>
      </c>
      <c r="I13" s="170">
        <f>I14-'tabela9.1'!I15</f>
        <v>886292</v>
      </c>
      <c r="J13" s="171">
        <f>J14-'tabela9.1'!J15</f>
        <v>1669175</v>
      </c>
      <c r="K13" s="180"/>
    </row>
    <row r="14" spans="1:11" ht="27">
      <c r="A14" s="293">
        <v>41518</v>
      </c>
      <c r="B14" s="170">
        <f>B15-'tabela9.1'!B16</f>
        <v>40634940</v>
      </c>
      <c r="C14" s="170">
        <f>C15-'tabela9.1'!C16</f>
        <v>230892</v>
      </c>
      <c r="D14" s="170">
        <f>D15-'tabela9.1'!D16</f>
        <v>8468726</v>
      </c>
      <c r="E14" s="170">
        <f>E15-'tabela9.1'!E16</f>
        <v>429220</v>
      </c>
      <c r="F14" s="170">
        <f>F15-'tabela9.1'!F16</f>
        <v>3068521</v>
      </c>
      <c r="G14" s="170">
        <f>G15-'tabela9.1'!G16</f>
        <v>8902353</v>
      </c>
      <c r="H14" s="170">
        <f>H15-'tabela9.1'!H16</f>
        <v>16984532</v>
      </c>
      <c r="I14" s="170">
        <f>I15-'tabela9.1'!I16</f>
        <v>888586</v>
      </c>
      <c r="J14" s="171">
        <f>J15-'tabela9.1'!J16</f>
        <v>1662110</v>
      </c>
      <c r="K14" s="180"/>
    </row>
    <row r="15" spans="1:11" ht="27">
      <c r="A15" s="293">
        <v>41548</v>
      </c>
      <c r="B15" s="170">
        <f>B16-'tabela9.1'!B17</f>
        <v>40765805</v>
      </c>
      <c r="C15" s="170">
        <f>C16-'tabela9.1'!C17</f>
        <v>231111</v>
      </c>
      <c r="D15" s="170">
        <f>D16-'tabela9.1'!D17</f>
        <v>8505496</v>
      </c>
      <c r="E15" s="170">
        <f>E16-'tabela9.1'!E17</f>
        <v>430734</v>
      </c>
      <c r="F15" s="170">
        <f>F16-'tabela9.1'!F17</f>
        <v>3074153</v>
      </c>
      <c r="G15" s="170">
        <f>G16-'tabela9.1'!G17</f>
        <v>8963081</v>
      </c>
      <c r="H15" s="170">
        <f>H16-'tabela9.1'!H17</f>
        <v>17030828</v>
      </c>
      <c r="I15" s="170">
        <f>I16-'tabela9.1'!I17</f>
        <v>889119</v>
      </c>
      <c r="J15" s="171">
        <f>J16-'tabela9.1'!J17</f>
        <v>1641283</v>
      </c>
      <c r="K15" s="180"/>
    </row>
    <row r="16" spans="1:11" ht="27">
      <c r="A16" s="293">
        <v>41579</v>
      </c>
      <c r="B16" s="170">
        <f>B17-'tabela9.1'!B18</f>
        <v>40835166</v>
      </c>
      <c r="C16" s="170">
        <f>C17-'tabela9.1'!C18</f>
        <v>230250</v>
      </c>
      <c r="D16" s="170">
        <f>D17-'tabela9.1'!D18</f>
        <v>8472313</v>
      </c>
      <c r="E16" s="170">
        <f>E17-'tabela9.1'!E18</f>
        <v>430873</v>
      </c>
      <c r="F16" s="170">
        <f>F17-'tabela9.1'!F18</f>
        <v>3045405</v>
      </c>
      <c r="G16" s="170">
        <f>G17-'tabela9.1'!G18</f>
        <v>9078467</v>
      </c>
      <c r="H16" s="170">
        <f>H17-'tabela9.1'!H18</f>
        <v>17081825</v>
      </c>
      <c r="I16" s="170">
        <f>I17-'tabela9.1'!I18</f>
        <v>888882</v>
      </c>
      <c r="J16" s="171">
        <f>J17-'tabela9.1'!J18</f>
        <v>1607151</v>
      </c>
      <c r="K16" s="180"/>
    </row>
    <row r="17" spans="1:11" ht="27">
      <c r="A17" s="293">
        <v>41609</v>
      </c>
      <c r="B17" s="170">
        <f>B18-'tabela9.1'!B19</f>
        <v>40327459</v>
      </c>
      <c r="C17" s="170">
        <f>C18-'tabela9.1'!C19</f>
        <v>228523</v>
      </c>
      <c r="D17" s="170">
        <f>D18-'tabela9.1'!D19</f>
        <v>8296376</v>
      </c>
      <c r="E17" s="170">
        <f>E18-'tabela9.1'!E19</f>
        <v>428772</v>
      </c>
      <c r="F17" s="170">
        <f>F18-'tabela9.1'!F19</f>
        <v>2950340</v>
      </c>
      <c r="G17" s="170">
        <f>G18-'tabela9.1'!G19</f>
        <v>9075687</v>
      </c>
      <c r="H17" s="170">
        <f>H18-'tabela9.1'!H19</f>
        <v>16955226</v>
      </c>
      <c r="I17" s="170">
        <f>I18-'tabela9.1'!I19</f>
        <v>870072</v>
      </c>
      <c r="J17" s="171">
        <f>J18-'tabela9.1'!J19</f>
        <v>1522463</v>
      </c>
      <c r="K17" s="180"/>
    </row>
    <row r="18" spans="1:11" ht="27">
      <c r="A18" s="293">
        <v>41640</v>
      </c>
      <c r="B18" s="170">
        <f>B19-'tabela9.1'!B20</f>
        <v>40390697</v>
      </c>
      <c r="C18" s="170">
        <f>C19-'tabela9.1'!C20</f>
        <v>228774</v>
      </c>
      <c r="D18" s="170">
        <f>D19-'tabela9.1'!D20</f>
        <v>8339109</v>
      </c>
      <c r="E18" s="170">
        <f>E19-'tabela9.1'!E20</f>
        <v>430043</v>
      </c>
      <c r="F18" s="170">
        <f>F19-'tabela9.1'!F20</f>
        <v>2997231</v>
      </c>
      <c r="G18" s="170">
        <f>G19-'tabela9.1'!G20</f>
        <v>9003340</v>
      </c>
      <c r="H18" s="170">
        <f>H19-'tabela9.1'!H20</f>
        <v>16993272</v>
      </c>
      <c r="I18" s="170">
        <f>I19-'tabela9.1'!I20</f>
        <v>871261</v>
      </c>
      <c r="J18" s="171">
        <f>J19-'tabela9.1'!J20</f>
        <v>1527667</v>
      </c>
      <c r="K18" s="180"/>
    </row>
    <row r="19" spans="1:11" ht="27">
      <c r="A19" s="293">
        <v>41671</v>
      </c>
      <c r="B19" s="170">
        <f>B20-'tabela9.1'!B21</f>
        <v>40692091</v>
      </c>
      <c r="C19" s="170">
        <f>C20-'tabela9.1'!C21</f>
        <v>229460</v>
      </c>
      <c r="D19" s="170">
        <f>D20-'tabela9.1'!D21</f>
        <v>8395401</v>
      </c>
      <c r="E19" s="170">
        <f>E20-'tabela9.1'!E21</f>
        <v>431969</v>
      </c>
      <c r="F19" s="170">
        <f>F20-'tabela9.1'!F21</f>
        <v>3028625</v>
      </c>
      <c r="G19" s="170">
        <f>G20-'tabela9.1'!G21</f>
        <v>9030267</v>
      </c>
      <c r="H19" s="170">
        <f>H20-'tabela9.1'!H21</f>
        <v>17155850</v>
      </c>
      <c r="I19" s="170">
        <f>I20-'tabela9.1'!I21</f>
        <v>885371</v>
      </c>
      <c r="J19" s="171">
        <f>J20-'tabela9.1'!J21</f>
        <v>1535148</v>
      </c>
      <c r="K19" s="180"/>
    </row>
    <row r="20" spans="1:11" ht="27">
      <c r="A20" s="293">
        <v>41699</v>
      </c>
      <c r="B20" s="170">
        <f>B21-'tabela9.1'!B22</f>
        <v>40727196</v>
      </c>
      <c r="C20" s="170">
        <f>C21-'tabela9.1'!C22</f>
        <v>229611</v>
      </c>
      <c r="D20" s="170">
        <f>D21-'tabela9.1'!D22</f>
        <v>8403044</v>
      </c>
      <c r="E20" s="170">
        <f>E21-'tabela9.1'!E22</f>
        <v>432380</v>
      </c>
      <c r="F20" s="170">
        <f>F21-'tabela9.1'!F22</f>
        <v>3030072</v>
      </c>
      <c r="G20" s="170">
        <f>G21-'tabela9.1'!G22</f>
        <v>9008455</v>
      </c>
      <c r="H20" s="170">
        <f>H21-'tabela9.1'!H22</f>
        <v>17203352</v>
      </c>
      <c r="I20" s="170">
        <f>I21-'tabela9.1'!I22</f>
        <v>889059</v>
      </c>
      <c r="J20" s="171">
        <f>J21-'tabela9.1'!J22</f>
        <v>1531223</v>
      </c>
      <c r="K20" s="180"/>
    </row>
    <row r="21" spans="1:11" ht="27">
      <c r="A21" s="293">
        <v>41730</v>
      </c>
      <c r="B21" s="170">
        <f>B22-'tabela9.1'!B23</f>
        <v>40859911</v>
      </c>
      <c r="C21" s="170">
        <f>C22-'tabela9.1'!C23</f>
        <v>230184</v>
      </c>
      <c r="D21" s="170">
        <f>D22-'tabela9.1'!D23</f>
        <v>8401954</v>
      </c>
      <c r="E21" s="170">
        <f>E22-'tabela9.1'!E23</f>
        <v>433433</v>
      </c>
      <c r="F21" s="170">
        <f>F22-'tabela9.1'!F23</f>
        <v>3038191</v>
      </c>
      <c r="G21" s="170">
        <f>G22-'tabela9.1'!G23</f>
        <v>9032229</v>
      </c>
      <c r="H21" s="170">
        <f>H22-'tabela9.1'!H23</f>
        <v>17283254</v>
      </c>
      <c r="I21" s="170">
        <f>I22-'tabela9.1'!I23</f>
        <v>892809</v>
      </c>
      <c r="J21" s="171">
        <f>J22-'tabela9.1'!J23</f>
        <v>1547857</v>
      </c>
      <c r="K21" s="180"/>
    </row>
    <row r="22" spans="1:11" ht="27">
      <c r="A22" s="293">
        <v>41760</v>
      </c>
      <c r="B22" s="170">
        <f>B23-'tabela9.1'!B24</f>
        <v>40946583</v>
      </c>
      <c r="C22" s="170">
        <f>C23-'tabela9.1'!C24</f>
        <v>230291</v>
      </c>
      <c r="D22" s="170">
        <f>D23-'tabela9.1'!D24</f>
        <v>8373721</v>
      </c>
      <c r="E22" s="170">
        <f>E23-'tabela9.1'!E24</f>
        <v>433967</v>
      </c>
      <c r="F22" s="170">
        <f>F23-'tabela9.1'!F24</f>
        <v>3044350</v>
      </c>
      <c r="G22" s="170">
        <f>G23-'tabela9.1'!G24</f>
        <v>9037485</v>
      </c>
      <c r="H22" s="170">
        <f>H23-'tabela9.1'!H24</f>
        <v>17335428</v>
      </c>
      <c r="I22" s="170">
        <f>I23-'tabela9.1'!I24</f>
        <v>895059</v>
      </c>
      <c r="J22" s="171">
        <f>J23-'tabela9.1'!J24</f>
        <v>1596282</v>
      </c>
      <c r="K22" s="180"/>
    </row>
    <row r="23" spans="1:11" ht="27">
      <c r="A23" s="293">
        <v>41791</v>
      </c>
      <c r="B23" s="170">
        <f>B24-'tabela9.1'!B25</f>
        <v>40997156</v>
      </c>
      <c r="C23" s="170">
        <f>C24-'tabela9.1'!C25</f>
        <v>230333</v>
      </c>
      <c r="D23" s="170">
        <f>D24-'tabela9.1'!D25</f>
        <v>8346919</v>
      </c>
      <c r="E23" s="170">
        <f>E24-'tabela9.1'!E25</f>
        <v>434133</v>
      </c>
      <c r="F23" s="170">
        <f>F24-'tabela9.1'!F25</f>
        <v>3035757</v>
      </c>
      <c r="G23" s="170">
        <f>G24-'tabela9.1'!G25</f>
        <v>9035801</v>
      </c>
      <c r="H23" s="170">
        <f>H24-'tabela9.1'!H25</f>
        <v>17378034</v>
      </c>
      <c r="I23" s="170">
        <f>I24-'tabela9.1'!I25</f>
        <v>896661</v>
      </c>
      <c r="J23" s="171">
        <f>J24-'tabela9.1'!J25</f>
        <v>1639518</v>
      </c>
      <c r="K23" s="180"/>
    </row>
    <row r="24" spans="1:11" ht="27">
      <c r="A24" s="293">
        <v>41821</v>
      </c>
      <c r="B24" s="170">
        <f>B25-'tabela9.1'!B26</f>
        <v>41028339</v>
      </c>
      <c r="C24" s="170">
        <f>C25-'tabela9.1'!C26</f>
        <v>230414</v>
      </c>
      <c r="D24" s="170">
        <f>D25-'tabela9.1'!D26</f>
        <v>8334404</v>
      </c>
      <c r="E24" s="170">
        <f>E25-'tabela9.1'!E26</f>
        <v>434309</v>
      </c>
      <c r="F24" s="170">
        <f>F25-'tabela9.1'!F26</f>
        <v>3042112</v>
      </c>
      <c r="G24" s="170">
        <f>G25-'tabela9.1'!G26</f>
        <v>9041280</v>
      </c>
      <c r="H24" s="170">
        <f>H25-'tabela9.1'!H26</f>
        <v>17395203</v>
      </c>
      <c r="I24" s="170">
        <f>I25-'tabela9.1'!I26</f>
        <v>897866</v>
      </c>
      <c r="J24" s="171">
        <f>J25-'tabela9.1'!J26</f>
        <v>1652751</v>
      </c>
      <c r="K24" s="180"/>
    </row>
    <row r="25" spans="1:11" ht="27">
      <c r="A25" s="293">
        <v>41852</v>
      </c>
      <c r="B25" s="170">
        <f>B26-'tabela9.1'!B27</f>
        <v>41159243</v>
      </c>
      <c r="C25" s="170">
        <f>C26-'tabela9.1'!C27</f>
        <v>230615</v>
      </c>
      <c r="D25" s="170">
        <f>D26-'tabela9.1'!D27</f>
        <v>8332684</v>
      </c>
      <c r="E25" s="170">
        <f>E26-'tabela9.1'!E27</f>
        <v>434554</v>
      </c>
      <c r="F25" s="170">
        <f>F26-'tabela9.1'!F27</f>
        <v>3048856</v>
      </c>
      <c r="G25" s="170">
        <f>G26-'tabela9.1'!G27</f>
        <v>9090399</v>
      </c>
      <c r="H25" s="170">
        <f>H26-'tabela9.1'!H27</f>
        <v>17477461</v>
      </c>
      <c r="I25" s="170">
        <f>I26-'tabela9.1'!I27</f>
        <v>898771</v>
      </c>
      <c r="J25" s="171">
        <f>J26-'tabela9.1'!J27</f>
        <v>1645903</v>
      </c>
      <c r="K25" s="180"/>
    </row>
    <row r="26" spans="1:11" ht="27">
      <c r="A26" s="293">
        <v>41883</v>
      </c>
      <c r="B26" s="170">
        <f>B27-'tabela9.1'!B28</f>
        <v>41328069</v>
      </c>
      <c r="C26" s="170">
        <f>C27-'tabela9.1'!C28</f>
        <v>230179</v>
      </c>
      <c r="D26" s="170">
        <f>D27-'tabela9.1'!D28</f>
        <v>8361584</v>
      </c>
      <c r="E26" s="170">
        <f>E27-'tabela9.1'!E28</f>
        <v>435155</v>
      </c>
      <c r="F26" s="170">
        <f>F27-'tabela9.1'!F28</f>
        <v>3063238</v>
      </c>
      <c r="G26" s="170">
        <f>G27-'tabela9.1'!G28</f>
        <v>9137760</v>
      </c>
      <c r="H26" s="170">
        <f>H27-'tabela9.1'!H28</f>
        <v>17559651</v>
      </c>
      <c r="I26" s="170">
        <f>I27-'tabela9.1'!I28</f>
        <v>899657</v>
      </c>
      <c r="J26" s="171">
        <f>J27-'tabela9.1'!J28</f>
        <v>1640845</v>
      </c>
      <c r="K26" s="180"/>
    </row>
    <row r="27" spans="1:11" ht="27">
      <c r="A27" s="293">
        <v>41913</v>
      </c>
      <c r="B27" s="170">
        <f>B28-'tabela9.1'!B29</f>
        <v>41311037</v>
      </c>
      <c r="C27" s="170">
        <f>C28-'tabela9.1'!C29</f>
        <v>229601</v>
      </c>
      <c r="D27" s="170">
        <f>D28-'tabela9.1'!D29</f>
        <v>8353758</v>
      </c>
      <c r="E27" s="170">
        <f>E28-'tabela9.1'!E29</f>
        <v>435012</v>
      </c>
      <c r="F27" s="170">
        <f>F28-'tabela9.1'!F29</f>
        <v>3030496</v>
      </c>
      <c r="G27" s="170">
        <f>G28-'tabela9.1'!G29</f>
        <v>9175015</v>
      </c>
      <c r="H27" s="170">
        <f>H28-'tabela9.1'!H29</f>
        <v>17565057</v>
      </c>
      <c r="I27" s="170">
        <f>I28-'tabela9.1'!I29</f>
        <v>899835</v>
      </c>
      <c r="J27" s="171">
        <f>J28-'tabela9.1'!J29</f>
        <v>1622263</v>
      </c>
      <c r="K27" s="180"/>
    </row>
    <row r="28" spans="1:11" ht="27">
      <c r="A28" s="293">
        <v>41944</v>
      </c>
      <c r="B28" s="170">
        <f>B29-'tabela9.1'!B30</f>
        <v>41330385</v>
      </c>
      <c r="C28" s="170">
        <f>C29-'tabela9.1'!C30</f>
        <v>228941</v>
      </c>
      <c r="D28" s="170">
        <f>D29-'tabela9.1'!D30</f>
        <v>8310267</v>
      </c>
      <c r="E28" s="170">
        <f>E29-'tabela9.1'!E30</f>
        <v>435098</v>
      </c>
      <c r="F28" s="170">
        <f>F29-'tabela9.1'!F30</f>
        <v>2979855</v>
      </c>
      <c r="G28" s="170">
        <f>G29-'tabela9.1'!G30</f>
        <v>9286165</v>
      </c>
      <c r="H28" s="170">
        <f>H29-'tabela9.1'!H30</f>
        <v>17601932</v>
      </c>
      <c r="I28" s="170">
        <f>I29-'tabela9.1'!I30</f>
        <v>898857</v>
      </c>
      <c r="J28" s="171">
        <f>J29-'tabela9.1'!J30</f>
        <v>1589270</v>
      </c>
      <c r="K28" s="180"/>
    </row>
    <row r="29" spans="1:11" ht="27">
      <c r="A29" s="293">
        <v>41974</v>
      </c>
      <c r="B29" s="170">
        <f>B30-'tabela9.1'!B31</f>
        <v>40748149</v>
      </c>
      <c r="C29" s="170">
        <f>C30-'tabela9.1'!C31</f>
        <v>225984</v>
      </c>
      <c r="D29" s="170">
        <f>D30-'tabela9.1'!D31</f>
        <v>8133525</v>
      </c>
      <c r="E29" s="170">
        <f>E30-'tabela9.1'!E31</f>
        <v>433965</v>
      </c>
      <c r="F29" s="170">
        <f>F30-'tabela9.1'!F31</f>
        <v>2841321</v>
      </c>
      <c r="G29" s="170">
        <f>G30-'tabela9.1'!G31</f>
        <v>9271976</v>
      </c>
      <c r="H29" s="170">
        <f>H30-'tabela9.1'!H31</f>
        <v>17442516</v>
      </c>
      <c r="I29" s="170">
        <f>I30-'tabela9.1'!I31</f>
        <v>876572</v>
      </c>
      <c r="J29" s="171">
        <f>J30-'tabela9.1'!J31</f>
        <v>1522290</v>
      </c>
      <c r="K29" s="180"/>
    </row>
    <row r="30" spans="1:11" ht="27">
      <c r="A30" s="293">
        <v>42005</v>
      </c>
      <c r="B30" s="170">
        <f>B31-'tabela9.1'!B32</f>
        <v>40686324</v>
      </c>
      <c r="C30" s="170">
        <f>C31-'tabela9.1'!C32</f>
        <v>224211</v>
      </c>
      <c r="D30" s="170">
        <f>D31-'tabela9.1'!D32</f>
        <v>8162691</v>
      </c>
      <c r="E30" s="170">
        <f>E31-'tabela9.1'!E32</f>
        <v>433996</v>
      </c>
      <c r="F30" s="170">
        <f>F31-'tabela9.1'!F32</f>
        <v>2836734</v>
      </c>
      <c r="G30" s="170">
        <f>G31-'tabela9.1'!G32</f>
        <v>9178228</v>
      </c>
      <c r="H30" s="170">
        <f>H31-'tabela9.1'!H32</f>
        <v>17443558</v>
      </c>
      <c r="I30" s="170">
        <f>I31-'tabela9.1'!I32</f>
        <v>874277</v>
      </c>
      <c r="J30" s="171">
        <f>J31-'tabela9.1'!J32</f>
        <v>1532629</v>
      </c>
      <c r="K30" s="180"/>
    </row>
    <row r="31" spans="1:11" ht="27">
      <c r="A31" s="293">
        <v>42036</v>
      </c>
      <c r="B31" s="170">
        <f>B32-'tabela9.1'!B33</f>
        <v>40699497</v>
      </c>
      <c r="C31" s="170">
        <f>C32-'tabela9.1'!C33</f>
        <v>222849</v>
      </c>
      <c r="D31" s="170">
        <f>D32-'tabela9.1'!D33</f>
        <v>8164585</v>
      </c>
      <c r="E31" s="170">
        <f>E32-'tabela9.1'!E33</f>
        <v>433704</v>
      </c>
      <c r="F31" s="170">
        <f>F32-'tabela9.1'!F33</f>
        <v>2809762</v>
      </c>
      <c r="G31" s="170">
        <f>G32-'tabela9.1'!G33</f>
        <v>9151234</v>
      </c>
      <c r="H31" s="170">
        <f>H32-'tabela9.1'!H33</f>
        <v>17504128</v>
      </c>
      <c r="I31" s="170">
        <f>I32-'tabela9.1'!I33</f>
        <v>888794</v>
      </c>
      <c r="J31" s="171">
        <f>J32-'tabela9.1'!J33</f>
        <v>1524441</v>
      </c>
      <c r="K31" s="180"/>
    </row>
    <row r="32" spans="1:11" ht="27">
      <c r="A32" s="293">
        <v>42064</v>
      </c>
      <c r="B32" s="170">
        <f>B33-'tabela9.1'!B34</f>
        <v>40735562</v>
      </c>
      <c r="C32" s="170">
        <f>C33-'tabela9.1'!C34</f>
        <v>221251</v>
      </c>
      <c r="D32" s="170">
        <f>D33-'tabela9.1'!D34</f>
        <v>8151812</v>
      </c>
      <c r="E32" s="170">
        <f>E33-'tabela9.1'!E34</f>
        <v>434376</v>
      </c>
      <c r="F32" s="170">
        <f>F33-'tabela9.1'!F34</f>
        <v>2790186</v>
      </c>
      <c r="G32" s="170">
        <f>G33-'tabela9.1'!G34</f>
        <v>9158067</v>
      </c>
      <c r="H32" s="170">
        <f>H33-'tabela9.1'!H34</f>
        <v>17567234</v>
      </c>
      <c r="I32" s="170">
        <f>I33-'tabela9.1'!I34</f>
        <v>892412</v>
      </c>
      <c r="J32" s="171">
        <f>J33-'tabela9.1'!J34</f>
        <v>1520224</v>
      </c>
      <c r="K32" s="180"/>
    </row>
    <row r="33" spans="1:11" ht="27">
      <c r="A33" s="293">
        <v>42095</v>
      </c>
      <c r="B33" s="170">
        <f>B34-'tabela9.1'!B35</f>
        <v>40650781</v>
      </c>
      <c r="C33" s="170">
        <f>C34-'tabela9.1'!C35</f>
        <v>220398</v>
      </c>
      <c r="D33" s="170">
        <f>D34-'tabela9.1'!D35</f>
        <v>8098481</v>
      </c>
      <c r="E33" s="170">
        <f>E34-'tabela9.1'!E35</f>
        <v>434409</v>
      </c>
      <c r="F33" s="170">
        <f>F34-'tabela9.1'!F35</f>
        <v>2765184</v>
      </c>
      <c r="G33" s="170">
        <f>G34-'tabela9.1'!G35</f>
        <v>9140729</v>
      </c>
      <c r="H33" s="170">
        <f>H34-'tabela9.1'!H35</f>
        <v>17568032</v>
      </c>
      <c r="I33" s="170">
        <f>I34-'tabela9.1'!I35</f>
        <v>892267</v>
      </c>
      <c r="J33" s="171">
        <f>J34-'tabela9.1'!J35</f>
        <v>1531281</v>
      </c>
      <c r="K33" s="180"/>
    </row>
    <row r="34" spans="1:11" ht="27">
      <c r="A34" s="293">
        <v>42125</v>
      </c>
      <c r="B34" s="170">
        <f>B35-'tabela9.1'!B36</f>
        <v>40541417</v>
      </c>
      <c r="C34" s="170">
        <f>C35-'tabela9.1'!C36</f>
        <v>219411</v>
      </c>
      <c r="D34" s="170">
        <f>D35-'tabela9.1'!D36</f>
        <v>8037036</v>
      </c>
      <c r="E34" s="170">
        <f>E35-'tabela9.1'!E36</f>
        <v>434483</v>
      </c>
      <c r="F34" s="170">
        <f>F35-'tabela9.1'!F36</f>
        <v>2734275</v>
      </c>
      <c r="G34" s="170">
        <f>G35-'tabela9.1'!G36</f>
        <v>9124719</v>
      </c>
      <c r="H34" s="170">
        <f>H35-'tabela9.1'!H36</f>
        <v>17535123</v>
      </c>
      <c r="I34" s="170">
        <f>I35-'tabela9.1'!I36</f>
        <v>892171</v>
      </c>
      <c r="J34" s="171">
        <f>J35-'tabela9.1'!J36</f>
        <v>1564199</v>
      </c>
      <c r="K34" s="180"/>
    </row>
    <row r="35" spans="1:11" ht="27">
      <c r="A35" s="293">
        <v>42156</v>
      </c>
      <c r="B35" s="170">
        <f>B36-'tabela9.1'!B37</f>
        <v>40442555</v>
      </c>
      <c r="C35" s="170">
        <f>C36-'tabela9.1'!C37</f>
        <v>218738</v>
      </c>
      <c r="D35" s="170">
        <f>D36-'tabela9.1'!D37</f>
        <v>7972244</v>
      </c>
      <c r="E35" s="170">
        <f>E36-'tabela9.1'!E37</f>
        <v>433022</v>
      </c>
      <c r="F35" s="170">
        <f>F36-'tabela9.1'!F37</f>
        <v>2711850</v>
      </c>
      <c r="G35" s="170">
        <f>G36-'tabela9.1'!G37</f>
        <v>9101650</v>
      </c>
      <c r="H35" s="170">
        <f>H36-'tabela9.1'!H37</f>
        <v>17502407</v>
      </c>
      <c r="I35" s="170">
        <f>I36-'tabela9.1'!I37</f>
        <v>891404</v>
      </c>
      <c r="J35" s="171">
        <f>J36-'tabela9.1'!J37</f>
        <v>1611240</v>
      </c>
      <c r="K35" s="180"/>
    </row>
    <row r="36" spans="1:11" ht="27">
      <c r="A36" s="293">
        <v>42186</v>
      </c>
      <c r="B36" s="170">
        <f>B37-'tabela9.1'!B38</f>
        <v>40293198</v>
      </c>
      <c r="C36" s="170">
        <f>C37-'tabela9.1'!C38</f>
        <v>217945</v>
      </c>
      <c r="D36" s="170">
        <f>D37-'tabela9.1'!D38</f>
        <v>7907266</v>
      </c>
      <c r="E36" s="170">
        <f>E37-'tabela9.1'!E38</f>
        <v>432052</v>
      </c>
      <c r="F36" s="170">
        <f>F37-'tabela9.1'!F38</f>
        <v>2692825</v>
      </c>
      <c r="G36" s="170">
        <f>G37-'tabela9.1'!G38</f>
        <v>9069414</v>
      </c>
      <c r="H36" s="170">
        <f>H37-'tabela9.1'!H38</f>
        <v>17446747</v>
      </c>
      <c r="I36" s="170">
        <f>I37-'tabela9.1'!I38</f>
        <v>889197</v>
      </c>
      <c r="J36" s="171">
        <f>J37-'tabela9.1'!J38</f>
        <v>1637752</v>
      </c>
      <c r="K36" s="180"/>
    </row>
    <row r="37" spans="1:11" ht="27">
      <c r="A37" s="293">
        <v>42217</v>
      </c>
      <c r="B37" s="170">
        <f>B38-'tabela9.1'!B39</f>
        <v>40215878</v>
      </c>
      <c r="C37" s="170">
        <f>C38-'tabela9.1'!C39</f>
        <v>217058</v>
      </c>
      <c r="D37" s="170">
        <f>D38-'tabela9.1'!D39</f>
        <v>7857445</v>
      </c>
      <c r="E37" s="170">
        <f>E38-'tabela9.1'!E39</f>
        <v>430925</v>
      </c>
      <c r="F37" s="170">
        <f>F38-'tabela9.1'!F39</f>
        <v>2669016</v>
      </c>
      <c r="G37" s="170">
        <f>G38-'tabela9.1'!G39</f>
        <v>9059511</v>
      </c>
      <c r="H37" s="170">
        <f>H38-'tabela9.1'!H39</f>
        <v>17457181</v>
      </c>
      <c r="I37" s="170">
        <f>I38-'tabela9.1'!I39</f>
        <v>890003</v>
      </c>
      <c r="J37" s="171">
        <f>J38-'tabela9.1'!J39</f>
        <v>1634739</v>
      </c>
      <c r="K37" s="180"/>
    </row>
    <row r="38" spans="1:11" ht="27">
      <c r="A38" s="293">
        <v>42248</v>
      </c>
      <c r="B38" s="170">
        <f>B39-'tabela9.1'!B40</f>
        <v>40128123</v>
      </c>
      <c r="C38" s="170">
        <f>C39-'tabela9.1'!C40</f>
        <v>216467</v>
      </c>
      <c r="D38" s="170">
        <f>D39-'tabela9.1'!D40</f>
        <v>7846369</v>
      </c>
      <c r="E38" s="170">
        <f>E39-'tabela9.1'!E40</f>
        <v>430164</v>
      </c>
      <c r="F38" s="170">
        <f>F39-'tabela9.1'!F40</f>
        <v>2642203</v>
      </c>
      <c r="G38" s="170">
        <f>G39-'tabela9.1'!G40</f>
        <v>9045475</v>
      </c>
      <c r="H38" s="170">
        <f>H39-'tabela9.1'!H40</f>
        <v>17425532</v>
      </c>
      <c r="I38" s="170">
        <f>I39-'tabela9.1'!I40</f>
        <v>888876</v>
      </c>
      <c r="J38" s="171">
        <f>J39-'tabela9.1'!J40</f>
        <v>1633037</v>
      </c>
      <c r="K38" s="180"/>
    </row>
    <row r="39" spans="1:11" ht="27">
      <c r="A39" s="293">
        <v>42278</v>
      </c>
      <c r="B39" s="170">
        <f>B40-'tabela9.1'!B41</f>
        <v>39961455</v>
      </c>
      <c r="C39" s="170">
        <f>C40-'tabela9.1'!C41</f>
        <v>215019</v>
      </c>
      <c r="D39" s="170">
        <f>D40-'tabela9.1'!D41</f>
        <v>7797399</v>
      </c>
      <c r="E39" s="170">
        <f>E40-'tabela9.1'!E41</f>
        <v>428955</v>
      </c>
      <c r="F39" s="170">
        <f>F40-'tabela9.1'!F41</f>
        <v>2591666</v>
      </c>
      <c r="G39" s="170">
        <f>G40-'tabela9.1'!G41</f>
        <v>9043533</v>
      </c>
      <c r="H39" s="170">
        <f>H40-'tabela9.1'!H41</f>
        <v>17381787</v>
      </c>
      <c r="I39" s="170">
        <f>I40-'tabela9.1'!I41</f>
        <v>888018</v>
      </c>
      <c r="J39" s="171">
        <f>J40-'tabela9.1'!J41</f>
        <v>1615078</v>
      </c>
      <c r="K39" s="180"/>
    </row>
    <row r="40" spans="1:11" ht="27">
      <c r="A40" s="293">
        <v>42309</v>
      </c>
      <c r="B40" s="170">
        <f>B41-'tabela9.1'!B42</f>
        <v>39827553</v>
      </c>
      <c r="C40" s="170">
        <f>C41-'tabela9.1'!C42</f>
        <v>213690</v>
      </c>
      <c r="D40" s="170">
        <f>D41-'tabela9.1'!D42</f>
        <v>7717385</v>
      </c>
      <c r="E40" s="170">
        <f>E41-'tabela9.1'!E42</f>
        <v>427648</v>
      </c>
      <c r="F40" s="170">
        <f>F41-'tabela9.1'!F42</f>
        <v>2531441</v>
      </c>
      <c r="G40" s="170">
        <f>G41-'tabela9.1'!G42</f>
        <v>9099062</v>
      </c>
      <c r="H40" s="170">
        <f>H41-'tabela9.1'!H42</f>
        <v>17360212</v>
      </c>
      <c r="I40" s="170">
        <f>I41-'tabela9.1'!I42</f>
        <v>885763</v>
      </c>
      <c r="J40" s="171">
        <f>J41-'tabela9.1'!J42</f>
        <v>1592352</v>
      </c>
      <c r="K40" s="180"/>
    </row>
    <row r="41" spans="1:11" ht="27">
      <c r="A41" s="293">
        <v>42339</v>
      </c>
      <c r="B41" s="170">
        <f>B42-'tabela9.1'!B43</f>
        <v>39213160</v>
      </c>
      <c r="C41" s="170">
        <f>C42-'tabela9.1'!C43</f>
        <v>211766</v>
      </c>
      <c r="D41" s="170">
        <f>D42-'tabela9.1'!D43</f>
        <v>7521316</v>
      </c>
      <c r="E41" s="170">
        <f>E42-'tabela9.1'!E43</f>
        <v>425681</v>
      </c>
      <c r="F41" s="170">
        <f>F42-'tabela9.1'!F43</f>
        <v>2424632</v>
      </c>
      <c r="G41" s="170">
        <f>G42-'tabela9.1'!G43</f>
        <v>9059220</v>
      </c>
      <c r="H41" s="170">
        <f>H42-'tabela9.1'!H43</f>
        <v>17174589</v>
      </c>
      <c r="I41" s="170">
        <f>I42-'tabela9.1'!I43</f>
        <v>865403</v>
      </c>
      <c r="J41" s="171">
        <f>J42-'tabela9.1'!J43</f>
        <v>1530553</v>
      </c>
      <c r="K41" s="180"/>
    </row>
    <row r="42" spans="1:11" ht="27">
      <c r="A42" s="293">
        <v>42370</v>
      </c>
      <c r="B42" s="170">
        <f>B43-'tabela9.1'!B44</f>
        <v>39120887</v>
      </c>
      <c r="C42" s="170">
        <f>C43-'tabela9.1'!C44</f>
        <v>210559</v>
      </c>
      <c r="D42" s="170">
        <f>D43-'tabela9.1'!D44</f>
        <v>7504754</v>
      </c>
      <c r="E42" s="170">
        <f>E43-'tabela9.1'!E44</f>
        <v>424748</v>
      </c>
      <c r="F42" s="170">
        <f>F43-'tabela9.1'!F44</f>
        <v>2424612</v>
      </c>
      <c r="G42" s="170">
        <f>G43-'tabela9.1'!G44</f>
        <v>8991586</v>
      </c>
      <c r="H42" s="170">
        <f>H43-'tabela9.1'!H44</f>
        <v>17160071</v>
      </c>
      <c r="I42" s="170">
        <f>I43-'tabela9.1'!I44</f>
        <v>864942</v>
      </c>
      <c r="J42" s="171">
        <f>J43-'tabela9.1'!J44</f>
        <v>1539615</v>
      </c>
      <c r="K42" s="180"/>
    </row>
    <row r="43" spans="1:11" ht="27">
      <c r="A43" s="293">
        <v>42401</v>
      </c>
      <c r="B43" s="170">
        <f>B44-'tabela9.1'!B45</f>
        <v>39024553</v>
      </c>
      <c r="C43" s="170">
        <f>C44-'tabela9.1'!C45</f>
        <v>210139</v>
      </c>
      <c r="D43" s="170">
        <f>D44-'tabela9.1'!D45</f>
        <v>7476756</v>
      </c>
      <c r="E43" s="170">
        <f>E44-'tabela9.1'!E45</f>
        <v>423800</v>
      </c>
      <c r="F43" s="170">
        <f>F44-'tabela9.1'!F45</f>
        <v>2407892</v>
      </c>
      <c r="G43" s="170">
        <f>G44-'tabela9.1'!G45</f>
        <v>8935716</v>
      </c>
      <c r="H43" s="170">
        <f>H44-'tabela9.1'!H45</f>
        <v>17157799</v>
      </c>
      <c r="I43" s="170">
        <f>I44-'tabela9.1'!I45</f>
        <v>874963</v>
      </c>
      <c r="J43" s="171">
        <f>J44-'tabela9.1'!J45</f>
        <v>1537488</v>
      </c>
      <c r="K43" s="180"/>
    </row>
    <row r="44" spans="1:11" ht="27">
      <c r="A44" s="293">
        <v>42430</v>
      </c>
      <c r="B44" s="170">
        <f>B45-'tabela9.1'!B46</f>
        <v>38910031</v>
      </c>
      <c r="C44" s="170">
        <f>C45-'tabela9.1'!C46</f>
        <v>209163</v>
      </c>
      <c r="D44" s="170">
        <f>D45-'tabela9.1'!D46</f>
        <v>7451372</v>
      </c>
      <c r="E44" s="170">
        <f>E45-'tabela9.1'!E46</f>
        <v>423519</v>
      </c>
      <c r="F44" s="170">
        <f>F45-'tabela9.1'!F46</f>
        <v>2383805</v>
      </c>
      <c r="G44" s="170">
        <f>G45-'tabela9.1'!G46</f>
        <v>8894243</v>
      </c>
      <c r="H44" s="170">
        <f>H45-'tabela9.1'!H46</f>
        <v>17140304</v>
      </c>
      <c r="I44" s="170">
        <f>I45-'tabela9.1'!I46</f>
        <v>879748</v>
      </c>
      <c r="J44" s="171">
        <f>J45-'tabela9.1'!J46</f>
        <v>1527877</v>
      </c>
      <c r="K44" s="180"/>
    </row>
    <row r="45" spans="1:11" ht="27">
      <c r="A45" s="293">
        <v>42461</v>
      </c>
      <c r="B45" s="170">
        <f>B46-'tabela9.1'!B47</f>
        <v>38854209</v>
      </c>
      <c r="C45" s="170">
        <f>C46-'tabela9.1'!C47</f>
        <v>208882</v>
      </c>
      <c r="D45" s="170">
        <f>D46-'tabela9.1'!D47</f>
        <v>7434626</v>
      </c>
      <c r="E45" s="170">
        <f>E46-'tabela9.1'!E47</f>
        <v>423296</v>
      </c>
      <c r="F45" s="170">
        <f>F46-'tabela9.1'!F47</f>
        <v>2369203</v>
      </c>
      <c r="G45" s="170">
        <f>G46-'tabela9.1'!G47</f>
        <v>8865042</v>
      </c>
      <c r="H45" s="170">
        <f>H46-'tabela9.1'!H47</f>
        <v>17134246</v>
      </c>
      <c r="I45" s="170">
        <f>I46-'tabela9.1'!I47</f>
        <v>882127</v>
      </c>
      <c r="J45" s="171">
        <f>J46-'tabela9.1'!J47</f>
        <v>1536787</v>
      </c>
      <c r="K45" s="180"/>
    </row>
    <row r="46" spans="1:11" ht="27">
      <c r="A46" s="293">
        <v>42491</v>
      </c>
      <c r="B46" s="170">
        <f>B47-'tabela9.1'!B48</f>
        <v>38787823</v>
      </c>
      <c r="C46" s="170">
        <f>C47-'tabela9.1'!C48</f>
        <v>207696</v>
      </c>
      <c r="D46" s="170">
        <f>D47-'tabela9.1'!D48</f>
        <v>7413218</v>
      </c>
      <c r="E46" s="170">
        <f>E47-'tabela9.1'!E48</f>
        <v>422778</v>
      </c>
      <c r="F46" s="170">
        <f>F47-'tabela9.1'!F48</f>
        <v>2340444</v>
      </c>
      <c r="G46" s="170">
        <f>G47-'tabela9.1'!G48</f>
        <v>8836917</v>
      </c>
      <c r="H46" s="170">
        <f>H47-'tabela9.1'!H48</f>
        <v>17099921</v>
      </c>
      <c r="I46" s="170">
        <f>I47-'tabela9.1'!I48</f>
        <v>883678</v>
      </c>
      <c r="J46" s="171">
        <f>J47-'tabela9.1'!J48</f>
        <v>1583171</v>
      </c>
      <c r="K46" s="180"/>
    </row>
    <row r="47" spans="1:11" ht="27">
      <c r="A47" s="293">
        <v>42522</v>
      </c>
      <c r="B47" s="170">
        <f>B48-'tabela9.1'!B49</f>
        <v>38700103</v>
      </c>
      <c r="C47" s="170">
        <f>C48-'tabela9.1'!C49</f>
        <v>206949</v>
      </c>
      <c r="D47" s="170">
        <f>D48-'tabela9.1'!D49</f>
        <v>7382127</v>
      </c>
      <c r="E47" s="170">
        <f>E48-'tabela9.1'!E49</f>
        <v>421530</v>
      </c>
      <c r="F47" s="170">
        <f>F48-'tabela9.1'!F49</f>
        <v>2312710</v>
      </c>
      <c r="G47" s="170">
        <f>G48-'tabela9.1'!G49</f>
        <v>8810786</v>
      </c>
      <c r="H47" s="170">
        <f>H48-'tabela9.1'!H49</f>
        <v>17057565</v>
      </c>
      <c r="I47" s="170">
        <f>I48-'tabela9.1'!I49</f>
        <v>884499</v>
      </c>
      <c r="J47" s="171">
        <f>J48-'tabela9.1'!J49</f>
        <v>1623937</v>
      </c>
      <c r="K47" s="180"/>
    </row>
    <row r="48" spans="1:11" ht="27">
      <c r="A48" s="293">
        <v>42552</v>
      </c>
      <c r="B48" s="170">
        <f>B49-'tabela9.1'!B50</f>
        <v>38615863</v>
      </c>
      <c r="C48" s="170">
        <f>C49-'tabela9.1'!C50</f>
        <v>205815</v>
      </c>
      <c r="D48" s="170">
        <f>D49-'tabela9.1'!D50</f>
        <v>7369245</v>
      </c>
      <c r="E48" s="170">
        <f>E49-'tabela9.1'!E50</f>
        <v>420881</v>
      </c>
      <c r="F48" s="170">
        <f>F49-'tabela9.1'!F50</f>
        <v>2284640</v>
      </c>
      <c r="G48" s="170">
        <f>G49-'tabela9.1'!G50</f>
        <v>8795920</v>
      </c>
      <c r="H48" s="170">
        <f>H49-'tabela9.1'!H50</f>
        <v>17025965</v>
      </c>
      <c r="I48" s="170">
        <f>I49-'tabela9.1'!I50</f>
        <v>884565</v>
      </c>
      <c r="J48" s="171">
        <f>J49-'tabela9.1'!J50</f>
        <v>1628832</v>
      </c>
      <c r="K48" s="180"/>
    </row>
    <row r="49" spans="1:11" ht="27">
      <c r="A49" s="293">
        <v>42583</v>
      </c>
      <c r="B49" s="170">
        <f>B50-'tabela9.1'!B51</f>
        <v>38593777</v>
      </c>
      <c r="C49" s="170">
        <f>C50-'tabela9.1'!C51</f>
        <v>206163</v>
      </c>
      <c r="D49" s="170">
        <f>D50-'tabela9.1'!D51</f>
        <v>7376330</v>
      </c>
      <c r="E49" s="170">
        <f>E50-'tabela9.1'!E51</f>
        <v>420084</v>
      </c>
      <c r="F49" s="170">
        <f>F50-'tabela9.1'!F51</f>
        <v>2262977</v>
      </c>
      <c r="G49" s="170">
        <f>G50-'tabela9.1'!G51</f>
        <v>8798990</v>
      </c>
      <c r="H49" s="170">
        <f>H50-'tabela9.1'!H51</f>
        <v>17030383</v>
      </c>
      <c r="I49" s="170">
        <f>I50-'tabela9.1'!I51</f>
        <v>884370</v>
      </c>
      <c r="J49" s="171">
        <f>J50-'tabela9.1'!J51</f>
        <v>1614480</v>
      </c>
      <c r="K49" s="180"/>
    </row>
    <row r="50" spans="1:11" ht="27">
      <c r="A50" s="293">
        <v>42614</v>
      </c>
      <c r="B50" s="170">
        <f>B51-'tabela9.1'!B52</f>
        <v>38561508</v>
      </c>
      <c r="C50" s="170">
        <f>C51-'tabela9.1'!C52</f>
        <v>205499</v>
      </c>
      <c r="D50" s="170">
        <f>D51-'tabela9.1'!D52</f>
        <v>7387634</v>
      </c>
      <c r="E50" s="170">
        <f>E51-'tabela9.1'!E52</f>
        <v>419475</v>
      </c>
      <c r="F50" s="170">
        <f>F51-'tabela9.1'!F52</f>
        <v>2235302</v>
      </c>
      <c r="G50" s="170">
        <f>G51-'tabela9.1'!G52</f>
        <v>8805427</v>
      </c>
      <c r="H50" s="170">
        <f>H51-'tabela9.1'!H52</f>
        <v>17017954</v>
      </c>
      <c r="I50" s="170">
        <f>I51-'tabela9.1'!I52</f>
        <v>884229</v>
      </c>
      <c r="J50" s="171">
        <f>J51-'tabela9.1'!J52</f>
        <v>1605988</v>
      </c>
      <c r="K50" s="180"/>
    </row>
    <row r="51" spans="1:11" ht="27">
      <c r="A51" s="293">
        <v>42644</v>
      </c>
      <c r="B51" s="170">
        <f>B52-'tabela9.1'!B53</f>
        <v>38482743</v>
      </c>
      <c r="C51" s="170">
        <f>C52-'tabela9.1'!C53</f>
        <v>204416</v>
      </c>
      <c r="D51" s="170">
        <f>D52-'tabela9.1'!D53</f>
        <v>7382502</v>
      </c>
      <c r="E51" s="170">
        <f>E52-'tabela9.1'!E53</f>
        <v>417737</v>
      </c>
      <c r="F51" s="170">
        <f>F52-'tabela9.1'!F53</f>
        <v>2200364</v>
      </c>
      <c r="G51" s="170">
        <f>G52-'tabela9.1'!G53</f>
        <v>8819735</v>
      </c>
      <c r="H51" s="170">
        <f>H52-'tabela9.1'!H53</f>
        <v>16984007</v>
      </c>
      <c r="I51" s="170">
        <f>I52-'tabela9.1'!I53</f>
        <v>880893</v>
      </c>
      <c r="J51" s="171">
        <f>J52-'tabela9.1'!J53</f>
        <v>1593089</v>
      </c>
      <c r="K51" s="180"/>
    </row>
    <row r="52" spans="1:11" ht="27">
      <c r="A52" s="293">
        <v>42675</v>
      </c>
      <c r="B52" s="170">
        <f>B53-'tabela9.1'!B54</f>
        <v>38364709</v>
      </c>
      <c r="C52" s="170">
        <f>C53-'tabela9.1'!C54</f>
        <v>202597</v>
      </c>
      <c r="D52" s="170">
        <f>D53-'tabela9.1'!D54</f>
        <v>7330362</v>
      </c>
      <c r="E52" s="170">
        <f>E53-'tabela9.1'!E54</f>
        <v>415055</v>
      </c>
      <c r="F52" s="170">
        <f>F53-'tabela9.1'!F54</f>
        <v>2149128</v>
      </c>
      <c r="G52" s="170">
        <f>G53-'tabela9.1'!G54</f>
        <v>8879912</v>
      </c>
      <c r="H52" s="170">
        <f>H53-'tabela9.1'!H54</f>
        <v>16944681</v>
      </c>
      <c r="I52" s="170">
        <f>I53-'tabela9.1'!I54</f>
        <v>876373</v>
      </c>
      <c r="J52" s="171">
        <f>J53-'tabela9.1'!J54</f>
        <v>1566601</v>
      </c>
      <c r="K52" s="180"/>
    </row>
    <row r="53" spans="1:11" ht="27">
      <c r="A53" s="293">
        <v>42705</v>
      </c>
      <c r="B53" s="170">
        <f>B54-'tabela9.1'!B55</f>
        <v>37886602</v>
      </c>
      <c r="C53" s="170">
        <f>C54-'tabela9.1'!C55</f>
        <v>199857</v>
      </c>
      <c r="D53" s="170">
        <f>D54-'tabela9.1'!D55</f>
        <v>7197166</v>
      </c>
      <c r="E53" s="170">
        <f>E54-'tabela9.1'!E55</f>
        <v>412892</v>
      </c>
      <c r="F53" s="170">
        <f>F54-'tabela9.1'!F55</f>
        <v>2062758</v>
      </c>
      <c r="G53" s="170">
        <f>G54-'tabela9.1'!G55</f>
        <v>8861725</v>
      </c>
      <c r="H53" s="170">
        <f>H54-'tabela9.1'!H55</f>
        <v>16782015</v>
      </c>
      <c r="I53" s="170">
        <f>I54-'tabela9.1'!I55</f>
        <v>853829</v>
      </c>
      <c r="J53" s="171">
        <f>J54-'tabela9.1'!J55</f>
        <v>1516360</v>
      </c>
      <c r="K53" s="180"/>
    </row>
    <row r="54" spans="1:11" ht="27">
      <c r="A54" s="293">
        <v>42736</v>
      </c>
      <c r="B54" s="170">
        <f>B55-'tabela9.1'!B56</f>
        <v>37855527</v>
      </c>
      <c r="C54" s="170">
        <f>C55-'tabela9.1'!C56</f>
        <v>199775</v>
      </c>
      <c r="D54" s="170">
        <f>D55-'tabela9.1'!D56</f>
        <v>7216237</v>
      </c>
      <c r="E54" s="170">
        <f>E55-'tabela9.1'!E56</f>
        <v>413821</v>
      </c>
      <c r="F54" s="170">
        <f>F55-'tabela9.1'!F56</f>
        <v>2063957</v>
      </c>
      <c r="G54" s="170">
        <f>G55-'tabela9.1'!G56</f>
        <v>8800137</v>
      </c>
      <c r="H54" s="170">
        <f>H55-'tabela9.1'!H56</f>
        <v>16779193</v>
      </c>
      <c r="I54" s="170">
        <f>I55-'tabela9.1'!I56</f>
        <v>854223</v>
      </c>
      <c r="J54" s="171">
        <f>J55-'tabela9.1'!J56</f>
        <v>1528184</v>
      </c>
      <c r="K54" s="7"/>
    </row>
    <row r="55" spans="1:10" ht="27">
      <c r="A55" s="293">
        <v>42767</v>
      </c>
      <c r="B55" s="170">
        <f>B56-'tabela9.1'!B57</f>
        <v>37905156</v>
      </c>
      <c r="C55" s="170">
        <f>C56-'tabela9.1'!C57</f>
        <v>199271</v>
      </c>
      <c r="D55" s="170">
        <f>D56-'tabela9.1'!D57</f>
        <v>7221372</v>
      </c>
      <c r="E55" s="170">
        <f>E56-'tabela9.1'!E57</f>
        <v>414990</v>
      </c>
      <c r="F55" s="170">
        <f>F56-'tabela9.1'!F57</f>
        <v>2052397</v>
      </c>
      <c r="G55" s="170">
        <f>G56-'tabela9.1'!G57</f>
        <v>8781001</v>
      </c>
      <c r="H55" s="170">
        <f>H56-'tabela9.1'!H57</f>
        <v>16838353</v>
      </c>
      <c r="I55" s="170">
        <f>I56-'tabela9.1'!I57</f>
        <v>862849</v>
      </c>
      <c r="J55" s="171">
        <f>J56-'tabela9.1'!J57</f>
        <v>1534923</v>
      </c>
    </row>
    <row r="56" spans="1:10" ht="27">
      <c r="A56" s="293">
        <v>42795</v>
      </c>
      <c r="B56" s="170">
        <f>B57-'tabela9.1'!B58</f>
        <v>37847562</v>
      </c>
      <c r="C56" s="170">
        <f>C57-'tabela9.1'!C58</f>
        <v>198832</v>
      </c>
      <c r="D56" s="170">
        <f>D57-'tabela9.1'!D58</f>
        <v>7217546</v>
      </c>
      <c r="E56" s="170">
        <f>E57-'tabela9.1'!E58</f>
        <v>414378</v>
      </c>
      <c r="F56" s="170">
        <f>F57-'tabela9.1'!F58</f>
        <v>2044313</v>
      </c>
      <c r="G56" s="170">
        <f>G57-'tabela9.1'!G58</f>
        <v>8747978</v>
      </c>
      <c r="H56" s="170">
        <f>H57-'tabela9.1'!H58</f>
        <v>16824654</v>
      </c>
      <c r="I56" s="170">
        <f>I57-'tabela9.1'!I58</f>
        <v>867599</v>
      </c>
      <c r="J56" s="171">
        <f>J57-'tabela9.1'!J58</f>
        <v>1532262</v>
      </c>
    </row>
    <row r="57" spans="1:10" ht="27">
      <c r="A57" s="293">
        <v>42826</v>
      </c>
      <c r="B57" s="170">
        <f>B58-'tabela9.1'!B59</f>
        <v>37921944</v>
      </c>
      <c r="C57" s="170">
        <f>C58-'tabela9.1'!C59</f>
        <v>199187</v>
      </c>
      <c r="D57" s="170">
        <f>D58-'tabela9.1'!D59</f>
        <v>7231764</v>
      </c>
      <c r="E57" s="170">
        <f>E58-'tabela9.1'!E59</f>
        <v>415287</v>
      </c>
      <c r="F57" s="170">
        <f>F58-'tabela9.1'!F59</f>
        <v>2043800</v>
      </c>
      <c r="G57" s="170">
        <f>G58-'tabela9.1'!G59</f>
        <v>8755405</v>
      </c>
      <c r="H57" s="170">
        <f>H58-'tabela9.1'!H59</f>
        <v>16857624</v>
      </c>
      <c r="I57" s="170">
        <f>I58-'tabela9.1'!I59</f>
        <v>869969</v>
      </c>
      <c r="J57" s="171">
        <f>J58-'tabela9.1'!J59</f>
        <v>1548908</v>
      </c>
    </row>
    <row r="58" spans="1:10" ht="27">
      <c r="A58" s="293">
        <v>42856</v>
      </c>
      <c r="B58" s="170">
        <f>B59-'tabela9.1'!B60</f>
        <v>37966788</v>
      </c>
      <c r="C58" s="170">
        <f>C59-'tabela9.1'!C60</f>
        <v>198693</v>
      </c>
      <c r="D58" s="170">
        <f>D59-'tabela9.1'!D60</f>
        <v>7234096</v>
      </c>
      <c r="E58" s="170">
        <f>E59-'tabela9.1'!E60</f>
        <v>414993</v>
      </c>
      <c r="F58" s="170">
        <f>F59-'tabela9.1'!F60</f>
        <v>2040509</v>
      </c>
      <c r="G58" s="170">
        <f>G59-'tabela9.1'!G60</f>
        <v>8746111</v>
      </c>
      <c r="H58" s="170">
        <f>H59-'tabela9.1'!H60</f>
        <v>16861515</v>
      </c>
      <c r="I58" s="170">
        <f>I59-'tabela9.1'!I60</f>
        <v>871356</v>
      </c>
      <c r="J58" s="171">
        <f>J59-'tabela9.1'!J60</f>
        <v>1599515</v>
      </c>
    </row>
    <row r="59" spans="1:10" ht="27">
      <c r="A59" s="293">
        <v>42887</v>
      </c>
      <c r="B59" s="170">
        <f>B60-'tabela9.1'!B61</f>
        <v>37983639</v>
      </c>
      <c r="C59" s="170">
        <f>C60-'tabela9.1'!C61</f>
        <v>198492</v>
      </c>
      <c r="D59" s="170">
        <f>D60-'tabela9.1'!D61</f>
        <v>7226813</v>
      </c>
      <c r="E59" s="170">
        <f>E60-'tabela9.1'!E61</f>
        <v>414377</v>
      </c>
      <c r="F59" s="170">
        <f>F60-'tabela9.1'!F61</f>
        <v>2032080</v>
      </c>
      <c r="G59" s="170">
        <f>G60-'tabela9.1'!G61</f>
        <v>8744325</v>
      </c>
      <c r="H59" s="170">
        <f>H60-'tabela9.1'!H61</f>
        <v>16856997</v>
      </c>
      <c r="I59" s="170">
        <f>I60-'tabela9.1'!I61</f>
        <v>872435</v>
      </c>
      <c r="J59" s="171">
        <f>J60-'tabela9.1'!J61</f>
        <v>1638120</v>
      </c>
    </row>
    <row r="60" spans="1:10" ht="27">
      <c r="A60" s="293">
        <v>42917</v>
      </c>
      <c r="B60" s="170">
        <f>B61-'tabela9.1'!B62</f>
        <v>38034420</v>
      </c>
      <c r="C60" s="170">
        <f>C61-'tabela9.1'!C62</f>
        <v>198303</v>
      </c>
      <c r="D60" s="170">
        <f>D61-'tabela9.1'!D62</f>
        <v>7241025</v>
      </c>
      <c r="E60" s="170">
        <f>E61-'tabela9.1'!E62</f>
        <v>413318</v>
      </c>
      <c r="F60" s="170">
        <f>F61-'tabela9.1'!F62</f>
        <v>2034603</v>
      </c>
      <c r="G60" s="170">
        <f>G61-'tabela9.1'!G62</f>
        <v>8756832</v>
      </c>
      <c r="H60" s="170">
        <f>H61-'tabela9.1'!H62</f>
        <v>16871670</v>
      </c>
      <c r="I60" s="170">
        <f>I61-'tabela9.1'!I62</f>
        <v>872160</v>
      </c>
      <c r="J60" s="171">
        <f>J61-'tabela9.1'!J62</f>
        <v>1646509</v>
      </c>
    </row>
    <row r="61" spans="1:10" ht="27">
      <c r="A61" s="293">
        <v>42948</v>
      </c>
      <c r="B61" s="170">
        <f>B62-'tabela9.1'!B63</f>
        <v>38083862</v>
      </c>
      <c r="C61" s="170">
        <f>C62-'tabela9.1'!C63</f>
        <v>198231</v>
      </c>
      <c r="D61" s="170">
        <f>D62-'tabela9.1'!D63</f>
        <v>7255364</v>
      </c>
      <c r="E61" s="170">
        <f>E62-'tabela9.1'!E63</f>
        <v>413021</v>
      </c>
      <c r="F61" s="170">
        <f>F62-'tabela9.1'!F63</f>
        <v>2038279</v>
      </c>
      <c r="G61" s="170">
        <f>G62-'tabela9.1'!G63</f>
        <v>8770386</v>
      </c>
      <c r="H61" s="170">
        <f>H62-'tabela9.1'!H63</f>
        <v>16901217</v>
      </c>
      <c r="I61" s="170">
        <f>I62-'tabela9.1'!I63</f>
        <v>872355</v>
      </c>
      <c r="J61" s="171">
        <f>J62-'tabela9.1'!J63</f>
        <v>1635009</v>
      </c>
    </row>
    <row r="62" spans="1:10" ht="27">
      <c r="A62" s="293">
        <v>42979</v>
      </c>
      <c r="B62" s="170">
        <f>B63-'tabela9.1'!B64</f>
        <v>38133145</v>
      </c>
      <c r="C62" s="170">
        <f>C63-'tabela9.1'!C64</f>
        <v>198080</v>
      </c>
      <c r="D62" s="170">
        <f>D63-'tabela9.1'!D64</f>
        <v>7283136</v>
      </c>
      <c r="E62" s="170">
        <f>E63-'tabela9.1'!E64</f>
        <v>411839</v>
      </c>
      <c r="F62" s="170">
        <f>F63-'tabela9.1'!F64</f>
        <v>2040210</v>
      </c>
      <c r="G62" s="170">
        <f>G63-'tabela9.1'!G64</f>
        <v>8788428</v>
      </c>
      <c r="H62" s="170">
        <f>H63-'tabela9.1'!H64</f>
        <v>16912384</v>
      </c>
      <c r="I62" s="170">
        <f>I63-'tabela9.1'!I64</f>
        <v>871911</v>
      </c>
      <c r="J62" s="171">
        <f>J63-'tabela9.1'!J64</f>
        <v>1627157</v>
      </c>
    </row>
    <row r="63" spans="1:10" ht="27">
      <c r="A63" s="293">
        <v>43009</v>
      </c>
      <c r="B63" s="170">
        <f>B64-'tabela9.1'!B65</f>
        <v>38220070</v>
      </c>
      <c r="C63" s="170">
        <f>C64-'tabela9.1'!C65</f>
        <v>197576</v>
      </c>
      <c r="D63" s="170">
        <f>D64-'tabela9.1'!D65</f>
        <v>7317533</v>
      </c>
      <c r="E63" s="170">
        <f>E64-'tabela9.1'!E65</f>
        <v>411139</v>
      </c>
      <c r="F63" s="170">
        <f>F64-'tabela9.1'!F65</f>
        <v>2036312</v>
      </c>
      <c r="G63" s="170">
        <f>G64-'tabela9.1'!G65</f>
        <v>8828483</v>
      </c>
      <c r="H63" s="170">
        <f>H64-'tabela9.1'!H65</f>
        <v>16932585</v>
      </c>
      <c r="I63" s="170">
        <f>I64-'tabela9.1'!I65</f>
        <v>872062</v>
      </c>
      <c r="J63" s="171">
        <f>J64-'tabela9.1'!J65</f>
        <v>1624380</v>
      </c>
    </row>
    <row r="64" spans="1:10" ht="27">
      <c r="A64" s="293">
        <v>43040</v>
      </c>
      <c r="B64" s="170">
        <f>B65-'tabela9.1'!B66</f>
        <v>38215269</v>
      </c>
      <c r="C64" s="170">
        <f>C65-'tabela9.1'!C66</f>
        <v>196349</v>
      </c>
      <c r="D64" s="170">
        <f>D65-'tabela9.1'!D66</f>
        <v>7289444</v>
      </c>
      <c r="E64" s="170">
        <f>E65-'tabela9.1'!E66</f>
        <v>410311</v>
      </c>
      <c r="F64" s="170">
        <f>F65-'tabela9.1'!F66</f>
        <v>2013820</v>
      </c>
      <c r="G64" s="170">
        <f>G65-'tabela9.1'!G66</f>
        <v>8900861</v>
      </c>
      <c r="H64" s="170">
        <f>H65-'tabela9.1'!H66</f>
        <v>16934931</v>
      </c>
      <c r="I64" s="170">
        <f>I65-'tabela9.1'!I66</f>
        <v>869575</v>
      </c>
      <c r="J64" s="171">
        <f>J65-'tabela9.1'!J66</f>
        <v>1599978</v>
      </c>
    </row>
    <row r="65" spans="1:10" ht="27">
      <c r="A65" s="293">
        <v>43070</v>
      </c>
      <c r="B65" s="170">
        <f>B66-'tabela9.1'!B67</f>
        <v>37874638</v>
      </c>
      <c r="C65" s="170">
        <f>C66-'tabela9.1'!C67</f>
        <v>193907</v>
      </c>
      <c r="D65" s="170">
        <f>D66-'tabela9.1'!D67</f>
        <v>7176107</v>
      </c>
      <c r="E65" s="170">
        <f>E66-'tabela9.1'!E67</f>
        <v>408767</v>
      </c>
      <c r="F65" s="170">
        <f>F66-'tabela9.1'!F67</f>
        <v>1958684</v>
      </c>
      <c r="G65" s="170">
        <f>G66-'tabela9.1'!G67</f>
        <v>8907803</v>
      </c>
      <c r="H65" s="170">
        <f>H66-'tabela9.1'!H67</f>
        <v>16823145</v>
      </c>
      <c r="I65" s="170">
        <f>I66-'tabela9.1'!I67</f>
        <v>852663</v>
      </c>
      <c r="J65" s="171">
        <f>J66-'tabela9.1'!J67</f>
        <v>1553562</v>
      </c>
    </row>
    <row r="66" spans="1:10" ht="27">
      <c r="A66" s="293">
        <v>43101</v>
      </c>
      <c r="B66" s="170">
        <f>B67-'tabela9.1'!B68</f>
        <v>37965705</v>
      </c>
      <c r="C66" s="170">
        <f>C67-'tabela9.1'!C68</f>
        <v>193530</v>
      </c>
      <c r="D66" s="170">
        <f>D67-'tabela9.1'!D68</f>
        <v>7226349</v>
      </c>
      <c r="E66" s="170">
        <f>E67-'tabela9.1'!E68</f>
        <v>410112</v>
      </c>
      <c r="F66" s="170">
        <f>F67-'tabela9.1'!F68</f>
        <v>1975905</v>
      </c>
      <c r="G66" s="170">
        <f>G67-'tabela9.1'!G68</f>
        <v>8861499</v>
      </c>
      <c r="H66" s="170">
        <f>H67-'tabela9.1'!H68</f>
        <v>16876428</v>
      </c>
      <c r="I66" s="170">
        <f>I67-'tabela9.1'!I68</f>
        <v>852253</v>
      </c>
      <c r="J66" s="171">
        <f>J67-'tabela9.1'!J68</f>
        <v>1569629</v>
      </c>
    </row>
    <row r="67" spans="1:10" ht="27">
      <c r="A67" s="293">
        <v>43132</v>
      </c>
      <c r="B67" s="170">
        <f>B68-'tabela9.1'!B69</f>
        <v>38042736</v>
      </c>
      <c r="C67" s="170">
        <f>C68-'tabela9.1'!C69</f>
        <v>193828</v>
      </c>
      <c r="D67" s="170">
        <f>D68-'tabela9.1'!D69</f>
        <v>7243601</v>
      </c>
      <c r="E67" s="170">
        <f>E68-'tabela9.1'!E69</f>
        <v>411053</v>
      </c>
      <c r="F67" s="170">
        <f>F68-'tabela9.1'!F69</f>
        <v>1972835</v>
      </c>
      <c r="G67" s="170">
        <f>G68-'tabela9.1'!G69</f>
        <v>8837297</v>
      </c>
      <c r="H67" s="170">
        <f>H68-'tabela9.1'!H69</f>
        <v>16954983</v>
      </c>
      <c r="I67" s="170">
        <f>I68-'tabela9.1'!I69</f>
        <v>862120</v>
      </c>
      <c r="J67" s="171">
        <f>J68-'tabela9.1'!J69</f>
        <v>1567019</v>
      </c>
    </row>
    <row r="68" spans="1:10" ht="27">
      <c r="A68" s="293">
        <v>43160</v>
      </c>
      <c r="B68" s="170">
        <f>B69-'tabela9.1'!B70</f>
        <v>38117854</v>
      </c>
      <c r="C68" s="170">
        <f>C69-'tabela9.1'!C70</f>
        <v>194229</v>
      </c>
      <c r="D68" s="170">
        <f>D69-'tabela9.1'!D70</f>
        <v>7255688</v>
      </c>
      <c r="E68" s="170">
        <f>E69-'tabela9.1'!E70</f>
        <v>411453</v>
      </c>
      <c r="F68" s="170">
        <f>F69-'tabela9.1'!F70</f>
        <v>1981677</v>
      </c>
      <c r="G68" s="170">
        <f>G69-'tabela9.1'!G70</f>
        <v>8836488</v>
      </c>
      <c r="H68" s="170">
        <f>H69-'tabela9.1'!H70</f>
        <v>17021826</v>
      </c>
      <c r="I68" s="170">
        <f>I69-'tabela9.1'!I70</f>
        <v>866324</v>
      </c>
      <c r="J68" s="171">
        <f>J69-'tabela9.1'!J70</f>
        <v>1550169</v>
      </c>
    </row>
    <row r="69" spans="1:10" ht="27">
      <c r="A69" s="293">
        <v>43191</v>
      </c>
      <c r="B69" s="170">
        <f>B70-'tabela9.1'!B71</f>
        <v>38247960</v>
      </c>
      <c r="C69" s="170">
        <f>C70-'tabela9.1'!C71</f>
        <v>194958</v>
      </c>
      <c r="D69" s="170">
        <f>D70-'tabela9.1'!D71</f>
        <v>7280377</v>
      </c>
      <c r="E69" s="170">
        <f>E70-'tabela9.1'!E71</f>
        <v>412296</v>
      </c>
      <c r="F69" s="170">
        <f>F70-'tabela9.1'!F71</f>
        <v>1998360</v>
      </c>
      <c r="G69" s="170">
        <f>G70-'tabela9.1'!G71</f>
        <v>8848710</v>
      </c>
      <c r="H69" s="170">
        <f>H70-'tabela9.1'!H71</f>
        <v>17092858</v>
      </c>
      <c r="I69" s="170">
        <f>I70-'tabela9.1'!I71</f>
        <v>867290</v>
      </c>
      <c r="J69" s="171">
        <f>J70-'tabela9.1'!J71</f>
        <v>1553111</v>
      </c>
    </row>
    <row r="70" spans="1:10" ht="27">
      <c r="A70" s="293">
        <v>43221</v>
      </c>
      <c r="B70" s="170">
        <f>B71-'tabela9.1'!B72</f>
        <v>38290386</v>
      </c>
      <c r="C70" s="170">
        <f>C71-'tabela9.1'!C72</f>
        <v>195195</v>
      </c>
      <c r="D70" s="170">
        <f>D71-'tabela9.1'!D72</f>
        <v>7274168</v>
      </c>
      <c r="E70" s="170">
        <f>E71-'tabela9.1'!E72</f>
        <v>412796</v>
      </c>
      <c r="F70" s="170">
        <f>F71-'tabela9.1'!F72</f>
        <v>2002717</v>
      </c>
      <c r="G70" s="170">
        <f>G71-'tabela9.1'!G72</f>
        <v>8838280</v>
      </c>
      <c r="H70" s="170">
        <f>H71-'tabela9.1'!H72</f>
        <v>17115216</v>
      </c>
      <c r="I70" s="170">
        <f>I71-'tabela9.1'!I72</f>
        <v>867505</v>
      </c>
      <c r="J70" s="171">
        <f>J71-'tabela9.1'!J72</f>
        <v>1584509</v>
      </c>
    </row>
    <row r="71" spans="1:10" ht="27">
      <c r="A71" s="293">
        <v>43252</v>
      </c>
      <c r="B71" s="170">
        <f>B72-'tabela9.1'!B73</f>
        <v>38298360</v>
      </c>
      <c r="C71" s="170">
        <f>C72-'tabela9.1'!C73</f>
        <v>195127</v>
      </c>
      <c r="D71" s="170">
        <f>D72-'tabela9.1'!D73</f>
        <v>7253374</v>
      </c>
      <c r="E71" s="170">
        <f>E72-'tabela9.1'!E73</f>
        <v>415535</v>
      </c>
      <c r="F71" s="170">
        <f>F72-'tabela9.1'!F73</f>
        <v>2002053</v>
      </c>
      <c r="G71" s="170">
        <f>G72-'tabela9.1'!G73</f>
        <v>8818467</v>
      </c>
      <c r="H71" s="170">
        <f>H72-'tabela9.1'!H73</f>
        <v>17119542</v>
      </c>
      <c r="I71" s="170">
        <f>I72-'tabela9.1'!I73</f>
        <v>866735</v>
      </c>
      <c r="J71" s="171">
        <f>J72-'tabela9.1'!J73</f>
        <v>1627527</v>
      </c>
    </row>
    <row r="72" spans="1:10" ht="27">
      <c r="A72" s="293">
        <v>43282</v>
      </c>
      <c r="B72" s="170">
        <f>B73-'tabela9.1'!B74</f>
        <v>38354885</v>
      </c>
      <c r="C72" s="170">
        <f>C73-'tabela9.1'!C74</f>
        <v>195891</v>
      </c>
      <c r="D72" s="170">
        <f>D73-'tabela9.1'!D74</f>
        <v>7259406</v>
      </c>
      <c r="E72" s="170">
        <f>E73-'tabela9.1'!E74</f>
        <v>416895</v>
      </c>
      <c r="F72" s="170">
        <f>F73-'tabela9.1'!F74</f>
        <v>2014318</v>
      </c>
      <c r="G72" s="170">
        <f>G73-'tabela9.1'!G74</f>
        <v>8819314</v>
      </c>
      <c r="H72" s="170">
        <f>H73-'tabela9.1'!H74</f>
        <v>17137564</v>
      </c>
      <c r="I72" s="170">
        <f>I73-'tabela9.1'!I74</f>
        <v>865282</v>
      </c>
      <c r="J72" s="171">
        <f>J73-'tabela9.1'!J74</f>
        <v>1646215</v>
      </c>
    </row>
    <row r="73" spans="1:10" ht="27">
      <c r="A73" s="293">
        <v>43313</v>
      </c>
      <c r="B73" s="170">
        <f>B74-'tabela9.1'!B75</f>
        <v>38477338</v>
      </c>
      <c r="C73" s="170">
        <f>C74-'tabela9.1'!C75</f>
        <v>196373</v>
      </c>
      <c r="D73" s="170">
        <f>D74-'tabela9.1'!D75</f>
        <v>7276392</v>
      </c>
      <c r="E73" s="170">
        <f>E74-'tabela9.1'!E75</f>
        <v>418128</v>
      </c>
      <c r="F73" s="170">
        <f>F74-'tabela9.1'!F75</f>
        <v>2028170</v>
      </c>
      <c r="G73" s="170">
        <f>G74-'tabela9.1'!G75</f>
        <v>8838826</v>
      </c>
      <c r="H73" s="170">
        <f>H74-'tabela9.1'!H75</f>
        <v>17209271</v>
      </c>
      <c r="I73" s="170">
        <f>I74-'tabela9.1'!I75</f>
        <v>865843</v>
      </c>
      <c r="J73" s="171">
        <f>J74-'tabela9.1'!J75</f>
        <v>1644335</v>
      </c>
    </row>
    <row r="74" spans="1:10" ht="27">
      <c r="A74" s="293">
        <v>43344</v>
      </c>
      <c r="B74" s="170">
        <f>B75-'tabela9.1'!B76</f>
        <v>38626287</v>
      </c>
      <c r="C74" s="170">
        <f>C75-'tabela9.1'!C76</f>
        <v>196807</v>
      </c>
      <c r="D74" s="170">
        <f>D75-'tabela9.1'!D76</f>
        <v>7315490</v>
      </c>
      <c r="E74" s="170">
        <f>E75-'tabela9.1'!E76</f>
        <v>419193</v>
      </c>
      <c r="F74" s="170">
        <f>F75-'tabela9.1'!F76</f>
        <v>2041718</v>
      </c>
      <c r="G74" s="170">
        <f>G75-'tabela9.1'!G76</f>
        <v>8867470</v>
      </c>
      <c r="H74" s="170">
        <f>H75-'tabela9.1'!H76</f>
        <v>17275471</v>
      </c>
      <c r="I74" s="170">
        <f>I75-'tabela9.1'!I76</f>
        <v>867157</v>
      </c>
      <c r="J74" s="171">
        <f>J75-'tabela9.1'!J76</f>
        <v>1642981</v>
      </c>
    </row>
    <row r="75" spans="1:10" ht="27">
      <c r="A75" s="293">
        <v>43374</v>
      </c>
      <c r="B75" s="170">
        <f>B76-'tabela9.1'!B77</f>
        <v>38690601</v>
      </c>
      <c r="C75" s="170">
        <f>C76-'tabela9.1'!C77</f>
        <v>197168</v>
      </c>
      <c r="D75" s="170">
        <f>D76-'tabela9.1'!D77</f>
        <v>7322226</v>
      </c>
      <c r="E75" s="170">
        <f>E76-'tabela9.1'!E77</f>
        <v>419026</v>
      </c>
      <c r="F75" s="170">
        <f>F76-'tabela9.1'!F77</f>
        <v>2042858</v>
      </c>
      <c r="G75" s="170">
        <f>G76-'tabela9.1'!G77</f>
        <v>8902665</v>
      </c>
      <c r="H75" s="170">
        <f>H76-'tabela9.1'!H77</f>
        <v>17309856</v>
      </c>
      <c r="I75" s="170">
        <f>I76-'tabela9.1'!I77</f>
        <v>866641</v>
      </c>
      <c r="J75" s="171">
        <f>J76-'tabela9.1'!J77</f>
        <v>1630161</v>
      </c>
    </row>
    <row r="76" spans="1:10" ht="27">
      <c r="A76" s="293">
        <v>43405</v>
      </c>
      <c r="B76" s="170">
        <f>B77-'tabela9.1'!B78</f>
        <v>38752049</v>
      </c>
      <c r="C76" s="170">
        <f>C77-'tabela9.1'!C78</f>
        <v>196438</v>
      </c>
      <c r="D76" s="170">
        <f>D77-'tabela9.1'!D78</f>
        <v>7297759</v>
      </c>
      <c r="E76" s="170">
        <f>E77-'tabela9.1'!E78</f>
        <v>418190</v>
      </c>
      <c r="F76" s="170">
        <f>F77-'tabela9.1'!F78</f>
        <v>2028881</v>
      </c>
      <c r="G76" s="170">
        <f>G77-'tabela9.1'!G78</f>
        <v>8993465</v>
      </c>
      <c r="H76" s="170">
        <f>H77-'tabela9.1'!H78</f>
        <v>17346466</v>
      </c>
      <c r="I76" s="170">
        <f>I77-'tabela9.1'!I78</f>
        <v>865461</v>
      </c>
      <c r="J76" s="171">
        <f>J77-'tabela9.1'!J78</f>
        <v>1605389</v>
      </c>
    </row>
    <row r="77" spans="1:10" ht="27">
      <c r="A77" s="293">
        <v>43435</v>
      </c>
      <c r="B77" s="170">
        <v>38410428</v>
      </c>
      <c r="C77" s="170">
        <v>195377</v>
      </c>
      <c r="D77" s="170">
        <v>7178109</v>
      </c>
      <c r="E77" s="170">
        <v>416720</v>
      </c>
      <c r="F77" s="170">
        <v>1975590</v>
      </c>
      <c r="G77" s="170">
        <v>9012881</v>
      </c>
      <c r="H77" s="170">
        <v>17226870</v>
      </c>
      <c r="I77" s="170">
        <v>848639</v>
      </c>
      <c r="J77" s="171">
        <v>1556242</v>
      </c>
    </row>
    <row r="78" spans="1:10" ht="27">
      <c r="A78" s="293">
        <v>43466</v>
      </c>
      <c r="B78" s="170">
        <f>B77+'tabela9.1'!B79</f>
        <v>38450739</v>
      </c>
      <c r="C78" s="170">
        <f>C77+'tabela9.1'!C79</f>
        <v>195465</v>
      </c>
      <c r="D78" s="170">
        <f>D77+'tabela9.1'!D79</f>
        <v>7213524</v>
      </c>
      <c r="E78" s="170">
        <f>E77+'tabela9.1'!E79</f>
        <v>416678</v>
      </c>
      <c r="F78" s="170">
        <f>F77+'tabela9.1'!F79</f>
        <v>1991270</v>
      </c>
      <c r="G78" s="170">
        <f>G77+'tabela9.1'!G79</f>
        <v>8947012</v>
      </c>
      <c r="H78" s="170">
        <f>H77+'tabela9.1'!H79</f>
        <v>17273953</v>
      </c>
      <c r="I78" s="170">
        <f>I77+'tabela9.1'!I79</f>
        <v>847891</v>
      </c>
      <c r="J78" s="171">
        <f>J77+'tabela9.1'!J79</f>
        <v>1564946</v>
      </c>
    </row>
    <row r="79" spans="1:10" ht="27">
      <c r="A79" s="293">
        <v>43497</v>
      </c>
      <c r="B79" s="170">
        <f>B78+'tabela9.1'!B80</f>
        <v>38633167</v>
      </c>
      <c r="C79" s="170">
        <f>C78+'tabela9.1'!C80</f>
        <v>196454</v>
      </c>
      <c r="D79" s="170">
        <f>D78+'tabela9.1'!D80</f>
        <v>7247369</v>
      </c>
      <c r="E79" s="170">
        <f>E78+'tabela9.1'!E80</f>
        <v>417654</v>
      </c>
      <c r="F79" s="170">
        <f>F78+'tabela9.1'!F80</f>
        <v>2002339</v>
      </c>
      <c r="G79" s="170">
        <f>G78+'tabela9.1'!G80</f>
        <v>8953368</v>
      </c>
      <c r="H79" s="170">
        <f>H78+'tabela9.1'!H80</f>
        <v>17393050</v>
      </c>
      <c r="I79" s="170">
        <f>I78+'tabela9.1'!I80</f>
        <v>859884</v>
      </c>
      <c r="J79" s="171">
        <f>J78+'tabela9.1'!J80</f>
        <v>1563049</v>
      </c>
    </row>
    <row r="80" spans="1:10" ht="27">
      <c r="A80" s="294">
        <v>43525</v>
      </c>
      <c r="B80" s="279">
        <f>B79+'tabela9.1'!B81</f>
        <v>38589971</v>
      </c>
      <c r="C80" s="279">
        <f>C79+'tabela9.1'!C81</f>
        <v>196982</v>
      </c>
      <c r="D80" s="279">
        <f>D79+'tabela9.1'!D81</f>
        <v>7244289</v>
      </c>
      <c r="E80" s="279">
        <f>E79+'tabela9.1'!E81</f>
        <v>416992</v>
      </c>
      <c r="F80" s="279">
        <f>F79+'tabela9.1'!F81</f>
        <v>1994558</v>
      </c>
      <c r="G80" s="279">
        <f>G79+'tabela9.1'!G81</f>
        <v>8924565</v>
      </c>
      <c r="H80" s="279">
        <f>H79+'tabela9.1'!H81</f>
        <v>17397622</v>
      </c>
      <c r="I80" s="279">
        <f>I79+'tabela9.1'!I81</f>
        <v>861459</v>
      </c>
      <c r="J80" s="280">
        <f>J79+'tabela9.1'!J81</f>
        <v>1553504</v>
      </c>
    </row>
    <row r="81" spans="1:10" ht="27">
      <c r="A81" s="358"/>
      <c r="B81" s="359"/>
      <c r="C81" s="359"/>
      <c r="D81" s="359"/>
      <c r="E81" s="359"/>
      <c r="F81" s="359"/>
      <c r="G81" s="359"/>
      <c r="H81" s="359"/>
      <c r="I81" s="359"/>
      <c r="J81" s="359"/>
    </row>
    <row r="82" ht="25.5">
      <c r="A82" s="173" t="s">
        <v>158</v>
      </c>
    </row>
    <row r="83" ht="15">
      <c r="B83" s="357"/>
    </row>
  </sheetData>
  <sheetProtection/>
  <mergeCells count="1">
    <mergeCell ref="A2:J2"/>
  </mergeCells>
  <conditionalFormatting sqref="B6:B17 C6:J18">
    <cfRule type="expression" priority="8" dxfId="0">
      <formula>(B6:J55)=""</formula>
    </cfRule>
  </conditionalFormatting>
  <conditionalFormatting sqref="B18">
    <cfRule type="expression" priority="9" dxfId="0">
      <formula>(B18:J68)=""</formula>
    </cfRule>
  </conditionalFormatting>
  <conditionalFormatting sqref="B5">
    <cfRule type="expression" priority="10" dxfId="0">
      <formula>(B5:J91)=""</formula>
    </cfRule>
  </conditionalFormatting>
  <conditionalFormatting sqref="B81:J81">
    <cfRule type="expression" priority="200" dxfId="0">
      <formula>(B81:J138)=""</formula>
    </cfRule>
  </conditionalFormatting>
  <conditionalFormatting sqref="B64:J78">
    <cfRule type="expression" priority="204" dxfId="0">
      <formula>(B64:J125)=""</formula>
    </cfRule>
  </conditionalFormatting>
  <conditionalFormatting sqref="B56:J63">
    <cfRule type="expression" priority="281" dxfId="0">
      <formula>(B56:J118)=""</formula>
    </cfRule>
  </conditionalFormatting>
  <conditionalFormatting sqref="B19:J55">
    <cfRule type="expression" priority="333" dxfId="0">
      <formula>(B19:J82)=""</formula>
    </cfRule>
  </conditionalFormatting>
  <conditionalFormatting sqref="B79:J79">
    <cfRule type="expression" priority="1" dxfId="0">
      <formula>(B79:J140)=""</formula>
    </cfRule>
  </conditionalFormatting>
  <conditionalFormatting sqref="B80">
    <cfRule type="expression" priority="2" dxfId="0">
      <formula>(B80:J141)=""</formula>
    </cfRule>
  </conditionalFormatting>
  <conditionalFormatting sqref="C80:J80">
    <cfRule type="expression" priority="3" dxfId="0">
      <formula>(C81:K141)=""</formula>
    </cfRule>
  </conditionalFormatting>
  <printOptions horizontalCentered="1" verticalCentered="1"/>
  <pageMargins left="0.5118110236220472" right="0.5118110236220472" top="0.3937007874015748" bottom="0.3937007874015748" header="0" footer="0"/>
  <pageSetup fitToHeight="1" fitToWidth="1" horizontalDpi="600" verticalDpi="600" orientation="portrait" paperSize="9" scale="3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showGridLines="0" zoomScale="20" zoomScaleNormal="20" zoomScaleSheetLayoutView="30" zoomScalePageLayoutView="0" workbookViewId="0" topLeftCell="A1">
      <selection activeCell="A1" sqref="A1"/>
    </sheetView>
  </sheetViews>
  <sheetFormatPr defaultColWidth="9.140625" defaultRowHeight="15"/>
  <cols>
    <col min="1" max="1" width="40.421875" style="0" customWidth="1"/>
    <col min="2" max="2" width="72.00390625" style="0" customWidth="1"/>
    <col min="3" max="10" width="76.7109375" style="0" customWidth="1"/>
  </cols>
  <sheetData>
    <row r="1" spans="1:10" ht="27" customHeight="1">
      <c r="A1" s="181"/>
      <c r="B1" s="182"/>
      <c r="C1" s="174"/>
      <c r="D1" s="174"/>
      <c r="E1" s="174"/>
      <c r="F1" s="174"/>
      <c r="G1" s="174"/>
      <c r="H1" s="174"/>
      <c r="I1" s="174"/>
      <c r="J1" s="174"/>
    </row>
    <row r="2" spans="1:10" ht="15.75">
      <c r="A2" s="175"/>
      <c r="B2" s="159"/>
      <c r="C2" s="159"/>
      <c r="D2" s="159"/>
      <c r="E2" s="159"/>
      <c r="F2" s="159"/>
      <c r="G2" s="159"/>
      <c r="H2" s="159"/>
      <c r="I2" s="159"/>
      <c r="J2" s="159"/>
    </row>
    <row r="3" spans="1:10" ht="90.75">
      <c r="A3" s="192" t="s">
        <v>143</v>
      </c>
      <c r="B3" s="189"/>
      <c r="C3" s="190"/>
      <c r="D3" s="190"/>
      <c r="E3" s="190"/>
      <c r="F3" s="190"/>
      <c r="G3" s="190"/>
      <c r="H3" s="190"/>
      <c r="I3" s="191"/>
      <c r="J3" s="191"/>
    </row>
    <row r="4" spans="1:10" ht="90.75" customHeight="1">
      <c r="A4" s="192" t="s">
        <v>255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0" ht="27.75" thickBot="1">
      <c r="A5" s="183"/>
      <c r="B5" s="161"/>
      <c r="C5" s="161"/>
      <c r="D5" s="161"/>
      <c r="E5" s="161"/>
      <c r="F5" s="161"/>
      <c r="G5" s="161"/>
      <c r="H5" s="161"/>
      <c r="I5" s="161"/>
      <c r="J5" s="161"/>
    </row>
    <row r="6" spans="1:10" s="184" customFormat="1" ht="132" customHeight="1" thickBot="1">
      <c r="A6" s="295" t="s">
        <v>89</v>
      </c>
      <c r="B6" s="296" t="s">
        <v>140</v>
      </c>
      <c r="C6" s="296" t="s">
        <v>5</v>
      </c>
      <c r="D6" s="296" t="s">
        <v>141</v>
      </c>
      <c r="E6" s="296" t="s">
        <v>91</v>
      </c>
      <c r="F6" s="296" t="s">
        <v>92</v>
      </c>
      <c r="G6" s="296" t="s">
        <v>0</v>
      </c>
      <c r="H6" s="296" t="s">
        <v>1</v>
      </c>
      <c r="I6" s="296" t="s">
        <v>93</v>
      </c>
      <c r="J6" s="297" t="s">
        <v>9</v>
      </c>
    </row>
    <row r="7" spans="1:10" ht="79.5" customHeight="1">
      <c r="A7" s="185">
        <v>41275</v>
      </c>
      <c r="B7" s="298">
        <v>28900</v>
      </c>
      <c r="C7" s="298">
        <v>454</v>
      </c>
      <c r="D7" s="298">
        <v>43370</v>
      </c>
      <c r="E7" s="298">
        <v>4285</v>
      </c>
      <c r="F7" s="298">
        <v>33421</v>
      </c>
      <c r="G7" s="298">
        <v>-67458</v>
      </c>
      <c r="H7" s="298">
        <v>14746</v>
      </c>
      <c r="I7" s="298">
        <v>704</v>
      </c>
      <c r="J7" s="299">
        <v>-622</v>
      </c>
    </row>
    <row r="8" spans="1:10" ht="79.5" customHeight="1">
      <c r="A8" s="185">
        <v>41306</v>
      </c>
      <c r="B8" s="298">
        <v>123446</v>
      </c>
      <c r="C8" s="298">
        <v>165</v>
      </c>
      <c r="D8" s="298">
        <v>33466</v>
      </c>
      <c r="E8" s="298">
        <v>-57</v>
      </c>
      <c r="F8" s="298">
        <v>15636</v>
      </c>
      <c r="G8" s="298">
        <v>-10414</v>
      </c>
      <c r="H8" s="298">
        <v>82061</v>
      </c>
      <c r="I8" s="298">
        <v>12364</v>
      </c>
      <c r="J8" s="299">
        <v>-9775</v>
      </c>
    </row>
    <row r="9" spans="1:10" ht="79.5" customHeight="1">
      <c r="A9" s="185">
        <v>41334</v>
      </c>
      <c r="B9" s="298">
        <v>112450</v>
      </c>
      <c r="C9" s="298">
        <v>645</v>
      </c>
      <c r="D9" s="298">
        <v>25790</v>
      </c>
      <c r="E9" s="298">
        <v>-335</v>
      </c>
      <c r="F9" s="298">
        <v>19709</v>
      </c>
      <c r="G9" s="298">
        <v>3160</v>
      </c>
      <c r="H9" s="298">
        <v>61349</v>
      </c>
      <c r="I9" s="298">
        <v>6566</v>
      </c>
      <c r="J9" s="299">
        <v>-4434</v>
      </c>
    </row>
    <row r="10" spans="1:10" ht="79.5" customHeight="1">
      <c r="A10" s="185">
        <v>41365</v>
      </c>
      <c r="B10" s="298">
        <v>196913</v>
      </c>
      <c r="C10" s="298">
        <v>637</v>
      </c>
      <c r="D10" s="298">
        <v>40603</v>
      </c>
      <c r="E10" s="298">
        <v>2237</v>
      </c>
      <c r="F10" s="298">
        <v>32921</v>
      </c>
      <c r="G10" s="298">
        <v>16631</v>
      </c>
      <c r="H10" s="298">
        <v>75220</v>
      </c>
      <c r="I10" s="298">
        <v>3857</v>
      </c>
      <c r="J10" s="299">
        <v>24807</v>
      </c>
    </row>
    <row r="11" spans="1:10" ht="79.5" customHeight="1">
      <c r="A11" s="185">
        <v>41395</v>
      </c>
      <c r="B11" s="298">
        <v>72028</v>
      </c>
      <c r="C11" s="298">
        <v>192</v>
      </c>
      <c r="D11" s="298">
        <v>15754</v>
      </c>
      <c r="E11" s="298">
        <v>94</v>
      </c>
      <c r="F11" s="298">
        <v>-1877</v>
      </c>
      <c r="G11" s="298">
        <v>36</v>
      </c>
      <c r="H11" s="298">
        <v>21154</v>
      </c>
      <c r="I11" s="298">
        <v>2850</v>
      </c>
      <c r="J11" s="299">
        <v>33825</v>
      </c>
    </row>
    <row r="12" spans="1:10" ht="79.5" customHeight="1">
      <c r="A12" s="185">
        <v>41426</v>
      </c>
      <c r="B12" s="298">
        <v>123836</v>
      </c>
      <c r="C12" s="298">
        <v>696</v>
      </c>
      <c r="D12" s="298">
        <v>7922</v>
      </c>
      <c r="E12" s="298">
        <v>507</v>
      </c>
      <c r="F12" s="298">
        <v>2092</v>
      </c>
      <c r="G12" s="298">
        <v>8330</v>
      </c>
      <c r="H12" s="298">
        <v>44022</v>
      </c>
      <c r="I12" s="298">
        <v>1248</v>
      </c>
      <c r="J12" s="299">
        <v>59019</v>
      </c>
    </row>
    <row r="13" spans="1:10" ht="79.5" customHeight="1">
      <c r="A13" s="185">
        <v>41456</v>
      </c>
      <c r="B13" s="298">
        <v>41463</v>
      </c>
      <c r="C13" s="298">
        <v>-236</v>
      </c>
      <c r="D13" s="298">
        <v>7154</v>
      </c>
      <c r="E13" s="298">
        <v>-1321</v>
      </c>
      <c r="F13" s="298">
        <v>4899</v>
      </c>
      <c r="G13" s="298">
        <v>1545</v>
      </c>
      <c r="H13" s="298">
        <v>11234</v>
      </c>
      <c r="I13" s="298">
        <v>55</v>
      </c>
      <c r="J13" s="299">
        <v>18133</v>
      </c>
    </row>
    <row r="14" spans="1:10" ht="79.5" customHeight="1">
      <c r="A14" s="185">
        <v>41487</v>
      </c>
      <c r="B14" s="298">
        <v>127648</v>
      </c>
      <c r="C14" s="298">
        <v>644</v>
      </c>
      <c r="D14" s="298">
        <v>11347</v>
      </c>
      <c r="E14" s="298">
        <v>-448</v>
      </c>
      <c r="F14" s="298">
        <v>11165</v>
      </c>
      <c r="G14" s="298">
        <v>50070</v>
      </c>
      <c r="H14" s="298">
        <v>64290</v>
      </c>
      <c r="I14" s="298">
        <v>2672</v>
      </c>
      <c r="J14" s="299">
        <v>-12092</v>
      </c>
    </row>
    <row r="15" spans="1:10" ht="79.5" customHeight="1">
      <c r="A15" s="185">
        <v>41518</v>
      </c>
      <c r="B15" s="298">
        <v>211068</v>
      </c>
      <c r="C15" s="298">
        <v>745</v>
      </c>
      <c r="D15" s="298">
        <v>63276</v>
      </c>
      <c r="E15" s="298">
        <v>956</v>
      </c>
      <c r="F15" s="298">
        <v>29779</v>
      </c>
      <c r="G15" s="298">
        <v>53845</v>
      </c>
      <c r="H15" s="298">
        <v>70597</v>
      </c>
      <c r="I15" s="298">
        <v>2039</v>
      </c>
      <c r="J15" s="299">
        <v>-10169</v>
      </c>
    </row>
    <row r="16" spans="1:10" ht="79.5" customHeight="1">
      <c r="A16" s="185">
        <v>41548</v>
      </c>
      <c r="B16" s="298">
        <v>94893</v>
      </c>
      <c r="C16" s="298">
        <v>208</v>
      </c>
      <c r="D16" s="298">
        <v>33474</v>
      </c>
      <c r="E16" s="298">
        <v>1216</v>
      </c>
      <c r="F16" s="298">
        <v>-2152</v>
      </c>
      <c r="G16" s="298">
        <v>52178</v>
      </c>
      <c r="H16" s="298">
        <v>32071</v>
      </c>
      <c r="I16" s="298">
        <v>632</v>
      </c>
      <c r="J16" s="299">
        <v>-22734</v>
      </c>
    </row>
    <row r="17" spans="1:10" ht="79.5" customHeight="1">
      <c r="A17" s="185">
        <v>41579</v>
      </c>
      <c r="B17" s="298">
        <v>47486</v>
      </c>
      <c r="C17" s="298">
        <v>-880</v>
      </c>
      <c r="D17" s="298">
        <v>-34266</v>
      </c>
      <c r="E17" s="298">
        <v>158</v>
      </c>
      <c r="F17" s="298">
        <v>-31770</v>
      </c>
      <c r="G17" s="298">
        <v>103258</v>
      </c>
      <c r="H17" s="298">
        <v>44825</v>
      </c>
      <c r="I17" s="298">
        <v>-656</v>
      </c>
      <c r="J17" s="299">
        <v>-33183</v>
      </c>
    </row>
    <row r="18" spans="1:10" ht="79.5" customHeight="1">
      <c r="A18" s="185">
        <v>41609</v>
      </c>
      <c r="B18" s="298">
        <v>-449444</v>
      </c>
      <c r="C18" s="298">
        <v>-1545</v>
      </c>
      <c r="D18" s="298">
        <v>-164322</v>
      </c>
      <c r="E18" s="298">
        <v>-1894</v>
      </c>
      <c r="F18" s="298">
        <v>-78752</v>
      </c>
      <c r="G18" s="298">
        <v>-3156</v>
      </c>
      <c r="H18" s="298">
        <v>-112620</v>
      </c>
      <c r="I18" s="298">
        <v>-15077</v>
      </c>
      <c r="J18" s="299">
        <v>-72078</v>
      </c>
    </row>
    <row r="19" spans="1:10" ht="79.5" customHeight="1">
      <c r="A19" s="185">
        <v>41640</v>
      </c>
      <c r="B19" s="298">
        <v>29595</v>
      </c>
      <c r="C19" s="298">
        <v>267</v>
      </c>
      <c r="D19" s="298">
        <v>38516</v>
      </c>
      <c r="E19" s="298">
        <v>1253</v>
      </c>
      <c r="F19" s="298">
        <v>38058</v>
      </c>
      <c r="G19" s="298">
        <v>-78118</v>
      </c>
      <c r="H19" s="298">
        <v>24681</v>
      </c>
      <c r="I19" s="298">
        <v>1193</v>
      </c>
      <c r="J19" s="299">
        <v>3745</v>
      </c>
    </row>
    <row r="20" spans="1:10" ht="79.5" customHeight="1">
      <c r="A20" s="185">
        <v>41671</v>
      </c>
      <c r="B20" s="298">
        <v>260823</v>
      </c>
      <c r="C20" s="298">
        <v>623</v>
      </c>
      <c r="D20" s="298">
        <v>51951</v>
      </c>
      <c r="E20" s="298">
        <v>1617</v>
      </c>
      <c r="F20" s="298">
        <v>25055</v>
      </c>
      <c r="G20" s="298">
        <v>19330</v>
      </c>
      <c r="H20" s="298">
        <v>143345</v>
      </c>
      <c r="I20" s="298">
        <v>12804</v>
      </c>
      <c r="J20" s="299">
        <v>6098</v>
      </c>
    </row>
    <row r="21" spans="1:10" ht="79.5" customHeight="1">
      <c r="A21" s="185">
        <v>41699</v>
      </c>
      <c r="B21" s="298">
        <v>13117</v>
      </c>
      <c r="C21" s="298">
        <v>-5</v>
      </c>
      <c r="D21" s="298">
        <v>5484</v>
      </c>
      <c r="E21" s="298">
        <v>499</v>
      </c>
      <c r="F21" s="298">
        <v>-2231</v>
      </c>
      <c r="G21" s="298">
        <v>-26251</v>
      </c>
      <c r="H21" s="298">
        <v>37453</v>
      </c>
      <c r="I21" s="298">
        <v>3482</v>
      </c>
      <c r="J21" s="299">
        <v>-5314</v>
      </c>
    </row>
    <row r="22" spans="1:10" ht="79.5" customHeight="1">
      <c r="A22" s="185">
        <v>41730</v>
      </c>
      <c r="B22" s="298">
        <v>105384</v>
      </c>
      <c r="C22" s="298">
        <v>470</v>
      </c>
      <c r="D22" s="298">
        <v>-3427</v>
      </c>
      <c r="E22" s="298">
        <v>1040</v>
      </c>
      <c r="F22" s="298">
        <v>4317</v>
      </c>
      <c r="G22" s="298">
        <v>16569</v>
      </c>
      <c r="H22" s="298">
        <v>68876</v>
      </c>
      <c r="I22" s="298">
        <v>3487</v>
      </c>
      <c r="J22" s="299">
        <v>14052</v>
      </c>
    </row>
    <row r="23" spans="1:10" ht="79.5" customHeight="1">
      <c r="A23" s="185">
        <v>41760</v>
      </c>
      <c r="B23" s="298">
        <v>58836</v>
      </c>
      <c r="C23" s="298">
        <v>55</v>
      </c>
      <c r="D23" s="298">
        <v>-28533</v>
      </c>
      <c r="E23" s="298">
        <v>387</v>
      </c>
      <c r="F23" s="298">
        <v>2692</v>
      </c>
      <c r="G23" s="298">
        <v>-825</v>
      </c>
      <c r="H23" s="298">
        <v>38814</v>
      </c>
      <c r="I23" s="298">
        <v>2141</v>
      </c>
      <c r="J23" s="299">
        <v>44105</v>
      </c>
    </row>
    <row r="24" spans="1:10" ht="79.5" customHeight="1">
      <c r="A24" s="185">
        <v>41791</v>
      </c>
      <c r="B24" s="298">
        <v>25363</v>
      </c>
      <c r="C24" s="298">
        <v>-75</v>
      </c>
      <c r="D24" s="298">
        <v>-28553</v>
      </c>
      <c r="E24" s="298">
        <v>-47</v>
      </c>
      <c r="F24" s="298">
        <v>-12401</v>
      </c>
      <c r="G24" s="298">
        <v>-7070</v>
      </c>
      <c r="H24" s="298">
        <v>31143</v>
      </c>
      <c r="I24" s="298">
        <v>1548</v>
      </c>
      <c r="J24" s="299">
        <v>40818</v>
      </c>
    </row>
    <row r="25" spans="1:10" ht="79.5" customHeight="1">
      <c r="A25" s="185">
        <v>41821</v>
      </c>
      <c r="B25" s="298">
        <v>11796</v>
      </c>
      <c r="C25" s="298">
        <v>72</v>
      </c>
      <c r="D25" s="298">
        <v>-15392</v>
      </c>
      <c r="E25" s="298">
        <v>100</v>
      </c>
      <c r="F25" s="298">
        <v>3013</v>
      </c>
      <c r="G25" s="298">
        <v>955</v>
      </c>
      <c r="H25" s="298">
        <v>11894</v>
      </c>
      <c r="I25" s="298">
        <v>1201</v>
      </c>
      <c r="J25" s="299">
        <v>9953</v>
      </c>
    </row>
    <row r="26" spans="1:10" ht="79.5" customHeight="1">
      <c r="A26" s="185">
        <v>41852</v>
      </c>
      <c r="B26" s="298">
        <v>101425</v>
      </c>
      <c r="C26" s="298">
        <v>207</v>
      </c>
      <c r="D26" s="298">
        <v>-4111</v>
      </c>
      <c r="E26" s="298">
        <v>144</v>
      </c>
      <c r="F26" s="298">
        <v>2239</v>
      </c>
      <c r="G26" s="298">
        <v>40619</v>
      </c>
      <c r="H26" s="298">
        <v>71292</v>
      </c>
      <c r="I26" s="298">
        <v>658</v>
      </c>
      <c r="J26" s="299">
        <v>-9623</v>
      </c>
    </row>
    <row r="27" spans="1:10" ht="79.5" customHeight="1">
      <c r="A27" s="185">
        <v>41883</v>
      </c>
      <c r="B27" s="298">
        <v>123785</v>
      </c>
      <c r="C27" s="298">
        <v>-455</v>
      </c>
      <c r="D27" s="298">
        <v>24837</v>
      </c>
      <c r="E27" s="298">
        <v>441</v>
      </c>
      <c r="F27" s="298">
        <v>8437</v>
      </c>
      <c r="G27" s="298">
        <v>36409</v>
      </c>
      <c r="H27" s="298">
        <v>62378</v>
      </c>
      <c r="I27" s="298">
        <v>614</v>
      </c>
      <c r="J27" s="299">
        <v>-8876</v>
      </c>
    </row>
    <row r="28" spans="1:10" ht="79.5" customHeight="1">
      <c r="A28" s="185">
        <v>41913</v>
      </c>
      <c r="B28" s="298">
        <v>-30283</v>
      </c>
      <c r="C28" s="298">
        <v>-557</v>
      </c>
      <c r="D28" s="298">
        <v>-11849</v>
      </c>
      <c r="E28" s="298">
        <v>-85</v>
      </c>
      <c r="F28" s="298">
        <v>-33556</v>
      </c>
      <c r="G28" s="298">
        <v>32771</v>
      </c>
      <c r="H28" s="298">
        <v>2433</v>
      </c>
      <c r="I28" s="298">
        <v>184</v>
      </c>
      <c r="J28" s="299">
        <v>-19624</v>
      </c>
    </row>
    <row r="29" spans="1:10" ht="79.5" customHeight="1">
      <c r="A29" s="185">
        <v>41944</v>
      </c>
      <c r="B29" s="298">
        <v>8381</v>
      </c>
      <c r="C29" s="298">
        <v>-725</v>
      </c>
      <c r="D29" s="298">
        <v>-43700</v>
      </c>
      <c r="E29" s="298">
        <v>81</v>
      </c>
      <c r="F29" s="298">
        <v>-48894</v>
      </c>
      <c r="G29" s="298">
        <v>105043</v>
      </c>
      <c r="H29" s="298">
        <v>29526</v>
      </c>
      <c r="I29" s="298">
        <v>-823</v>
      </c>
      <c r="J29" s="299">
        <v>-32127</v>
      </c>
    </row>
    <row r="30" spans="1:10" ht="79.5" customHeight="1">
      <c r="A30" s="185">
        <v>41974</v>
      </c>
      <c r="B30" s="298">
        <v>-555508</v>
      </c>
      <c r="C30" s="300">
        <v>-2677</v>
      </c>
      <c r="D30" s="301">
        <v>-171763</v>
      </c>
      <c r="E30" s="301">
        <v>-1214</v>
      </c>
      <c r="F30" s="301">
        <v>-132015</v>
      </c>
      <c r="G30" s="301">
        <v>-14594</v>
      </c>
      <c r="H30" s="301">
        <v>-148737</v>
      </c>
      <c r="I30" s="301">
        <v>-20421</v>
      </c>
      <c r="J30" s="302">
        <v>-64087</v>
      </c>
    </row>
    <row r="31" spans="1:10" ht="79.5" customHeight="1">
      <c r="A31" s="185">
        <v>42005</v>
      </c>
      <c r="B31" s="298">
        <v>-81774</v>
      </c>
      <c r="C31" s="298">
        <v>-1793</v>
      </c>
      <c r="D31" s="298">
        <v>27417</v>
      </c>
      <c r="E31" s="298">
        <v>239</v>
      </c>
      <c r="F31" s="298">
        <v>-9729</v>
      </c>
      <c r="G31" s="298">
        <v>-97800</v>
      </c>
      <c r="H31" s="298">
        <v>-7141</v>
      </c>
      <c r="I31" s="298">
        <v>-2395</v>
      </c>
      <c r="J31" s="299">
        <v>9428</v>
      </c>
    </row>
    <row r="32" spans="1:10" ht="79.5" customHeight="1">
      <c r="A32" s="185">
        <v>42036</v>
      </c>
      <c r="B32" s="298">
        <v>-2415</v>
      </c>
      <c r="C32" s="298">
        <v>-1260</v>
      </c>
      <c r="D32" s="298">
        <v>2001</v>
      </c>
      <c r="E32" s="298">
        <v>-310</v>
      </c>
      <c r="F32" s="298">
        <v>-25823</v>
      </c>
      <c r="G32" s="298">
        <v>-30354</v>
      </c>
      <c r="H32" s="298">
        <v>52261</v>
      </c>
      <c r="I32" s="298">
        <v>10541</v>
      </c>
      <c r="J32" s="299">
        <v>-9471</v>
      </c>
    </row>
    <row r="33" spans="1:10" ht="79.5" customHeight="1">
      <c r="A33" s="185">
        <v>42064</v>
      </c>
      <c r="B33" s="298">
        <v>19282</v>
      </c>
      <c r="C33" s="298">
        <v>-1675</v>
      </c>
      <c r="D33" s="298">
        <v>-14683</v>
      </c>
      <c r="E33" s="298">
        <v>652</v>
      </c>
      <c r="F33" s="298">
        <v>-18205</v>
      </c>
      <c r="G33" s="298">
        <v>2684</v>
      </c>
      <c r="H33" s="298">
        <v>53778</v>
      </c>
      <c r="I33" s="298">
        <v>3012</v>
      </c>
      <c r="J33" s="299">
        <v>-6281</v>
      </c>
    </row>
    <row r="34" spans="1:10" ht="79.5" customHeight="1">
      <c r="A34" s="185">
        <v>42095</v>
      </c>
      <c r="B34" s="298">
        <v>-97828</v>
      </c>
      <c r="C34" s="298">
        <v>-823</v>
      </c>
      <c r="D34" s="298">
        <v>-53850</v>
      </c>
      <c r="E34" s="298">
        <v>-92</v>
      </c>
      <c r="F34" s="298">
        <v>-23048</v>
      </c>
      <c r="G34" s="303">
        <v>-20882</v>
      </c>
      <c r="H34" s="298">
        <v>-7530</v>
      </c>
      <c r="I34" s="298">
        <v>-73</v>
      </c>
      <c r="J34" s="299">
        <v>8470</v>
      </c>
    </row>
    <row r="35" spans="1:10" ht="79.5" customHeight="1">
      <c r="A35" s="185">
        <v>42125</v>
      </c>
      <c r="B35" s="298">
        <v>-115599</v>
      </c>
      <c r="C35" s="298">
        <v>-1055</v>
      </c>
      <c r="D35" s="298">
        <v>-60989</v>
      </c>
      <c r="E35" s="303">
        <v>-119</v>
      </c>
      <c r="F35" s="298">
        <v>-29795</v>
      </c>
      <c r="G35" s="298">
        <v>-19351</v>
      </c>
      <c r="H35" s="303">
        <v>-32602</v>
      </c>
      <c r="I35" s="298">
        <v>-50</v>
      </c>
      <c r="J35" s="304">
        <v>28362</v>
      </c>
    </row>
    <row r="36" spans="1:10" ht="79.5" customHeight="1">
      <c r="A36" s="185">
        <v>42156</v>
      </c>
      <c r="B36" s="298">
        <v>-111199</v>
      </c>
      <c r="C36" s="298">
        <v>-659</v>
      </c>
      <c r="D36" s="298">
        <v>-64228</v>
      </c>
      <c r="E36" s="298">
        <v>-1412</v>
      </c>
      <c r="F36" s="298">
        <v>-24131</v>
      </c>
      <c r="G36" s="298">
        <v>-25585</v>
      </c>
      <c r="H36" s="303">
        <v>-39130</v>
      </c>
      <c r="I36" s="298">
        <v>-704</v>
      </c>
      <c r="J36" s="304">
        <v>44650</v>
      </c>
    </row>
    <row r="37" spans="1:10" ht="79.5" customHeight="1">
      <c r="A37" s="185">
        <v>42186</v>
      </c>
      <c r="B37" s="298">
        <v>-157905</v>
      </c>
      <c r="C37" s="298">
        <v>-795</v>
      </c>
      <c r="D37" s="298">
        <v>-64312</v>
      </c>
      <c r="E37" s="298">
        <v>-711</v>
      </c>
      <c r="F37" s="298">
        <v>-21996</v>
      </c>
      <c r="G37" s="298">
        <v>-34545</v>
      </c>
      <c r="H37" s="298">
        <v>-58010</v>
      </c>
      <c r="I37" s="298">
        <v>-2001</v>
      </c>
      <c r="J37" s="304">
        <v>24465</v>
      </c>
    </row>
    <row r="38" spans="1:10" ht="79.5" customHeight="1">
      <c r="A38" s="185">
        <v>42217</v>
      </c>
      <c r="B38" s="298">
        <v>-86543</v>
      </c>
      <c r="C38" s="298">
        <v>-888</v>
      </c>
      <c r="D38" s="298">
        <v>-47944</v>
      </c>
      <c r="E38" s="298">
        <v>-935</v>
      </c>
      <c r="F38" s="298">
        <v>-25069</v>
      </c>
      <c r="G38" s="298">
        <v>-12954</v>
      </c>
      <c r="H38" s="298">
        <v>4965</v>
      </c>
      <c r="I38" s="298">
        <v>730</v>
      </c>
      <c r="J38" s="304">
        <v>-4448</v>
      </c>
    </row>
    <row r="39" spans="1:10" ht="79.5" customHeight="1">
      <c r="A39" s="185">
        <v>42248</v>
      </c>
      <c r="B39" s="298">
        <v>-95602</v>
      </c>
      <c r="C39" s="298">
        <v>-573</v>
      </c>
      <c r="D39" s="298">
        <v>-10915</v>
      </c>
      <c r="E39" s="298">
        <v>-771</v>
      </c>
      <c r="F39" s="298">
        <v>-28221</v>
      </c>
      <c r="G39" s="298">
        <v>-17253</v>
      </c>
      <c r="H39" s="298">
        <v>-33535</v>
      </c>
      <c r="I39" s="298">
        <v>-1088</v>
      </c>
      <c r="J39" s="304">
        <v>-3246</v>
      </c>
    </row>
    <row r="40" spans="1:10" ht="79.5" customHeight="1">
      <c r="A40" s="185">
        <v>42278</v>
      </c>
      <c r="B40" s="298">
        <v>-169131</v>
      </c>
      <c r="C40" s="298">
        <v>-1413</v>
      </c>
      <c r="D40" s="298">
        <v>-48444</v>
      </c>
      <c r="E40" s="298">
        <v>-1410</v>
      </c>
      <c r="F40" s="298">
        <v>-49830</v>
      </c>
      <c r="G40" s="298">
        <v>-4261</v>
      </c>
      <c r="H40" s="298">
        <v>-46246</v>
      </c>
      <c r="I40" s="298">
        <v>-569</v>
      </c>
      <c r="J40" s="304">
        <v>-16958</v>
      </c>
    </row>
    <row r="41" spans="1:10" ht="79.5" customHeight="1">
      <c r="A41" s="185">
        <v>42309</v>
      </c>
      <c r="B41" s="298">
        <v>-130629</v>
      </c>
      <c r="C41" s="298">
        <v>-1291</v>
      </c>
      <c r="D41" s="298">
        <v>-77341</v>
      </c>
      <c r="E41" s="298">
        <v>-1581</v>
      </c>
      <c r="F41" s="298">
        <v>-55585</v>
      </c>
      <c r="G41" s="298">
        <v>52592</v>
      </c>
      <c r="H41" s="298">
        <v>-23312</v>
      </c>
      <c r="I41" s="298">
        <v>-2142</v>
      </c>
      <c r="J41" s="304">
        <v>-21969</v>
      </c>
    </row>
    <row r="42" spans="1:10" ht="79.5" customHeight="1">
      <c r="A42" s="185">
        <v>42339</v>
      </c>
      <c r="B42" s="298">
        <v>-596208</v>
      </c>
      <c r="C42" s="298">
        <v>-1811</v>
      </c>
      <c r="D42" s="298">
        <v>-192833</v>
      </c>
      <c r="E42" s="298">
        <v>-1911</v>
      </c>
      <c r="F42" s="298">
        <v>-102660</v>
      </c>
      <c r="G42" s="298">
        <v>-38697</v>
      </c>
      <c r="H42" s="298">
        <v>-180941</v>
      </c>
      <c r="I42" s="298">
        <v>-18502</v>
      </c>
      <c r="J42" s="304">
        <v>-58853</v>
      </c>
    </row>
    <row r="43" spans="1:10" ht="79.5" customHeight="1">
      <c r="A43" s="185">
        <v>42370</v>
      </c>
      <c r="B43" s="298">
        <v>-99694</v>
      </c>
      <c r="C43" s="298">
        <v>-1220</v>
      </c>
      <c r="D43" s="298">
        <v>-16553</v>
      </c>
      <c r="E43" s="298">
        <v>-890</v>
      </c>
      <c r="F43" s="298">
        <v>-2588</v>
      </c>
      <c r="G43" s="298">
        <v>-69750</v>
      </c>
      <c r="H43" s="298">
        <v>-17159</v>
      </c>
      <c r="I43" s="298">
        <v>-263</v>
      </c>
      <c r="J43" s="304">
        <v>8729</v>
      </c>
    </row>
    <row r="44" spans="1:10" ht="79.5" customHeight="1">
      <c r="A44" s="185">
        <v>42401</v>
      </c>
      <c r="B44" s="298">
        <v>-104582</v>
      </c>
      <c r="C44" s="298">
        <v>-390</v>
      </c>
      <c r="D44" s="298">
        <v>-26187</v>
      </c>
      <c r="E44" s="298">
        <v>-1066</v>
      </c>
      <c r="F44" s="298">
        <v>-17152</v>
      </c>
      <c r="G44" s="298">
        <v>-55520</v>
      </c>
      <c r="H44" s="298">
        <v>-9189</v>
      </c>
      <c r="I44" s="298">
        <v>8583</v>
      </c>
      <c r="J44" s="304">
        <v>-3661</v>
      </c>
    </row>
    <row r="45" spans="1:10" ht="79.5" customHeight="1">
      <c r="A45" s="185">
        <v>42430</v>
      </c>
      <c r="B45" s="298">
        <v>-118776</v>
      </c>
      <c r="C45" s="298">
        <v>-964</v>
      </c>
      <c r="D45" s="298">
        <v>-24856</v>
      </c>
      <c r="E45" s="298">
        <v>-344</v>
      </c>
      <c r="F45" s="298">
        <v>-24184</v>
      </c>
      <c r="G45" s="298">
        <v>-41978</v>
      </c>
      <c r="H45" s="298">
        <v>-18654</v>
      </c>
      <c r="I45" s="298">
        <v>4335</v>
      </c>
      <c r="J45" s="299">
        <v>-12131</v>
      </c>
    </row>
    <row r="46" spans="1:10" ht="79.5" customHeight="1">
      <c r="A46" s="185">
        <v>42461</v>
      </c>
      <c r="B46" s="298">
        <v>-62844</v>
      </c>
      <c r="C46" s="303">
        <v>-279</v>
      </c>
      <c r="D46" s="298">
        <v>-15982</v>
      </c>
      <c r="E46" s="303">
        <v>-409</v>
      </c>
      <c r="F46" s="298">
        <v>-16036</v>
      </c>
      <c r="G46" s="303">
        <v>-30507</v>
      </c>
      <c r="H46" s="298">
        <v>-9937</v>
      </c>
      <c r="I46" s="303">
        <v>2255</v>
      </c>
      <c r="J46" s="299">
        <v>8051</v>
      </c>
    </row>
    <row r="47" spans="1:10" ht="79.5" customHeight="1">
      <c r="A47" s="185">
        <v>42491</v>
      </c>
      <c r="B47" s="298">
        <v>-72615</v>
      </c>
      <c r="C47" s="298">
        <v>-1195</v>
      </c>
      <c r="D47" s="298">
        <v>-21162</v>
      </c>
      <c r="E47" s="298">
        <v>-181</v>
      </c>
      <c r="F47" s="298">
        <v>-28740</v>
      </c>
      <c r="G47" s="298">
        <v>-28885</v>
      </c>
      <c r="H47" s="298">
        <v>-36960</v>
      </c>
      <c r="I47" s="298">
        <v>1391</v>
      </c>
      <c r="J47" s="299">
        <v>43117</v>
      </c>
    </row>
    <row r="48" spans="1:10" ht="79.5" customHeight="1">
      <c r="A48" s="185">
        <v>42522</v>
      </c>
      <c r="B48" s="298">
        <v>-91032</v>
      </c>
      <c r="C48" s="298">
        <v>-745</v>
      </c>
      <c r="D48" s="298">
        <v>-31102</v>
      </c>
      <c r="E48" s="298">
        <v>-991</v>
      </c>
      <c r="F48" s="298">
        <v>-28149</v>
      </c>
      <c r="G48" s="298">
        <v>-26787</v>
      </c>
      <c r="H48" s="298">
        <v>-42678</v>
      </c>
      <c r="I48" s="298">
        <v>790</v>
      </c>
      <c r="J48" s="299">
        <v>38630</v>
      </c>
    </row>
    <row r="49" spans="1:10" ht="79.5" customHeight="1">
      <c r="A49" s="185">
        <v>42552</v>
      </c>
      <c r="B49" s="298">
        <v>-94724</v>
      </c>
      <c r="C49" s="298">
        <v>-1181</v>
      </c>
      <c r="D49" s="298">
        <v>-13298</v>
      </c>
      <c r="E49" s="298">
        <v>-591</v>
      </c>
      <c r="F49" s="298">
        <v>-27718</v>
      </c>
      <c r="G49" s="298">
        <v>-16286</v>
      </c>
      <c r="H49" s="298">
        <v>-40140</v>
      </c>
      <c r="I49" s="298">
        <v>237</v>
      </c>
      <c r="J49" s="299">
        <v>4253</v>
      </c>
    </row>
    <row r="50" spans="1:10" ht="79.5" customHeight="1">
      <c r="A50" s="185">
        <v>42583</v>
      </c>
      <c r="B50" s="298">
        <v>-33953</v>
      </c>
      <c r="C50" s="298">
        <v>366</v>
      </c>
      <c r="D50" s="298">
        <v>6294</v>
      </c>
      <c r="E50" s="298">
        <v>-488</v>
      </c>
      <c r="F50" s="298">
        <v>-22113</v>
      </c>
      <c r="G50" s="298">
        <v>888</v>
      </c>
      <c r="H50" s="298">
        <v>-3014</v>
      </c>
      <c r="I50" s="298">
        <v>-450</v>
      </c>
      <c r="J50" s="299">
        <v>-15436</v>
      </c>
    </row>
    <row r="51" spans="1:10" ht="79.5" customHeight="1">
      <c r="A51" s="185">
        <v>42614</v>
      </c>
      <c r="B51" s="298">
        <v>-39282</v>
      </c>
      <c r="C51" s="298">
        <v>-692</v>
      </c>
      <c r="D51" s="298">
        <v>9363</v>
      </c>
      <c r="E51" s="298">
        <v>-515</v>
      </c>
      <c r="F51" s="298">
        <v>-27591</v>
      </c>
      <c r="G51" s="298">
        <v>3940</v>
      </c>
      <c r="H51" s="298">
        <v>-15141</v>
      </c>
      <c r="I51" s="298">
        <v>-448</v>
      </c>
      <c r="J51" s="299">
        <v>-8198</v>
      </c>
    </row>
    <row r="52" spans="1:10" ht="79.5" customHeight="1">
      <c r="A52" s="185">
        <v>42644</v>
      </c>
      <c r="B52" s="298">
        <v>-74748</v>
      </c>
      <c r="C52" s="298">
        <v>-1070</v>
      </c>
      <c r="D52" s="298">
        <v>-5571</v>
      </c>
      <c r="E52" s="298">
        <v>-1703</v>
      </c>
      <c r="F52" s="298">
        <v>-33517</v>
      </c>
      <c r="G52" s="298">
        <v>12501</v>
      </c>
      <c r="H52" s="298">
        <v>-30317</v>
      </c>
      <c r="I52" s="298">
        <v>-2568</v>
      </c>
      <c r="J52" s="299">
        <v>-12503</v>
      </c>
    </row>
    <row r="53" spans="1:10" ht="79.5" customHeight="1">
      <c r="A53" s="185">
        <v>42675</v>
      </c>
      <c r="B53" s="298">
        <v>-116747</v>
      </c>
      <c r="C53" s="298">
        <v>-1834</v>
      </c>
      <c r="D53" s="298">
        <v>-51859</v>
      </c>
      <c r="E53" s="298">
        <v>-2642</v>
      </c>
      <c r="F53" s="298">
        <v>-50891</v>
      </c>
      <c r="G53" s="298">
        <v>58961</v>
      </c>
      <c r="H53" s="298">
        <v>-37959</v>
      </c>
      <c r="I53" s="298">
        <v>-4426</v>
      </c>
      <c r="J53" s="299">
        <v>-26097</v>
      </c>
    </row>
    <row r="54" spans="1:10" ht="79.5" customHeight="1">
      <c r="A54" s="185">
        <v>42705</v>
      </c>
      <c r="B54" s="298">
        <v>-462366</v>
      </c>
      <c r="C54" s="298">
        <v>-2651</v>
      </c>
      <c r="D54" s="298">
        <v>-130599</v>
      </c>
      <c r="E54" s="298">
        <v>-2053</v>
      </c>
      <c r="F54" s="298">
        <v>-82567</v>
      </c>
      <c r="G54" s="298">
        <v>-18973</v>
      </c>
      <c r="H54" s="298">
        <v>-157654</v>
      </c>
      <c r="I54" s="298">
        <v>-19604</v>
      </c>
      <c r="J54" s="299">
        <v>-48265</v>
      </c>
    </row>
    <row r="55" spans="1:10" ht="79.5" customHeight="1">
      <c r="A55" s="185">
        <v>42736</v>
      </c>
      <c r="B55" s="298">
        <v>-40864</v>
      </c>
      <c r="C55" s="298">
        <v>-59</v>
      </c>
      <c r="D55" s="298">
        <v>17501</v>
      </c>
      <c r="E55" s="298">
        <v>735</v>
      </c>
      <c r="F55" s="298">
        <v>-775</v>
      </c>
      <c r="G55" s="298">
        <v>-60075</v>
      </c>
      <c r="H55" s="298">
        <v>-9525</v>
      </c>
      <c r="I55" s="298">
        <v>671</v>
      </c>
      <c r="J55" s="299">
        <v>10663</v>
      </c>
    </row>
    <row r="56" spans="1:10" ht="75">
      <c r="A56" s="185">
        <v>42767</v>
      </c>
      <c r="B56" s="298">
        <v>35612</v>
      </c>
      <c r="C56" s="298">
        <v>-488</v>
      </c>
      <c r="D56" s="298">
        <v>3949</v>
      </c>
      <c r="E56" s="298">
        <v>1108</v>
      </c>
      <c r="F56" s="298">
        <v>-12857</v>
      </c>
      <c r="G56" s="298">
        <v>-21194</v>
      </c>
      <c r="H56" s="298">
        <v>50613</v>
      </c>
      <c r="I56" s="298">
        <v>8280</v>
      </c>
      <c r="J56" s="299">
        <v>6201</v>
      </c>
    </row>
    <row r="57" spans="1:10" ht="75">
      <c r="A57" s="185">
        <v>42795</v>
      </c>
      <c r="B57" s="298">
        <v>-63624</v>
      </c>
      <c r="C57" s="298">
        <v>-447</v>
      </c>
      <c r="D57" s="298">
        <v>-3499</v>
      </c>
      <c r="E57" s="298">
        <v>-731</v>
      </c>
      <c r="F57" s="298">
        <v>-9059</v>
      </c>
      <c r="G57" s="298">
        <v>-33909</v>
      </c>
      <c r="H57" s="298">
        <v>-17082</v>
      </c>
      <c r="I57" s="298">
        <v>4574</v>
      </c>
      <c r="J57" s="299">
        <v>-3471</v>
      </c>
    </row>
    <row r="58" spans="1:10" ht="75">
      <c r="A58" s="185">
        <v>42826</v>
      </c>
      <c r="B58" s="298">
        <v>59856</v>
      </c>
      <c r="C58" s="298">
        <v>263</v>
      </c>
      <c r="D58" s="298">
        <v>13689</v>
      </c>
      <c r="E58" s="298">
        <v>690</v>
      </c>
      <c r="F58" s="298">
        <v>-1760</v>
      </c>
      <c r="G58" s="298">
        <v>5327</v>
      </c>
      <c r="H58" s="298">
        <v>24712</v>
      </c>
      <c r="I58" s="298">
        <v>2287</v>
      </c>
      <c r="J58" s="299">
        <v>14648</v>
      </c>
    </row>
    <row r="59" spans="1:10" ht="75">
      <c r="A59" s="185">
        <v>42856</v>
      </c>
      <c r="B59" s="298">
        <v>34253</v>
      </c>
      <c r="C59" s="298">
        <v>-510</v>
      </c>
      <c r="D59" s="298">
        <v>1432</v>
      </c>
      <c r="E59" s="298">
        <v>-387</v>
      </c>
      <c r="F59" s="298">
        <v>-4021</v>
      </c>
      <c r="G59" s="298">
        <v>-11254</v>
      </c>
      <c r="H59" s="298">
        <v>1989</v>
      </c>
      <c r="I59" s="298">
        <v>955</v>
      </c>
      <c r="J59" s="299">
        <v>46049</v>
      </c>
    </row>
    <row r="60" spans="1:10" ht="75">
      <c r="A60" s="185">
        <v>42887</v>
      </c>
      <c r="B60" s="298">
        <v>9821</v>
      </c>
      <c r="C60" s="298">
        <v>-183</v>
      </c>
      <c r="D60" s="298">
        <v>-7887</v>
      </c>
      <c r="E60" s="298">
        <v>-657</v>
      </c>
      <c r="F60" s="298">
        <v>-8963</v>
      </c>
      <c r="G60" s="298">
        <v>-2747</v>
      </c>
      <c r="H60" s="298">
        <v>-7273</v>
      </c>
      <c r="I60" s="298">
        <v>704</v>
      </c>
      <c r="J60" s="299">
        <v>36827</v>
      </c>
    </row>
    <row r="61" spans="1:10" ht="75">
      <c r="A61" s="185">
        <v>42917</v>
      </c>
      <c r="B61" s="298">
        <v>35900</v>
      </c>
      <c r="C61" s="298">
        <v>-224</v>
      </c>
      <c r="D61" s="298">
        <v>12594</v>
      </c>
      <c r="E61" s="298">
        <v>-1125</v>
      </c>
      <c r="F61" s="298">
        <v>724</v>
      </c>
      <c r="G61" s="298">
        <v>10156</v>
      </c>
      <c r="H61" s="298">
        <v>7714</v>
      </c>
      <c r="I61" s="298">
        <v>-994</v>
      </c>
      <c r="J61" s="299">
        <v>7055</v>
      </c>
    </row>
    <row r="62" spans="1:10" ht="75">
      <c r="A62" s="185">
        <v>42948</v>
      </c>
      <c r="B62" s="298">
        <v>35457</v>
      </c>
      <c r="C62" s="298">
        <v>-135</v>
      </c>
      <c r="D62" s="298">
        <v>12873</v>
      </c>
      <c r="E62" s="298">
        <v>-434</v>
      </c>
      <c r="F62" s="298">
        <v>1017</v>
      </c>
      <c r="G62" s="298">
        <v>10721</v>
      </c>
      <c r="H62" s="298">
        <v>23299</v>
      </c>
      <c r="I62" s="298">
        <v>528</v>
      </c>
      <c r="J62" s="299">
        <v>-12412</v>
      </c>
    </row>
    <row r="63" spans="1:10" ht="75">
      <c r="A63" s="185">
        <v>42979</v>
      </c>
      <c r="B63" s="298">
        <v>34392</v>
      </c>
      <c r="C63" s="298">
        <v>-133</v>
      </c>
      <c r="D63" s="298">
        <v>25684</v>
      </c>
      <c r="E63" s="298">
        <v>-1246</v>
      </c>
      <c r="F63" s="298">
        <v>380</v>
      </c>
      <c r="G63" s="298">
        <v>15040</v>
      </c>
      <c r="H63" s="298">
        <v>3743</v>
      </c>
      <c r="I63" s="298">
        <v>-704</v>
      </c>
      <c r="J63" s="299">
        <v>-8372</v>
      </c>
    </row>
    <row r="64" spans="1:10" ht="75">
      <c r="A64" s="185">
        <v>43009</v>
      </c>
      <c r="B64" s="298">
        <v>76599</v>
      </c>
      <c r="C64" s="298">
        <v>-532</v>
      </c>
      <c r="D64" s="298">
        <v>33200</v>
      </c>
      <c r="E64" s="298">
        <v>-729</v>
      </c>
      <c r="F64" s="298">
        <v>-4764</v>
      </c>
      <c r="G64" s="298">
        <v>37321</v>
      </c>
      <c r="H64" s="298">
        <v>15915</v>
      </c>
      <c r="I64" s="298">
        <v>-261</v>
      </c>
      <c r="J64" s="299">
        <v>-3551</v>
      </c>
    </row>
    <row r="65" spans="1:10" ht="75">
      <c r="A65" s="185">
        <v>43040</v>
      </c>
      <c r="B65" s="298">
        <v>-12292</v>
      </c>
      <c r="C65" s="298">
        <v>-1155</v>
      </c>
      <c r="D65" s="298">
        <v>-29006</v>
      </c>
      <c r="E65" s="298">
        <v>-814</v>
      </c>
      <c r="F65" s="298">
        <v>-22826</v>
      </c>
      <c r="G65" s="298">
        <v>68602</v>
      </c>
      <c r="H65" s="298">
        <v>-2972</v>
      </c>
      <c r="I65" s="298">
        <v>-2360</v>
      </c>
      <c r="J65" s="299">
        <v>-21761</v>
      </c>
    </row>
    <row r="66" spans="1:10" ht="75">
      <c r="A66" s="185">
        <v>43070</v>
      </c>
      <c r="B66" s="298">
        <v>-328539</v>
      </c>
      <c r="C66" s="298">
        <v>-2330</v>
      </c>
      <c r="D66" s="298">
        <v>-110255</v>
      </c>
      <c r="E66" s="298">
        <v>-1808</v>
      </c>
      <c r="F66" s="298">
        <v>-52157</v>
      </c>
      <c r="G66" s="298">
        <v>6285</v>
      </c>
      <c r="H66" s="298">
        <v>-107535</v>
      </c>
      <c r="I66" s="298">
        <v>-16400</v>
      </c>
      <c r="J66" s="299">
        <v>-44339</v>
      </c>
    </row>
    <row r="67" spans="1:10" ht="75">
      <c r="A67" s="185">
        <v>43101</v>
      </c>
      <c r="B67" s="298">
        <v>77822</v>
      </c>
      <c r="C67" s="298">
        <v>-351</v>
      </c>
      <c r="D67" s="298">
        <v>49500</v>
      </c>
      <c r="E67" s="298">
        <v>1058</v>
      </c>
      <c r="F67" s="298">
        <v>14987</v>
      </c>
      <c r="G67" s="298">
        <v>-48747</v>
      </c>
      <c r="H67" s="298">
        <v>46544</v>
      </c>
      <c r="I67" s="298">
        <v>-802</v>
      </c>
      <c r="J67" s="299">
        <v>15633</v>
      </c>
    </row>
    <row r="68" spans="1:10" ht="75">
      <c r="A68" s="185">
        <v>43132</v>
      </c>
      <c r="B68" s="298">
        <v>61188</v>
      </c>
      <c r="C68" s="298">
        <v>315</v>
      </c>
      <c r="D68" s="298">
        <v>17363</v>
      </c>
      <c r="E68" s="298">
        <v>629</v>
      </c>
      <c r="F68" s="298">
        <v>-3607</v>
      </c>
      <c r="G68" s="298">
        <v>-25247</v>
      </c>
      <c r="H68" s="298">
        <v>65920</v>
      </c>
      <c r="I68" s="298">
        <v>9553</v>
      </c>
      <c r="J68" s="299">
        <v>-3738</v>
      </c>
    </row>
    <row r="69" spans="1:10" ht="75">
      <c r="A69" s="185">
        <v>43160</v>
      </c>
      <c r="B69" s="298">
        <v>56151</v>
      </c>
      <c r="C69" s="298">
        <v>360</v>
      </c>
      <c r="D69" s="298">
        <v>10450</v>
      </c>
      <c r="E69" s="298">
        <v>274</v>
      </c>
      <c r="F69" s="298">
        <v>7728</v>
      </c>
      <c r="G69" s="298">
        <v>-5878</v>
      </c>
      <c r="H69" s="298">
        <v>57384</v>
      </c>
      <c r="I69" s="298">
        <v>3660</v>
      </c>
      <c r="J69" s="299">
        <v>-17827</v>
      </c>
    </row>
    <row r="70" spans="1:10" ht="75">
      <c r="A70" s="185">
        <v>43191</v>
      </c>
      <c r="B70" s="298">
        <v>115898</v>
      </c>
      <c r="C70" s="298">
        <v>720</v>
      </c>
      <c r="D70" s="298">
        <v>24108</v>
      </c>
      <c r="E70" s="298">
        <v>581</v>
      </c>
      <c r="F70" s="298">
        <v>14394</v>
      </c>
      <c r="G70" s="298">
        <v>9287</v>
      </c>
      <c r="H70" s="298">
        <v>64237</v>
      </c>
      <c r="I70" s="298">
        <v>980</v>
      </c>
      <c r="J70" s="299">
        <v>1591</v>
      </c>
    </row>
    <row r="71" spans="1:10" ht="75">
      <c r="A71" s="185">
        <v>43221</v>
      </c>
      <c r="B71" s="298">
        <v>33659</v>
      </c>
      <c r="C71" s="298">
        <v>230</v>
      </c>
      <c r="D71" s="298">
        <v>-6464</v>
      </c>
      <c r="E71" s="298">
        <v>555</v>
      </c>
      <c r="F71" s="298">
        <v>3181</v>
      </c>
      <c r="G71" s="298">
        <v>-11919</v>
      </c>
      <c r="H71" s="298">
        <v>18577</v>
      </c>
      <c r="I71" s="298">
        <v>197</v>
      </c>
      <c r="J71" s="299">
        <v>29302</v>
      </c>
    </row>
    <row r="72" spans="1:10" ht="75">
      <c r="A72" s="185">
        <v>43252</v>
      </c>
      <c r="B72" s="298">
        <v>-661</v>
      </c>
      <c r="C72" s="298">
        <v>-88</v>
      </c>
      <c r="D72" s="298">
        <v>-20470</v>
      </c>
      <c r="E72" s="298">
        <v>1151</v>
      </c>
      <c r="F72" s="298">
        <v>-934</v>
      </c>
      <c r="G72" s="298">
        <v>-20971</v>
      </c>
      <c r="H72" s="298">
        <v>589</v>
      </c>
      <c r="I72" s="298">
        <v>-855</v>
      </c>
      <c r="J72" s="299">
        <v>40917</v>
      </c>
    </row>
    <row r="73" spans="1:10" ht="75">
      <c r="A73" s="185">
        <v>43282</v>
      </c>
      <c r="B73" s="298">
        <v>47319</v>
      </c>
      <c r="C73" s="298">
        <v>702</v>
      </c>
      <c r="D73" s="298">
        <v>4993</v>
      </c>
      <c r="E73" s="298">
        <v>1335</v>
      </c>
      <c r="F73" s="298">
        <v>10063</v>
      </c>
      <c r="G73" s="298">
        <v>-249</v>
      </c>
      <c r="H73" s="298">
        <v>14548</v>
      </c>
      <c r="I73" s="298">
        <v>-1528</v>
      </c>
      <c r="J73" s="299">
        <v>17455</v>
      </c>
    </row>
    <row r="74" spans="1:10" ht="75">
      <c r="A74" s="185">
        <v>43313</v>
      </c>
      <c r="B74" s="299">
        <v>110431</v>
      </c>
      <c r="C74" s="298">
        <v>467</v>
      </c>
      <c r="D74" s="298">
        <v>15764</v>
      </c>
      <c r="E74" s="298">
        <v>1240</v>
      </c>
      <c r="F74" s="298">
        <v>11800</v>
      </c>
      <c r="G74" s="298">
        <v>17859</v>
      </c>
      <c r="H74" s="298">
        <v>66256</v>
      </c>
      <c r="I74" s="298">
        <v>394</v>
      </c>
      <c r="J74" s="299">
        <v>-3349</v>
      </c>
    </row>
    <row r="75" spans="1:10" ht="75">
      <c r="A75" s="185">
        <v>43344</v>
      </c>
      <c r="B75" s="299">
        <v>137336</v>
      </c>
      <c r="C75" s="298">
        <v>403</v>
      </c>
      <c r="D75" s="298">
        <v>37449</v>
      </c>
      <c r="E75" s="298">
        <v>1091</v>
      </c>
      <c r="F75" s="298">
        <v>12481</v>
      </c>
      <c r="G75" s="298">
        <v>26685</v>
      </c>
      <c r="H75" s="298">
        <v>60961</v>
      </c>
      <c r="I75" s="298">
        <v>954</v>
      </c>
      <c r="J75" s="299">
        <v>-2688</v>
      </c>
    </row>
    <row r="76" spans="1:10" ht="75">
      <c r="A76" s="185">
        <v>43374</v>
      </c>
      <c r="B76" s="299">
        <v>57733</v>
      </c>
      <c r="C76" s="298">
        <v>377</v>
      </c>
      <c r="D76" s="298">
        <v>7048</v>
      </c>
      <c r="E76" s="298">
        <v>268</v>
      </c>
      <c r="F76" s="298">
        <v>560</v>
      </c>
      <c r="G76" s="298">
        <v>34133</v>
      </c>
      <c r="H76" s="298">
        <v>28759</v>
      </c>
      <c r="I76" s="298">
        <v>-353</v>
      </c>
      <c r="J76" s="299">
        <v>-13059</v>
      </c>
    </row>
    <row r="77" spans="1:10" ht="75">
      <c r="A77" s="185">
        <v>43405</v>
      </c>
      <c r="B77" s="299">
        <v>58664</v>
      </c>
      <c r="C77" s="299">
        <v>-744</v>
      </c>
      <c r="D77" s="298">
        <v>-24287</v>
      </c>
      <c r="E77" s="298">
        <v>-543</v>
      </c>
      <c r="F77" s="298">
        <v>-13854</v>
      </c>
      <c r="G77" s="298">
        <v>88587</v>
      </c>
      <c r="H77" s="298">
        <v>34319</v>
      </c>
      <c r="I77" s="298">
        <v>-1122</v>
      </c>
      <c r="J77" s="299">
        <v>-23692</v>
      </c>
    </row>
    <row r="78" spans="1:10" ht="75">
      <c r="A78" s="185">
        <v>43435</v>
      </c>
      <c r="B78" s="299">
        <v>-334462</v>
      </c>
      <c r="C78" s="299">
        <v>-1031</v>
      </c>
      <c r="D78" s="298">
        <v>-118053</v>
      </c>
      <c r="E78" s="298">
        <v>-1406</v>
      </c>
      <c r="F78" s="298">
        <v>-51576</v>
      </c>
      <c r="G78" s="298">
        <v>19643</v>
      </c>
      <c r="H78" s="298">
        <v>-117411</v>
      </c>
      <c r="I78" s="298">
        <v>-16999</v>
      </c>
      <c r="J78" s="299">
        <v>-47629</v>
      </c>
    </row>
    <row r="79" spans="1:10" ht="75">
      <c r="A79" s="185">
        <v>43466</v>
      </c>
      <c r="B79" s="299">
        <v>34313</v>
      </c>
      <c r="C79" s="299">
        <v>84</v>
      </c>
      <c r="D79" s="298">
        <v>34929</v>
      </c>
      <c r="E79" s="298">
        <v>-88</v>
      </c>
      <c r="F79" s="298">
        <v>14275</v>
      </c>
      <c r="G79" s="298">
        <v>-65978</v>
      </c>
      <c r="H79" s="298">
        <v>43449</v>
      </c>
      <c r="I79" s="298">
        <v>-686</v>
      </c>
      <c r="J79" s="299">
        <v>8328</v>
      </c>
    </row>
    <row r="80" spans="1:10" ht="75">
      <c r="A80" s="185">
        <v>43497</v>
      </c>
      <c r="B80" s="299">
        <v>173139</v>
      </c>
      <c r="C80" s="299">
        <v>985</v>
      </c>
      <c r="D80" s="298">
        <v>33472</v>
      </c>
      <c r="E80" s="298">
        <v>865</v>
      </c>
      <c r="F80" s="298">
        <v>11097</v>
      </c>
      <c r="G80" s="298">
        <v>5990</v>
      </c>
      <c r="H80" s="298">
        <v>112412</v>
      </c>
      <c r="I80" s="298">
        <v>11395</v>
      </c>
      <c r="J80" s="299">
        <v>-3077</v>
      </c>
    </row>
    <row r="81" spans="1:10" ht="75">
      <c r="A81" s="281">
        <v>43525</v>
      </c>
      <c r="B81" s="305">
        <v>-43196</v>
      </c>
      <c r="C81" s="305">
        <v>528</v>
      </c>
      <c r="D81" s="306">
        <v>-3080</v>
      </c>
      <c r="E81" s="306">
        <v>-662</v>
      </c>
      <c r="F81" s="306">
        <v>-7781</v>
      </c>
      <c r="G81" s="306">
        <v>-28803</v>
      </c>
      <c r="H81" s="306">
        <v>4572</v>
      </c>
      <c r="I81" s="306">
        <v>1575</v>
      </c>
      <c r="J81" s="305">
        <v>-9545</v>
      </c>
    </row>
    <row r="82" spans="2:10" ht="15.75">
      <c r="B82" s="288"/>
      <c r="C82" s="174"/>
      <c r="D82" s="174"/>
      <c r="E82" s="174"/>
      <c r="F82" s="174"/>
      <c r="G82" s="174"/>
      <c r="H82" s="174"/>
      <c r="I82" s="174"/>
      <c r="J82" s="174"/>
    </row>
    <row r="83" ht="75">
      <c r="A83" s="307" t="s">
        <v>158</v>
      </c>
    </row>
  </sheetData>
  <sheetProtection/>
  <conditionalFormatting sqref="B1">
    <cfRule type="expression" priority="22" dxfId="0">
      <formula>(B4:J94)=""</formula>
    </cfRule>
  </conditionalFormatting>
  <conditionalFormatting sqref="B82">
    <cfRule type="expression" priority="21" dxfId="0">
      <formula>(tabela9!#REF!)=""</formula>
    </cfRule>
  </conditionalFormatting>
  <conditionalFormatting sqref="B7:J7 B8:B10">
    <cfRule type="expression" priority="9" dxfId="0">
      <formula>(B7:J82)=""</formula>
    </cfRule>
  </conditionalFormatting>
  <conditionalFormatting sqref="C31:J31">
    <cfRule type="expression" priority="10" dxfId="0">
      <formula>(C31:K82)=""</formula>
    </cfRule>
  </conditionalFormatting>
  <conditionalFormatting sqref="C12:J12 B58:J58">
    <cfRule type="expression" priority="11" dxfId="0">
      <formula>(B12:J82)=""</formula>
    </cfRule>
  </conditionalFormatting>
  <conditionalFormatting sqref="B65:J65">
    <cfRule type="expression" priority="12" dxfId="0">
      <formula>(B65:J128)=""</formula>
    </cfRule>
  </conditionalFormatting>
  <conditionalFormatting sqref="B64:J64">
    <cfRule type="expression" priority="13" dxfId="0">
      <formula>(B64:J128)=""</formula>
    </cfRule>
  </conditionalFormatting>
  <conditionalFormatting sqref="B63:J63">
    <cfRule type="expression" priority="14" dxfId="0">
      <formula>(B63:J128)=""</formula>
    </cfRule>
  </conditionalFormatting>
  <conditionalFormatting sqref="B62:J62">
    <cfRule type="expression" priority="15" dxfId="0">
      <formula>(B62:J128)=""</formula>
    </cfRule>
  </conditionalFormatting>
  <conditionalFormatting sqref="B61:J61">
    <cfRule type="expression" priority="16" dxfId="0">
      <formula>(B61:J128)=""</formula>
    </cfRule>
  </conditionalFormatting>
  <conditionalFormatting sqref="B60:J60 C17:J29">
    <cfRule type="expression" priority="17" dxfId="0">
      <formula>(B17:J85)=""</formula>
    </cfRule>
  </conditionalFormatting>
  <conditionalFormatting sqref="B59:J59 C13:J16">
    <cfRule type="expression" priority="18" dxfId="0">
      <formula>(B13:J82)=""</formula>
    </cfRule>
  </conditionalFormatting>
  <conditionalFormatting sqref="B57:J57">
    <cfRule type="expression" priority="19" dxfId="0">
      <formula>(B57:J128)=""</formula>
    </cfRule>
  </conditionalFormatting>
  <conditionalFormatting sqref="B56:J56">
    <cfRule type="expression" priority="20" dxfId="0">
      <formula>(B56:J128)=""</formula>
    </cfRule>
  </conditionalFormatting>
  <conditionalFormatting sqref="D77:J77 D79:J79">
    <cfRule type="expression" priority="31" dxfId="0">
      <formula>(B77:J136)=""</formula>
    </cfRule>
  </conditionalFormatting>
  <conditionalFormatting sqref="B77:C77 B79:C79">
    <cfRule type="expression" priority="32" dxfId="0">
      <formula>(I77:Q136)=""</formula>
    </cfRule>
  </conditionalFormatting>
  <conditionalFormatting sqref="D81:J81">
    <cfRule type="expression" priority="179" dxfId="0">
      <formula>(B81:J140)=""</formula>
    </cfRule>
  </conditionalFormatting>
  <conditionalFormatting sqref="B81:C81">
    <cfRule type="expression" priority="181" dxfId="0">
      <formula>(I81:Q140)=""</formula>
    </cfRule>
  </conditionalFormatting>
  <conditionalFormatting sqref="D45:D49 F45:F49 H45:H49 J45:J49 B50:J55">
    <cfRule type="expression" priority="275" dxfId="0">
      <formula>(B45:J118)=""</formula>
    </cfRule>
  </conditionalFormatting>
  <conditionalFormatting sqref="C36:J44 C45:C49 E45:E49 G45:G49 I45:I49">
    <cfRule type="expression" priority="277" dxfId="0">
      <formula>(C36:K85)=""</formula>
    </cfRule>
  </conditionalFormatting>
  <conditionalFormatting sqref="D78:J78">
    <cfRule type="expression" priority="306" dxfId="0">
      <formula>(B78:J138)=""</formula>
    </cfRule>
  </conditionalFormatting>
  <conditionalFormatting sqref="B78:C78">
    <cfRule type="expression" priority="307" dxfId="0">
      <formula>(I78:Q138)=""</formula>
    </cfRule>
  </conditionalFormatting>
  <conditionalFormatting sqref="C74:J76">
    <cfRule type="expression" priority="318" dxfId="0">
      <formula>(B74:J134)=""</formula>
    </cfRule>
  </conditionalFormatting>
  <conditionalFormatting sqref="B74:B76">
    <cfRule type="expression" priority="319" dxfId="0">
      <formula>(J74:R134)=""</formula>
    </cfRule>
  </conditionalFormatting>
  <conditionalFormatting sqref="B68:J73">
    <cfRule type="expression" priority="320" dxfId="0">
      <formula>(B68:J128)=""</formula>
    </cfRule>
  </conditionalFormatting>
  <conditionalFormatting sqref="B66:J67">
    <cfRule type="expression" priority="321" dxfId="0">
      <formula>(B66:J128)=""</formula>
    </cfRule>
  </conditionalFormatting>
  <conditionalFormatting sqref="B11:B49 C8:J11">
    <cfRule type="expression" priority="322" dxfId="0">
      <formula>(B8:J82)=""</formula>
    </cfRule>
  </conditionalFormatting>
  <conditionalFormatting sqref="C32:J35">
    <cfRule type="expression" priority="324" dxfId="0">
      <formula>(C32:K82)=""</formula>
    </cfRule>
  </conditionalFormatting>
  <conditionalFormatting sqref="D80:J80">
    <cfRule type="expression" priority="1" dxfId="0">
      <formula>(B80:J140)=""</formula>
    </cfRule>
  </conditionalFormatting>
  <conditionalFormatting sqref="B80:C80">
    <cfRule type="expression" priority="2" dxfId="0">
      <formula>(I80:Q140)=""</formula>
    </cfRule>
  </conditionalFormatting>
  <printOptions/>
  <pageMargins left="0.5118110236220472" right="0.5118110236220472" top="0" bottom="0" header="0.31496062992125984" footer="0.31496062992125984"/>
  <pageSetup fitToHeight="1" fitToWidth="1" horizontalDpi="600" verticalDpi="600" orientation="landscape" paperSize="9" scale="1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showGridLines="0" zoomScale="20" zoomScaleNormal="20" zoomScaleSheetLayoutView="20" zoomScalePageLayoutView="0" workbookViewId="0" topLeftCell="A1">
      <selection activeCell="A1" sqref="A1"/>
    </sheetView>
  </sheetViews>
  <sheetFormatPr defaultColWidth="9.140625" defaultRowHeight="15"/>
  <cols>
    <col min="1" max="1" width="40.421875" style="0" customWidth="1"/>
    <col min="2" max="10" width="80.57421875" style="0" customWidth="1"/>
  </cols>
  <sheetData>
    <row r="1" spans="1:10" ht="15.75">
      <c r="A1" s="181"/>
      <c r="B1" s="186"/>
      <c r="C1" s="174"/>
      <c r="D1" s="174"/>
      <c r="E1" s="174"/>
      <c r="F1" s="174"/>
      <c r="G1" s="174"/>
      <c r="H1" s="174"/>
      <c r="I1" s="174"/>
      <c r="J1" s="174"/>
    </row>
    <row r="2" spans="1:10" ht="15.75">
      <c r="A2" s="175"/>
      <c r="B2" s="159"/>
      <c r="C2" s="159"/>
      <c r="D2" s="159"/>
      <c r="E2" s="159"/>
      <c r="F2" s="159"/>
      <c r="G2" s="159"/>
      <c r="H2" s="159"/>
      <c r="I2" s="159"/>
      <c r="J2" s="159"/>
    </row>
    <row r="3" spans="1:10" s="187" customFormat="1" ht="114.75">
      <c r="A3" s="192" t="s">
        <v>144</v>
      </c>
      <c r="B3" s="189"/>
      <c r="C3" s="190"/>
      <c r="D3" s="190"/>
      <c r="E3" s="190"/>
      <c r="F3" s="190"/>
      <c r="G3" s="190"/>
      <c r="H3" s="190"/>
      <c r="I3" s="191"/>
      <c r="J3" s="191"/>
    </row>
    <row r="4" spans="1:10" s="187" customFormat="1" ht="114.75" customHeight="1">
      <c r="A4" s="192" t="s">
        <v>254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0" ht="27.75" thickBot="1">
      <c r="A5" s="183"/>
      <c r="B5" s="161"/>
      <c r="C5" s="161"/>
      <c r="D5" s="161"/>
      <c r="E5" s="161"/>
      <c r="F5" s="161"/>
      <c r="G5" s="161"/>
      <c r="H5" s="161"/>
      <c r="I5" s="161"/>
      <c r="J5" s="161"/>
    </row>
    <row r="6" spans="1:10" s="188" customFormat="1" ht="132" customHeight="1" thickBot="1">
      <c r="A6" s="295" t="s">
        <v>89</v>
      </c>
      <c r="B6" s="296" t="s">
        <v>140</v>
      </c>
      <c r="C6" s="296" t="s">
        <v>5</v>
      </c>
      <c r="D6" s="296" t="s">
        <v>6</v>
      </c>
      <c r="E6" s="296" t="s">
        <v>91</v>
      </c>
      <c r="F6" s="296" t="s">
        <v>92</v>
      </c>
      <c r="G6" s="296" t="s">
        <v>0</v>
      </c>
      <c r="H6" s="296" t="s">
        <v>1</v>
      </c>
      <c r="I6" s="296" t="s">
        <v>93</v>
      </c>
      <c r="J6" s="297" t="s">
        <v>9</v>
      </c>
    </row>
    <row r="7" spans="1:10" ht="79.5" customHeight="1">
      <c r="A7" s="185">
        <v>41275</v>
      </c>
      <c r="B7" s="308">
        <v>75614</v>
      </c>
      <c r="C7" s="308">
        <v>689</v>
      </c>
      <c r="D7" s="308">
        <v>49291</v>
      </c>
      <c r="E7" s="308">
        <v>5525</v>
      </c>
      <c r="F7" s="308">
        <v>44569</v>
      </c>
      <c r="G7" s="308">
        <v>-56449</v>
      </c>
      <c r="H7" s="308">
        <v>29696</v>
      </c>
      <c r="I7" s="308">
        <v>616</v>
      </c>
      <c r="J7" s="309">
        <v>1677</v>
      </c>
    </row>
    <row r="8" spans="1:10" ht="79.5" customHeight="1">
      <c r="A8" s="185">
        <v>41306</v>
      </c>
      <c r="B8" s="308">
        <v>168848</v>
      </c>
      <c r="C8" s="308">
        <v>244</v>
      </c>
      <c r="D8" s="308">
        <v>38431</v>
      </c>
      <c r="E8" s="308">
        <v>514</v>
      </c>
      <c r="F8" s="308">
        <v>24233</v>
      </c>
      <c r="G8" s="308">
        <v>-1147</v>
      </c>
      <c r="H8" s="308">
        <v>98411</v>
      </c>
      <c r="I8" s="308">
        <v>14493</v>
      </c>
      <c r="J8" s="309">
        <v>-6331</v>
      </c>
    </row>
    <row r="9" spans="1:10" ht="79.5" customHeight="1">
      <c r="A9" s="185">
        <v>41334</v>
      </c>
      <c r="B9" s="308">
        <v>183018</v>
      </c>
      <c r="C9" s="308">
        <v>743</v>
      </c>
      <c r="D9" s="308">
        <v>34168</v>
      </c>
      <c r="E9" s="308">
        <v>18</v>
      </c>
      <c r="F9" s="308">
        <v>31472</v>
      </c>
      <c r="G9" s="308">
        <v>19157</v>
      </c>
      <c r="H9" s="308">
        <v>89981</v>
      </c>
      <c r="I9" s="308">
        <v>8353</v>
      </c>
      <c r="J9" s="309">
        <v>-874</v>
      </c>
    </row>
    <row r="10" spans="1:10" ht="79.5" customHeight="1">
      <c r="A10" s="185">
        <v>41365</v>
      </c>
      <c r="B10" s="308">
        <v>256225</v>
      </c>
      <c r="C10" s="308">
        <v>770</v>
      </c>
      <c r="D10" s="308">
        <v>47040</v>
      </c>
      <c r="E10" s="308">
        <v>2423</v>
      </c>
      <c r="F10" s="308">
        <v>42191</v>
      </c>
      <c r="G10" s="308">
        <v>30679</v>
      </c>
      <c r="H10" s="308">
        <v>97965</v>
      </c>
      <c r="I10" s="308">
        <v>4461</v>
      </c>
      <c r="J10" s="309">
        <v>30696</v>
      </c>
    </row>
    <row r="11" spans="1:10" ht="79.5" customHeight="1">
      <c r="A11" s="185">
        <v>41395</v>
      </c>
      <c r="B11" s="308">
        <v>111224</v>
      </c>
      <c r="C11" s="308">
        <v>232</v>
      </c>
      <c r="D11" s="308">
        <v>20773</v>
      </c>
      <c r="E11" s="308">
        <v>353</v>
      </c>
      <c r="F11" s="308">
        <v>4091</v>
      </c>
      <c r="G11" s="308">
        <v>8721</v>
      </c>
      <c r="H11" s="308">
        <v>33953</v>
      </c>
      <c r="I11" s="308">
        <v>2786</v>
      </c>
      <c r="J11" s="309">
        <v>40315</v>
      </c>
    </row>
    <row r="12" spans="1:10" ht="79.5" customHeight="1">
      <c r="A12" s="185">
        <v>41426</v>
      </c>
      <c r="B12" s="308">
        <v>158069</v>
      </c>
      <c r="C12" s="308">
        <v>726</v>
      </c>
      <c r="D12" s="308">
        <v>10250</v>
      </c>
      <c r="E12" s="308">
        <v>687</v>
      </c>
      <c r="F12" s="308">
        <v>9667</v>
      </c>
      <c r="G12" s="308">
        <v>17351</v>
      </c>
      <c r="H12" s="308">
        <v>53701</v>
      </c>
      <c r="I12" s="308">
        <v>1390</v>
      </c>
      <c r="J12" s="309">
        <v>64297</v>
      </c>
    </row>
    <row r="13" spans="1:10" ht="79.5" customHeight="1">
      <c r="A13" s="185">
        <v>41456</v>
      </c>
      <c r="B13" s="308">
        <v>73217</v>
      </c>
      <c r="C13" s="308">
        <v>-68</v>
      </c>
      <c r="D13" s="308">
        <v>10599</v>
      </c>
      <c r="E13" s="308">
        <v>-1170</v>
      </c>
      <c r="F13" s="308">
        <v>10612</v>
      </c>
      <c r="G13" s="308">
        <v>8754</v>
      </c>
      <c r="H13" s="308">
        <v>22847</v>
      </c>
      <c r="I13" s="308">
        <v>459</v>
      </c>
      <c r="J13" s="309">
        <v>21184</v>
      </c>
    </row>
    <row r="14" spans="1:10" ht="79.5" customHeight="1">
      <c r="A14" s="185">
        <v>41487</v>
      </c>
      <c r="B14" s="308">
        <v>162160</v>
      </c>
      <c r="C14" s="308">
        <v>873</v>
      </c>
      <c r="D14" s="308">
        <v>15104</v>
      </c>
      <c r="E14" s="308">
        <v>-568</v>
      </c>
      <c r="F14" s="308">
        <v>19057</v>
      </c>
      <c r="G14" s="308">
        <v>59501</v>
      </c>
      <c r="H14" s="308">
        <v>75965</v>
      </c>
      <c r="I14" s="308">
        <v>3113</v>
      </c>
      <c r="J14" s="309">
        <v>-10885</v>
      </c>
    </row>
    <row r="15" spans="1:10" ht="79.5" customHeight="1">
      <c r="A15" s="185">
        <v>41518</v>
      </c>
      <c r="B15" s="308">
        <v>257668</v>
      </c>
      <c r="C15" s="308">
        <v>869</v>
      </c>
      <c r="D15" s="308">
        <v>69492</v>
      </c>
      <c r="E15" s="308">
        <v>995</v>
      </c>
      <c r="F15" s="308">
        <v>36816</v>
      </c>
      <c r="G15" s="308">
        <v>65922</v>
      </c>
      <c r="H15" s="308">
        <v>88345</v>
      </c>
      <c r="I15" s="308">
        <v>2294</v>
      </c>
      <c r="J15" s="309">
        <v>-7065</v>
      </c>
    </row>
    <row r="16" spans="1:10" ht="79.5" customHeight="1">
      <c r="A16" s="185">
        <v>41548</v>
      </c>
      <c r="B16" s="308">
        <v>130865</v>
      </c>
      <c r="C16" s="308">
        <v>219</v>
      </c>
      <c r="D16" s="308">
        <v>36770</v>
      </c>
      <c r="E16" s="308">
        <v>1514</v>
      </c>
      <c r="F16" s="308">
        <v>5632</v>
      </c>
      <c r="G16" s="308">
        <v>60728</v>
      </c>
      <c r="H16" s="308">
        <v>46296</v>
      </c>
      <c r="I16" s="308">
        <v>533</v>
      </c>
      <c r="J16" s="309">
        <v>-20827</v>
      </c>
    </row>
    <row r="17" spans="1:10" ht="79.5" customHeight="1">
      <c r="A17" s="185">
        <v>41579</v>
      </c>
      <c r="B17" s="308">
        <v>69361</v>
      </c>
      <c r="C17" s="308">
        <v>-861</v>
      </c>
      <c r="D17" s="308">
        <v>-33183</v>
      </c>
      <c r="E17" s="308">
        <v>139</v>
      </c>
      <c r="F17" s="308">
        <v>-28748</v>
      </c>
      <c r="G17" s="308">
        <v>115386</v>
      </c>
      <c r="H17" s="308">
        <v>50997</v>
      </c>
      <c r="I17" s="308">
        <v>-237</v>
      </c>
      <c r="J17" s="309">
        <v>-34132</v>
      </c>
    </row>
    <row r="18" spans="1:10" ht="79.5" customHeight="1">
      <c r="A18" s="185">
        <v>41609</v>
      </c>
      <c r="B18" s="308">
        <v>-507707</v>
      </c>
      <c r="C18" s="308">
        <v>-1727</v>
      </c>
      <c r="D18" s="308">
        <v>-175937</v>
      </c>
      <c r="E18" s="308">
        <v>-2101</v>
      </c>
      <c r="F18" s="308">
        <v>-95065</v>
      </c>
      <c r="G18" s="308">
        <v>-2780</v>
      </c>
      <c r="H18" s="308">
        <v>-126599</v>
      </c>
      <c r="I18" s="308">
        <v>-18810</v>
      </c>
      <c r="J18" s="309">
        <v>-84688</v>
      </c>
    </row>
    <row r="19" spans="1:10" ht="79.5" customHeight="1">
      <c r="A19" s="185">
        <v>41640</v>
      </c>
      <c r="B19" s="308">
        <v>63238</v>
      </c>
      <c r="C19" s="308">
        <v>251</v>
      </c>
      <c r="D19" s="308">
        <v>42733</v>
      </c>
      <c r="E19" s="308">
        <v>1271</v>
      </c>
      <c r="F19" s="308">
        <v>46891</v>
      </c>
      <c r="G19" s="308">
        <v>-72347</v>
      </c>
      <c r="H19" s="308">
        <v>38046</v>
      </c>
      <c r="I19" s="308">
        <v>1189</v>
      </c>
      <c r="J19" s="309">
        <v>5204</v>
      </c>
    </row>
    <row r="20" spans="1:10" ht="79.5" customHeight="1">
      <c r="A20" s="185">
        <v>41671</v>
      </c>
      <c r="B20" s="308">
        <v>301394</v>
      </c>
      <c r="C20" s="308">
        <v>686</v>
      </c>
      <c r="D20" s="308">
        <v>56292</v>
      </c>
      <c r="E20" s="308">
        <v>1926</v>
      </c>
      <c r="F20" s="308">
        <v>31394</v>
      </c>
      <c r="G20" s="308">
        <v>26927</v>
      </c>
      <c r="H20" s="308">
        <v>162578</v>
      </c>
      <c r="I20" s="308">
        <v>14110</v>
      </c>
      <c r="J20" s="309">
        <v>7481</v>
      </c>
    </row>
    <row r="21" spans="1:10" ht="79.5" customHeight="1">
      <c r="A21" s="185">
        <v>41699</v>
      </c>
      <c r="B21" s="308">
        <v>35105</v>
      </c>
      <c r="C21" s="308">
        <v>151</v>
      </c>
      <c r="D21" s="308">
        <v>7643</v>
      </c>
      <c r="E21" s="308">
        <v>411</v>
      </c>
      <c r="F21" s="308">
        <v>1447</v>
      </c>
      <c r="G21" s="308">
        <v>-21812</v>
      </c>
      <c r="H21" s="308">
        <v>47502</v>
      </c>
      <c r="I21" s="308">
        <v>3688</v>
      </c>
      <c r="J21" s="309">
        <v>-3925</v>
      </c>
    </row>
    <row r="22" spans="1:10" ht="79.5" customHeight="1">
      <c r="A22" s="185">
        <v>41730</v>
      </c>
      <c r="B22" s="308">
        <v>132715</v>
      </c>
      <c r="C22" s="308">
        <v>573</v>
      </c>
      <c r="D22" s="308">
        <v>-1090</v>
      </c>
      <c r="E22" s="308">
        <v>1053</v>
      </c>
      <c r="F22" s="308">
        <v>8119</v>
      </c>
      <c r="G22" s="308">
        <v>23774</v>
      </c>
      <c r="H22" s="308">
        <v>79902</v>
      </c>
      <c r="I22" s="308">
        <v>3750</v>
      </c>
      <c r="J22" s="309">
        <v>16634</v>
      </c>
    </row>
    <row r="23" spans="1:10" ht="79.5" customHeight="1">
      <c r="A23" s="185">
        <v>41760</v>
      </c>
      <c r="B23" s="308">
        <v>86672</v>
      </c>
      <c r="C23" s="308">
        <v>107</v>
      </c>
      <c r="D23" s="308">
        <v>-28233</v>
      </c>
      <c r="E23" s="308">
        <v>534</v>
      </c>
      <c r="F23" s="308">
        <v>6159</v>
      </c>
      <c r="G23" s="308">
        <v>5256</v>
      </c>
      <c r="H23" s="308">
        <v>52174</v>
      </c>
      <c r="I23" s="308">
        <v>2250</v>
      </c>
      <c r="J23" s="309">
        <v>48425</v>
      </c>
    </row>
    <row r="24" spans="1:10" ht="79.5" customHeight="1">
      <c r="A24" s="185">
        <v>41791</v>
      </c>
      <c r="B24" s="308">
        <v>50573</v>
      </c>
      <c r="C24" s="308">
        <v>42</v>
      </c>
      <c r="D24" s="308">
        <v>-26802</v>
      </c>
      <c r="E24" s="308">
        <v>166</v>
      </c>
      <c r="F24" s="308">
        <v>-8593</v>
      </c>
      <c r="G24" s="308">
        <v>-1684</v>
      </c>
      <c r="H24" s="308">
        <v>42606</v>
      </c>
      <c r="I24" s="308">
        <v>1602</v>
      </c>
      <c r="J24" s="309">
        <v>43236</v>
      </c>
    </row>
    <row r="25" spans="1:10" ht="83.25" customHeight="1">
      <c r="A25" s="185">
        <v>41821</v>
      </c>
      <c r="B25" s="308">
        <v>31183</v>
      </c>
      <c r="C25" s="308">
        <v>81</v>
      </c>
      <c r="D25" s="308">
        <v>-12515</v>
      </c>
      <c r="E25" s="308">
        <v>176</v>
      </c>
      <c r="F25" s="308">
        <v>6355</v>
      </c>
      <c r="G25" s="308">
        <v>5479</v>
      </c>
      <c r="H25" s="308">
        <v>17169</v>
      </c>
      <c r="I25" s="308">
        <v>1205</v>
      </c>
      <c r="J25" s="309">
        <v>13233</v>
      </c>
    </row>
    <row r="26" spans="1:10" ht="83.25" customHeight="1">
      <c r="A26" s="185">
        <v>41852</v>
      </c>
      <c r="B26" s="308">
        <v>130904</v>
      </c>
      <c r="C26" s="308">
        <v>201</v>
      </c>
      <c r="D26" s="308">
        <v>-1720</v>
      </c>
      <c r="E26" s="308">
        <v>245</v>
      </c>
      <c r="F26" s="308">
        <v>6744</v>
      </c>
      <c r="G26" s="308">
        <v>49119</v>
      </c>
      <c r="H26" s="308">
        <v>82258</v>
      </c>
      <c r="I26" s="308">
        <v>905</v>
      </c>
      <c r="J26" s="309">
        <v>-6848</v>
      </c>
    </row>
    <row r="27" spans="1:10" ht="83.25" customHeight="1">
      <c r="A27" s="185">
        <v>41883</v>
      </c>
      <c r="B27" s="308">
        <v>168826</v>
      </c>
      <c r="C27" s="308">
        <v>-436</v>
      </c>
      <c r="D27" s="308">
        <v>28900</v>
      </c>
      <c r="E27" s="308">
        <v>601</v>
      </c>
      <c r="F27" s="308">
        <v>14382</v>
      </c>
      <c r="G27" s="308">
        <v>47361</v>
      </c>
      <c r="H27" s="308">
        <v>82190</v>
      </c>
      <c r="I27" s="308">
        <v>886</v>
      </c>
      <c r="J27" s="309">
        <v>-5058</v>
      </c>
    </row>
    <row r="28" spans="1:10" ht="83.25" customHeight="1">
      <c r="A28" s="185">
        <v>41913</v>
      </c>
      <c r="B28" s="308">
        <v>-17032</v>
      </c>
      <c r="C28" s="308">
        <v>-578</v>
      </c>
      <c r="D28" s="308">
        <v>-7826</v>
      </c>
      <c r="E28" s="308">
        <v>-143</v>
      </c>
      <c r="F28" s="308">
        <v>-32742</v>
      </c>
      <c r="G28" s="308">
        <v>37255</v>
      </c>
      <c r="H28" s="308">
        <v>5406</v>
      </c>
      <c r="I28" s="308">
        <v>178</v>
      </c>
      <c r="J28" s="309">
        <v>-18582</v>
      </c>
    </row>
    <row r="29" spans="1:10" ht="83.25" customHeight="1">
      <c r="A29" s="185">
        <v>41944</v>
      </c>
      <c r="B29" s="308">
        <v>19348</v>
      </c>
      <c r="C29" s="308">
        <v>-660</v>
      </c>
      <c r="D29" s="308">
        <v>-43491</v>
      </c>
      <c r="E29" s="308">
        <v>86</v>
      </c>
      <c r="F29" s="308">
        <v>-50641</v>
      </c>
      <c r="G29" s="308">
        <v>111150</v>
      </c>
      <c r="H29" s="308">
        <v>36875</v>
      </c>
      <c r="I29" s="308">
        <v>-978</v>
      </c>
      <c r="J29" s="309">
        <v>-32993</v>
      </c>
    </row>
    <row r="30" spans="1:10" ht="83.25" customHeight="1">
      <c r="A30" s="185">
        <v>41974</v>
      </c>
      <c r="B30" s="308">
        <v>-582236</v>
      </c>
      <c r="C30" s="308">
        <v>-2957</v>
      </c>
      <c r="D30" s="308">
        <v>-176742</v>
      </c>
      <c r="E30" s="308">
        <v>-1133</v>
      </c>
      <c r="F30" s="308">
        <v>-138534</v>
      </c>
      <c r="G30" s="308">
        <v>-14189</v>
      </c>
      <c r="H30" s="308">
        <v>-159416</v>
      </c>
      <c r="I30" s="308">
        <v>-22285</v>
      </c>
      <c r="J30" s="309">
        <v>-66980</v>
      </c>
    </row>
    <row r="31" spans="1:10" ht="83.25" customHeight="1">
      <c r="A31" s="185">
        <v>42005</v>
      </c>
      <c r="B31" s="308">
        <v>-61825</v>
      </c>
      <c r="C31" s="308">
        <v>-1773</v>
      </c>
      <c r="D31" s="308">
        <v>29166</v>
      </c>
      <c r="E31" s="308">
        <v>31</v>
      </c>
      <c r="F31" s="308">
        <v>-4587</v>
      </c>
      <c r="G31" s="308">
        <v>-93748</v>
      </c>
      <c r="H31" s="308">
        <v>1042</v>
      </c>
      <c r="I31" s="308">
        <v>-2295</v>
      </c>
      <c r="J31" s="309">
        <v>10339</v>
      </c>
    </row>
    <row r="32" spans="1:10" ht="83.25" customHeight="1">
      <c r="A32" s="185">
        <v>42036</v>
      </c>
      <c r="B32" s="308">
        <v>13173</v>
      </c>
      <c r="C32" s="308">
        <v>-1362</v>
      </c>
      <c r="D32" s="308">
        <v>1894</v>
      </c>
      <c r="E32" s="308">
        <v>-292</v>
      </c>
      <c r="F32" s="308">
        <v>-26972</v>
      </c>
      <c r="G32" s="308">
        <v>-26994</v>
      </c>
      <c r="H32" s="308">
        <v>60570</v>
      </c>
      <c r="I32" s="308">
        <v>14517</v>
      </c>
      <c r="J32" s="309">
        <v>-8188</v>
      </c>
    </row>
    <row r="33" spans="1:10" ht="83.25" customHeight="1">
      <c r="A33" s="185">
        <v>42064</v>
      </c>
      <c r="B33" s="308">
        <v>36065</v>
      </c>
      <c r="C33" s="308">
        <v>-1598</v>
      </c>
      <c r="D33" s="308">
        <v>-12773</v>
      </c>
      <c r="E33" s="308">
        <v>672</v>
      </c>
      <c r="F33" s="308">
        <v>-19576</v>
      </c>
      <c r="G33" s="308">
        <v>6833</v>
      </c>
      <c r="H33" s="310">
        <v>63106</v>
      </c>
      <c r="I33" s="308">
        <v>3618</v>
      </c>
      <c r="J33" s="309">
        <v>-4217</v>
      </c>
    </row>
    <row r="34" spans="1:10" ht="83.25" customHeight="1">
      <c r="A34" s="185">
        <v>42095</v>
      </c>
      <c r="B34" s="308">
        <v>-84781</v>
      </c>
      <c r="C34" s="308">
        <v>-853</v>
      </c>
      <c r="D34" s="308">
        <v>-53331</v>
      </c>
      <c r="E34" s="308">
        <v>33</v>
      </c>
      <c r="F34" s="308">
        <v>-25002</v>
      </c>
      <c r="G34" s="308">
        <v>-17338</v>
      </c>
      <c r="H34" s="308">
        <v>798</v>
      </c>
      <c r="I34" s="310">
        <v>-145</v>
      </c>
      <c r="J34" s="309">
        <v>11057</v>
      </c>
    </row>
    <row r="35" spans="1:10" ht="83.25" customHeight="1">
      <c r="A35" s="185">
        <v>42125</v>
      </c>
      <c r="B35" s="308">
        <v>-109364</v>
      </c>
      <c r="C35" s="308">
        <v>-987</v>
      </c>
      <c r="D35" s="308">
        <v>-61445</v>
      </c>
      <c r="E35" s="308">
        <v>74</v>
      </c>
      <c r="F35" s="308">
        <v>-30909</v>
      </c>
      <c r="G35" s="308">
        <v>-16010</v>
      </c>
      <c r="H35" s="308">
        <v>-32909</v>
      </c>
      <c r="I35" s="308">
        <v>-96</v>
      </c>
      <c r="J35" s="311">
        <v>32918</v>
      </c>
    </row>
    <row r="36" spans="1:10" ht="83.25" customHeight="1">
      <c r="A36" s="185">
        <v>42156</v>
      </c>
      <c r="B36" s="308">
        <v>-98862</v>
      </c>
      <c r="C36" s="308">
        <v>-673</v>
      </c>
      <c r="D36" s="308">
        <v>-64792</v>
      </c>
      <c r="E36" s="308">
        <v>-1461</v>
      </c>
      <c r="F36" s="308">
        <v>-22425</v>
      </c>
      <c r="G36" s="308">
        <v>-23069</v>
      </c>
      <c r="H36" s="308">
        <v>-32716</v>
      </c>
      <c r="I36" s="308">
        <v>-767</v>
      </c>
      <c r="J36" s="311">
        <v>47041</v>
      </c>
    </row>
    <row r="37" spans="1:10" ht="83.25" customHeight="1">
      <c r="A37" s="185">
        <v>42186</v>
      </c>
      <c r="B37" s="308">
        <v>-149357</v>
      </c>
      <c r="C37" s="308">
        <v>-793</v>
      </c>
      <c r="D37" s="308">
        <v>-64978</v>
      </c>
      <c r="E37" s="308">
        <v>-970</v>
      </c>
      <c r="F37" s="308">
        <v>-19025</v>
      </c>
      <c r="G37" s="308">
        <v>-32236</v>
      </c>
      <c r="H37" s="308">
        <v>-55660</v>
      </c>
      <c r="I37" s="310">
        <v>-2207</v>
      </c>
      <c r="J37" s="311">
        <v>26512</v>
      </c>
    </row>
    <row r="38" spans="1:10" ht="83.25" customHeight="1">
      <c r="A38" s="185">
        <v>42217</v>
      </c>
      <c r="B38" s="308">
        <v>-77320</v>
      </c>
      <c r="C38" s="308">
        <v>-887</v>
      </c>
      <c r="D38" s="308">
        <v>-49821</v>
      </c>
      <c r="E38" s="310">
        <v>-1127</v>
      </c>
      <c r="F38" s="308">
        <v>-23809</v>
      </c>
      <c r="G38" s="308">
        <v>-9903</v>
      </c>
      <c r="H38" s="308">
        <v>10434</v>
      </c>
      <c r="I38" s="308">
        <v>806</v>
      </c>
      <c r="J38" s="311">
        <v>-3013</v>
      </c>
    </row>
    <row r="39" spans="1:10" ht="83.25" customHeight="1">
      <c r="A39" s="185">
        <v>42248</v>
      </c>
      <c r="B39" s="308">
        <v>-87755</v>
      </c>
      <c r="C39" s="308">
        <v>-591</v>
      </c>
      <c r="D39" s="308">
        <v>-11076</v>
      </c>
      <c r="E39" s="310">
        <v>-761</v>
      </c>
      <c r="F39" s="308">
        <v>-26813</v>
      </c>
      <c r="G39" s="308">
        <v>-14036</v>
      </c>
      <c r="H39" s="308">
        <v>-31649</v>
      </c>
      <c r="I39" s="308">
        <v>-1127</v>
      </c>
      <c r="J39" s="311">
        <v>-1702</v>
      </c>
    </row>
    <row r="40" spans="1:10" ht="83.25" customHeight="1">
      <c r="A40" s="185">
        <v>42278</v>
      </c>
      <c r="B40" s="308">
        <v>-166668</v>
      </c>
      <c r="C40" s="308">
        <v>-1448</v>
      </c>
      <c r="D40" s="308">
        <v>-48970</v>
      </c>
      <c r="E40" s="308">
        <v>-1209</v>
      </c>
      <c r="F40" s="308">
        <v>-50537</v>
      </c>
      <c r="G40" s="308">
        <v>-1942</v>
      </c>
      <c r="H40" s="308">
        <v>-43745</v>
      </c>
      <c r="I40" s="308">
        <v>-858</v>
      </c>
      <c r="J40" s="311">
        <v>-17959</v>
      </c>
    </row>
    <row r="41" spans="1:10" ht="83.25" customHeight="1">
      <c r="A41" s="185">
        <v>42309</v>
      </c>
      <c r="B41" s="308">
        <v>-133902</v>
      </c>
      <c r="C41" s="308">
        <v>-1329</v>
      </c>
      <c r="D41" s="308">
        <v>-80014</v>
      </c>
      <c r="E41" s="308">
        <v>-1307</v>
      </c>
      <c r="F41" s="308">
        <v>-60225</v>
      </c>
      <c r="G41" s="308">
        <v>55529</v>
      </c>
      <c r="H41" s="308">
        <v>-21575</v>
      </c>
      <c r="I41" s="308">
        <v>-2255</v>
      </c>
      <c r="J41" s="311">
        <v>-22726</v>
      </c>
    </row>
    <row r="42" spans="1:10" ht="83.25" customHeight="1">
      <c r="A42" s="185">
        <v>42339</v>
      </c>
      <c r="B42" s="308">
        <v>-614393</v>
      </c>
      <c r="C42" s="308">
        <v>-1924</v>
      </c>
      <c r="D42" s="308">
        <v>-196069</v>
      </c>
      <c r="E42" s="308">
        <v>-1967</v>
      </c>
      <c r="F42" s="308">
        <v>-106809</v>
      </c>
      <c r="G42" s="308">
        <v>-39842</v>
      </c>
      <c r="H42" s="308">
        <v>-185623</v>
      </c>
      <c r="I42" s="308">
        <v>-20360</v>
      </c>
      <c r="J42" s="311">
        <v>-61799</v>
      </c>
    </row>
    <row r="43" spans="1:10" ht="83.25" customHeight="1">
      <c r="A43" s="185">
        <v>42370</v>
      </c>
      <c r="B43" s="308">
        <v>-92273</v>
      </c>
      <c r="C43" s="308">
        <v>-1207</v>
      </c>
      <c r="D43" s="308">
        <v>-16562</v>
      </c>
      <c r="E43" s="308">
        <v>-933</v>
      </c>
      <c r="F43" s="308">
        <v>-20</v>
      </c>
      <c r="G43" s="308">
        <v>-67634</v>
      </c>
      <c r="H43" s="308">
        <v>-14518</v>
      </c>
      <c r="I43" s="308">
        <v>-461</v>
      </c>
      <c r="J43" s="311">
        <v>9062</v>
      </c>
    </row>
    <row r="44" spans="1:10" ht="83.25" customHeight="1">
      <c r="A44" s="185">
        <v>42401</v>
      </c>
      <c r="B44" s="308">
        <v>-96334</v>
      </c>
      <c r="C44" s="308">
        <v>-420</v>
      </c>
      <c r="D44" s="308">
        <v>-27998</v>
      </c>
      <c r="E44" s="308">
        <v>-948</v>
      </c>
      <c r="F44" s="308">
        <v>-16720</v>
      </c>
      <c r="G44" s="308">
        <v>-55870</v>
      </c>
      <c r="H44" s="308">
        <v>-2272</v>
      </c>
      <c r="I44" s="308">
        <v>10021</v>
      </c>
      <c r="J44" s="311">
        <v>-2127</v>
      </c>
    </row>
    <row r="45" spans="1:10" ht="83.25" customHeight="1">
      <c r="A45" s="185">
        <v>42430</v>
      </c>
      <c r="B45" s="308">
        <v>-114522</v>
      </c>
      <c r="C45" s="308">
        <v>-976</v>
      </c>
      <c r="D45" s="308">
        <v>-25384</v>
      </c>
      <c r="E45" s="308">
        <v>-281</v>
      </c>
      <c r="F45" s="308">
        <v>-24087</v>
      </c>
      <c r="G45" s="308">
        <v>-41473</v>
      </c>
      <c r="H45" s="308">
        <v>-17495</v>
      </c>
      <c r="I45" s="308">
        <v>4785</v>
      </c>
      <c r="J45" s="311">
        <v>-9611</v>
      </c>
    </row>
    <row r="46" spans="1:10" ht="83.25" customHeight="1">
      <c r="A46" s="185">
        <v>42461</v>
      </c>
      <c r="B46" s="308">
        <v>-55822</v>
      </c>
      <c r="C46" s="308">
        <v>-281</v>
      </c>
      <c r="D46" s="308">
        <v>-16746</v>
      </c>
      <c r="E46" s="308">
        <v>-223</v>
      </c>
      <c r="F46" s="308">
        <v>-14602</v>
      </c>
      <c r="G46" s="308">
        <v>-29201</v>
      </c>
      <c r="H46" s="308">
        <v>-6058</v>
      </c>
      <c r="I46" s="308">
        <v>2379</v>
      </c>
      <c r="J46" s="311">
        <v>8910</v>
      </c>
    </row>
    <row r="47" spans="1:10" ht="83.25" customHeight="1">
      <c r="A47" s="185">
        <v>42491</v>
      </c>
      <c r="B47" s="308">
        <v>-66386</v>
      </c>
      <c r="C47" s="308">
        <v>-1186</v>
      </c>
      <c r="D47" s="308">
        <v>-21408</v>
      </c>
      <c r="E47" s="308">
        <v>-518</v>
      </c>
      <c r="F47" s="308">
        <v>-28759</v>
      </c>
      <c r="G47" s="308">
        <v>-28125</v>
      </c>
      <c r="H47" s="308">
        <v>-34325</v>
      </c>
      <c r="I47" s="308">
        <v>1551</v>
      </c>
      <c r="J47" s="311">
        <v>46384</v>
      </c>
    </row>
    <row r="48" spans="1:10" ht="83.25" customHeight="1">
      <c r="A48" s="185">
        <v>42522</v>
      </c>
      <c r="B48" s="308">
        <v>-87720</v>
      </c>
      <c r="C48" s="308">
        <v>-747</v>
      </c>
      <c r="D48" s="308">
        <v>-31091</v>
      </c>
      <c r="E48" s="308">
        <v>-1248</v>
      </c>
      <c r="F48" s="308">
        <v>-27734</v>
      </c>
      <c r="G48" s="308">
        <v>-26131</v>
      </c>
      <c r="H48" s="308">
        <v>-42356</v>
      </c>
      <c r="I48" s="308">
        <v>821</v>
      </c>
      <c r="J48" s="311">
        <v>40766</v>
      </c>
    </row>
    <row r="49" spans="1:10" ht="83.25" customHeight="1">
      <c r="A49" s="185">
        <v>42552</v>
      </c>
      <c r="B49" s="308">
        <v>-84240</v>
      </c>
      <c r="C49" s="308">
        <v>-1134</v>
      </c>
      <c r="D49" s="308">
        <v>-12882</v>
      </c>
      <c r="E49" s="308">
        <v>-649</v>
      </c>
      <c r="F49" s="308">
        <v>-28070</v>
      </c>
      <c r="G49" s="308">
        <v>-14866</v>
      </c>
      <c r="H49" s="308">
        <v>-31600</v>
      </c>
      <c r="I49" s="308">
        <v>66</v>
      </c>
      <c r="J49" s="311">
        <v>4895</v>
      </c>
    </row>
    <row r="50" spans="1:10" ht="83.25" customHeight="1">
      <c r="A50" s="185">
        <v>42583</v>
      </c>
      <c r="B50" s="308">
        <v>-22086</v>
      </c>
      <c r="C50" s="308">
        <v>348</v>
      </c>
      <c r="D50" s="308">
        <v>7085</v>
      </c>
      <c r="E50" s="308">
        <v>-797</v>
      </c>
      <c r="F50" s="308">
        <v>-21663</v>
      </c>
      <c r="G50" s="308">
        <v>3070</v>
      </c>
      <c r="H50" s="308">
        <v>4418</v>
      </c>
      <c r="I50" s="308">
        <v>-195</v>
      </c>
      <c r="J50" s="311">
        <v>-14352</v>
      </c>
    </row>
    <row r="51" spans="1:10" ht="83.25" customHeight="1">
      <c r="A51" s="185">
        <v>42614</v>
      </c>
      <c r="B51" s="308">
        <v>-32269</v>
      </c>
      <c r="C51" s="308">
        <v>-664</v>
      </c>
      <c r="D51" s="308">
        <v>11304</v>
      </c>
      <c r="E51" s="308">
        <v>-609</v>
      </c>
      <c r="F51" s="308">
        <v>-27675</v>
      </c>
      <c r="G51" s="308">
        <v>6437</v>
      </c>
      <c r="H51" s="308">
        <v>-12429</v>
      </c>
      <c r="I51" s="308">
        <v>-141</v>
      </c>
      <c r="J51" s="311">
        <v>-8492</v>
      </c>
    </row>
    <row r="52" spans="1:10" ht="83.25" customHeight="1">
      <c r="A52" s="185">
        <v>42644</v>
      </c>
      <c r="B52" s="308">
        <v>-78765</v>
      </c>
      <c r="C52" s="308">
        <v>-1083</v>
      </c>
      <c r="D52" s="308">
        <v>-5132</v>
      </c>
      <c r="E52" s="308">
        <v>-1738</v>
      </c>
      <c r="F52" s="308">
        <v>-34938</v>
      </c>
      <c r="G52" s="308">
        <v>14308</v>
      </c>
      <c r="H52" s="308">
        <v>-33947</v>
      </c>
      <c r="I52" s="308">
        <v>-3336</v>
      </c>
      <c r="J52" s="311">
        <v>-12899</v>
      </c>
    </row>
    <row r="53" spans="1:10" ht="83.25" customHeight="1">
      <c r="A53" s="185">
        <v>42675</v>
      </c>
      <c r="B53" s="308">
        <v>-118034</v>
      </c>
      <c r="C53" s="308">
        <v>-1819</v>
      </c>
      <c r="D53" s="308">
        <v>-52140</v>
      </c>
      <c r="E53" s="308">
        <v>-2682</v>
      </c>
      <c r="F53" s="308">
        <v>-51236</v>
      </c>
      <c r="G53" s="308">
        <v>60177</v>
      </c>
      <c r="H53" s="308">
        <v>-39326</v>
      </c>
      <c r="I53" s="308">
        <v>-4520</v>
      </c>
      <c r="J53" s="311">
        <v>-26488</v>
      </c>
    </row>
    <row r="54" spans="1:10" ht="83.25" customHeight="1">
      <c r="A54" s="185">
        <v>42705</v>
      </c>
      <c r="B54" s="308">
        <v>-478107</v>
      </c>
      <c r="C54" s="308">
        <v>-2740</v>
      </c>
      <c r="D54" s="308">
        <v>-133196</v>
      </c>
      <c r="E54" s="308">
        <v>-2163</v>
      </c>
      <c r="F54" s="308">
        <v>-86370</v>
      </c>
      <c r="G54" s="308">
        <v>-18187</v>
      </c>
      <c r="H54" s="308">
        <v>-162666</v>
      </c>
      <c r="I54" s="308">
        <v>-22544</v>
      </c>
      <c r="J54" s="311">
        <v>-50241</v>
      </c>
    </row>
    <row r="55" spans="1:10" ht="83.25" customHeight="1">
      <c r="A55" s="185">
        <v>42736</v>
      </c>
      <c r="B55" s="308">
        <v>-31075</v>
      </c>
      <c r="C55" s="308">
        <v>-82</v>
      </c>
      <c r="D55" s="308">
        <v>19071</v>
      </c>
      <c r="E55" s="308">
        <v>929</v>
      </c>
      <c r="F55" s="308">
        <v>1199</v>
      </c>
      <c r="G55" s="308">
        <v>-61588</v>
      </c>
      <c r="H55" s="308">
        <v>-2822</v>
      </c>
      <c r="I55" s="308">
        <v>394</v>
      </c>
      <c r="J55" s="311">
        <v>11824</v>
      </c>
    </row>
    <row r="56" spans="1:10" ht="75">
      <c r="A56" s="185">
        <v>42767</v>
      </c>
      <c r="B56" s="308">
        <v>49629</v>
      </c>
      <c r="C56" s="308">
        <v>-504</v>
      </c>
      <c r="D56" s="308">
        <v>5135</v>
      </c>
      <c r="E56" s="308">
        <v>1169</v>
      </c>
      <c r="F56" s="308">
        <v>-11560</v>
      </c>
      <c r="G56" s="308">
        <v>-19136</v>
      </c>
      <c r="H56" s="308">
        <v>59160</v>
      </c>
      <c r="I56" s="308">
        <v>8626</v>
      </c>
      <c r="J56" s="311">
        <v>6739</v>
      </c>
    </row>
    <row r="57" spans="1:10" ht="75">
      <c r="A57" s="185">
        <v>42795</v>
      </c>
      <c r="B57" s="308">
        <v>-57594</v>
      </c>
      <c r="C57" s="308">
        <v>-439</v>
      </c>
      <c r="D57" s="308">
        <v>-3826</v>
      </c>
      <c r="E57" s="308">
        <v>-612</v>
      </c>
      <c r="F57" s="308">
        <v>-8084</v>
      </c>
      <c r="G57" s="308">
        <v>-33023</v>
      </c>
      <c r="H57" s="308">
        <v>-13699</v>
      </c>
      <c r="I57" s="308">
        <v>4750</v>
      </c>
      <c r="J57" s="311">
        <v>-2661</v>
      </c>
    </row>
    <row r="58" spans="1:10" ht="75">
      <c r="A58" s="185">
        <v>42826</v>
      </c>
      <c r="B58" s="308">
        <v>74382</v>
      </c>
      <c r="C58" s="308">
        <v>355</v>
      </c>
      <c r="D58" s="308">
        <v>14218</v>
      </c>
      <c r="E58" s="308">
        <v>909</v>
      </c>
      <c r="F58" s="308">
        <v>-513</v>
      </c>
      <c r="G58" s="308">
        <v>7427</v>
      </c>
      <c r="H58" s="308">
        <v>32970</v>
      </c>
      <c r="I58" s="308">
        <v>2370</v>
      </c>
      <c r="J58" s="311">
        <v>16646</v>
      </c>
    </row>
    <row r="59" spans="1:10" ht="75">
      <c r="A59" s="185">
        <v>42856</v>
      </c>
      <c r="B59" s="308">
        <v>44844</v>
      </c>
      <c r="C59" s="308">
        <v>-494</v>
      </c>
      <c r="D59" s="308">
        <v>2332</v>
      </c>
      <c r="E59" s="308">
        <v>-294</v>
      </c>
      <c r="F59" s="308">
        <v>-3291</v>
      </c>
      <c r="G59" s="308">
        <v>-9294</v>
      </c>
      <c r="H59" s="308">
        <v>3891</v>
      </c>
      <c r="I59" s="308">
        <v>1387</v>
      </c>
      <c r="J59" s="311">
        <v>50607</v>
      </c>
    </row>
    <row r="60" spans="1:10" ht="75">
      <c r="A60" s="185">
        <v>42887</v>
      </c>
      <c r="B60" s="308">
        <v>16851</v>
      </c>
      <c r="C60" s="308">
        <v>-201</v>
      </c>
      <c r="D60" s="308">
        <v>-7283</v>
      </c>
      <c r="E60" s="308">
        <v>-616</v>
      </c>
      <c r="F60" s="308">
        <v>-8429</v>
      </c>
      <c r="G60" s="308">
        <v>-1786</v>
      </c>
      <c r="H60" s="308">
        <v>-4518</v>
      </c>
      <c r="I60" s="308">
        <v>1079</v>
      </c>
      <c r="J60" s="311">
        <v>38605</v>
      </c>
    </row>
    <row r="61" spans="1:10" ht="75">
      <c r="A61" s="185">
        <v>42917</v>
      </c>
      <c r="B61" s="308">
        <v>50781</v>
      </c>
      <c r="C61" s="308">
        <v>-189</v>
      </c>
      <c r="D61" s="308">
        <v>14212</v>
      </c>
      <c r="E61" s="308">
        <v>-1059</v>
      </c>
      <c r="F61" s="308">
        <v>2523</v>
      </c>
      <c r="G61" s="308">
        <v>12507</v>
      </c>
      <c r="H61" s="308">
        <v>14673</v>
      </c>
      <c r="I61" s="308">
        <v>-275</v>
      </c>
      <c r="J61" s="311">
        <v>8389</v>
      </c>
    </row>
    <row r="62" spans="1:10" ht="75">
      <c r="A62" s="185">
        <v>42948</v>
      </c>
      <c r="B62" s="308">
        <v>49442</v>
      </c>
      <c r="C62" s="308">
        <v>-72</v>
      </c>
      <c r="D62" s="308">
        <v>14339</v>
      </c>
      <c r="E62" s="308">
        <v>-297</v>
      </c>
      <c r="F62" s="308">
        <v>3676</v>
      </c>
      <c r="G62" s="308">
        <v>13554</v>
      </c>
      <c r="H62" s="308">
        <v>29547</v>
      </c>
      <c r="I62" s="308">
        <v>195</v>
      </c>
      <c r="J62" s="311">
        <v>-11500</v>
      </c>
    </row>
    <row r="63" spans="1:10" ht="75">
      <c r="A63" s="185">
        <v>42979</v>
      </c>
      <c r="B63" s="308">
        <v>49283</v>
      </c>
      <c r="C63" s="308">
        <v>-151</v>
      </c>
      <c r="D63" s="308">
        <v>27772</v>
      </c>
      <c r="E63" s="308">
        <v>-1182</v>
      </c>
      <c r="F63" s="308">
        <v>1931</v>
      </c>
      <c r="G63" s="308">
        <v>18042</v>
      </c>
      <c r="H63" s="308">
        <v>11167</v>
      </c>
      <c r="I63" s="308">
        <v>-444</v>
      </c>
      <c r="J63" s="311">
        <v>-7852</v>
      </c>
    </row>
    <row r="64" spans="1:10" ht="75">
      <c r="A64" s="185">
        <v>43009</v>
      </c>
      <c r="B64" s="308">
        <v>86925</v>
      </c>
      <c r="C64" s="308">
        <v>-504</v>
      </c>
      <c r="D64" s="308">
        <v>34397</v>
      </c>
      <c r="E64" s="308">
        <v>-700</v>
      </c>
      <c r="F64" s="308">
        <v>-3898</v>
      </c>
      <c r="G64" s="308">
        <v>40055</v>
      </c>
      <c r="H64" s="308">
        <v>20201</v>
      </c>
      <c r="I64" s="308">
        <v>151</v>
      </c>
      <c r="J64" s="311">
        <v>-2777</v>
      </c>
    </row>
    <row r="65" spans="1:10" ht="75">
      <c r="A65" s="185">
        <v>43040</v>
      </c>
      <c r="B65" s="308">
        <v>-4801</v>
      </c>
      <c r="C65" s="308">
        <v>-1227</v>
      </c>
      <c r="D65" s="308">
        <v>-28089</v>
      </c>
      <c r="E65" s="308">
        <v>-828</v>
      </c>
      <c r="F65" s="308">
        <v>-22492</v>
      </c>
      <c r="G65" s="308">
        <v>72378</v>
      </c>
      <c r="H65" s="308">
        <v>2346</v>
      </c>
      <c r="I65" s="308">
        <v>-2487</v>
      </c>
      <c r="J65" s="311">
        <v>-24402</v>
      </c>
    </row>
    <row r="66" spans="1:10" ht="75">
      <c r="A66" s="185">
        <v>43070</v>
      </c>
      <c r="B66" s="308">
        <v>-340631</v>
      </c>
      <c r="C66" s="308">
        <v>-2442</v>
      </c>
      <c r="D66" s="308">
        <v>-113337</v>
      </c>
      <c r="E66" s="308">
        <v>-1544</v>
      </c>
      <c r="F66" s="308">
        <v>-55136</v>
      </c>
      <c r="G66" s="308">
        <v>6942</v>
      </c>
      <c r="H66" s="308">
        <v>-111786</v>
      </c>
      <c r="I66" s="308">
        <v>-16912</v>
      </c>
      <c r="J66" s="311">
        <v>-46416</v>
      </c>
    </row>
    <row r="67" spans="1:10" ht="75">
      <c r="A67" s="185">
        <v>43101</v>
      </c>
      <c r="B67" s="308">
        <v>91067</v>
      </c>
      <c r="C67" s="308">
        <v>-377</v>
      </c>
      <c r="D67" s="308">
        <v>50242</v>
      </c>
      <c r="E67" s="308">
        <v>1345</v>
      </c>
      <c r="F67" s="308">
        <v>17221</v>
      </c>
      <c r="G67" s="308">
        <v>-46304</v>
      </c>
      <c r="H67" s="308">
        <v>53283</v>
      </c>
      <c r="I67" s="308">
        <v>-410</v>
      </c>
      <c r="J67" s="311">
        <v>16067</v>
      </c>
    </row>
    <row r="68" spans="1:10" ht="75">
      <c r="A68" s="185">
        <v>43132</v>
      </c>
      <c r="B68" s="308">
        <v>77031</v>
      </c>
      <c r="C68" s="308">
        <v>298</v>
      </c>
      <c r="D68" s="308">
        <v>17252</v>
      </c>
      <c r="E68" s="308">
        <v>941</v>
      </c>
      <c r="F68" s="308">
        <v>-3070</v>
      </c>
      <c r="G68" s="308">
        <v>-24202</v>
      </c>
      <c r="H68" s="308">
        <v>78555</v>
      </c>
      <c r="I68" s="308">
        <v>9867</v>
      </c>
      <c r="J68" s="309">
        <v>-2610</v>
      </c>
    </row>
    <row r="69" spans="1:10" ht="75">
      <c r="A69" s="185">
        <v>43160</v>
      </c>
      <c r="B69" s="308">
        <v>75118</v>
      </c>
      <c r="C69" s="308">
        <v>401</v>
      </c>
      <c r="D69" s="308">
        <v>12087</v>
      </c>
      <c r="E69" s="308">
        <v>400</v>
      </c>
      <c r="F69" s="308">
        <v>8842</v>
      </c>
      <c r="G69" s="308">
        <v>-809</v>
      </c>
      <c r="H69" s="308">
        <v>66843</v>
      </c>
      <c r="I69" s="308">
        <v>4204</v>
      </c>
      <c r="J69" s="309">
        <v>-16850</v>
      </c>
    </row>
    <row r="70" spans="1:10" ht="75">
      <c r="A70" s="185">
        <v>43191</v>
      </c>
      <c r="B70" s="308">
        <v>130106</v>
      </c>
      <c r="C70" s="308">
        <v>729</v>
      </c>
      <c r="D70" s="308">
        <v>24689</v>
      </c>
      <c r="E70" s="308">
        <v>843</v>
      </c>
      <c r="F70" s="308">
        <v>16683</v>
      </c>
      <c r="G70" s="308">
        <v>12222</v>
      </c>
      <c r="H70" s="308">
        <v>71032</v>
      </c>
      <c r="I70" s="308">
        <v>966</v>
      </c>
      <c r="J70" s="309">
        <v>2942</v>
      </c>
    </row>
    <row r="71" spans="1:10" ht="75">
      <c r="A71" s="185">
        <v>43221</v>
      </c>
      <c r="B71" s="308">
        <v>42426</v>
      </c>
      <c r="C71" s="308">
        <v>237</v>
      </c>
      <c r="D71" s="308">
        <v>-6209</v>
      </c>
      <c r="E71" s="308">
        <v>500</v>
      </c>
      <c r="F71" s="308">
        <v>4357</v>
      </c>
      <c r="G71" s="308">
        <v>-10430</v>
      </c>
      <c r="H71" s="308">
        <v>22358</v>
      </c>
      <c r="I71" s="308">
        <v>215</v>
      </c>
      <c r="J71" s="309">
        <v>31398</v>
      </c>
    </row>
    <row r="72" spans="1:10" ht="75">
      <c r="A72" s="185">
        <v>43252</v>
      </c>
      <c r="B72" s="308">
        <v>7974</v>
      </c>
      <c r="C72" s="308">
        <v>-68</v>
      </c>
      <c r="D72" s="308">
        <v>-20794</v>
      </c>
      <c r="E72" s="308">
        <v>2739</v>
      </c>
      <c r="F72" s="308">
        <v>-664</v>
      </c>
      <c r="G72" s="308">
        <v>-19813</v>
      </c>
      <c r="H72" s="308">
        <v>4326</v>
      </c>
      <c r="I72" s="308">
        <v>-770</v>
      </c>
      <c r="J72" s="309">
        <v>43018</v>
      </c>
    </row>
    <row r="73" spans="1:10" ht="75">
      <c r="A73" s="185">
        <v>43282</v>
      </c>
      <c r="B73" s="308">
        <v>56525</v>
      </c>
      <c r="C73" s="308">
        <v>764</v>
      </c>
      <c r="D73" s="308">
        <v>6032</v>
      </c>
      <c r="E73" s="308">
        <v>1360</v>
      </c>
      <c r="F73" s="308">
        <v>12265</v>
      </c>
      <c r="G73" s="308">
        <v>847</v>
      </c>
      <c r="H73" s="308">
        <v>18022</v>
      </c>
      <c r="I73" s="308">
        <v>-1453</v>
      </c>
      <c r="J73" s="309">
        <v>18688</v>
      </c>
    </row>
    <row r="74" spans="1:10" ht="75">
      <c r="A74" s="185">
        <v>43313</v>
      </c>
      <c r="B74" s="308">
        <v>122453</v>
      </c>
      <c r="C74" s="308">
        <v>482</v>
      </c>
      <c r="D74" s="308">
        <v>16986</v>
      </c>
      <c r="E74" s="308">
        <v>1233</v>
      </c>
      <c r="F74" s="308">
        <v>13852</v>
      </c>
      <c r="G74" s="308">
        <v>19512</v>
      </c>
      <c r="H74" s="308">
        <v>71707</v>
      </c>
      <c r="I74" s="308">
        <v>561</v>
      </c>
      <c r="J74" s="309">
        <v>-1880</v>
      </c>
    </row>
    <row r="75" spans="1:10" ht="75">
      <c r="A75" s="185">
        <v>43344</v>
      </c>
      <c r="B75" s="308">
        <v>148949</v>
      </c>
      <c r="C75" s="308">
        <v>434</v>
      </c>
      <c r="D75" s="308">
        <v>39098</v>
      </c>
      <c r="E75" s="308">
        <v>1065</v>
      </c>
      <c r="F75" s="308">
        <v>13548</v>
      </c>
      <c r="G75" s="308">
        <v>28644</v>
      </c>
      <c r="H75" s="308">
        <v>66200</v>
      </c>
      <c r="I75" s="308">
        <v>1314</v>
      </c>
      <c r="J75" s="309">
        <v>-1354</v>
      </c>
    </row>
    <row r="76" spans="1:10" ht="75">
      <c r="A76" s="185">
        <v>43374</v>
      </c>
      <c r="B76" s="308">
        <v>64314</v>
      </c>
      <c r="C76" s="308">
        <v>361</v>
      </c>
      <c r="D76" s="308">
        <v>6736</v>
      </c>
      <c r="E76" s="308">
        <v>-167</v>
      </c>
      <c r="F76" s="308">
        <v>1140</v>
      </c>
      <c r="G76" s="308">
        <v>35195</v>
      </c>
      <c r="H76" s="308">
        <v>34385</v>
      </c>
      <c r="I76" s="308">
        <v>-516</v>
      </c>
      <c r="J76" s="309">
        <v>-12820</v>
      </c>
    </row>
    <row r="77" spans="1:10" ht="75">
      <c r="A77" s="185">
        <v>43405</v>
      </c>
      <c r="B77" s="308">
        <v>61448</v>
      </c>
      <c r="C77" s="308">
        <v>-730</v>
      </c>
      <c r="D77" s="308">
        <v>-24467</v>
      </c>
      <c r="E77" s="308">
        <v>-836</v>
      </c>
      <c r="F77" s="308">
        <v>-13977</v>
      </c>
      <c r="G77" s="308">
        <v>90800</v>
      </c>
      <c r="H77" s="308">
        <v>36610</v>
      </c>
      <c r="I77" s="308">
        <v>-1180</v>
      </c>
      <c r="J77" s="309">
        <v>-24772</v>
      </c>
    </row>
    <row r="78" spans="1:10" ht="75">
      <c r="A78" s="185">
        <v>43435</v>
      </c>
      <c r="B78" s="308">
        <v>-341621</v>
      </c>
      <c r="C78" s="308">
        <v>-1061</v>
      </c>
      <c r="D78" s="308">
        <v>-119650</v>
      </c>
      <c r="E78" s="308">
        <v>-1470</v>
      </c>
      <c r="F78" s="308">
        <v>-53291</v>
      </c>
      <c r="G78" s="308">
        <v>19416</v>
      </c>
      <c r="H78" s="308">
        <v>-119596</v>
      </c>
      <c r="I78" s="308">
        <v>-16822</v>
      </c>
      <c r="J78" s="309">
        <v>-49147</v>
      </c>
    </row>
    <row r="79" spans="1:10" ht="75">
      <c r="A79" s="185">
        <v>43466</v>
      </c>
      <c r="B79" s="308">
        <v>40311</v>
      </c>
      <c r="C79" s="308">
        <v>88</v>
      </c>
      <c r="D79" s="308">
        <v>35415</v>
      </c>
      <c r="E79" s="308">
        <v>-42</v>
      </c>
      <c r="F79" s="308">
        <v>15680</v>
      </c>
      <c r="G79" s="308">
        <v>-65869</v>
      </c>
      <c r="H79" s="308">
        <v>47083</v>
      </c>
      <c r="I79" s="308">
        <v>-748</v>
      </c>
      <c r="J79" s="309">
        <v>8704</v>
      </c>
    </row>
    <row r="80" spans="1:10" ht="75">
      <c r="A80" s="185">
        <v>43497</v>
      </c>
      <c r="B80" s="308">
        <v>182428</v>
      </c>
      <c r="C80" s="308">
        <v>989</v>
      </c>
      <c r="D80" s="308">
        <v>33845</v>
      </c>
      <c r="E80" s="308">
        <v>976</v>
      </c>
      <c r="F80" s="308">
        <v>11069</v>
      </c>
      <c r="G80" s="308">
        <v>6356</v>
      </c>
      <c r="H80" s="308">
        <v>119097</v>
      </c>
      <c r="I80" s="308">
        <v>11993</v>
      </c>
      <c r="J80" s="309">
        <v>-1897</v>
      </c>
    </row>
    <row r="81" spans="1:10" ht="75">
      <c r="A81" s="281">
        <v>43525</v>
      </c>
      <c r="B81" s="312">
        <v>-43196</v>
      </c>
      <c r="C81" s="312">
        <v>528</v>
      </c>
      <c r="D81" s="312">
        <v>-3080</v>
      </c>
      <c r="E81" s="312">
        <v>-662</v>
      </c>
      <c r="F81" s="312">
        <v>-7781</v>
      </c>
      <c r="G81" s="312">
        <v>-28803</v>
      </c>
      <c r="H81" s="312">
        <v>4572</v>
      </c>
      <c r="I81" s="312">
        <v>1575</v>
      </c>
      <c r="J81" s="313">
        <v>-9545</v>
      </c>
    </row>
    <row r="82" spans="1:10" ht="75">
      <c r="A82" s="314"/>
      <c r="B82" s="311"/>
      <c r="C82" s="311"/>
      <c r="D82" s="311"/>
      <c r="E82" s="311"/>
      <c r="F82" s="311"/>
      <c r="G82" s="311"/>
      <c r="H82" s="311"/>
      <c r="I82" s="311"/>
      <c r="J82" s="311"/>
    </row>
    <row r="83" ht="75">
      <c r="A83" s="307" t="s">
        <v>158</v>
      </c>
    </row>
    <row r="88" spans="1:10" ht="15">
      <c r="A88" s="356"/>
      <c r="B88" s="357"/>
      <c r="C88" s="357"/>
      <c r="D88" s="357"/>
      <c r="F88" s="357"/>
      <c r="G88" s="357"/>
      <c r="H88" s="357"/>
      <c r="I88" s="357"/>
      <c r="J88" s="357"/>
    </row>
    <row r="89" spans="1:10" ht="15">
      <c r="A89" s="356"/>
      <c r="B89" s="357"/>
      <c r="C89" s="357"/>
      <c r="D89" s="357"/>
      <c r="E89" s="357"/>
      <c r="F89" s="357"/>
      <c r="G89" s="357"/>
      <c r="H89" s="357"/>
      <c r="I89" s="357"/>
      <c r="J89" s="357"/>
    </row>
    <row r="90" spans="1:10" ht="15">
      <c r="A90" s="356"/>
      <c r="B90" s="357"/>
      <c r="D90" s="357"/>
      <c r="E90" s="357"/>
      <c r="F90" s="357"/>
      <c r="G90" s="357"/>
      <c r="H90" s="357"/>
      <c r="J90" s="357"/>
    </row>
    <row r="91" spans="1:10" ht="15">
      <c r="A91" s="356"/>
      <c r="B91" s="357"/>
      <c r="D91" s="357"/>
      <c r="F91" s="357"/>
      <c r="G91" s="357"/>
      <c r="H91" s="357"/>
      <c r="I91" s="357"/>
      <c r="J91" s="357"/>
    </row>
    <row r="92" spans="1:10" ht="15">
      <c r="A92" s="356"/>
      <c r="B92" s="357"/>
      <c r="D92" s="357"/>
      <c r="F92" s="357"/>
      <c r="G92" s="357"/>
      <c r="H92" s="357"/>
      <c r="I92" s="357"/>
      <c r="J92" s="357"/>
    </row>
    <row r="93" spans="1:10" ht="15">
      <c r="A93" s="356"/>
      <c r="B93" s="357"/>
      <c r="D93" s="357"/>
      <c r="F93" s="357"/>
      <c r="G93" s="357"/>
      <c r="H93" s="357"/>
      <c r="J93" s="357"/>
    </row>
    <row r="94" spans="1:10" ht="15">
      <c r="A94" s="356"/>
      <c r="B94" s="357"/>
      <c r="D94" s="357"/>
      <c r="F94" s="357"/>
      <c r="G94" s="357"/>
      <c r="H94" s="357"/>
      <c r="J94" s="357"/>
    </row>
    <row r="95" spans="1:10" ht="15">
      <c r="A95" s="356"/>
      <c r="B95" s="357"/>
      <c r="D95" s="357"/>
      <c r="E95" s="357"/>
      <c r="G95" s="357"/>
      <c r="H95" s="357"/>
      <c r="J95" s="357"/>
    </row>
    <row r="96" spans="1:10" ht="15">
      <c r="A96" s="356"/>
      <c r="B96" s="357"/>
      <c r="D96" s="357"/>
      <c r="E96" s="357"/>
      <c r="F96" s="357"/>
      <c r="H96" s="357"/>
      <c r="I96" s="357"/>
      <c r="J96" s="357"/>
    </row>
    <row r="97" spans="1:10" ht="15">
      <c r="A97" s="356"/>
      <c r="B97" s="357"/>
      <c r="D97" s="357"/>
      <c r="E97" s="357"/>
      <c r="F97" s="357"/>
      <c r="G97" s="357"/>
      <c r="H97" s="357"/>
      <c r="J97" s="357"/>
    </row>
    <row r="98" spans="1:10" ht="15">
      <c r="A98" s="356"/>
      <c r="B98" s="357"/>
      <c r="D98" s="357"/>
      <c r="E98" s="357"/>
      <c r="F98" s="357"/>
      <c r="G98" s="357"/>
      <c r="H98" s="357"/>
      <c r="I98" s="357"/>
      <c r="J98" s="357"/>
    </row>
    <row r="99" spans="1:10" ht="15">
      <c r="A99" s="356"/>
      <c r="B99" s="357"/>
      <c r="D99" s="357"/>
      <c r="G99" s="357"/>
      <c r="H99" s="357"/>
      <c r="J99" s="357"/>
    </row>
    <row r="100" spans="1:10" ht="15">
      <c r="A100" s="356"/>
      <c r="B100" s="357"/>
      <c r="D100" s="357"/>
      <c r="F100" s="357"/>
      <c r="G100" s="357"/>
      <c r="H100" s="357"/>
      <c r="I100" s="357"/>
      <c r="J100" s="357"/>
    </row>
  </sheetData>
  <sheetProtection/>
  <conditionalFormatting sqref="D82 F82 H82 J82 B82">
    <cfRule type="expression" priority="6" dxfId="0">
      <formula>(B82:J151)=""</formula>
    </cfRule>
  </conditionalFormatting>
  <conditionalFormatting sqref="E82 G82 I82 C82">
    <cfRule type="expression" priority="7" dxfId="0">
      <formula>(C82:J151)=""</formula>
    </cfRule>
  </conditionalFormatting>
  <conditionalFormatting sqref="B1">
    <cfRule type="expression" priority="103" dxfId="0">
      <formula>(B4:J93)=""</formula>
    </cfRule>
  </conditionalFormatting>
  <conditionalFormatting sqref="B10">
    <cfRule type="expression" priority="126" dxfId="0">
      <formula>(B10:J100)=""</formula>
    </cfRule>
  </conditionalFormatting>
  <conditionalFormatting sqref="C10">
    <cfRule type="expression" priority="127" dxfId="0">
      <formula>(C10:J100)=""</formula>
    </cfRule>
  </conditionalFormatting>
  <conditionalFormatting sqref="B11:B22">
    <cfRule type="expression" priority="242" dxfId="0">
      <formula>(B11:J88)=""</formula>
    </cfRule>
  </conditionalFormatting>
  <conditionalFormatting sqref="C11:C22">
    <cfRule type="expression" priority="248" dxfId="0">
      <formula>(C11:J88)=""</formula>
    </cfRule>
  </conditionalFormatting>
  <conditionalFormatting sqref="B7:B9 D47:D79 F47:F79 H47:H79 J47:J79 B23:B79">
    <cfRule type="expression" priority="283" dxfId="0">
      <formula>(B7:J85)=""</formula>
    </cfRule>
  </conditionalFormatting>
  <conditionalFormatting sqref="C7:C9 D7:F46 E47:E79 G47:G79 I47:I79 C23:C79">
    <cfRule type="expression" priority="289" dxfId="0">
      <formula>(C7:J85)=""</formula>
    </cfRule>
  </conditionalFormatting>
  <conditionalFormatting sqref="G7:J46">
    <cfRule type="expression" priority="295" dxfId="0">
      <formula>(G7:M85)=""</formula>
    </cfRule>
  </conditionalFormatting>
  <conditionalFormatting sqref="D81 F81 H81 J81 B81">
    <cfRule type="expression" priority="3" dxfId="0">
      <formula>(B81:J159)=""</formula>
    </cfRule>
  </conditionalFormatting>
  <conditionalFormatting sqref="E81 G81 I81 C81">
    <cfRule type="expression" priority="4" dxfId="0">
      <formula>(C81:J159)=""</formula>
    </cfRule>
  </conditionalFormatting>
  <conditionalFormatting sqref="D80 F80 H80 J80 B80">
    <cfRule type="expression" priority="1" dxfId="0">
      <formula>(B80:J158)=""</formula>
    </cfRule>
  </conditionalFormatting>
  <conditionalFormatting sqref="E80 G80 I80 C80">
    <cfRule type="expression" priority="2" dxfId="0">
      <formula>(C80:J158)=""</formula>
    </cfRule>
  </conditionalFormatting>
  <printOptions/>
  <pageMargins left="0.5118110236220472" right="0.5118110236220472" top="0" bottom="0" header="0.31496062992125984" footer="0.31496062992125984"/>
  <pageSetup fitToHeight="1" fitToWidth="1" horizontalDpi="600" verticalDpi="600" orientation="portrait" paperSize="9" scale="1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00390625" style="0" customWidth="1"/>
    <col min="2" max="10" width="18.140625" style="0" customWidth="1"/>
  </cols>
  <sheetData>
    <row r="1" spans="1:10" ht="15.75">
      <c r="A1" s="315" t="s">
        <v>159</v>
      </c>
      <c r="B1" s="157"/>
      <c r="C1" s="158"/>
      <c r="D1" s="158"/>
      <c r="E1" s="158"/>
      <c r="F1" s="158"/>
      <c r="G1" s="158"/>
      <c r="H1" s="158"/>
      <c r="I1" s="159"/>
      <c r="J1" s="159"/>
    </row>
    <row r="2" spans="1:10" ht="15.75">
      <c r="A2" s="451" t="s">
        <v>256</v>
      </c>
      <c r="B2" s="451"/>
      <c r="C2" s="451"/>
      <c r="D2" s="451"/>
      <c r="E2" s="451"/>
      <c r="F2" s="451"/>
      <c r="G2" s="451"/>
      <c r="H2" s="451"/>
      <c r="I2" s="451"/>
      <c r="J2" s="451"/>
    </row>
    <row r="3" ht="15.75" thickBot="1"/>
    <row r="4" spans="1:10" ht="45.75" thickBot="1">
      <c r="A4" s="196" t="s">
        <v>137</v>
      </c>
      <c r="B4" s="196" t="s">
        <v>147</v>
      </c>
      <c r="C4" s="196" t="s">
        <v>148</v>
      </c>
      <c r="D4" s="196" t="s">
        <v>149</v>
      </c>
      <c r="E4" s="196" t="s">
        <v>150</v>
      </c>
      <c r="F4" s="196" t="s">
        <v>151</v>
      </c>
      <c r="G4" s="196" t="s">
        <v>160</v>
      </c>
      <c r="H4" s="196" t="s">
        <v>152</v>
      </c>
      <c r="I4" s="196" t="s">
        <v>153</v>
      </c>
      <c r="J4" s="197" t="s">
        <v>154</v>
      </c>
    </row>
    <row r="5" spans="1:10" ht="15">
      <c r="A5" s="316" t="s">
        <v>161</v>
      </c>
      <c r="B5" s="317">
        <v>1372</v>
      </c>
      <c r="C5" s="317">
        <v>36114</v>
      </c>
      <c r="D5" s="317">
        <v>3915</v>
      </c>
      <c r="E5" s="317">
        <v>11022</v>
      </c>
      <c r="F5" s="317">
        <v>78887</v>
      </c>
      <c r="G5" s="317">
        <v>84522</v>
      </c>
      <c r="H5" s="317">
        <v>5178</v>
      </c>
      <c r="I5" s="317">
        <v>13933</v>
      </c>
      <c r="J5" s="318">
        <v>234943</v>
      </c>
    </row>
    <row r="6" spans="1:10" ht="15">
      <c r="A6" s="319" t="s">
        <v>162</v>
      </c>
      <c r="B6" s="320">
        <v>76</v>
      </c>
      <c r="C6" s="320">
        <v>6302</v>
      </c>
      <c r="D6" s="320">
        <v>907</v>
      </c>
      <c r="E6" s="320">
        <v>5983</v>
      </c>
      <c r="F6" s="320">
        <v>24358</v>
      </c>
      <c r="G6" s="320">
        <v>31531</v>
      </c>
      <c r="H6" s="320">
        <v>5628</v>
      </c>
      <c r="I6" s="320">
        <v>3570</v>
      </c>
      <c r="J6" s="321">
        <v>78355</v>
      </c>
    </row>
    <row r="7" spans="1:10" ht="15">
      <c r="A7" s="319" t="s">
        <v>163</v>
      </c>
      <c r="B7" s="320">
        <v>1497</v>
      </c>
      <c r="C7" s="320">
        <v>97754</v>
      </c>
      <c r="D7" s="320">
        <v>5416</v>
      </c>
      <c r="E7" s="320">
        <v>19827</v>
      </c>
      <c r="F7" s="320">
        <v>96622</v>
      </c>
      <c r="G7" s="320">
        <v>210786</v>
      </c>
      <c r="H7" s="320">
        <v>11618</v>
      </c>
      <c r="I7" s="320">
        <v>4147</v>
      </c>
      <c r="J7" s="321">
        <v>447667</v>
      </c>
    </row>
    <row r="8" spans="1:10" ht="15">
      <c r="A8" s="319" t="s">
        <v>164</v>
      </c>
      <c r="B8" s="320">
        <v>94</v>
      </c>
      <c r="C8" s="320">
        <v>3223</v>
      </c>
      <c r="D8" s="320">
        <v>982</v>
      </c>
      <c r="E8" s="320">
        <v>3950</v>
      </c>
      <c r="F8" s="320">
        <v>18737</v>
      </c>
      <c r="G8" s="320">
        <v>19954</v>
      </c>
      <c r="H8" s="320">
        <v>4437</v>
      </c>
      <c r="I8" s="320">
        <v>1736</v>
      </c>
      <c r="J8" s="321">
        <v>53113</v>
      </c>
    </row>
    <row r="9" spans="1:10" ht="15">
      <c r="A9" s="319" t="s">
        <v>204</v>
      </c>
      <c r="B9" s="320">
        <v>20048</v>
      </c>
      <c r="C9" s="320">
        <v>80743</v>
      </c>
      <c r="D9" s="320">
        <v>8013</v>
      </c>
      <c r="E9" s="320">
        <v>62030</v>
      </c>
      <c r="F9" s="320">
        <v>201377</v>
      </c>
      <c r="G9" s="320">
        <v>281997</v>
      </c>
      <c r="H9" s="320">
        <v>15329</v>
      </c>
      <c r="I9" s="320">
        <v>52818</v>
      </c>
      <c r="J9" s="321">
        <v>722355</v>
      </c>
    </row>
    <row r="10" spans="1:10" ht="15">
      <c r="A10" s="319" t="s">
        <v>205</v>
      </c>
      <c r="B10" s="320">
        <v>607</v>
      </c>
      <c r="C10" s="320">
        <v>3207</v>
      </c>
      <c r="D10" s="320">
        <v>934</v>
      </c>
      <c r="E10" s="320">
        <v>5746</v>
      </c>
      <c r="F10" s="320">
        <v>24569</v>
      </c>
      <c r="G10" s="320">
        <v>28970</v>
      </c>
      <c r="H10" s="320">
        <v>2139</v>
      </c>
      <c r="I10" s="320">
        <v>1194</v>
      </c>
      <c r="J10" s="321">
        <v>67366</v>
      </c>
    </row>
    <row r="11" spans="1:10" ht="15">
      <c r="A11" s="319" t="s">
        <v>165</v>
      </c>
      <c r="B11" s="320">
        <v>1147</v>
      </c>
      <c r="C11" s="320">
        <v>16941</v>
      </c>
      <c r="D11" s="320">
        <v>3028</v>
      </c>
      <c r="E11" s="320">
        <v>11770</v>
      </c>
      <c r="F11" s="320">
        <v>49707</v>
      </c>
      <c r="G11" s="320">
        <v>60518</v>
      </c>
      <c r="H11" s="320">
        <v>22860</v>
      </c>
      <c r="I11" s="320">
        <v>22168</v>
      </c>
      <c r="J11" s="321">
        <v>188139</v>
      </c>
    </row>
    <row r="12" spans="1:10" ht="15">
      <c r="A12" s="319" t="s">
        <v>166</v>
      </c>
      <c r="B12" s="320">
        <v>1524</v>
      </c>
      <c r="C12" s="320">
        <v>35959</v>
      </c>
      <c r="D12" s="320">
        <v>7487</v>
      </c>
      <c r="E12" s="320">
        <v>38252</v>
      </c>
      <c r="F12" s="320">
        <v>147329</v>
      </c>
      <c r="G12" s="320">
        <v>196090</v>
      </c>
      <c r="H12" s="320">
        <v>14471</v>
      </c>
      <c r="I12" s="320">
        <v>22329</v>
      </c>
      <c r="J12" s="321">
        <v>463441</v>
      </c>
    </row>
    <row r="13" spans="1:10" ht="15">
      <c r="A13" s="319" t="s">
        <v>206</v>
      </c>
      <c r="B13" s="320">
        <v>803</v>
      </c>
      <c r="C13" s="320">
        <v>28946</v>
      </c>
      <c r="D13" s="320">
        <v>4698</v>
      </c>
      <c r="E13" s="320">
        <v>19810</v>
      </c>
      <c r="F13" s="320">
        <v>87953</v>
      </c>
      <c r="G13" s="320">
        <v>129181</v>
      </c>
      <c r="H13" s="320">
        <v>9464</v>
      </c>
      <c r="I13" s="320">
        <v>9509</v>
      </c>
      <c r="J13" s="321">
        <v>290364</v>
      </c>
    </row>
    <row r="14" spans="1:10" ht="15">
      <c r="A14" s="319" t="s">
        <v>167</v>
      </c>
      <c r="B14" s="320">
        <v>2906</v>
      </c>
      <c r="C14" s="320">
        <v>233547</v>
      </c>
      <c r="D14" s="320">
        <v>8639</v>
      </c>
      <c r="E14" s="320">
        <v>63645</v>
      </c>
      <c r="F14" s="320">
        <v>249939</v>
      </c>
      <c r="G14" s="320">
        <v>505225</v>
      </c>
      <c r="H14" s="320">
        <v>60954</v>
      </c>
      <c r="I14" s="320">
        <v>21889</v>
      </c>
      <c r="J14" s="321">
        <v>1146744</v>
      </c>
    </row>
    <row r="15" spans="1:10" ht="15">
      <c r="A15" s="319" t="s">
        <v>168</v>
      </c>
      <c r="B15" s="320">
        <v>7624</v>
      </c>
      <c r="C15" s="320">
        <v>55508</v>
      </c>
      <c r="D15" s="320">
        <v>6222</v>
      </c>
      <c r="E15" s="320">
        <v>25391</v>
      </c>
      <c r="F15" s="320">
        <v>111741</v>
      </c>
      <c r="G15" s="320">
        <v>190089</v>
      </c>
      <c r="H15" s="320">
        <v>10007</v>
      </c>
      <c r="I15" s="320">
        <v>14659</v>
      </c>
      <c r="J15" s="321">
        <v>421241</v>
      </c>
    </row>
    <row r="16" spans="1:10" ht="15">
      <c r="A16" s="319" t="s">
        <v>169</v>
      </c>
      <c r="B16" s="320">
        <v>1212</v>
      </c>
      <c r="C16" s="320">
        <v>71046</v>
      </c>
      <c r="D16" s="320">
        <v>7297</v>
      </c>
      <c r="E16" s="320">
        <v>28741</v>
      </c>
      <c r="F16" s="320">
        <v>103404</v>
      </c>
      <c r="G16" s="320">
        <v>167313</v>
      </c>
      <c r="H16" s="320">
        <v>10119</v>
      </c>
      <c r="I16" s="320">
        <v>14384</v>
      </c>
      <c r="J16" s="321">
        <v>403516</v>
      </c>
    </row>
    <row r="17" spans="1:10" ht="15">
      <c r="A17" s="319" t="s">
        <v>170</v>
      </c>
      <c r="B17" s="320">
        <v>1527</v>
      </c>
      <c r="C17" s="320">
        <v>188756</v>
      </c>
      <c r="D17" s="320">
        <v>20146</v>
      </c>
      <c r="E17" s="320">
        <v>64880</v>
      </c>
      <c r="F17" s="320">
        <v>291158</v>
      </c>
      <c r="G17" s="320">
        <v>568119</v>
      </c>
      <c r="H17" s="320">
        <v>43904</v>
      </c>
      <c r="I17" s="320">
        <v>52675</v>
      </c>
      <c r="J17" s="321">
        <v>1231165</v>
      </c>
    </row>
    <row r="18" spans="1:10" ht="15">
      <c r="A18" s="319" t="s">
        <v>171</v>
      </c>
      <c r="B18" s="320">
        <v>744</v>
      </c>
      <c r="C18" s="320">
        <v>57770</v>
      </c>
      <c r="D18" s="320">
        <v>4334</v>
      </c>
      <c r="E18" s="320">
        <v>20904</v>
      </c>
      <c r="F18" s="320">
        <v>85668</v>
      </c>
      <c r="G18" s="320">
        <v>146572</v>
      </c>
      <c r="H18" s="320">
        <v>14334</v>
      </c>
      <c r="I18" s="320">
        <v>9987</v>
      </c>
      <c r="J18" s="321">
        <v>340313</v>
      </c>
    </row>
    <row r="19" spans="1:10" ht="15">
      <c r="A19" s="319" t="s">
        <v>172</v>
      </c>
      <c r="B19" s="320">
        <v>3928</v>
      </c>
      <c r="C19" s="320">
        <v>41299</v>
      </c>
      <c r="D19" s="320">
        <v>5614</v>
      </c>
      <c r="E19" s="320">
        <v>17619</v>
      </c>
      <c r="F19" s="320">
        <v>62474</v>
      </c>
      <c r="G19" s="320">
        <v>131167</v>
      </c>
      <c r="H19" s="320">
        <v>10863</v>
      </c>
      <c r="I19" s="320">
        <v>9250</v>
      </c>
      <c r="J19" s="321">
        <v>282214</v>
      </c>
    </row>
    <row r="20" spans="1:10" ht="15">
      <c r="A20" s="319" t="s">
        <v>173</v>
      </c>
      <c r="B20" s="320">
        <v>14095</v>
      </c>
      <c r="C20" s="320">
        <v>217511</v>
      </c>
      <c r="D20" s="320">
        <v>23479</v>
      </c>
      <c r="E20" s="320">
        <v>116441</v>
      </c>
      <c r="F20" s="320">
        <v>421618</v>
      </c>
      <c r="G20" s="320">
        <v>768527</v>
      </c>
      <c r="H20" s="320">
        <v>42311</v>
      </c>
      <c r="I20" s="320">
        <v>98202</v>
      </c>
      <c r="J20" s="321">
        <v>1702184</v>
      </c>
    </row>
    <row r="21" spans="1:10" ht="15">
      <c r="A21" s="319" t="s">
        <v>174</v>
      </c>
      <c r="B21" s="320">
        <v>60742</v>
      </c>
      <c r="C21" s="320">
        <v>754350</v>
      </c>
      <c r="D21" s="320">
        <v>36078</v>
      </c>
      <c r="E21" s="320">
        <v>251358</v>
      </c>
      <c r="F21" s="320">
        <v>929179</v>
      </c>
      <c r="G21" s="320">
        <v>1627285</v>
      </c>
      <c r="H21" s="320">
        <v>91480</v>
      </c>
      <c r="I21" s="320">
        <v>276212</v>
      </c>
      <c r="J21" s="321">
        <v>4026684</v>
      </c>
    </row>
    <row r="22" spans="1:10" ht="15">
      <c r="A22" s="319" t="s">
        <v>175</v>
      </c>
      <c r="B22" s="320">
        <v>10644</v>
      </c>
      <c r="C22" s="320">
        <v>115679</v>
      </c>
      <c r="D22" s="320">
        <v>8390</v>
      </c>
      <c r="E22" s="320">
        <v>41825</v>
      </c>
      <c r="F22" s="320">
        <v>182015</v>
      </c>
      <c r="G22" s="320">
        <v>323057</v>
      </c>
      <c r="H22" s="320">
        <v>7079</v>
      </c>
      <c r="I22" s="320">
        <v>31722</v>
      </c>
      <c r="J22" s="321">
        <v>720411</v>
      </c>
    </row>
    <row r="23" spans="1:10" ht="15">
      <c r="A23" s="319" t="s">
        <v>176</v>
      </c>
      <c r="B23" s="320">
        <v>17093</v>
      </c>
      <c r="C23" s="320">
        <v>362151</v>
      </c>
      <c r="D23" s="320">
        <v>55667</v>
      </c>
      <c r="E23" s="320">
        <v>162246</v>
      </c>
      <c r="F23" s="320">
        <v>793933</v>
      </c>
      <c r="G23" s="320">
        <v>1833293</v>
      </c>
      <c r="H23" s="320">
        <v>68925</v>
      </c>
      <c r="I23" s="320">
        <v>23713</v>
      </c>
      <c r="J23" s="321">
        <v>3317021</v>
      </c>
    </row>
    <row r="24" spans="1:10" ht="15">
      <c r="A24" s="319" t="s">
        <v>177</v>
      </c>
      <c r="B24" s="320">
        <v>16656</v>
      </c>
      <c r="C24" s="320">
        <v>2366207</v>
      </c>
      <c r="D24" s="320">
        <v>102513</v>
      </c>
      <c r="E24" s="320">
        <v>522217</v>
      </c>
      <c r="F24" s="320">
        <v>2601390</v>
      </c>
      <c r="G24" s="320">
        <v>5835767</v>
      </c>
      <c r="H24" s="320">
        <v>241298</v>
      </c>
      <c r="I24" s="320">
        <v>332447</v>
      </c>
      <c r="J24" s="321">
        <v>12018495</v>
      </c>
    </row>
    <row r="25" spans="1:10" ht="15">
      <c r="A25" s="319" t="s">
        <v>178</v>
      </c>
      <c r="B25" s="320">
        <v>5490</v>
      </c>
      <c r="C25" s="320">
        <v>639322</v>
      </c>
      <c r="D25" s="320">
        <v>26624</v>
      </c>
      <c r="E25" s="320">
        <v>120548</v>
      </c>
      <c r="F25" s="320">
        <v>640116</v>
      </c>
      <c r="G25" s="320">
        <v>1049545</v>
      </c>
      <c r="H25" s="320">
        <v>34659</v>
      </c>
      <c r="I25" s="320">
        <v>105659</v>
      </c>
      <c r="J25" s="321">
        <v>2621963</v>
      </c>
    </row>
    <row r="26" spans="1:10" ht="15">
      <c r="A26" s="319" t="s">
        <v>179</v>
      </c>
      <c r="B26" s="320">
        <v>6807</v>
      </c>
      <c r="C26" s="320">
        <v>670147</v>
      </c>
      <c r="D26" s="320">
        <v>20012</v>
      </c>
      <c r="E26" s="320">
        <v>88071</v>
      </c>
      <c r="F26" s="320">
        <v>430529</v>
      </c>
      <c r="G26" s="320">
        <v>743355</v>
      </c>
      <c r="H26" s="320">
        <v>27893</v>
      </c>
      <c r="I26" s="320">
        <v>41597</v>
      </c>
      <c r="J26" s="321">
        <v>2028411</v>
      </c>
    </row>
    <row r="27" spans="1:10" ht="15">
      <c r="A27" s="319" t="s">
        <v>180</v>
      </c>
      <c r="B27" s="320">
        <v>5784</v>
      </c>
      <c r="C27" s="320">
        <v>659472</v>
      </c>
      <c r="D27" s="320">
        <v>23173</v>
      </c>
      <c r="E27" s="320">
        <v>111116</v>
      </c>
      <c r="F27" s="320">
        <v>598453</v>
      </c>
      <c r="G27" s="320">
        <v>1007601</v>
      </c>
      <c r="H27" s="320">
        <v>52049</v>
      </c>
      <c r="I27" s="320">
        <v>87751</v>
      </c>
      <c r="J27" s="321">
        <v>2545399</v>
      </c>
    </row>
    <row r="28" spans="1:10" ht="15">
      <c r="A28" s="319" t="s">
        <v>181</v>
      </c>
      <c r="B28" s="320">
        <v>2363</v>
      </c>
      <c r="C28" s="320">
        <v>95682</v>
      </c>
      <c r="D28" s="320">
        <v>6696</v>
      </c>
      <c r="E28" s="320">
        <v>22231</v>
      </c>
      <c r="F28" s="320">
        <v>123826</v>
      </c>
      <c r="G28" s="320">
        <v>186093</v>
      </c>
      <c r="H28" s="320">
        <v>2964</v>
      </c>
      <c r="I28" s="320">
        <v>69694</v>
      </c>
      <c r="J28" s="321">
        <v>509549</v>
      </c>
    </row>
    <row r="29" spans="1:10" ht="15">
      <c r="A29" s="319" t="s">
        <v>182</v>
      </c>
      <c r="B29" s="320">
        <v>3878</v>
      </c>
      <c r="C29" s="320">
        <v>99876</v>
      </c>
      <c r="D29" s="320">
        <v>7830</v>
      </c>
      <c r="E29" s="320">
        <v>35339</v>
      </c>
      <c r="F29" s="320">
        <v>190341</v>
      </c>
      <c r="G29" s="320">
        <v>220575</v>
      </c>
      <c r="H29" s="320">
        <v>6921</v>
      </c>
      <c r="I29" s="320">
        <v>116515</v>
      </c>
      <c r="J29" s="321">
        <v>681275</v>
      </c>
    </row>
    <row r="30" spans="1:10" ht="15">
      <c r="A30" s="319" t="s">
        <v>183</v>
      </c>
      <c r="B30" s="320">
        <v>7990</v>
      </c>
      <c r="C30" s="320">
        <v>234676</v>
      </c>
      <c r="D30" s="320">
        <v>11445</v>
      </c>
      <c r="E30" s="320">
        <v>62752</v>
      </c>
      <c r="F30" s="320">
        <v>286582</v>
      </c>
      <c r="G30" s="320">
        <v>484333</v>
      </c>
      <c r="H30" s="320">
        <v>34903</v>
      </c>
      <c r="I30" s="320">
        <v>100963</v>
      </c>
      <c r="J30" s="321">
        <v>1223644</v>
      </c>
    </row>
    <row r="31" spans="1:10" ht="15">
      <c r="A31" s="319" t="s">
        <v>184</v>
      </c>
      <c r="B31" s="320">
        <v>245</v>
      </c>
      <c r="C31" s="320">
        <v>37504</v>
      </c>
      <c r="D31" s="320">
        <v>7457</v>
      </c>
      <c r="E31" s="320">
        <v>46552</v>
      </c>
      <c r="F31" s="320">
        <v>159278</v>
      </c>
      <c r="G31" s="320">
        <v>525416</v>
      </c>
      <c r="H31" s="320">
        <v>10314</v>
      </c>
      <c r="I31" s="320">
        <v>6275</v>
      </c>
      <c r="J31" s="321">
        <v>793041</v>
      </c>
    </row>
    <row r="32" spans="1:10" ht="15.75" thickBot="1">
      <c r="A32" s="322" t="s">
        <v>154</v>
      </c>
      <c r="B32" s="323">
        <v>196896</v>
      </c>
      <c r="C32" s="323">
        <v>7209692</v>
      </c>
      <c r="D32" s="323">
        <v>416996</v>
      </c>
      <c r="E32" s="323">
        <v>1980266</v>
      </c>
      <c r="F32" s="323">
        <v>8991183</v>
      </c>
      <c r="G32" s="323">
        <v>17356881</v>
      </c>
      <c r="H32" s="323">
        <v>862101</v>
      </c>
      <c r="I32" s="323">
        <v>1544998</v>
      </c>
      <c r="J32" s="324">
        <v>38559013</v>
      </c>
    </row>
    <row r="33" ht="15">
      <c r="A33" s="453" t="s">
        <v>158</v>
      </c>
    </row>
    <row r="35" spans="7:10" ht="15">
      <c r="G35" s="357"/>
      <c r="J35" s="357"/>
    </row>
    <row r="37" spans="6:10" ht="15">
      <c r="F37" s="357"/>
      <c r="G37" s="357"/>
      <c r="J37" s="357"/>
    </row>
    <row r="39" spans="3:10" ht="15">
      <c r="C39" s="357"/>
      <c r="E39" s="357"/>
      <c r="F39" s="357"/>
      <c r="G39" s="357"/>
      <c r="I39" s="357"/>
      <c r="J39" s="357"/>
    </row>
    <row r="40" spans="5:10" ht="15">
      <c r="E40" s="357"/>
      <c r="G40" s="357"/>
      <c r="J40" s="357"/>
    </row>
    <row r="41" spans="7:10" ht="15">
      <c r="G41" s="357"/>
      <c r="J41" s="357"/>
    </row>
    <row r="42" spans="5:10" ht="15">
      <c r="E42" s="357"/>
      <c r="F42" s="357"/>
      <c r="G42" s="357"/>
      <c r="I42" s="357"/>
      <c r="J42" s="357"/>
    </row>
    <row r="43" spans="3:10" ht="15">
      <c r="C43" s="357"/>
      <c r="F43" s="357"/>
      <c r="G43" s="357"/>
      <c r="I43" s="357"/>
      <c r="J43" s="357"/>
    </row>
    <row r="44" spans="3:10" ht="15">
      <c r="C44" s="357"/>
      <c r="E44" s="357"/>
      <c r="G44" s="357"/>
      <c r="I44" s="357"/>
      <c r="J44" s="357"/>
    </row>
    <row r="45" spans="5:10" ht="15">
      <c r="E45" s="357"/>
      <c r="G45" s="357"/>
      <c r="I45" s="357"/>
      <c r="J45" s="357"/>
    </row>
    <row r="46" spans="6:10" ht="15">
      <c r="F46" s="357"/>
      <c r="G46" s="357"/>
      <c r="J46" s="357"/>
    </row>
    <row r="47" spans="6:10" ht="15">
      <c r="F47" s="357"/>
      <c r="G47" s="357"/>
      <c r="I47" s="357"/>
      <c r="J47" s="357"/>
    </row>
    <row r="48" spans="3:10" ht="15">
      <c r="C48" s="357"/>
      <c r="F48" s="357"/>
      <c r="G48" s="357"/>
      <c r="J48" s="357"/>
    </row>
    <row r="49" spans="5:10" ht="15">
      <c r="E49" s="357"/>
      <c r="G49" s="357"/>
      <c r="J49" s="357"/>
    </row>
    <row r="50" spans="3:10" ht="15">
      <c r="C50" s="357"/>
      <c r="D50" s="357"/>
      <c r="E50" s="357"/>
      <c r="F50" s="357"/>
      <c r="G50" s="357"/>
      <c r="H50" s="357"/>
      <c r="I50" s="357"/>
      <c r="J50" s="357"/>
    </row>
    <row r="51" spans="2:10" ht="15">
      <c r="B51" s="357"/>
      <c r="C51" s="357"/>
      <c r="D51" s="357"/>
      <c r="E51" s="357"/>
      <c r="F51" s="357"/>
      <c r="G51" s="357"/>
      <c r="I51" s="357"/>
      <c r="J51" s="357"/>
    </row>
    <row r="52" spans="3:10" ht="15">
      <c r="C52" s="357"/>
      <c r="E52" s="357"/>
      <c r="F52" s="357"/>
      <c r="G52" s="357"/>
      <c r="J52" s="357"/>
    </row>
    <row r="53" spans="3:10" ht="15">
      <c r="C53" s="357"/>
      <c r="D53" s="357"/>
      <c r="E53" s="357"/>
      <c r="G53" s="357"/>
      <c r="H53" s="357"/>
      <c r="J53" s="357"/>
    </row>
    <row r="54" spans="3:10" ht="15">
      <c r="C54" s="357"/>
      <c r="D54" s="357"/>
      <c r="E54" s="357"/>
      <c r="F54" s="357"/>
      <c r="G54" s="357"/>
      <c r="H54" s="357"/>
      <c r="I54" s="357"/>
      <c r="J54" s="357"/>
    </row>
    <row r="55" spans="3:10" ht="15">
      <c r="C55" s="357"/>
      <c r="E55" s="357"/>
      <c r="F55" s="357"/>
      <c r="G55" s="357"/>
      <c r="J55" s="357"/>
    </row>
    <row r="56" spans="3:10" ht="15">
      <c r="C56" s="357"/>
      <c r="E56" s="357"/>
      <c r="F56" s="357"/>
      <c r="G56" s="357"/>
      <c r="H56" s="357"/>
      <c r="J56" s="357"/>
    </row>
    <row r="57" spans="3:10" ht="15">
      <c r="C57" s="357"/>
      <c r="E57" s="357"/>
      <c r="G57" s="357"/>
      <c r="I57" s="357"/>
      <c r="J57" s="357"/>
    </row>
    <row r="58" spans="3:10" ht="15">
      <c r="C58" s="357"/>
      <c r="F58" s="357"/>
      <c r="G58" s="357"/>
      <c r="I58" s="357"/>
      <c r="J58" s="357"/>
    </row>
    <row r="59" spans="3:10" ht="15">
      <c r="C59" s="357"/>
      <c r="E59" s="357"/>
      <c r="F59" s="357"/>
      <c r="G59" s="357"/>
      <c r="I59" s="357"/>
      <c r="J59" s="357"/>
    </row>
    <row r="60" spans="3:10" ht="15">
      <c r="C60" s="357"/>
      <c r="E60" s="357"/>
      <c r="F60" s="357"/>
      <c r="G60" s="357"/>
      <c r="I60" s="357"/>
      <c r="J60" s="357"/>
    </row>
    <row r="61" spans="5:10" ht="15">
      <c r="E61" s="357"/>
      <c r="G61" s="357"/>
      <c r="J61" s="357"/>
    </row>
    <row r="62" spans="2:10" ht="15">
      <c r="B62" s="357"/>
      <c r="C62" s="357"/>
      <c r="D62" s="357"/>
      <c r="E62" s="357"/>
      <c r="F62" s="357"/>
      <c r="G62" s="357"/>
      <c r="H62" s="357"/>
      <c r="I62" s="357"/>
      <c r="J62" s="357"/>
    </row>
  </sheetData>
  <sheetProtection/>
  <mergeCells count="1">
    <mergeCell ref="A2:J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188.8515625" style="0" customWidth="1"/>
  </cols>
  <sheetData>
    <row r="2" ht="23.25">
      <c r="A2" s="6" t="s">
        <v>2</v>
      </c>
    </row>
    <row r="5" spans="1:13" ht="15">
      <c r="A5" s="193">
        <v>1</v>
      </c>
      <c r="B5" t="s">
        <v>14</v>
      </c>
      <c r="C5" s="194" t="s">
        <v>219</v>
      </c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2" ht="15">
      <c r="A6" s="193">
        <v>2</v>
      </c>
      <c r="B6" t="s">
        <v>46</v>
      </c>
      <c r="C6" s="194" t="s">
        <v>220</v>
      </c>
      <c r="D6" s="194"/>
      <c r="E6" s="194"/>
      <c r="F6" s="194"/>
      <c r="G6" s="194"/>
      <c r="H6" s="194"/>
      <c r="I6" s="194"/>
      <c r="J6" s="194"/>
      <c r="K6" s="194"/>
      <c r="L6" s="194"/>
    </row>
    <row r="7" spans="1:12" ht="15">
      <c r="A7" s="193">
        <v>3</v>
      </c>
      <c r="B7" t="s">
        <v>81</v>
      </c>
      <c r="C7" s="9" t="s">
        <v>221</v>
      </c>
      <c r="D7" s="9"/>
      <c r="E7" s="9"/>
      <c r="F7" s="9"/>
      <c r="G7" s="9"/>
      <c r="H7" s="9"/>
      <c r="I7" s="9"/>
      <c r="J7" s="9"/>
      <c r="K7" s="9"/>
      <c r="L7" s="9"/>
    </row>
    <row r="8" spans="1:12" ht="15">
      <c r="A8" s="193">
        <v>4</v>
      </c>
      <c r="B8" t="s">
        <v>88</v>
      </c>
      <c r="C8" s="194" t="s">
        <v>230</v>
      </c>
      <c r="D8" s="194"/>
      <c r="E8" s="194"/>
      <c r="F8" s="194"/>
      <c r="G8" s="194"/>
      <c r="H8" s="194"/>
      <c r="I8" s="194"/>
      <c r="J8" s="194"/>
      <c r="K8" s="194"/>
      <c r="L8" s="194"/>
    </row>
    <row r="9" spans="1:3" ht="15">
      <c r="A9" s="193">
        <v>5</v>
      </c>
      <c r="B9" t="s">
        <v>96</v>
      </c>
      <c r="C9" s="8" t="s">
        <v>222</v>
      </c>
    </row>
    <row r="10" spans="1:3" ht="15">
      <c r="A10" s="193">
        <v>6</v>
      </c>
      <c r="B10" t="s">
        <v>217</v>
      </c>
      <c r="C10" s="8" t="s">
        <v>223</v>
      </c>
    </row>
    <row r="11" spans="1:3" ht="15">
      <c r="A11" s="193">
        <v>7</v>
      </c>
      <c r="B11" t="s">
        <v>103</v>
      </c>
      <c r="C11" s="8" t="s">
        <v>224</v>
      </c>
    </row>
    <row r="12" spans="1:3" ht="15">
      <c r="A12" s="193">
        <v>8</v>
      </c>
      <c r="B12" t="s">
        <v>131</v>
      </c>
      <c r="C12" s="8" t="s">
        <v>212</v>
      </c>
    </row>
    <row r="13" spans="1:3" ht="15">
      <c r="A13" s="193">
        <v>9</v>
      </c>
      <c r="B13" t="s">
        <v>133</v>
      </c>
      <c r="C13" s="8" t="s">
        <v>214</v>
      </c>
    </row>
    <row r="14" spans="1:3" ht="15">
      <c r="A14" s="193">
        <v>10</v>
      </c>
      <c r="B14" t="s">
        <v>136</v>
      </c>
      <c r="C14" s="8" t="s">
        <v>213</v>
      </c>
    </row>
    <row r="15" spans="1:3" ht="15">
      <c r="A15" s="193">
        <v>11</v>
      </c>
      <c r="B15" t="s">
        <v>138</v>
      </c>
      <c r="C15" s="8" t="s">
        <v>216</v>
      </c>
    </row>
    <row r="16" spans="1:3" ht="15">
      <c r="A16" s="193">
        <v>12</v>
      </c>
      <c r="B16" t="s">
        <v>139</v>
      </c>
      <c r="C16" s="8" t="s">
        <v>228</v>
      </c>
    </row>
    <row r="17" spans="1:3" ht="15">
      <c r="A17" s="193">
        <v>13</v>
      </c>
      <c r="B17" t="s">
        <v>142</v>
      </c>
      <c r="C17" s="8" t="s">
        <v>229</v>
      </c>
    </row>
    <row r="18" spans="1:3" ht="15">
      <c r="A18" s="193">
        <v>14</v>
      </c>
      <c r="B18" t="s">
        <v>143</v>
      </c>
      <c r="C18" s="8" t="s">
        <v>226</v>
      </c>
    </row>
    <row r="19" spans="1:3" ht="15">
      <c r="A19" s="193">
        <v>15</v>
      </c>
      <c r="B19" t="s">
        <v>144</v>
      </c>
      <c r="C19" s="8" t="s">
        <v>227</v>
      </c>
    </row>
    <row r="20" spans="1:3" ht="15">
      <c r="A20" s="193">
        <v>16</v>
      </c>
      <c r="B20" t="s">
        <v>145</v>
      </c>
      <c r="C20" s="8" t="s">
        <v>225</v>
      </c>
    </row>
  </sheetData>
  <sheetProtection/>
  <hyperlinks>
    <hyperlink ref="C5:L5" location="Setor!A1" display="SALDO DE EMPREGOS FORMAIS SEGUNDO SETOR DE ATIVIDADE ECONÔMICA"/>
    <hyperlink ref="C7:L7" location="municipios!A1" display="SALDO, ADMITIDOS E DESLIGADOS E VARIAÇÃO RELATIVA (%) POR MUNICIPIOS "/>
    <hyperlink ref="C6" location="tabela2!A1" display="EVOLUÇÃO DO SALDO EMPREGO POR NÍVEL GEOGRÁFICO - EM AGOSTO, ACUMULADO DO ANO E ÚLTIMOS DOZE MESES"/>
    <hyperlink ref="C5" location="tabela1!A1" display="EVOLUÇÃO DO SALDO EMPREGO POR SETOR DE ATIVIDADE ECONÔMICA - EM AGOSTO, ACUMULADO DO ANO E ÚLTIMOS DOZE MESES"/>
    <hyperlink ref="C7" location="tabela3!A1" display="EVOLUÇÃO DO EMPREGO POR REGIÃO METROPOLITANA E INTERIOR - AGOSTO DE 2016"/>
    <hyperlink ref="C8" location="tabela4!A1" display="EVOLUÇÃO MENSAL DO SALDO DE EMPREGO POR SETOR DE ATIVIDADE ECONÔMICA NOS MESES DE AGOSTO DE 1992 A 2016, SEM AJUSTE"/>
    <hyperlink ref="C9" location="tabela4.1!A1" display="EVOLUÇÃO MENSAL DO SALDO DE EMPREGO POR RAMOS DA INDÚSTRIA DE TRANSFORMAÇÃO NOS MESES DE AGOSTO DE 1992 A 2016, SEM AJUSTES"/>
    <hyperlink ref="C10" location="tabela4.2!A1" display=" EVOLUÇÃO MENSAL DO SALDO DE EMPREGO POR RAMOS DO SETOR DE SERVIÇOS NOS MESES DE AGOSTO DE 1992 A 2016, SEM AJUSTES"/>
    <hyperlink ref="C11" location="tabela5!A1" display="EVOLUÇÃO DO SALDO DE EMPREGO POR NÍVEL GEOGRÁFICO NOS MESES DE AGOSTO DE 1992 A 2016, SEM AJUSTES"/>
    <hyperlink ref="C12" location="tabela6!A1" display="BRASIL - EVOLUÇÃO DO SALDO DE EMPREGO POR SETOR DE ATIVIDADE ECONÔMICA NOS ANOS DE 2002 A 2009"/>
    <hyperlink ref="C13" location="tabela6.1!A1" display="EVOLUÇÃO DO SALDO DO EMPREGO POR SETOR DE ATIVIDADE ECONÔMICA  MESES DE JANEIRO A AGOSTO DOS ANOS  DE 2010 A 2016 - AJUSTADOS DE JAN A JUL, ESTOQUE FINAL 2015 E VARIAÇÃO RELATIVA 2016 (%)"/>
    <hyperlink ref="C14" location="tabela7!A1" display=" EVOLUÇÃO DO SALDO DO EMPREGO POR NÍVEL GEOGRÁFICO ANOS DE 2002 A 2009- SALDOS AJUSTADOS DE JANEIRO A AGOSTO"/>
    <hyperlink ref="C15" location="tabela7.1!A1" display="EVOLUÇÃO DO SALDO DO EMPREGO POR NÍVEL GEOGRÁFICO ANOS DE 2010 A 2016- SALDOS AJUSTADOS DE JANEIRO A AGOSTO ESTOQUE E VARIAÇÃO RELATIVA (%)"/>
    <hyperlink ref="C16" location="tabela8!A1" display="EVOLUÇÃO DO ESTOQUE EMPREGO CELETISTA - JANEIRO DE 2013 A AGOSTO DE 2016 SÉRIE SEM AJUSTES"/>
    <hyperlink ref="C17" location="tabela8.1!A1" display="EVOLUÇÃO DO ESTOQUE DE EMPREGO CELETISTA - JANEIRO DE 2013 A AGOSTO DE 2016 SÉRIE COM AJUSTES"/>
    <hyperlink ref="C18" location="tabela11!A1" display="SALDO DO EMPREGO CELETISTA - JANEIRO DE 2013 A AGOSTO DE 2016 SÉRIE SEM AJUSTES"/>
    <hyperlink ref="C19" location="tabela11.1!A1" display="SALDO DO EMPREGO CELETISTA - JANEIRO DE 2013 A AGOSTO DE 2016 SÉRIE COM AJUSTES"/>
    <hyperlink ref="C20" location="tabela13!A1" display="ESTOQUE EMPREGO CELETISTA POR UNIDADE DA FEDERAÇÃO E SETOR DE ATIVIDADE EM 30 DE NOVEMBRO DE 2018 - SÉRIE COM AJUSTES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showGridLines="0" zoomScalePageLayoutView="0" workbookViewId="0" topLeftCell="A25">
      <selection activeCell="A46" sqref="A46"/>
    </sheetView>
  </sheetViews>
  <sheetFormatPr defaultColWidth="9.140625" defaultRowHeight="15"/>
  <cols>
    <col min="1" max="1" width="33.421875" style="11" customWidth="1"/>
    <col min="2" max="2" width="15.28125" style="11" customWidth="1"/>
    <col min="3" max="3" width="15.7109375" style="11" customWidth="1"/>
    <col min="4" max="6" width="15.28125" style="11" customWidth="1"/>
    <col min="7" max="7" width="16.00390625" style="11" customWidth="1"/>
    <col min="8" max="10" width="15.28125" style="11" customWidth="1"/>
    <col min="11" max="11" width="15.8515625" style="11" customWidth="1"/>
    <col min="12" max="13" width="15.28125" style="11" customWidth="1"/>
    <col min="14" max="14" width="10.140625" style="11" bestFit="1" customWidth="1"/>
    <col min="15" max="17" width="9.140625" style="11" customWidth="1"/>
    <col min="18" max="18" width="10.140625" style="11" bestFit="1" customWidth="1"/>
    <col min="19" max="19" width="11.421875" style="11" customWidth="1"/>
    <col min="20" max="16384" width="9.140625" style="11" customWidth="1"/>
  </cols>
  <sheetData>
    <row r="1" ht="18">
      <c r="A1" s="10" t="s">
        <v>14</v>
      </c>
    </row>
    <row r="2" spans="1:9" ht="18.75" customHeight="1">
      <c r="A2" s="12" t="s">
        <v>15</v>
      </c>
      <c r="B2" s="13"/>
      <c r="C2" s="13"/>
      <c r="D2" s="13"/>
      <c r="E2" s="13"/>
      <c r="F2" s="13"/>
      <c r="G2" s="13"/>
      <c r="H2" s="13"/>
      <c r="I2" s="13"/>
    </row>
    <row r="3" spans="1:9" ht="13.5" thickBot="1">
      <c r="A3" s="14"/>
      <c r="B3" s="14"/>
      <c r="C3" s="14"/>
      <c r="D3" s="14"/>
      <c r="E3" s="14"/>
      <c r="F3" s="14"/>
      <c r="G3" s="14"/>
      <c r="H3" s="14"/>
      <c r="I3" s="14"/>
    </row>
    <row r="4" spans="1:13" ht="28.5" customHeight="1" thickBot="1">
      <c r="A4" s="433" t="s">
        <v>11</v>
      </c>
      <c r="B4" s="435" t="s">
        <v>232</v>
      </c>
      <c r="C4" s="436"/>
      <c r="D4" s="436"/>
      <c r="E4" s="436"/>
      <c r="F4" s="435" t="s">
        <v>215</v>
      </c>
      <c r="G4" s="436"/>
      <c r="H4" s="436"/>
      <c r="I4" s="437"/>
      <c r="J4" s="438" t="s">
        <v>233</v>
      </c>
      <c r="K4" s="439"/>
      <c r="L4" s="439"/>
      <c r="M4" s="440"/>
    </row>
    <row r="5" spans="1:13" ht="30" customHeight="1" thickBot="1">
      <c r="A5" s="434"/>
      <c r="B5" s="282" t="s">
        <v>16</v>
      </c>
      <c r="C5" s="283" t="s">
        <v>17</v>
      </c>
      <c r="D5" s="283" t="s">
        <v>18</v>
      </c>
      <c r="E5" s="284" t="s">
        <v>19</v>
      </c>
      <c r="F5" s="282" t="s">
        <v>16</v>
      </c>
      <c r="G5" s="283" t="s">
        <v>17</v>
      </c>
      <c r="H5" s="283" t="s">
        <v>18</v>
      </c>
      <c r="I5" s="284" t="s">
        <v>19</v>
      </c>
      <c r="J5" s="282" t="s">
        <v>16</v>
      </c>
      <c r="K5" s="283" t="s">
        <v>17</v>
      </c>
      <c r="L5" s="283" t="s">
        <v>18</v>
      </c>
      <c r="M5" s="284" t="s">
        <v>19</v>
      </c>
    </row>
    <row r="6" spans="1:19" ht="15">
      <c r="A6" s="203" t="s">
        <v>20</v>
      </c>
      <c r="B6" s="211">
        <v>1261177</v>
      </c>
      <c r="C6" s="205">
        <v>1304373</v>
      </c>
      <c r="D6" s="205">
        <v>-43196</v>
      </c>
      <c r="E6" s="212">
        <v>-0.11</v>
      </c>
      <c r="F6" s="211">
        <v>4112356</v>
      </c>
      <c r="G6" s="205">
        <v>3932813</v>
      </c>
      <c r="H6" s="205">
        <v>179543</v>
      </c>
      <c r="I6" s="328">
        <v>0.47</v>
      </c>
      <c r="J6" s="211">
        <v>15479747</v>
      </c>
      <c r="K6" s="205">
        <v>15007630</v>
      </c>
      <c r="L6" s="205">
        <v>472117</v>
      </c>
      <c r="M6" s="328">
        <v>1.24</v>
      </c>
      <c r="N6" s="15"/>
      <c r="O6" s="327"/>
      <c r="R6" s="15"/>
      <c r="S6" s="15"/>
    </row>
    <row r="7" spans="1:19" ht="15">
      <c r="A7" s="202" t="s">
        <v>12</v>
      </c>
      <c r="B7" s="213"/>
      <c r="C7" s="16"/>
      <c r="D7" s="17"/>
      <c r="E7" s="214"/>
      <c r="F7" s="213"/>
      <c r="G7" s="16"/>
      <c r="H7" s="16"/>
      <c r="I7" s="220"/>
      <c r="J7" s="213"/>
      <c r="K7" s="16"/>
      <c r="L7" s="17"/>
      <c r="M7" s="220"/>
      <c r="N7" s="15"/>
      <c r="O7" s="15"/>
      <c r="R7" s="15"/>
      <c r="S7" s="15"/>
    </row>
    <row r="8" spans="1:19" ht="15">
      <c r="A8" s="203" t="s">
        <v>5</v>
      </c>
      <c r="B8" s="211">
        <v>2978</v>
      </c>
      <c r="C8" s="205">
        <v>2450</v>
      </c>
      <c r="D8" s="205">
        <v>528</v>
      </c>
      <c r="E8" s="212">
        <v>0.27</v>
      </c>
      <c r="F8" s="211">
        <v>9743</v>
      </c>
      <c r="G8" s="205">
        <v>8138</v>
      </c>
      <c r="H8" s="205">
        <v>1605</v>
      </c>
      <c r="I8" s="328">
        <v>0.82</v>
      </c>
      <c r="J8" s="211">
        <v>37250</v>
      </c>
      <c r="K8" s="205">
        <v>34497</v>
      </c>
      <c r="L8" s="205">
        <v>2753</v>
      </c>
      <c r="M8" s="328">
        <v>1.42</v>
      </c>
      <c r="N8" s="15"/>
      <c r="O8" s="15"/>
      <c r="R8" s="15"/>
      <c r="S8" s="15"/>
    </row>
    <row r="9" spans="1:19" ht="15">
      <c r="A9" s="202" t="s">
        <v>12</v>
      </c>
      <c r="B9" s="213"/>
      <c r="C9" s="16"/>
      <c r="D9" s="17"/>
      <c r="E9" s="214"/>
      <c r="F9" s="213"/>
      <c r="G9" s="16"/>
      <c r="H9" s="16"/>
      <c r="I9" s="220"/>
      <c r="J9" s="213"/>
      <c r="K9" s="16"/>
      <c r="L9" s="17"/>
      <c r="M9" s="220"/>
      <c r="N9" s="15"/>
      <c r="O9" s="15"/>
      <c r="R9" s="15"/>
      <c r="S9" s="15"/>
    </row>
    <row r="10" spans="1:19" ht="26.25" customHeight="1">
      <c r="A10" s="203" t="s">
        <v>6</v>
      </c>
      <c r="B10" s="211">
        <v>216003</v>
      </c>
      <c r="C10" s="205">
        <v>219083</v>
      </c>
      <c r="D10" s="205">
        <v>-3080</v>
      </c>
      <c r="E10" s="212">
        <v>-0.04</v>
      </c>
      <c r="F10" s="211">
        <v>718624</v>
      </c>
      <c r="G10" s="205">
        <v>652444</v>
      </c>
      <c r="H10" s="205">
        <v>66180</v>
      </c>
      <c r="I10" s="328">
        <v>0.92</v>
      </c>
      <c r="J10" s="211">
        <v>2492923</v>
      </c>
      <c r="K10" s="205">
        <v>2504322</v>
      </c>
      <c r="L10" s="205">
        <v>-11399</v>
      </c>
      <c r="M10" s="328">
        <v>-0.16</v>
      </c>
      <c r="N10" s="15"/>
      <c r="O10" s="15"/>
      <c r="R10" s="15"/>
      <c r="S10" s="15"/>
    </row>
    <row r="11" spans="1:19" s="277" customFormat="1" ht="18.75" customHeight="1">
      <c r="A11" s="272"/>
      <c r="B11" s="273"/>
      <c r="C11" s="274"/>
      <c r="D11" s="274"/>
      <c r="E11" s="275"/>
      <c r="F11" s="273"/>
      <c r="G11" s="274"/>
      <c r="H11" s="274"/>
      <c r="I11" s="329"/>
      <c r="J11" s="273"/>
      <c r="K11" s="274"/>
      <c r="L11" s="274"/>
      <c r="M11" s="329"/>
      <c r="N11" s="276"/>
      <c r="O11" s="276"/>
      <c r="R11" s="276"/>
      <c r="S11" s="276"/>
    </row>
    <row r="12" spans="1:19" ht="14.25">
      <c r="A12" s="202" t="s">
        <v>21</v>
      </c>
      <c r="B12" s="215">
        <v>10432</v>
      </c>
      <c r="C12" s="206">
        <v>11371</v>
      </c>
      <c r="D12" s="206">
        <v>-939</v>
      </c>
      <c r="E12" s="216">
        <v>-0.24</v>
      </c>
      <c r="F12" s="215">
        <v>35554</v>
      </c>
      <c r="G12" s="206">
        <v>32537</v>
      </c>
      <c r="H12" s="206">
        <v>3017</v>
      </c>
      <c r="I12" s="330">
        <v>0.76</v>
      </c>
      <c r="J12" s="215">
        <v>130920</v>
      </c>
      <c r="K12" s="206">
        <v>130872</v>
      </c>
      <c r="L12" s="206">
        <v>48</v>
      </c>
      <c r="M12" s="330">
        <v>0.01</v>
      </c>
      <c r="N12" s="15"/>
      <c r="O12" s="15"/>
      <c r="R12" s="15"/>
      <c r="S12" s="15"/>
    </row>
    <row r="13" spans="1:19" ht="14.25">
      <c r="A13" s="202" t="s">
        <v>22</v>
      </c>
      <c r="B13" s="215">
        <v>17876</v>
      </c>
      <c r="C13" s="206">
        <v>17324</v>
      </c>
      <c r="D13" s="206">
        <v>552</v>
      </c>
      <c r="E13" s="216">
        <v>0.09</v>
      </c>
      <c r="F13" s="215">
        <v>61220</v>
      </c>
      <c r="G13" s="206">
        <v>51902</v>
      </c>
      <c r="H13" s="206">
        <v>9318</v>
      </c>
      <c r="I13" s="330">
        <v>1.55</v>
      </c>
      <c r="J13" s="215">
        <v>207911</v>
      </c>
      <c r="K13" s="206">
        <v>200981</v>
      </c>
      <c r="L13" s="206">
        <v>6930</v>
      </c>
      <c r="M13" s="330">
        <v>1.15</v>
      </c>
      <c r="N13" s="15"/>
      <c r="O13" s="15"/>
      <c r="R13" s="15"/>
      <c r="S13" s="15"/>
    </row>
    <row r="14" spans="1:19" ht="14.25">
      <c r="A14" s="202" t="s">
        <v>23</v>
      </c>
      <c r="B14" s="215">
        <v>18145</v>
      </c>
      <c r="C14" s="206">
        <v>18426</v>
      </c>
      <c r="D14" s="206">
        <v>-281</v>
      </c>
      <c r="E14" s="216">
        <v>-0.05</v>
      </c>
      <c r="F14" s="215">
        <v>64269</v>
      </c>
      <c r="G14" s="206">
        <v>55489</v>
      </c>
      <c r="H14" s="206">
        <v>8780</v>
      </c>
      <c r="I14" s="330">
        <v>1.65</v>
      </c>
      <c r="J14" s="215">
        <v>219022</v>
      </c>
      <c r="K14" s="206">
        <v>208730</v>
      </c>
      <c r="L14" s="206">
        <v>10292</v>
      </c>
      <c r="M14" s="330">
        <v>1.94</v>
      </c>
      <c r="N14" s="15"/>
      <c r="O14" s="15"/>
      <c r="R14" s="15"/>
      <c r="S14" s="15"/>
    </row>
    <row r="15" spans="1:19" ht="12.75" customHeight="1">
      <c r="A15" s="202" t="s">
        <v>24</v>
      </c>
      <c r="B15" s="215">
        <v>5996</v>
      </c>
      <c r="C15" s="206">
        <v>5576</v>
      </c>
      <c r="D15" s="206">
        <v>420</v>
      </c>
      <c r="E15" s="216">
        <v>0.18</v>
      </c>
      <c r="F15" s="215">
        <v>20868</v>
      </c>
      <c r="G15" s="206">
        <v>16113</v>
      </c>
      <c r="H15" s="206">
        <v>4755</v>
      </c>
      <c r="I15" s="330">
        <v>2.05</v>
      </c>
      <c r="J15" s="215">
        <v>66874</v>
      </c>
      <c r="K15" s="206">
        <v>68868</v>
      </c>
      <c r="L15" s="206">
        <v>-1994</v>
      </c>
      <c r="M15" s="330">
        <v>-0.83</v>
      </c>
      <c r="N15" s="15"/>
      <c r="O15" s="15"/>
      <c r="R15" s="15"/>
      <c r="S15" s="15"/>
    </row>
    <row r="16" spans="1:19" ht="14.25">
      <c r="A16" s="202" t="s">
        <v>25</v>
      </c>
      <c r="B16" s="215">
        <v>7318</v>
      </c>
      <c r="C16" s="206">
        <v>7705</v>
      </c>
      <c r="D16" s="206">
        <v>-387</v>
      </c>
      <c r="E16" s="216">
        <v>-0.08</v>
      </c>
      <c r="F16" s="215">
        <v>27153</v>
      </c>
      <c r="G16" s="206">
        <v>22296</v>
      </c>
      <c r="H16" s="206">
        <v>4857</v>
      </c>
      <c r="I16" s="330">
        <v>1.07</v>
      </c>
      <c r="J16" s="215">
        <v>96731</v>
      </c>
      <c r="K16" s="206">
        <v>93959</v>
      </c>
      <c r="L16" s="206">
        <v>2772</v>
      </c>
      <c r="M16" s="330">
        <v>0.61</v>
      </c>
      <c r="N16" s="15"/>
      <c r="O16" s="15"/>
      <c r="R16" s="15"/>
      <c r="S16" s="15"/>
    </row>
    <row r="17" spans="1:19" ht="14.25">
      <c r="A17" s="202" t="s">
        <v>26</v>
      </c>
      <c r="B17" s="215">
        <v>13196</v>
      </c>
      <c r="C17" s="206">
        <v>13834</v>
      </c>
      <c r="D17" s="206">
        <v>-638</v>
      </c>
      <c r="E17" s="216">
        <v>-0.15</v>
      </c>
      <c r="F17" s="215">
        <v>45835</v>
      </c>
      <c r="G17" s="206">
        <v>41279</v>
      </c>
      <c r="H17" s="206">
        <v>4556</v>
      </c>
      <c r="I17" s="330">
        <v>1.11</v>
      </c>
      <c r="J17" s="215">
        <v>158148</v>
      </c>
      <c r="K17" s="206">
        <v>158072</v>
      </c>
      <c r="L17" s="206">
        <v>76</v>
      </c>
      <c r="M17" s="330">
        <v>0.02</v>
      </c>
      <c r="N17" s="15"/>
      <c r="O17" s="15"/>
      <c r="R17" s="15"/>
      <c r="S17" s="15"/>
    </row>
    <row r="18" spans="1:19" ht="14.25">
      <c r="A18" s="202" t="s">
        <v>27</v>
      </c>
      <c r="B18" s="215">
        <v>7104</v>
      </c>
      <c r="C18" s="206">
        <v>8162</v>
      </c>
      <c r="D18" s="206">
        <v>-1058</v>
      </c>
      <c r="E18" s="216">
        <v>-0.31</v>
      </c>
      <c r="F18" s="215">
        <v>24432</v>
      </c>
      <c r="G18" s="206">
        <v>24445</v>
      </c>
      <c r="H18" s="206">
        <v>-13</v>
      </c>
      <c r="I18" s="330">
        <v>0</v>
      </c>
      <c r="J18" s="215">
        <v>88482</v>
      </c>
      <c r="K18" s="206">
        <v>95086</v>
      </c>
      <c r="L18" s="206">
        <v>-6604</v>
      </c>
      <c r="M18" s="330">
        <v>-1.89</v>
      </c>
      <c r="N18" s="15"/>
      <c r="O18" s="15"/>
      <c r="R18" s="15"/>
      <c r="S18" s="15"/>
    </row>
    <row r="19" spans="1:19" ht="14.25">
      <c r="A19" s="202" t="s">
        <v>28</v>
      </c>
      <c r="B19" s="215">
        <v>13626</v>
      </c>
      <c r="C19" s="206">
        <v>8463</v>
      </c>
      <c r="D19" s="206">
        <v>5163</v>
      </c>
      <c r="E19" s="216">
        <v>1.61</v>
      </c>
      <c r="F19" s="215">
        <v>39199</v>
      </c>
      <c r="G19" s="206">
        <v>24805</v>
      </c>
      <c r="H19" s="206">
        <v>14394</v>
      </c>
      <c r="I19" s="330">
        <v>4.62</v>
      </c>
      <c r="J19" s="215">
        <v>114825</v>
      </c>
      <c r="K19" s="206">
        <v>114419</v>
      </c>
      <c r="L19" s="206">
        <v>406</v>
      </c>
      <c r="M19" s="330">
        <v>0.12</v>
      </c>
      <c r="N19" s="15"/>
      <c r="O19" s="15"/>
      <c r="R19" s="15"/>
      <c r="S19" s="15"/>
    </row>
    <row r="20" spans="1:19" ht="14.25">
      <c r="A20" s="202" t="s">
        <v>29</v>
      </c>
      <c r="B20" s="215">
        <v>22666</v>
      </c>
      <c r="C20" s="206">
        <v>21520</v>
      </c>
      <c r="D20" s="206">
        <v>1146</v>
      </c>
      <c r="E20" s="216">
        <v>0.13</v>
      </c>
      <c r="F20" s="215">
        <v>73101</v>
      </c>
      <c r="G20" s="206">
        <v>66456</v>
      </c>
      <c r="H20" s="206">
        <v>6645</v>
      </c>
      <c r="I20" s="330">
        <v>0.76</v>
      </c>
      <c r="J20" s="215">
        <v>264808</v>
      </c>
      <c r="K20" s="206">
        <v>259952</v>
      </c>
      <c r="L20" s="206">
        <v>4856</v>
      </c>
      <c r="M20" s="330">
        <v>0.55</v>
      </c>
      <c r="N20" s="15"/>
      <c r="O20" s="15"/>
      <c r="R20" s="15"/>
      <c r="S20" s="15"/>
    </row>
    <row r="21" spans="1:19" ht="14.25">
      <c r="A21" s="202" t="s">
        <v>30</v>
      </c>
      <c r="B21" s="215">
        <v>28008</v>
      </c>
      <c r="C21" s="206">
        <v>28208</v>
      </c>
      <c r="D21" s="206">
        <v>-200</v>
      </c>
      <c r="E21" s="216">
        <v>-0.02</v>
      </c>
      <c r="F21" s="215">
        <v>94264</v>
      </c>
      <c r="G21" s="206">
        <v>79178</v>
      </c>
      <c r="H21" s="206">
        <v>15086</v>
      </c>
      <c r="I21" s="330">
        <v>1.83</v>
      </c>
      <c r="J21" s="215">
        <v>304073</v>
      </c>
      <c r="K21" s="206">
        <v>331935</v>
      </c>
      <c r="L21" s="206">
        <v>-27862</v>
      </c>
      <c r="M21" s="330">
        <v>-3.22</v>
      </c>
      <c r="N21" s="15"/>
      <c r="O21" s="15"/>
      <c r="R21" s="15"/>
      <c r="S21" s="15"/>
    </row>
    <row r="22" spans="1:19" ht="14.25">
      <c r="A22" s="202" t="s">
        <v>31</v>
      </c>
      <c r="B22" s="215">
        <v>11957</v>
      </c>
      <c r="C22" s="206">
        <v>10115</v>
      </c>
      <c r="D22" s="206">
        <v>1842</v>
      </c>
      <c r="E22" s="216">
        <v>0.64</v>
      </c>
      <c r="F22" s="215">
        <v>39851</v>
      </c>
      <c r="G22" s="206">
        <v>25240</v>
      </c>
      <c r="H22" s="206">
        <v>14611</v>
      </c>
      <c r="I22" s="330">
        <v>5.31</v>
      </c>
      <c r="J22" s="215">
        <v>110145</v>
      </c>
      <c r="K22" s="206">
        <v>120839</v>
      </c>
      <c r="L22" s="206">
        <v>-10694</v>
      </c>
      <c r="M22" s="330">
        <v>-3.56</v>
      </c>
      <c r="N22" s="15"/>
      <c r="O22" s="15"/>
      <c r="R22" s="15"/>
      <c r="S22" s="15"/>
    </row>
    <row r="23" spans="1:19" ht="14.25">
      <c r="A23" s="202" t="s">
        <v>32</v>
      </c>
      <c r="B23" s="215">
        <v>59679</v>
      </c>
      <c r="C23" s="206">
        <v>68379</v>
      </c>
      <c r="D23" s="206">
        <v>-8700</v>
      </c>
      <c r="E23" s="216">
        <v>-0.46</v>
      </c>
      <c r="F23" s="215">
        <v>192878</v>
      </c>
      <c r="G23" s="206">
        <v>212704</v>
      </c>
      <c r="H23" s="206">
        <v>-19826</v>
      </c>
      <c r="I23" s="330">
        <v>-1.03</v>
      </c>
      <c r="J23" s="215">
        <v>730984</v>
      </c>
      <c r="K23" s="206">
        <v>720609</v>
      </c>
      <c r="L23" s="206">
        <v>10375</v>
      </c>
      <c r="M23" s="330">
        <v>0.55</v>
      </c>
      <c r="N23" s="15"/>
      <c r="O23" s="15"/>
      <c r="R23" s="15"/>
      <c r="S23" s="15"/>
    </row>
    <row r="24" spans="1:19" ht="15">
      <c r="A24" s="202" t="s">
        <v>12</v>
      </c>
      <c r="B24" s="213"/>
      <c r="C24" s="16"/>
      <c r="D24" s="17"/>
      <c r="E24" s="214"/>
      <c r="F24" s="213"/>
      <c r="G24" s="16"/>
      <c r="H24" s="16"/>
      <c r="I24" s="220"/>
      <c r="J24" s="213"/>
      <c r="K24" s="16"/>
      <c r="L24" s="17"/>
      <c r="M24" s="220"/>
      <c r="N24" s="15"/>
      <c r="O24" s="15"/>
      <c r="R24" s="15"/>
      <c r="S24" s="15"/>
    </row>
    <row r="25" spans="1:19" ht="30">
      <c r="A25" s="203" t="s">
        <v>33</v>
      </c>
      <c r="B25" s="211">
        <v>6006</v>
      </c>
      <c r="C25" s="205">
        <v>6668</v>
      </c>
      <c r="D25" s="205">
        <v>-662</v>
      </c>
      <c r="E25" s="212">
        <v>-0.16</v>
      </c>
      <c r="F25" s="211">
        <v>20136</v>
      </c>
      <c r="G25" s="205">
        <v>19864</v>
      </c>
      <c r="H25" s="205">
        <v>272</v>
      </c>
      <c r="I25" s="328">
        <v>0.07</v>
      </c>
      <c r="J25" s="211">
        <v>80976</v>
      </c>
      <c r="K25" s="205">
        <v>75437</v>
      </c>
      <c r="L25" s="205">
        <v>5539</v>
      </c>
      <c r="M25" s="328">
        <v>1.35</v>
      </c>
      <c r="N25" s="15"/>
      <c r="O25" s="15"/>
      <c r="R25" s="15"/>
      <c r="S25" s="15"/>
    </row>
    <row r="26" spans="1:19" ht="15">
      <c r="A26" s="202" t="s">
        <v>12</v>
      </c>
      <c r="B26" s="213"/>
      <c r="C26" s="16"/>
      <c r="D26" s="17"/>
      <c r="E26" s="214"/>
      <c r="F26" s="213"/>
      <c r="G26" s="16"/>
      <c r="H26" s="16"/>
      <c r="I26" s="220"/>
      <c r="J26" s="213"/>
      <c r="K26" s="16"/>
      <c r="L26" s="17"/>
      <c r="M26" s="220"/>
      <c r="N26" s="15"/>
      <c r="O26" s="15"/>
      <c r="P26" s="18"/>
      <c r="R26" s="15"/>
      <c r="S26" s="15"/>
    </row>
    <row r="27" spans="1:19" ht="15">
      <c r="A27" s="203" t="s">
        <v>7</v>
      </c>
      <c r="B27" s="211">
        <v>103761</v>
      </c>
      <c r="C27" s="205">
        <v>111542</v>
      </c>
      <c r="D27" s="205">
        <v>-7781</v>
      </c>
      <c r="E27" s="212">
        <v>-0.39</v>
      </c>
      <c r="F27" s="211">
        <v>351480</v>
      </c>
      <c r="G27" s="205">
        <v>332512</v>
      </c>
      <c r="H27" s="205">
        <v>18968</v>
      </c>
      <c r="I27" s="328">
        <v>0.96</v>
      </c>
      <c r="J27" s="211">
        <v>1374748</v>
      </c>
      <c r="K27" s="205">
        <v>1361867</v>
      </c>
      <c r="L27" s="205">
        <v>12881</v>
      </c>
      <c r="M27" s="328">
        <v>0.65</v>
      </c>
      <c r="N27" s="15"/>
      <c r="O27" s="15"/>
      <c r="R27" s="15"/>
      <c r="S27" s="15"/>
    </row>
    <row r="28" spans="1:19" ht="15">
      <c r="A28" s="202" t="s">
        <v>12</v>
      </c>
      <c r="B28" s="213"/>
      <c r="C28" s="16"/>
      <c r="D28" s="17"/>
      <c r="E28" s="214"/>
      <c r="F28" s="213"/>
      <c r="G28" s="16"/>
      <c r="H28" s="16"/>
      <c r="I28" s="220"/>
      <c r="J28" s="213"/>
      <c r="K28" s="16"/>
      <c r="L28" s="17"/>
      <c r="M28" s="220"/>
      <c r="N28" s="15"/>
      <c r="O28" s="15"/>
      <c r="P28" s="18"/>
      <c r="R28" s="15"/>
      <c r="S28" s="15"/>
    </row>
    <row r="29" spans="1:19" ht="15">
      <c r="A29" s="203" t="s">
        <v>0</v>
      </c>
      <c r="B29" s="211">
        <v>301318</v>
      </c>
      <c r="C29" s="205">
        <v>330121</v>
      </c>
      <c r="D29" s="205">
        <v>-28803</v>
      </c>
      <c r="E29" s="212">
        <v>-0.32</v>
      </c>
      <c r="F29" s="211">
        <v>940970</v>
      </c>
      <c r="G29" s="205">
        <v>1029286</v>
      </c>
      <c r="H29" s="205">
        <v>-88316</v>
      </c>
      <c r="I29" s="328">
        <v>-0.98</v>
      </c>
      <c r="J29" s="211">
        <v>3854490</v>
      </c>
      <c r="K29" s="205">
        <v>3766413</v>
      </c>
      <c r="L29" s="205">
        <v>88077</v>
      </c>
      <c r="M29" s="328">
        <v>1</v>
      </c>
      <c r="N29" s="15"/>
      <c r="O29" s="15"/>
      <c r="R29" s="15"/>
      <c r="S29" s="15"/>
    </row>
    <row r="30" spans="1:19" ht="15">
      <c r="A30" s="202" t="s">
        <v>12</v>
      </c>
      <c r="B30" s="213"/>
      <c r="C30" s="16"/>
      <c r="D30" s="17"/>
      <c r="E30" s="214"/>
      <c r="F30" s="213"/>
      <c r="G30" s="16"/>
      <c r="H30" s="16"/>
      <c r="I30" s="220"/>
      <c r="J30" s="213"/>
      <c r="K30" s="16"/>
      <c r="L30" s="17"/>
      <c r="M30" s="220"/>
      <c r="N30" s="15"/>
      <c r="O30" s="15"/>
      <c r="R30" s="15"/>
      <c r="S30" s="15"/>
    </row>
    <row r="31" spans="1:19" ht="14.25">
      <c r="A31" s="202" t="s">
        <v>34</v>
      </c>
      <c r="B31" s="215">
        <v>249722</v>
      </c>
      <c r="C31" s="206">
        <v>279867</v>
      </c>
      <c r="D31" s="206">
        <v>-30145</v>
      </c>
      <c r="E31" s="216">
        <v>-0.41</v>
      </c>
      <c r="F31" s="215">
        <v>777884</v>
      </c>
      <c r="G31" s="206">
        <v>879345</v>
      </c>
      <c r="H31" s="206">
        <v>-101461</v>
      </c>
      <c r="I31" s="330">
        <v>-1.37</v>
      </c>
      <c r="J31" s="215">
        <v>3247618</v>
      </c>
      <c r="K31" s="206">
        <v>3191295</v>
      </c>
      <c r="L31" s="206">
        <v>56323</v>
      </c>
      <c r="M31" s="330">
        <v>0.77</v>
      </c>
      <c r="N31" s="15"/>
      <c r="O31" s="15"/>
      <c r="R31" s="15"/>
      <c r="S31" s="15"/>
    </row>
    <row r="32" spans="1:19" ht="14.25">
      <c r="A32" s="202" t="s">
        <v>35</v>
      </c>
      <c r="B32" s="215">
        <v>51596</v>
      </c>
      <c r="C32" s="206">
        <v>50254</v>
      </c>
      <c r="D32" s="206">
        <v>1342</v>
      </c>
      <c r="E32" s="216">
        <v>0.08</v>
      </c>
      <c r="F32" s="215">
        <v>163086</v>
      </c>
      <c r="G32" s="206">
        <v>149941</v>
      </c>
      <c r="H32" s="206">
        <v>13145</v>
      </c>
      <c r="I32" s="330">
        <v>0.83</v>
      </c>
      <c r="J32" s="215">
        <v>606872</v>
      </c>
      <c r="K32" s="206">
        <v>575118</v>
      </c>
      <c r="L32" s="206">
        <v>31754</v>
      </c>
      <c r="M32" s="330">
        <v>2.03</v>
      </c>
      <c r="N32" s="15"/>
      <c r="O32" s="15"/>
      <c r="R32" s="15"/>
      <c r="S32" s="15"/>
    </row>
    <row r="33" spans="1:19" ht="15">
      <c r="A33" s="202" t="s">
        <v>12</v>
      </c>
      <c r="B33" s="213"/>
      <c r="C33" s="16"/>
      <c r="D33" s="17"/>
      <c r="E33" s="214"/>
      <c r="F33" s="213"/>
      <c r="G33" s="16"/>
      <c r="H33" s="16"/>
      <c r="I33" s="220"/>
      <c r="J33" s="213"/>
      <c r="K33" s="16"/>
      <c r="L33" s="17"/>
      <c r="M33" s="220"/>
      <c r="N33" s="15"/>
      <c r="O33" s="15"/>
      <c r="R33" s="15"/>
      <c r="S33" s="15"/>
    </row>
    <row r="34" spans="1:19" ht="15">
      <c r="A34" s="203" t="s">
        <v>1</v>
      </c>
      <c r="B34" s="211">
        <v>549114</v>
      </c>
      <c r="C34" s="205">
        <v>544542</v>
      </c>
      <c r="D34" s="205">
        <v>4572</v>
      </c>
      <c r="E34" s="212">
        <v>0.03</v>
      </c>
      <c r="F34" s="211">
        <v>1800192</v>
      </c>
      <c r="G34" s="205">
        <v>1629440</v>
      </c>
      <c r="H34" s="205">
        <v>170752</v>
      </c>
      <c r="I34" s="328">
        <v>0.99</v>
      </c>
      <c r="J34" s="211">
        <v>6577771</v>
      </c>
      <c r="K34" s="205">
        <v>6201975</v>
      </c>
      <c r="L34" s="205">
        <v>375796</v>
      </c>
      <c r="M34" s="328">
        <v>2.21</v>
      </c>
      <c r="N34" s="15"/>
      <c r="O34" s="15"/>
      <c r="R34" s="15"/>
      <c r="S34" s="15"/>
    </row>
    <row r="35" spans="1:19" ht="15">
      <c r="A35" s="202" t="s">
        <v>12</v>
      </c>
      <c r="B35" s="213"/>
      <c r="C35" s="16"/>
      <c r="D35" s="17"/>
      <c r="E35" s="214"/>
      <c r="F35" s="213"/>
      <c r="G35" s="16"/>
      <c r="H35" s="16"/>
      <c r="I35" s="220"/>
      <c r="J35" s="213"/>
      <c r="K35" s="16"/>
      <c r="L35" s="17"/>
      <c r="M35" s="220"/>
      <c r="N35" s="15"/>
      <c r="O35" s="15"/>
      <c r="R35" s="15"/>
      <c r="S35" s="15"/>
    </row>
    <row r="36" spans="1:19" ht="14.25">
      <c r="A36" s="202" t="s">
        <v>36</v>
      </c>
      <c r="B36" s="215">
        <v>6239</v>
      </c>
      <c r="C36" s="206">
        <v>6771</v>
      </c>
      <c r="D36" s="206">
        <v>-532</v>
      </c>
      <c r="E36" s="216">
        <v>-0.08</v>
      </c>
      <c r="F36" s="215">
        <v>20884</v>
      </c>
      <c r="G36" s="206">
        <v>19694</v>
      </c>
      <c r="H36" s="206">
        <v>1190</v>
      </c>
      <c r="I36" s="330">
        <v>0.18</v>
      </c>
      <c r="J36" s="215">
        <v>83503</v>
      </c>
      <c r="K36" s="206">
        <v>75393</v>
      </c>
      <c r="L36" s="206">
        <v>8110</v>
      </c>
      <c r="M36" s="330">
        <v>1.25</v>
      </c>
      <c r="N36" s="15"/>
      <c r="O36" s="15"/>
      <c r="R36" s="15"/>
      <c r="S36" s="15"/>
    </row>
    <row r="37" spans="1:19" ht="28.5">
      <c r="A37" s="202" t="s">
        <v>37</v>
      </c>
      <c r="B37" s="215">
        <v>196792</v>
      </c>
      <c r="C37" s="206">
        <v>193658</v>
      </c>
      <c r="D37" s="206">
        <v>3134</v>
      </c>
      <c r="E37" s="216">
        <v>0.06</v>
      </c>
      <c r="F37" s="215">
        <v>628830</v>
      </c>
      <c r="G37" s="206">
        <v>576931</v>
      </c>
      <c r="H37" s="206">
        <v>51899</v>
      </c>
      <c r="I37" s="330">
        <v>1.08</v>
      </c>
      <c r="J37" s="215">
        <v>2378688</v>
      </c>
      <c r="K37" s="206">
        <v>2220897</v>
      </c>
      <c r="L37" s="206">
        <v>157791</v>
      </c>
      <c r="M37" s="330">
        <v>3.35</v>
      </c>
      <c r="N37" s="15"/>
      <c r="O37" s="15"/>
      <c r="R37" s="15"/>
      <c r="S37" s="15"/>
    </row>
    <row r="38" spans="1:19" ht="14.25">
      <c r="A38" s="202" t="s">
        <v>38</v>
      </c>
      <c r="B38" s="215">
        <v>59956</v>
      </c>
      <c r="C38" s="206">
        <v>52838</v>
      </c>
      <c r="D38" s="206">
        <v>7118</v>
      </c>
      <c r="E38" s="216">
        <v>0.32</v>
      </c>
      <c r="F38" s="215">
        <v>183528</v>
      </c>
      <c r="G38" s="206">
        <v>167245</v>
      </c>
      <c r="H38" s="206">
        <v>16283</v>
      </c>
      <c r="I38" s="330">
        <v>0.74</v>
      </c>
      <c r="J38" s="215">
        <v>689872</v>
      </c>
      <c r="K38" s="206">
        <v>653087</v>
      </c>
      <c r="L38" s="206">
        <v>36785</v>
      </c>
      <c r="M38" s="330">
        <v>1.7</v>
      </c>
      <c r="N38" s="15"/>
      <c r="O38" s="15"/>
      <c r="R38" s="15"/>
      <c r="S38" s="15"/>
    </row>
    <row r="39" spans="1:19" ht="14.25">
      <c r="A39" s="202" t="s">
        <v>39</v>
      </c>
      <c r="B39" s="215">
        <v>186422</v>
      </c>
      <c r="C39" s="206">
        <v>208804</v>
      </c>
      <c r="D39" s="206">
        <v>-22382</v>
      </c>
      <c r="E39" s="216">
        <v>-0.39</v>
      </c>
      <c r="F39" s="215">
        <v>611842</v>
      </c>
      <c r="G39" s="206">
        <v>606176</v>
      </c>
      <c r="H39" s="206">
        <v>5666</v>
      </c>
      <c r="I39" s="330">
        <v>0.1</v>
      </c>
      <c r="J39" s="215">
        <v>2320869</v>
      </c>
      <c r="K39" s="206">
        <v>2266982</v>
      </c>
      <c r="L39" s="206">
        <v>53887</v>
      </c>
      <c r="M39" s="330">
        <v>0.96</v>
      </c>
      <c r="N39" s="15"/>
      <c r="O39" s="15"/>
      <c r="R39" s="15"/>
      <c r="S39" s="15"/>
    </row>
    <row r="40" spans="1:19" ht="14.25">
      <c r="A40" s="202" t="s">
        <v>40</v>
      </c>
      <c r="B40" s="215">
        <v>51344</v>
      </c>
      <c r="C40" s="206">
        <v>45827</v>
      </c>
      <c r="D40" s="206">
        <v>5517</v>
      </c>
      <c r="E40" s="216">
        <v>0.25</v>
      </c>
      <c r="F40" s="215">
        <v>166292</v>
      </c>
      <c r="G40" s="206">
        <v>136783</v>
      </c>
      <c r="H40" s="206">
        <v>29509</v>
      </c>
      <c r="I40" s="330">
        <v>1.36</v>
      </c>
      <c r="J40" s="215">
        <v>626778</v>
      </c>
      <c r="K40" s="206">
        <v>531627</v>
      </c>
      <c r="L40" s="206">
        <v>95151</v>
      </c>
      <c r="M40" s="330">
        <v>4.54</v>
      </c>
      <c r="N40" s="15"/>
      <c r="O40" s="15"/>
      <c r="R40" s="15"/>
      <c r="S40" s="15"/>
    </row>
    <row r="41" spans="1:19" ht="14.25">
      <c r="A41" s="202" t="s">
        <v>41</v>
      </c>
      <c r="B41" s="215">
        <v>48361</v>
      </c>
      <c r="C41" s="206">
        <v>36644</v>
      </c>
      <c r="D41" s="206">
        <v>11717</v>
      </c>
      <c r="E41" s="216">
        <v>0.66</v>
      </c>
      <c r="F41" s="215">
        <v>188816</v>
      </c>
      <c r="G41" s="206">
        <v>122611</v>
      </c>
      <c r="H41" s="206">
        <v>66205</v>
      </c>
      <c r="I41" s="330">
        <v>3.84</v>
      </c>
      <c r="J41" s="215">
        <v>478061</v>
      </c>
      <c r="K41" s="206">
        <v>453989</v>
      </c>
      <c r="L41" s="206">
        <v>24072</v>
      </c>
      <c r="M41" s="330">
        <v>1.36</v>
      </c>
      <c r="N41" s="15"/>
      <c r="O41" s="15"/>
      <c r="R41" s="15"/>
      <c r="S41" s="15"/>
    </row>
    <row r="42" spans="1:19" ht="15">
      <c r="A42" s="202" t="s">
        <v>12</v>
      </c>
      <c r="B42" s="213"/>
      <c r="C42" s="16"/>
      <c r="D42" s="17"/>
      <c r="E42" s="214"/>
      <c r="F42" s="213"/>
      <c r="G42" s="16"/>
      <c r="H42" s="16"/>
      <c r="I42" s="220"/>
      <c r="J42" s="213"/>
      <c r="K42" s="16"/>
      <c r="L42" s="17"/>
      <c r="M42" s="220"/>
      <c r="N42" s="15"/>
      <c r="O42" s="15"/>
      <c r="R42" s="15"/>
      <c r="S42" s="15"/>
    </row>
    <row r="43" spans="1:19" ht="15">
      <c r="A43" s="203" t="s">
        <v>8</v>
      </c>
      <c r="B43" s="211">
        <v>5676</v>
      </c>
      <c r="C43" s="205">
        <v>4101</v>
      </c>
      <c r="D43" s="205">
        <v>1575</v>
      </c>
      <c r="E43" s="212">
        <v>0.18</v>
      </c>
      <c r="F43" s="211">
        <v>27131</v>
      </c>
      <c r="G43" s="205">
        <v>14311</v>
      </c>
      <c r="H43" s="205">
        <v>12820</v>
      </c>
      <c r="I43" s="328">
        <v>1.51</v>
      </c>
      <c r="J43" s="211">
        <v>64204</v>
      </c>
      <c r="K43" s="205">
        <v>69069</v>
      </c>
      <c r="L43" s="205">
        <v>-4865</v>
      </c>
      <c r="M43" s="328">
        <v>-0.56</v>
      </c>
      <c r="N43" s="15"/>
      <c r="O43" s="15"/>
      <c r="R43" s="15"/>
      <c r="S43" s="15"/>
    </row>
    <row r="44" spans="1:19" ht="15">
      <c r="A44" s="202" t="s">
        <v>12</v>
      </c>
      <c r="B44" s="213"/>
      <c r="C44" s="16"/>
      <c r="D44" s="17"/>
      <c r="E44" s="214"/>
      <c r="F44" s="213"/>
      <c r="G44" s="16"/>
      <c r="H44" s="16"/>
      <c r="I44" s="220"/>
      <c r="J44" s="213"/>
      <c r="K44" s="16"/>
      <c r="L44" s="17"/>
      <c r="M44" s="220"/>
      <c r="N44" s="15"/>
      <c r="O44" s="15"/>
      <c r="R44" s="15"/>
      <c r="S44" s="15"/>
    </row>
    <row r="45" spans="1:19" ht="15.75" thickBot="1">
      <c r="A45" s="204" t="s">
        <v>9</v>
      </c>
      <c r="B45" s="217">
        <v>76321</v>
      </c>
      <c r="C45" s="218">
        <v>85866</v>
      </c>
      <c r="D45" s="218">
        <v>-9545</v>
      </c>
      <c r="E45" s="219">
        <v>-0.61</v>
      </c>
      <c r="F45" s="217">
        <v>244080</v>
      </c>
      <c r="G45" s="218">
        <v>246818</v>
      </c>
      <c r="H45" s="218">
        <v>-2738</v>
      </c>
      <c r="I45" s="331">
        <v>-0.18</v>
      </c>
      <c r="J45" s="217">
        <v>997385</v>
      </c>
      <c r="K45" s="218">
        <v>994050</v>
      </c>
      <c r="L45" s="218">
        <v>3335</v>
      </c>
      <c r="M45" s="331">
        <v>0.22</v>
      </c>
      <c r="N45" s="15"/>
      <c r="O45" s="15"/>
      <c r="R45" s="15"/>
      <c r="S45" s="15"/>
    </row>
    <row r="46" spans="1:13" ht="14.25">
      <c r="A46" s="195" t="s">
        <v>156</v>
      </c>
      <c r="B46" s="20"/>
      <c r="C46" s="22"/>
      <c r="D46" s="22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14.25">
      <c r="A47" s="20" t="s">
        <v>44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4.25">
      <c r="A48" s="20" t="s">
        <v>45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</sheetData>
  <sheetProtection/>
  <mergeCells count="4">
    <mergeCell ref="A4:A5"/>
    <mergeCell ref="B4:E4"/>
    <mergeCell ref="F4:I4"/>
    <mergeCell ref="J4:M4"/>
  </mergeCells>
  <printOptions horizontalCentered="1" verticalCentered="1"/>
  <pageMargins left="0" right="0" top="0" bottom="0" header="0.19" footer="0.18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3.421875" style="20" customWidth="1"/>
    <col min="2" max="2" width="14.8515625" style="20" customWidth="1"/>
    <col min="3" max="3" width="17.00390625" style="20" customWidth="1"/>
    <col min="4" max="6" width="14.8515625" style="20" customWidth="1"/>
    <col min="7" max="7" width="16.140625" style="20" customWidth="1"/>
    <col min="8" max="10" width="14.8515625" style="20" customWidth="1"/>
    <col min="11" max="11" width="16.140625" style="20" customWidth="1"/>
    <col min="12" max="13" width="14.8515625" style="20" customWidth="1"/>
    <col min="14" max="14" width="10.140625" style="20" bestFit="1" customWidth="1"/>
    <col min="15" max="17" width="9.140625" style="20" customWidth="1"/>
    <col min="18" max="18" width="10.140625" style="20" bestFit="1" customWidth="1"/>
    <col min="19" max="19" width="11.421875" style="20" customWidth="1"/>
    <col min="20" max="16384" width="9.140625" style="20" customWidth="1"/>
  </cols>
  <sheetData>
    <row r="1" spans="1:11" ht="18">
      <c r="A1" s="10" t="s">
        <v>46</v>
      </c>
      <c r="B1" s="269"/>
      <c r="C1" s="269"/>
      <c r="K1" s="224"/>
    </row>
    <row r="2" spans="1:9" ht="18.75" customHeight="1">
      <c r="A2" s="12" t="s">
        <v>47</v>
      </c>
      <c r="B2" s="270"/>
      <c r="C2" s="270"/>
      <c r="D2" s="225"/>
      <c r="E2" s="225"/>
      <c r="F2" s="225"/>
      <c r="G2" s="225"/>
      <c r="H2" s="225"/>
      <c r="I2" s="225"/>
    </row>
    <row r="3" spans="1:9" ht="15" thickBot="1">
      <c r="A3" s="226"/>
      <c r="B3" s="226"/>
      <c r="C3" s="226"/>
      <c r="D3" s="226"/>
      <c r="E3" s="226"/>
      <c r="F3" s="226"/>
      <c r="G3" s="226"/>
      <c r="H3" s="226"/>
      <c r="I3" s="226"/>
    </row>
    <row r="4" spans="1:13" ht="28.5" customHeight="1" thickBot="1">
      <c r="A4" s="441" t="s">
        <v>48</v>
      </c>
      <c r="B4" s="435" t="s">
        <v>232</v>
      </c>
      <c r="C4" s="436"/>
      <c r="D4" s="436"/>
      <c r="E4" s="436"/>
      <c r="F4" s="435" t="s">
        <v>215</v>
      </c>
      <c r="G4" s="436"/>
      <c r="H4" s="436"/>
      <c r="I4" s="437"/>
      <c r="J4" s="436" t="s">
        <v>233</v>
      </c>
      <c r="K4" s="436"/>
      <c r="L4" s="436"/>
      <c r="M4" s="436"/>
    </row>
    <row r="5" spans="1:13" ht="30" customHeight="1" thickBot="1">
      <c r="A5" s="434"/>
      <c r="B5" s="325" t="s">
        <v>16</v>
      </c>
      <c r="C5" s="326" t="s">
        <v>17</v>
      </c>
      <c r="D5" s="326" t="s">
        <v>18</v>
      </c>
      <c r="E5" s="326" t="s">
        <v>19</v>
      </c>
      <c r="F5" s="325" t="s">
        <v>16</v>
      </c>
      <c r="G5" s="326" t="s">
        <v>17</v>
      </c>
      <c r="H5" s="326" t="s">
        <v>18</v>
      </c>
      <c r="I5" s="332" t="s">
        <v>19</v>
      </c>
      <c r="J5" s="333" t="s">
        <v>16</v>
      </c>
      <c r="K5" s="334" t="s">
        <v>17</v>
      </c>
      <c r="L5" s="334" t="s">
        <v>18</v>
      </c>
      <c r="M5" s="334" t="s">
        <v>19</v>
      </c>
    </row>
    <row r="6" spans="1:19" ht="14.25" customHeight="1">
      <c r="A6" s="227" t="s">
        <v>20</v>
      </c>
      <c r="B6" s="207">
        <v>1261177</v>
      </c>
      <c r="C6" s="205">
        <v>1304373</v>
      </c>
      <c r="D6" s="205">
        <v>-43196</v>
      </c>
      <c r="E6" s="208">
        <v>-0.11</v>
      </c>
      <c r="F6" s="207">
        <v>4112356</v>
      </c>
      <c r="G6" s="205">
        <v>3932813</v>
      </c>
      <c r="H6" s="205">
        <v>179543</v>
      </c>
      <c r="I6" s="335">
        <v>0.47</v>
      </c>
      <c r="J6" s="336">
        <v>15479747</v>
      </c>
      <c r="K6" s="337">
        <v>15007630</v>
      </c>
      <c r="L6" s="337">
        <v>472117</v>
      </c>
      <c r="M6" s="335">
        <v>1.24</v>
      </c>
      <c r="N6" s="224"/>
      <c r="O6" s="224"/>
      <c r="R6" s="224"/>
      <c r="S6" s="224"/>
    </row>
    <row r="7" spans="1:19" ht="15">
      <c r="A7" s="202"/>
      <c r="B7" s="228"/>
      <c r="C7" s="19"/>
      <c r="D7" s="21"/>
      <c r="E7" s="229"/>
      <c r="F7" s="228"/>
      <c r="G7" s="19"/>
      <c r="H7" s="21"/>
      <c r="I7" s="338"/>
      <c r="J7" s="339"/>
      <c r="K7" s="340"/>
      <c r="L7" s="341"/>
      <c r="M7" s="338"/>
      <c r="N7" s="224"/>
      <c r="O7" s="224"/>
      <c r="R7" s="224"/>
      <c r="S7" s="224"/>
    </row>
    <row r="8" spans="1:19" ht="15">
      <c r="A8" s="203" t="s">
        <v>49</v>
      </c>
      <c r="B8" s="207">
        <v>47914</v>
      </c>
      <c r="C8" s="205">
        <v>53255</v>
      </c>
      <c r="D8" s="205">
        <v>-5341</v>
      </c>
      <c r="E8" s="208">
        <v>-0.3</v>
      </c>
      <c r="F8" s="207">
        <v>160537</v>
      </c>
      <c r="G8" s="205">
        <v>168034</v>
      </c>
      <c r="H8" s="205">
        <v>-7497</v>
      </c>
      <c r="I8" s="335">
        <v>-0.42</v>
      </c>
      <c r="J8" s="336">
        <v>657801</v>
      </c>
      <c r="K8" s="337">
        <v>634999</v>
      </c>
      <c r="L8" s="337">
        <v>22802</v>
      </c>
      <c r="M8" s="335">
        <v>1.29</v>
      </c>
      <c r="N8" s="224"/>
      <c r="O8" s="224"/>
      <c r="R8" s="224"/>
      <c r="S8" s="224"/>
    </row>
    <row r="9" spans="1:19" ht="14.25">
      <c r="A9" s="221" t="s">
        <v>50</v>
      </c>
      <c r="B9" s="209">
        <v>8685</v>
      </c>
      <c r="C9" s="206">
        <v>9511</v>
      </c>
      <c r="D9" s="206">
        <v>-826</v>
      </c>
      <c r="E9" s="210">
        <v>-0.35</v>
      </c>
      <c r="F9" s="209">
        <v>27299</v>
      </c>
      <c r="G9" s="206">
        <v>28335</v>
      </c>
      <c r="H9" s="206">
        <v>-1036</v>
      </c>
      <c r="I9" s="342">
        <v>-0.44</v>
      </c>
      <c r="J9" s="343">
        <v>103982</v>
      </c>
      <c r="K9" s="344">
        <v>103472</v>
      </c>
      <c r="L9" s="344">
        <v>510</v>
      </c>
      <c r="M9" s="342">
        <v>0.22</v>
      </c>
      <c r="N9" s="224"/>
      <c r="O9" s="224"/>
      <c r="R9" s="224"/>
      <c r="S9" s="224"/>
    </row>
    <row r="10" spans="1:19" ht="14.25">
      <c r="A10" s="222" t="s">
        <v>51</v>
      </c>
      <c r="B10" s="209">
        <v>1858</v>
      </c>
      <c r="C10" s="206">
        <v>2175</v>
      </c>
      <c r="D10" s="206">
        <v>-317</v>
      </c>
      <c r="E10" s="210">
        <v>-0.41</v>
      </c>
      <c r="F10" s="209">
        <v>5730</v>
      </c>
      <c r="G10" s="206">
        <v>6890</v>
      </c>
      <c r="H10" s="206">
        <v>-1160</v>
      </c>
      <c r="I10" s="342">
        <v>-1.47</v>
      </c>
      <c r="J10" s="343">
        <v>24059</v>
      </c>
      <c r="K10" s="344">
        <v>25307</v>
      </c>
      <c r="L10" s="344">
        <v>-1248</v>
      </c>
      <c r="M10" s="342">
        <v>-1.58</v>
      </c>
      <c r="N10" s="224"/>
      <c r="O10" s="224"/>
      <c r="R10" s="224"/>
      <c r="S10" s="224"/>
    </row>
    <row r="11" spans="1:19" ht="14.25">
      <c r="A11" s="221" t="s">
        <v>52</v>
      </c>
      <c r="B11" s="209">
        <v>10216</v>
      </c>
      <c r="C11" s="206">
        <v>10059</v>
      </c>
      <c r="D11" s="206">
        <v>157</v>
      </c>
      <c r="E11" s="210">
        <v>0.04</v>
      </c>
      <c r="F11" s="209">
        <v>34447</v>
      </c>
      <c r="G11" s="206">
        <v>33238</v>
      </c>
      <c r="H11" s="206">
        <v>1209</v>
      </c>
      <c r="I11" s="342">
        <v>0.27</v>
      </c>
      <c r="J11" s="343">
        <v>138465</v>
      </c>
      <c r="K11" s="344">
        <v>130942</v>
      </c>
      <c r="L11" s="344">
        <v>7523</v>
      </c>
      <c r="M11" s="342">
        <v>1.71</v>
      </c>
      <c r="N11" s="224"/>
      <c r="O11" s="224"/>
      <c r="R11" s="224"/>
      <c r="S11" s="224"/>
    </row>
    <row r="12" spans="1:19" ht="14.25">
      <c r="A12" s="221" t="s">
        <v>53</v>
      </c>
      <c r="B12" s="209">
        <v>1879</v>
      </c>
      <c r="C12" s="206">
        <v>1803</v>
      </c>
      <c r="D12" s="206">
        <v>76</v>
      </c>
      <c r="E12" s="210">
        <v>0.14</v>
      </c>
      <c r="F12" s="209">
        <v>5536</v>
      </c>
      <c r="G12" s="206">
        <v>5856</v>
      </c>
      <c r="H12" s="206">
        <v>-320</v>
      </c>
      <c r="I12" s="342">
        <v>-0.6</v>
      </c>
      <c r="J12" s="343">
        <v>21632</v>
      </c>
      <c r="K12" s="344">
        <v>22222</v>
      </c>
      <c r="L12" s="344">
        <v>-590</v>
      </c>
      <c r="M12" s="342">
        <v>-1.1</v>
      </c>
      <c r="N12" s="224"/>
      <c r="O12" s="224"/>
      <c r="R12" s="224"/>
      <c r="S12" s="224"/>
    </row>
    <row r="13" spans="1:19" ht="14.25">
      <c r="A13" s="221" t="s">
        <v>54</v>
      </c>
      <c r="B13" s="209">
        <v>18356</v>
      </c>
      <c r="C13" s="206">
        <v>22472</v>
      </c>
      <c r="D13" s="206">
        <v>-4116</v>
      </c>
      <c r="E13" s="210">
        <v>-0.57</v>
      </c>
      <c r="F13" s="209">
        <v>64256</v>
      </c>
      <c r="G13" s="206">
        <v>70581</v>
      </c>
      <c r="H13" s="206">
        <v>-6325</v>
      </c>
      <c r="I13" s="342">
        <v>-0.87</v>
      </c>
      <c r="J13" s="343">
        <v>273773</v>
      </c>
      <c r="K13" s="344">
        <v>261236</v>
      </c>
      <c r="L13" s="344">
        <v>12537</v>
      </c>
      <c r="M13" s="342">
        <v>1.77</v>
      </c>
      <c r="N13" s="224"/>
      <c r="O13" s="224"/>
      <c r="R13" s="224"/>
      <c r="S13" s="224"/>
    </row>
    <row r="14" spans="1:19" ht="14.25">
      <c r="A14" s="221" t="s">
        <v>55</v>
      </c>
      <c r="B14" s="209">
        <v>1665</v>
      </c>
      <c r="C14" s="206">
        <v>1617</v>
      </c>
      <c r="D14" s="206">
        <v>48</v>
      </c>
      <c r="E14" s="210">
        <v>0.07</v>
      </c>
      <c r="F14" s="209">
        <v>5165</v>
      </c>
      <c r="G14" s="206">
        <v>5403</v>
      </c>
      <c r="H14" s="206">
        <v>-238</v>
      </c>
      <c r="I14" s="342">
        <v>-0.35</v>
      </c>
      <c r="J14" s="343">
        <v>23318</v>
      </c>
      <c r="K14" s="344">
        <v>21728</v>
      </c>
      <c r="L14" s="344">
        <v>1590</v>
      </c>
      <c r="M14" s="342">
        <v>2.43</v>
      </c>
      <c r="N14" s="224"/>
      <c r="O14" s="224"/>
      <c r="R14" s="224"/>
      <c r="S14" s="224"/>
    </row>
    <row r="15" spans="1:19" ht="12.75" customHeight="1">
      <c r="A15" s="221" t="s">
        <v>56</v>
      </c>
      <c r="B15" s="209">
        <v>5255</v>
      </c>
      <c r="C15" s="206">
        <v>5618</v>
      </c>
      <c r="D15" s="206">
        <v>-363</v>
      </c>
      <c r="E15" s="210">
        <v>-0.19</v>
      </c>
      <c r="F15" s="209">
        <v>18104</v>
      </c>
      <c r="G15" s="206">
        <v>17731</v>
      </c>
      <c r="H15" s="206">
        <v>373</v>
      </c>
      <c r="I15" s="342">
        <v>0.2</v>
      </c>
      <c r="J15" s="343">
        <v>72572</v>
      </c>
      <c r="K15" s="344">
        <v>70092</v>
      </c>
      <c r="L15" s="344">
        <v>2480</v>
      </c>
      <c r="M15" s="342">
        <v>1.34</v>
      </c>
      <c r="N15" s="224"/>
      <c r="O15" s="224"/>
      <c r="R15" s="224"/>
      <c r="S15" s="224"/>
    </row>
    <row r="16" spans="1:19" ht="15">
      <c r="A16" s="203" t="s">
        <v>57</v>
      </c>
      <c r="B16" s="207">
        <v>150606</v>
      </c>
      <c r="C16" s="205">
        <v>174334</v>
      </c>
      <c r="D16" s="205">
        <v>-23728</v>
      </c>
      <c r="E16" s="208">
        <v>-0.38</v>
      </c>
      <c r="F16" s="207">
        <v>494615</v>
      </c>
      <c r="G16" s="205">
        <v>559803</v>
      </c>
      <c r="H16" s="205">
        <v>-65188</v>
      </c>
      <c r="I16" s="335">
        <v>-1.03</v>
      </c>
      <c r="J16" s="336">
        <v>2096202</v>
      </c>
      <c r="K16" s="337">
        <v>2042874</v>
      </c>
      <c r="L16" s="337">
        <v>53328</v>
      </c>
      <c r="M16" s="335">
        <v>0.86</v>
      </c>
      <c r="N16" s="224"/>
      <c r="O16" s="224"/>
      <c r="R16" s="224"/>
      <c r="S16" s="224"/>
    </row>
    <row r="17" spans="1:19" ht="14.25">
      <c r="A17" s="221" t="s">
        <v>58</v>
      </c>
      <c r="B17" s="209">
        <v>10871</v>
      </c>
      <c r="C17" s="206">
        <v>11701</v>
      </c>
      <c r="D17" s="206">
        <v>-830</v>
      </c>
      <c r="E17" s="210">
        <v>-0.18</v>
      </c>
      <c r="F17" s="209">
        <v>34047</v>
      </c>
      <c r="G17" s="206">
        <v>37381</v>
      </c>
      <c r="H17" s="206">
        <v>-3334</v>
      </c>
      <c r="I17" s="342">
        <v>-0.72</v>
      </c>
      <c r="J17" s="343">
        <v>149865</v>
      </c>
      <c r="K17" s="344">
        <v>144381</v>
      </c>
      <c r="L17" s="344">
        <v>5484</v>
      </c>
      <c r="M17" s="342">
        <v>1.2</v>
      </c>
      <c r="N17" s="224"/>
      <c r="O17" s="224"/>
      <c r="R17" s="224"/>
      <c r="S17" s="224"/>
    </row>
    <row r="18" spans="1:19" ht="14.25">
      <c r="A18" s="221" t="s">
        <v>59</v>
      </c>
      <c r="B18" s="209">
        <v>6506</v>
      </c>
      <c r="C18" s="206">
        <v>7311</v>
      </c>
      <c r="D18" s="206">
        <v>-805</v>
      </c>
      <c r="E18" s="210">
        <v>-0.28</v>
      </c>
      <c r="F18" s="209">
        <v>21717</v>
      </c>
      <c r="G18" s="206">
        <v>24639</v>
      </c>
      <c r="H18" s="206">
        <v>-2922</v>
      </c>
      <c r="I18" s="342">
        <v>-1</v>
      </c>
      <c r="J18" s="343">
        <v>91124</v>
      </c>
      <c r="K18" s="344">
        <v>89604</v>
      </c>
      <c r="L18" s="344">
        <v>1520</v>
      </c>
      <c r="M18" s="342">
        <v>0.53</v>
      </c>
      <c r="N18" s="224"/>
      <c r="O18" s="224"/>
      <c r="R18" s="224"/>
      <c r="S18" s="224"/>
    </row>
    <row r="19" spans="1:19" ht="14.25">
      <c r="A19" s="221" t="s">
        <v>60</v>
      </c>
      <c r="B19" s="209">
        <v>27109</v>
      </c>
      <c r="C19" s="206">
        <v>31747</v>
      </c>
      <c r="D19" s="206">
        <v>-4638</v>
      </c>
      <c r="E19" s="210">
        <v>-0.4</v>
      </c>
      <c r="F19" s="209">
        <v>92830</v>
      </c>
      <c r="G19" s="206">
        <v>100795</v>
      </c>
      <c r="H19" s="206">
        <v>-7965</v>
      </c>
      <c r="I19" s="342">
        <v>-0.69</v>
      </c>
      <c r="J19" s="343">
        <v>385994</v>
      </c>
      <c r="K19" s="344">
        <v>374518</v>
      </c>
      <c r="L19" s="344">
        <v>11476</v>
      </c>
      <c r="M19" s="342">
        <v>1.02</v>
      </c>
      <c r="N19" s="224"/>
      <c r="O19" s="224"/>
      <c r="R19" s="224"/>
      <c r="S19" s="224"/>
    </row>
    <row r="20" spans="1:19" ht="14.25">
      <c r="A20" s="221" t="s">
        <v>61</v>
      </c>
      <c r="B20" s="209">
        <v>10236</v>
      </c>
      <c r="C20" s="206">
        <v>12269</v>
      </c>
      <c r="D20" s="206">
        <v>-2033</v>
      </c>
      <c r="E20" s="210">
        <v>-0.48</v>
      </c>
      <c r="F20" s="209">
        <v>34742</v>
      </c>
      <c r="G20" s="206">
        <v>40210</v>
      </c>
      <c r="H20" s="206">
        <v>-5468</v>
      </c>
      <c r="I20" s="342">
        <v>-1.29</v>
      </c>
      <c r="J20" s="343">
        <v>146700</v>
      </c>
      <c r="K20" s="344">
        <v>141881</v>
      </c>
      <c r="L20" s="344">
        <v>4819</v>
      </c>
      <c r="M20" s="342">
        <v>1.16</v>
      </c>
      <c r="N20" s="224"/>
      <c r="O20" s="224"/>
      <c r="R20" s="224"/>
      <c r="S20" s="224"/>
    </row>
    <row r="21" spans="1:19" ht="14.25">
      <c r="A21" s="221" t="s">
        <v>62</v>
      </c>
      <c r="B21" s="209">
        <v>8701</v>
      </c>
      <c r="C21" s="206">
        <v>9620</v>
      </c>
      <c r="D21" s="206">
        <v>-919</v>
      </c>
      <c r="E21" s="210">
        <v>-0.23</v>
      </c>
      <c r="F21" s="209">
        <v>28802</v>
      </c>
      <c r="G21" s="206">
        <v>37299</v>
      </c>
      <c r="H21" s="206">
        <v>-8497</v>
      </c>
      <c r="I21" s="342">
        <v>-2.1</v>
      </c>
      <c r="J21" s="343">
        <v>124605</v>
      </c>
      <c r="K21" s="344">
        <v>121899</v>
      </c>
      <c r="L21" s="344">
        <v>2706</v>
      </c>
      <c r="M21" s="342">
        <v>0.69</v>
      </c>
      <c r="N21" s="224"/>
      <c r="O21" s="224"/>
      <c r="R21" s="224"/>
      <c r="S21" s="224"/>
    </row>
    <row r="22" spans="1:19" ht="14.25">
      <c r="A22" s="221" t="s">
        <v>63</v>
      </c>
      <c r="B22" s="209">
        <v>27363</v>
      </c>
      <c r="C22" s="206">
        <v>33649</v>
      </c>
      <c r="D22" s="206">
        <v>-6286</v>
      </c>
      <c r="E22" s="210">
        <v>-0.51</v>
      </c>
      <c r="F22" s="209">
        <v>89143</v>
      </c>
      <c r="G22" s="206">
        <v>115441</v>
      </c>
      <c r="H22" s="206">
        <v>-26298</v>
      </c>
      <c r="I22" s="342">
        <v>-2.11</v>
      </c>
      <c r="J22" s="343">
        <v>395638</v>
      </c>
      <c r="K22" s="344">
        <v>399500</v>
      </c>
      <c r="L22" s="344">
        <v>-3862</v>
      </c>
      <c r="M22" s="342">
        <v>-0.31</v>
      </c>
      <c r="N22" s="224"/>
      <c r="O22" s="224"/>
      <c r="R22" s="224"/>
      <c r="S22" s="224"/>
    </row>
    <row r="23" spans="1:19" ht="14.25">
      <c r="A23" s="221" t="s">
        <v>64</v>
      </c>
      <c r="B23" s="209">
        <v>7061</v>
      </c>
      <c r="C23" s="206">
        <v>16697</v>
      </c>
      <c r="D23" s="206">
        <v>-9636</v>
      </c>
      <c r="E23" s="210">
        <v>-2.79</v>
      </c>
      <c r="F23" s="209">
        <v>23907</v>
      </c>
      <c r="G23" s="206">
        <v>40899</v>
      </c>
      <c r="H23" s="206">
        <v>-16992</v>
      </c>
      <c r="I23" s="342">
        <v>-4.82</v>
      </c>
      <c r="J23" s="343">
        <v>118388</v>
      </c>
      <c r="K23" s="344">
        <v>113717</v>
      </c>
      <c r="L23" s="344">
        <v>4671</v>
      </c>
      <c r="M23" s="342">
        <v>1.41</v>
      </c>
      <c r="N23" s="224"/>
      <c r="O23" s="224"/>
      <c r="R23" s="224"/>
      <c r="S23" s="224"/>
    </row>
    <row r="24" spans="1:19" ht="14.25">
      <c r="A24" s="221" t="s">
        <v>65</v>
      </c>
      <c r="B24" s="209">
        <v>6017</v>
      </c>
      <c r="C24" s="206">
        <v>7167</v>
      </c>
      <c r="D24" s="206">
        <v>-1150</v>
      </c>
      <c r="E24" s="210">
        <v>-0.41</v>
      </c>
      <c r="F24" s="209">
        <v>20411</v>
      </c>
      <c r="G24" s="206">
        <v>25302</v>
      </c>
      <c r="H24" s="206">
        <v>-4891</v>
      </c>
      <c r="I24" s="342">
        <v>-1.71</v>
      </c>
      <c r="J24" s="343">
        <v>85375</v>
      </c>
      <c r="K24" s="344">
        <v>85761</v>
      </c>
      <c r="L24" s="344">
        <v>-386</v>
      </c>
      <c r="M24" s="342">
        <v>-0.14</v>
      </c>
      <c r="N24" s="224"/>
      <c r="O24" s="224"/>
      <c r="R24" s="224"/>
      <c r="S24" s="224"/>
    </row>
    <row r="25" spans="1:19" ht="14.25">
      <c r="A25" s="222" t="s">
        <v>66</v>
      </c>
      <c r="B25" s="209">
        <v>46742</v>
      </c>
      <c r="C25" s="206">
        <v>44173</v>
      </c>
      <c r="D25" s="206">
        <v>2569</v>
      </c>
      <c r="E25" s="210">
        <v>0.15</v>
      </c>
      <c r="F25" s="209">
        <v>149016</v>
      </c>
      <c r="G25" s="206">
        <v>137837</v>
      </c>
      <c r="H25" s="206">
        <v>11179</v>
      </c>
      <c r="I25" s="342">
        <v>0.66</v>
      </c>
      <c r="J25" s="343">
        <v>598513</v>
      </c>
      <c r="K25" s="344">
        <v>571613</v>
      </c>
      <c r="L25" s="344">
        <v>26900</v>
      </c>
      <c r="M25" s="342">
        <v>1.6</v>
      </c>
      <c r="N25" s="224"/>
      <c r="O25" s="224"/>
      <c r="R25" s="224"/>
      <c r="S25" s="224"/>
    </row>
    <row r="26" spans="1:19" ht="15">
      <c r="A26" s="203" t="s">
        <v>67</v>
      </c>
      <c r="B26" s="207">
        <v>648316</v>
      </c>
      <c r="C26" s="205">
        <v>658989</v>
      </c>
      <c r="D26" s="205">
        <v>-10673</v>
      </c>
      <c r="E26" s="208">
        <v>-0.05</v>
      </c>
      <c r="F26" s="207">
        <v>2097705</v>
      </c>
      <c r="G26" s="205">
        <v>1992484</v>
      </c>
      <c r="H26" s="205">
        <v>105221</v>
      </c>
      <c r="I26" s="335">
        <v>0.53</v>
      </c>
      <c r="J26" s="336">
        <v>7950219</v>
      </c>
      <c r="K26" s="337">
        <v>7715520</v>
      </c>
      <c r="L26" s="337">
        <v>234699</v>
      </c>
      <c r="M26" s="335">
        <v>1.18</v>
      </c>
      <c r="N26" s="224"/>
      <c r="O26" s="224"/>
      <c r="R26" s="224"/>
      <c r="S26" s="224"/>
    </row>
    <row r="27" spans="1:19" ht="14.25">
      <c r="A27" s="222" t="s">
        <v>68</v>
      </c>
      <c r="B27" s="209">
        <v>144929</v>
      </c>
      <c r="C27" s="206">
        <v>139766</v>
      </c>
      <c r="D27" s="206">
        <v>5163</v>
      </c>
      <c r="E27" s="210">
        <v>0.13</v>
      </c>
      <c r="F27" s="209">
        <v>457101</v>
      </c>
      <c r="G27" s="206">
        <v>423392</v>
      </c>
      <c r="H27" s="206">
        <v>33709</v>
      </c>
      <c r="I27" s="342">
        <v>0.84</v>
      </c>
      <c r="J27" s="343">
        <v>1782145</v>
      </c>
      <c r="K27" s="344">
        <v>1702717</v>
      </c>
      <c r="L27" s="344">
        <v>79428</v>
      </c>
      <c r="M27" s="342">
        <v>2.01</v>
      </c>
      <c r="N27" s="224"/>
      <c r="O27" s="224"/>
      <c r="R27" s="224"/>
      <c r="S27" s="224"/>
    </row>
    <row r="28" spans="1:19" ht="14.25">
      <c r="A28" s="221" t="s">
        <v>69</v>
      </c>
      <c r="B28" s="209">
        <v>26478</v>
      </c>
      <c r="C28" s="206">
        <v>27321</v>
      </c>
      <c r="D28" s="206">
        <v>-843</v>
      </c>
      <c r="E28" s="210">
        <v>-0.12</v>
      </c>
      <c r="F28" s="209">
        <v>88332</v>
      </c>
      <c r="G28" s="206">
        <v>82299</v>
      </c>
      <c r="H28" s="206">
        <v>6033</v>
      </c>
      <c r="I28" s="342">
        <v>0.84</v>
      </c>
      <c r="J28" s="343">
        <v>336608</v>
      </c>
      <c r="K28" s="344">
        <v>319674</v>
      </c>
      <c r="L28" s="344">
        <v>16934</v>
      </c>
      <c r="M28" s="342">
        <v>2.4</v>
      </c>
      <c r="N28" s="224"/>
      <c r="O28" s="224"/>
      <c r="R28" s="224"/>
      <c r="S28" s="224"/>
    </row>
    <row r="29" spans="1:19" ht="14.25">
      <c r="A29" s="222" t="s">
        <v>70</v>
      </c>
      <c r="B29" s="209">
        <v>91107</v>
      </c>
      <c r="C29" s="206">
        <v>98093</v>
      </c>
      <c r="D29" s="206">
        <v>-6986</v>
      </c>
      <c r="E29" s="210">
        <v>-0.21</v>
      </c>
      <c r="F29" s="209">
        <v>293041</v>
      </c>
      <c r="G29" s="206">
        <v>301639</v>
      </c>
      <c r="H29" s="206">
        <v>-8598</v>
      </c>
      <c r="I29" s="342">
        <v>-0.26</v>
      </c>
      <c r="J29" s="343">
        <v>1147816</v>
      </c>
      <c r="K29" s="344">
        <v>1139603</v>
      </c>
      <c r="L29" s="344">
        <v>8213</v>
      </c>
      <c r="M29" s="342">
        <v>0.25</v>
      </c>
      <c r="N29" s="224"/>
      <c r="O29" s="224"/>
      <c r="R29" s="224"/>
      <c r="S29" s="224"/>
    </row>
    <row r="30" spans="1:19" ht="14.25">
      <c r="A30" s="221" t="s">
        <v>71</v>
      </c>
      <c r="B30" s="209">
        <v>385802</v>
      </c>
      <c r="C30" s="206">
        <v>393809</v>
      </c>
      <c r="D30" s="206">
        <v>-8007</v>
      </c>
      <c r="E30" s="210">
        <v>-0.07</v>
      </c>
      <c r="F30" s="209">
        <v>1259231</v>
      </c>
      <c r="G30" s="206">
        <v>1185154</v>
      </c>
      <c r="H30" s="206">
        <v>74077</v>
      </c>
      <c r="I30" s="342">
        <v>0.62</v>
      </c>
      <c r="J30" s="343">
        <v>4683650</v>
      </c>
      <c r="K30" s="344">
        <v>4553526</v>
      </c>
      <c r="L30" s="344">
        <v>130124</v>
      </c>
      <c r="M30" s="342">
        <v>1.09</v>
      </c>
      <c r="N30" s="224"/>
      <c r="O30" s="224"/>
      <c r="R30" s="224"/>
      <c r="S30" s="224"/>
    </row>
    <row r="31" spans="1:19" ht="15">
      <c r="A31" s="203" t="s">
        <v>72</v>
      </c>
      <c r="B31" s="207">
        <v>293451</v>
      </c>
      <c r="C31" s="205">
        <v>295199</v>
      </c>
      <c r="D31" s="205">
        <v>-1748</v>
      </c>
      <c r="E31" s="208">
        <v>-0.02</v>
      </c>
      <c r="F31" s="207">
        <v>954729</v>
      </c>
      <c r="G31" s="205">
        <v>846357</v>
      </c>
      <c r="H31" s="205">
        <v>108372</v>
      </c>
      <c r="I31" s="335">
        <v>1.52</v>
      </c>
      <c r="J31" s="336">
        <v>3256339</v>
      </c>
      <c r="K31" s="337">
        <v>3154791</v>
      </c>
      <c r="L31" s="337">
        <v>101548</v>
      </c>
      <c r="M31" s="335">
        <v>1.42</v>
      </c>
      <c r="N31" s="224"/>
      <c r="O31" s="224"/>
      <c r="R31" s="224"/>
      <c r="S31" s="224"/>
    </row>
    <row r="32" spans="1:19" ht="14.25">
      <c r="A32" s="221" t="s">
        <v>73</v>
      </c>
      <c r="B32" s="209">
        <v>99248</v>
      </c>
      <c r="C32" s="206">
        <v>100459</v>
      </c>
      <c r="D32" s="206">
        <v>-1211</v>
      </c>
      <c r="E32" s="210">
        <v>-0.05</v>
      </c>
      <c r="F32" s="209">
        <v>326850</v>
      </c>
      <c r="G32" s="206">
        <v>299736</v>
      </c>
      <c r="H32" s="206">
        <v>27114</v>
      </c>
      <c r="I32" s="342">
        <v>1.04</v>
      </c>
      <c r="J32" s="343">
        <v>1167190</v>
      </c>
      <c r="K32" s="344">
        <v>1127503</v>
      </c>
      <c r="L32" s="344">
        <v>39687</v>
      </c>
      <c r="M32" s="342">
        <v>1.53</v>
      </c>
      <c r="N32" s="224"/>
      <c r="O32" s="224"/>
      <c r="R32" s="224"/>
      <c r="S32" s="224"/>
    </row>
    <row r="33" spans="1:19" ht="14.25">
      <c r="A33" s="221" t="s">
        <v>74</v>
      </c>
      <c r="B33" s="209">
        <v>88362</v>
      </c>
      <c r="C33" s="206">
        <v>91338</v>
      </c>
      <c r="D33" s="206">
        <v>-2976</v>
      </c>
      <c r="E33" s="210">
        <v>-0.15</v>
      </c>
      <c r="F33" s="209">
        <v>303422</v>
      </c>
      <c r="G33" s="206">
        <v>260122</v>
      </c>
      <c r="H33" s="206">
        <v>43300</v>
      </c>
      <c r="I33" s="342">
        <v>2.16</v>
      </c>
      <c r="J33" s="343">
        <v>1002020</v>
      </c>
      <c r="K33" s="344">
        <v>953803</v>
      </c>
      <c r="L33" s="344">
        <v>48217</v>
      </c>
      <c r="M33" s="342">
        <v>2.41</v>
      </c>
      <c r="N33" s="224"/>
      <c r="O33" s="224"/>
      <c r="R33" s="224"/>
      <c r="S33" s="224"/>
    </row>
    <row r="34" spans="1:19" ht="14.25">
      <c r="A34" s="222" t="s">
        <v>75</v>
      </c>
      <c r="B34" s="209">
        <v>105841</v>
      </c>
      <c r="C34" s="206">
        <v>103402</v>
      </c>
      <c r="D34" s="206">
        <v>2439</v>
      </c>
      <c r="E34" s="210">
        <v>0.1</v>
      </c>
      <c r="F34" s="209">
        <v>324457</v>
      </c>
      <c r="G34" s="206">
        <v>286499</v>
      </c>
      <c r="H34" s="206">
        <v>37958</v>
      </c>
      <c r="I34" s="342">
        <v>1.51</v>
      </c>
      <c r="J34" s="343">
        <v>1087129</v>
      </c>
      <c r="K34" s="344">
        <v>1073485</v>
      </c>
      <c r="L34" s="344">
        <v>13644</v>
      </c>
      <c r="M34" s="342">
        <v>0.54</v>
      </c>
      <c r="N34" s="224"/>
      <c r="O34" s="224"/>
      <c r="R34" s="224"/>
      <c r="S34" s="224"/>
    </row>
    <row r="35" spans="1:19" ht="15">
      <c r="A35" s="203" t="s">
        <v>76</v>
      </c>
      <c r="B35" s="207">
        <v>120890</v>
      </c>
      <c r="C35" s="205">
        <v>122596</v>
      </c>
      <c r="D35" s="205">
        <v>-1706</v>
      </c>
      <c r="E35" s="208">
        <v>-0.05</v>
      </c>
      <c r="F35" s="207">
        <v>404770</v>
      </c>
      <c r="G35" s="205">
        <v>366135</v>
      </c>
      <c r="H35" s="205">
        <v>38635</v>
      </c>
      <c r="I35" s="335">
        <v>1.21</v>
      </c>
      <c r="J35" s="336">
        <v>1519186</v>
      </c>
      <c r="K35" s="337">
        <v>1459446</v>
      </c>
      <c r="L35" s="337">
        <v>59740</v>
      </c>
      <c r="M35" s="335">
        <v>1.88</v>
      </c>
      <c r="N35" s="224"/>
      <c r="O35" s="224"/>
      <c r="R35" s="224"/>
      <c r="S35" s="224"/>
    </row>
    <row r="36" spans="1:19" ht="14.25">
      <c r="A36" s="221" t="s">
        <v>77</v>
      </c>
      <c r="B36" s="209">
        <v>20449</v>
      </c>
      <c r="C36" s="206">
        <v>19923</v>
      </c>
      <c r="D36" s="206">
        <v>526</v>
      </c>
      <c r="E36" s="210">
        <v>0.1</v>
      </c>
      <c r="F36" s="209">
        <v>70082</v>
      </c>
      <c r="G36" s="206">
        <v>59512</v>
      </c>
      <c r="H36" s="206">
        <v>10570</v>
      </c>
      <c r="I36" s="342">
        <v>2.09</v>
      </c>
      <c r="J36" s="343">
        <v>242200</v>
      </c>
      <c r="K36" s="344">
        <v>240154</v>
      </c>
      <c r="L36" s="344">
        <v>2046</v>
      </c>
      <c r="M36" s="342">
        <v>0.4</v>
      </c>
      <c r="N36" s="224"/>
      <c r="O36" s="224"/>
      <c r="R36" s="224"/>
      <c r="S36" s="224"/>
    </row>
    <row r="37" spans="1:19" ht="14.25">
      <c r="A37" s="221" t="s">
        <v>78</v>
      </c>
      <c r="B37" s="209">
        <v>30007</v>
      </c>
      <c r="C37" s="206">
        <v>34596</v>
      </c>
      <c r="D37" s="206">
        <v>-4589</v>
      </c>
      <c r="E37" s="210">
        <v>-0.66</v>
      </c>
      <c r="F37" s="209">
        <v>106292</v>
      </c>
      <c r="G37" s="206">
        <v>97429</v>
      </c>
      <c r="H37" s="206">
        <v>8863</v>
      </c>
      <c r="I37" s="342">
        <v>1.3</v>
      </c>
      <c r="J37" s="343">
        <v>393302</v>
      </c>
      <c r="K37" s="344">
        <v>371412</v>
      </c>
      <c r="L37" s="344">
        <v>21890</v>
      </c>
      <c r="M37" s="342">
        <v>3.26</v>
      </c>
      <c r="N37" s="224"/>
      <c r="O37" s="224"/>
      <c r="R37" s="224"/>
      <c r="S37" s="224"/>
    </row>
    <row r="38" spans="1:19" ht="14.25">
      <c r="A38" s="221" t="s">
        <v>79</v>
      </c>
      <c r="B38" s="209">
        <v>48397</v>
      </c>
      <c r="C38" s="206">
        <v>45685</v>
      </c>
      <c r="D38" s="206">
        <v>2712</v>
      </c>
      <c r="E38" s="210">
        <v>0.22</v>
      </c>
      <c r="F38" s="209">
        <v>153930</v>
      </c>
      <c r="G38" s="206">
        <v>139664</v>
      </c>
      <c r="H38" s="206">
        <v>14266</v>
      </c>
      <c r="I38" s="342">
        <v>1.18</v>
      </c>
      <c r="J38" s="343">
        <v>591817</v>
      </c>
      <c r="K38" s="344">
        <v>571956</v>
      </c>
      <c r="L38" s="344">
        <v>19861</v>
      </c>
      <c r="M38" s="342">
        <v>1.64</v>
      </c>
      <c r="N38" s="224"/>
      <c r="O38" s="224"/>
      <c r="R38" s="224"/>
      <c r="S38" s="224"/>
    </row>
    <row r="39" spans="1:19" ht="15" thickBot="1">
      <c r="A39" s="223" t="s">
        <v>80</v>
      </c>
      <c r="B39" s="230">
        <v>22037</v>
      </c>
      <c r="C39" s="231">
        <v>22392</v>
      </c>
      <c r="D39" s="231">
        <v>-355</v>
      </c>
      <c r="E39" s="232">
        <v>-0.04</v>
      </c>
      <c r="F39" s="230">
        <v>74466</v>
      </c>
      <c r="G39" s="231">
        <v>69530</v>
      </c>
      <c r="H39" s="231">
        <v>4936</v>
      </c>
      <c r="I39" s="345">
        <v>0.63</v>
      </c>
      <c r="J39" s="346">
        <v>291867</v>
      </c>
      <c r="K39" s="347">
        <v>275924</v>
      </c>
      <c r="L39" s="347">
        <v>15943</v>
      </c>
      <c r="M39" s="345">
        <v>2.05</v>
      </c>
      <c r="N39" s="224"/>
      <c r="O39" s="224"/>
      <c r="R39" s="224"/>
      <c r="S39" s="224"/>
    </row>
    <row r="40" spans="1:4" ht="14.25">
      <c r="A40" s="195" t="s">
        <v>156</v>
      </c>
      <c r="C40" s="22"/>
      <c r="D40" s="22"/>
    </row>
    <row r="41" ht="14.25">
      <c r="A41" s="20" t="s">
        <v>44</v>
      </c>
    </row>
    <row r="42" ht="14.25">
      <c r="A42" s="20" t="s">
        <v>45</v>
      </c>
    </row>
  </sheetData>
  <sheetProtection/>
  <mergeCells count="4">
    <mergeCell ref="A4:A5"/>
    <mergeCell ref="B4:E4"/>
    <mergeCell ref="F4:I4"/>
    <mergeCell ref="J4:M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421875" style="23" customWidth="1"/>
    <col min="2" max="5" width="26.421875" style="23" customWidth="1"/>
    <col min="6" max="16384" width="9.140625" style="23" customWidth="1"/>
  </cols>
  <sheetData>
    <row r="1" spans="1:5" ht="18">
      <c r="A1" s="24" t="s">
        <v>81</v>
      </c>
      <c r="B1" s="24"/>
      <c r="C1" s="24"/>
      <c r="D1" s="24"/>
      <c r="E1" s="24"/>
    </row>
    <row r="2" spans="1:5" ht="18.75" thickBot="1">
      <c r="A2" s="25" t="s">
        <v>146</v>
      </c>
      <c r="B2" s="25"/>
      <c r="C2" s="25"/>
      <c r="D2" s="25"/>
      <c r="E2" s="25"/>
    </row>
    <row r="3" spans="1:5" ht="22.5" customHeight="1" thickBot="1">
      <c r="A3" s="442" t="s">
        <v>82</v>
      </c>
      <c r="B3" s="444" t="s">
        <v>248</v>
      </c>
      <c r="C3" s="445"/>
      <c r="D3" s="445"/>
      <c r="E3" s="446"/>
    </row>
    <row r="4" spans="1:5" ht="25.5" customHeight="1" thickBot="1">
      <c r="A4" s="443"/>
      <c r="B4" s="271" t="s">
        <v>83</v>
      </c>
      <c r="C4" s="271" t="s">
        <v>84</v>
      </c>
      <c r="D4" s="271" t="s">
        <v>10</v>
      </c>
      <c r="E4" s="285" t="s">
        <v>257</v>
      </c>
    </row>
    <row r="5" spans="1:5" ht="12.75" customHeight="1">
      <c r="A5" s="26" t="s">
        <v>85</v>
      </c>
      <c r="B5" s="27">
        <v>946497</v>
      </c>
      <c r="C5" s="27">
        <v>-967570</v>
      </c>
      <c r="D5" s="27">
        <v>-21073</v>
      </c>
      <c r="E5" s="348">
        <v>-0.07179399018923353</v>
      </c>
    </row>
    <row r="6" spans="1:5" ht="12.75" customHeight="1">
      <c r="A6" s="28" t="s">
        <v>185</v>
      </c>
      <c r="B6" s="29">
        <v>18356</v>
      </c>
      <c r="C6" s="29">
        <v>-22472</v>
      </c>
      <c r="D6" s="29">
        <v>-4116</v>
      </c>
      <c r="E6" s="349">
        <v>-0.5689806040649766</v>
      </c>
    </row>
    <row r="7" spans="1:5" ht="12.75" customHeight="1">
      <c r="A7" s="30" t="s">
        <v>186</v>
      </c>
      <c r="B7" s="31">
        <v>27109</v>
      </c>
      <c r="C7" s="31">
        <v>-31747</v>
      </c>
      <c r="D7" s="31">
        <v>-4638</v>
      </c>
      <c r="E7" s="350">
        <v>-0.4044730992249779</v>
      </c>
    </row>
    <row r="8" spans="1:5" ht="12.75" customHeight="1">
      <c r="A8" s="30" t="s">
        <v>187</v>
      </c>
      <c r="B8" s="31">
        <v>27363</v>
      </c>
      <c r="C8" s="31">
        <v>-33649</v>
      </c>
      <c r="D8" s="31">
        <v>-6286</v>
      </c>
      <c r="E8" s="350">
        <v>-0.5114257191975026</v>
      </c>
    </row>
    <row r="9" spans="1:5" ht="12.75" customHeight="1">
      <c r="A9" s="30" t="s">
        <v>188</v>
      </c>
      <c r="B9" s="31">
        <v>46742</v>
      </c>
      <c r="C9" s="31">
        <v>-44173</v>
      </c>
      <c r="D9" s="31">
        <v>2569</v>
      </c>
      <c r="E9" s="350">
        <v>0.15120383324377248</v>
      </c>
    </row>
    <row r="10" spans="1:5" ht="12.75" customHeight="1">
      <c r="A10" s="30" t="s">
        <v>189</v>
      </c>
      <c r="B10" s="31">
        <v>144929</v>
      </c>
      <c r="C10" s="31">
        <v>-139766</v>
      </c>
      <c r="D10" s="31">
        <v>5163</v>
      </c>
      <c r="E10" s="350">
        <v>0.12836338548173562</v>
      </c>
    </row>
    <row r="11" spans="1:5" ht="12.75" customHeight="1">
      <c r="A11" s="30" t="s">
        <v>190</v>
      </c>
      <c r="B11" s="31">
        <v>91107</v>
      </c>
      <c r="C11" s="31">
        <v>-98093</v>
      </c>
      <c r="D11" s="31">
        <v>-6986</v>
      </c>
      <c r="E11" s="350">
        <v>-0.21105555268549006</v>
      </c>
    </row>
    <row r="12" spans="1:5" ht="12.75" customHeight="1">
      <c r="A12" s="30" t="s">
        <v>191</v>
      </c>
      <c r="B12" s="31">
        <v>385802</v>
      </c>
      <c r="C12" s="31">
        <v>-393809</v>
      </c>
      <c r="D12" s="31">
        <v>-8007</v>
      </c>
      <c r="E12" s="350">
        <v>-0.0665271537885623</v>
      </c>
    </row>
    <row r="13" spans="1:5" ht="12.75" customHeight="1">
      <c r="A13" s="30" t="s">
        <v>192</v>
      </c>
      <c r="B13" s="31">
        <v>99248</v>
      </c>
      <c r="C13" s="31">
        <v>-100459</v>
      </c>
      <c r="D13" s="31">
        <v>-1211</v>
      </c>
      <c r="E13" s="350">
        <v>-0.04602474998983351</v>
      </c>
    </row>
    <row r="14" spans="1:5" ht="12.75" customHeight="1">
      <c r="A14" s="32" t="s">
        <v>193</v>
      </c>
      <c r="B14" s="33">
        <v>105841</v>
      </c>
      <c r="C14" s="33">
        <v>-103402</v>
      </c>
      <c r="D14" s="31">
        <v>2439</v>
      </c>
      <c r="E14" s="350">
        <v>0.0954697845373395</v>
      </c>
    </row>
    <row r="15" spans="1:5" ht="12.75" customHeight="1">
      <c r="A15" s="26" t="s">
        <v>86</v>
      </c>
      <c r="B15" s="27">
        <v>459942</v>
      </c>
      <c r="C15" s="27">
        <v>-481928</v>
      </c>
      <c r="D15" s="27">
        <v>-21986</v>
      </c>
      <c r="E15" s="348">
        <v>-0.14548026253146112</v>
      </c>
    </row>
    <row r="16" spans="1:5" ht="12.75" customHeight="1">
      <c r="A16" s="28" t="s">
        <v>194</v>
      </c>
      <c r="B16" s="29">
        <v>7466</v>
      </c>
      <c r="C16" s="29">
        <v>-9006</v>
      </c>
      <c r="D16" s="29">
        <v>-1540</v>
      </c>
      <c r="E16" s="349">
        <v>-0.4589151722123883</v>
      </c>
    </row>
    <row r="17" spans="1:5" ht="12.75" customHeight="1">
      <c r="A17" s="30" t="s">
        <v>195</v>
      </c>
      <c r="B17" s="31">
        <v>20961</v>
      </c>
      <c r="C17" s="31">
        <v>-24403</v>
      </c>
      <c r="D17" s="31">
        <v>-3442</v>
      </c>
      <c r="E17" s="350">
        <v>-0.4114375330960973</v>
      </c>
    </row>
    <row r="18" spans="1:5" ht="12.75" customHeight="1">
      <c r="A18" s="30" t="s">
        <v>196</v>
      </c>
      <c r="B18" s="31">
        <v>18165</v>
      </c>
      <c r="C18" s="31">
        <v>-21220</v>
      </c>
      <c r="D18" s="31">
        <v>-3055</v>
      </c>
      <c r="E18" s="350">
        <v>-0.3803010291157472</v>
      </c>
    </row>
    <row r="19" spans="1:5" ht="12.75" customHeight="1">
      <c r="A19" s="30" t="s">
        <v>197</v>
      </c>
      <c r="B19" s="31">
        <v>20762</v>
      </c>
      <c r="C19" s="31">
        <v>-20577</v>
      </c>
      <c r="D19" s="31">
        <v>185</v>
      </c>
      <c r="E19" s="350">
        <v>0.022908911690479553</v>
      </c>
    </row>
    <row r="20" spans="1:5" ht="12.75" customHeight="1">
      <c r="A20" s="30" t="s">
        <v>198</v>
      </c>
      <c r="B20" s="31">
        <v>48693</v>
      </c>
      <c r="C20" s="31">
        <v>-49647</v>
      </c>
      <c r="D20" s="31">
        <v>-954</v>
      </c>
      <c r="E20" s="350">
        <v>-0.06729456113224158</v>
      </c>
    </row>
    <row r="21" spans="1:5" ht="12.75" customHeight="1">
      <c r="A21" s="30" t="s">
        <v>190</v>
      </c>
      <c r="B21" s="31">
        <v>66879</v>
      </c>
      <c r="C21" s="31">
        <v>-73317</v>
      </c>
      <c r="D21" s="31">
        <v>-6438</v>
      </c>
      <c r="E21" s="350">
        <v>-0.259659071430444</v>
      </c>
    </row>
    <row r="22" spans="1:5" ht="12.75" customHeight="1">
      <c r="A22" s="30" t="s">
        <v>199</v>
      </c>
      <c r="B22" s="31">
        <v>198543</v>
      </c>
      <c r="C22" s="31">
        <v>-204127</v>
      </c>
      <c r="D22" s="31">
        <v>-5584</v>
      </c>
      <c r="E22" s="350">
        <v>-0.08818375574363035</v>
      </c>
    </row>
    <row r="23" spans="1:5" ht="12.75" customHeight="1">
      <c r="A23" s="30" t="s">
        <v>200</v>
      </c>
      <c r="B23" s="31">
        <v>38309</v>
      </c>
      <c r="C23" s="31">
        <v>-39086</v>
      </c>
      <c r="D23" s="31">
        <v>-777</v>
      </c>
      <c r="E23" s="350">
        <v>-0.07837773225077244</v>
      </c>
    </row>
    <row r="24" spans="1:5" ht="12.75" customHeight="1">
      <c r="A24" s="32" t="s">
        <v>201</v>
      </c>
      <c r="B24" s="33">
        <v>40164</v>
      </c>
      <c r="C24" s="33">
        <v>-40545</v>
      </c>
      <c r="D24" s="31">
        <v>-381</v>
      </c>
      <c r="E24" s="350">
        <v>-0.034353571283660414</v>
      </c>
    </row>
    <row r="25" spans="1:5" ht="12.75" customHeight="1">
      <c r="A25" s="26" t="s">
        <v>87</v>
      </c>
      <c r="B25" s="27">
        <v>486555</v>
      </c>
      <c r="C25" s="27">
        <v>-485642</v>
      </c>
      <c r="D25" s="27">
        <v>913</v>
      </c>
      <c r="E25" s="348">
        <v>0.006411815831861822</v>
      </c>
    </row>
    <row r="26" spans="1:5" ht="12.75" customHeight="1">
      <c r="A26" s="28" t="s">
        <v>185</v>
      </c>
      <c r="B26" s="198">
        <v>10890</v>
      </c>
      <c r="C26" s="29">
        <v>-13466</v>
      </c>
      <c r="D26" s="29">
        <v>-2576</v>
      </c>
      <c r="E26" s="349">
        <v>-0.6642171082318056</v>
      </c>
    </row>
    <row r="27" spans="1:5" ht="12.75" customHeight="1">
      <c r="A27" s="30" t="s">
        <v>186</v>
      </c>
      <c r="B27" s="199">
        <v>6148</v>
      </c>
      <c r="C27" s="31">
        <v>-7344</v>
      </c>
      <c r="D27" s="31">
        <v>-1196</v>
      </c>
      <c r="E27" s="350">
        <v>-0.38568452553708826</v>
      </c>
    </row>
    <row r="28" spans="1:5" ht="12.75" customHeight="1">
      <c r="A28" s="30" t="s">
        <v>187</v>
      </c>
      <c r="B28" s="199">
        <v>9198</v>
      </c>
      <c r="C28" s="31">
        <v>-12429</v>
      </c>
      <c r="D28" s="31">
        <v>-3231</v>
      </c>
      <c r="E28" s="350">
        <v>-0.7588033874899601</v>
      </c>
    </row>
    <row r="29" spans="1:5" ht="12.75" customHeight="1">
      <c r="A29" s="30" t="s">
        <v>188</v>
      </c>
      <c r="B29" s="199">
        <v>25980</v>
      </c>
      <c r="C29" s="31">
        <v>-23596</v>
      </c>
      <c r="D29" s="31">
        <v>2384</v>
      </c>
      <c r="E29" s="350">
        <v>0.267418969472285</v>
      </c>
    </row>
    <row r="30" spans="1:5" ht="12.75" customHeight="1">
      <c r="A30" s="30" t="s">
        <v>189</v>
      </c>
      <c r="B30" s="199">
        <v>96236</v>
      </c>
      <c r="C30" s="31">
        <v>-90119</v>
      </c>
      <c r="D30" s="31">
        <v>6117</v>
      </c>
      <c r="E30" s="350">
        <v>0.23486030284961532</v>
      </c>
    </row>
    <row r="31" spans="1:5" ht="12.75" customHeight="1">
      <c r="A31" s="30" t="s">
        <v>190</v>
      </c>
      <c r="B31" s="199">
        <v>24228</v>
      </c>
      <c r="C31" s="31">
        <v>-24776</v>
      </c>
      <c r="D31" s="31">
        <v>-548</v>
      </c>
      <c r="E31" s="350">
        <v>-0.06597449628231306</v>
      </c>
    </row>
    <row r="32" spans="1:5" ht="12.75" customHeight="1">
      <c r="A32" s="30" t="s">
        <v>191</v>
      </c>
      <c r="B32" s="199">
        <v>187259</v>
      </c>
      <c r="C32" s="31">
        <v>-189682</v>
      </c>
      <c r="D32" s="31">
        <v>-2423</v>
      </c>
      <c r="E32" s="350">
        <v>-0.04248302125641388</v>
      </c>
    </row>
    <row r="33" spans="1:5" ht="12.75" customHeight="1">
      <c r="A33" s="30" t="s">
        <v>192</v>
      </c>
      <c r="B33" s="199">
        <v>60939</v>
      </c>
      <c r="C33" s="31">
        <v>-61373</v>
      </c>
      <c r="D33" s="31">
        <v>-434</v>
      </c>
      <c r="E33" s="350">
        <v>-0.02646599668260318</v>
      </c>
    </row>
    <row r="34" spans="1:5" ht="12.75" customHeight="1" thickBot="1">
      <c r="A34" s="34" t="s">
        <v>193</v>
      </c>
      <c r="B34" s="200">
        <v>65677</v>
      </c>
      <c r="C34" s="201">
        <v>-62857</v>
      </c>
      <c r="D34" s="201">
        <v>2820</v>
      </c>
      <c r="E34" s="351">
        <v>0.19506391455923858</v>
      </c>
    </row>
    <row r="35" spans="1:5" ht="14.25">
      <c r="A35" s="454" t="s">
        <v>156</v>
      </c>
      <c r="B35" s="454"/>
      <c r="C35" s="454"/>
      <c r="D35" s="454"/>
      <c r="E35" s="454"/>
    </row>
    <row r="36" spans="1:5" ht="12.75" customHeight="1">
      <c r="A36" s="455" t="s">
        <v>157</v>
      </c>
      <c r="B36" s="455"/>
      <c r="C36" s="455"/>
      <c r="D36" s="455"/>
      <c r="E36" s="455"/>
    </row>
  </sheetData>
  <sheetProtection/>
  <mergeCells count="4">
    <mergeCell ref="A3:A4"/>
    <mergeCell ref="B3:E3"/>
    <mergeCell ref="A35:E35"/>
    <mergeCell ref="A36:E36"/>
  </mergeCells>
  <printOptions/>
  <pageMargins left="0" right="0" top="0" bottom="0" header="0" footer="0"/>
  <pageSetup fitToHeight="0" fitToWidth="0" horizontalDpi="300" verticalDpi="3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9.28125" style="0" customWidth="1"/>
    <col min="2" max="2" width="11.28125" style="0" customWidth="1"/>
    <col min="3" max="4" width="9.28125" style="0" customWidth="1"/>
    <col min="5" max="6" width="10.8515625" style="0" bestFit="1" customWidth="1"/>
    <col min="7" max="7" width="9.140625" style="0" bestFit="1" customWidth="1"/>
    <col min="8" max="25" width="9.28125" style="0" customWidth="1"/>
    <col min="26" max="26" width="10.8515625" style="36" bestFit="1" customWidth="1"/>
    <col min="27" max="27" width="10.57421875" style="36" bestFit="1" customWidth="1"/>
    <col min="28" max="16384" width="9.140625" style="36" customWidth="1"/>
  </cols>
  <sheetData>
    <row r="1" ht="18">
      <c r="A1" s="37" t="s">
        <v>88</v>
      </c>
    </row>
    <row r="2" ht="18.75" thickBot="1">
      <c r="A2" s="37" t="s">
        <v>265</v>
      </c>
    </row>
    <row r="3" spans="1:29" s="41" customFormat="1" ht="53.25" customHeight="1" thickBot="1">
      <c r="A3" s="38" t="s">
        <v>89</v>
      </c>
      <c r="B3" s="233">
        <v>33664</v>
      </c>
      <c r="C3" s="39">
        <v>34029</v>
      </c>
      <c r="D3" s="39">
        <v>34394</v>
      </c>
      <c r="E3" s="39">
        <v>34759</v>
      </c>
      <c r="F3" s="39">
        <v>35125</v>
      </c>
      <c r="G3" s="39">
        <v>35490</v>
      </c>
      <c r="H3" s="39">
        <v>35855</v>
      </c>
      <c r="I3" s="39">
        <v>36220</v>
      </c>
      <c r="J3" s="39">
        <v>36586</v>
      </c>
      <c r="K3" s="39">
        <v>36951</v>
      </c>
      <c r="L3" s="39">
        <v>37316</v>
      </c>
      <c r="M3" s="39">
        <v>37681</v>
      </c>
      <c r="N3" s="39">
        <v>38047</v>
      </c>
      <c r="O3" s="39">
        <v>38412</v>
      </c>
      <c r="P3" s="39">
        <v>38777</v>
      </c>
      <c r="Q3" s="39">
        <v>39142</v>
      </c>
      <c r="R3" s="39">
        <v>39508</v>
      </c>
      <c r="S3" s="39">
        <v>39873</v>
      </c>
      <c r="T3" s="39">
        <v>40238</v>
      </c>
      <c r="U3" s="39">
        <v>40603</v>
      </c>
      <c r="V3" s="39">
        <v>40969</v>
      </c>
      <c r="W3" s="39">
        <v>41334</v>
      </c>
      <c r="X3" s="39">
        <v>41699</v>
      </c>
      <c r="Y3" s="39">
        <v>42064</v>
      </c>
      <c r="Z3" s="39">
        <v>42430</v>
      </c>
      <c r="AA3" s="39">
        <v>42795</v>
      </c>
      <c r="AB3" s="40">
        <v>43160</v>
      </c>
      <c r="AC3" s="40">
        <v>43525</v>
      </c>
    </row>
    <row r="4" spans="1:29" s="42" customFormat="1" ht="19.5" customHeight="1">
      <c r="A4" s="234" t="s">
        <v>90</v>
      </c>
      <c r="B4" s="235">
        <v>-79318</v>
      </c>
      <c r="C4" s="236">
        <v>33503</v>
      </c>
      <c r="D4" s="236">
        <v>48995</v>
      </c>
      <c r="E4" s="236">
        <v>29637</v>
      </c>
      <c r="F4" s="236">
        <v>-35912</v>
      </c>
      <c r="G4" s="236">
        <v>58882</v>
      </c>
      <c r="H4" s="236">
        <v>-10713</v>
      </c>
      <c r="I4" s="236">
        <v>-76312</v>
      </c>
      <c r="J4" s="236">
        <v>39947</v>
      </c>
      <c r="K4" s="236">
        <v>34484</v>
      </c>
      <c r="L4" s="236">
        <v>90260</v>
      </c>
      <c r="M4" s="236">
        <v>21261</v>
      </c>
      <c r="N4" s="236">
        <v>108212</v>
      </c>
      <c r="O4" s="236">
        <v>102965</v>
      </c>
      <c r="P4" s="236">
        <v>76455</v>
      </c>
      <c r="Q4" s="236">
        <v>146141</v>
      </c>
      <c r="R4" s="236">
        <v>206556</v>
      </c>
      <c r="S4" s="236">
        <v>34818</v>
      </c>
      <c r="T4" s="236">
        <v>266415</v>
      </c>
      <c r="U4" s="236">
        <v>92675</v>
      </c>
      <c r="V4" s="236">
        <v>111746</v>
      </c>
      <c r="W4" s="236">
        <v>112450</v>
      </c>
      <c r="X4" s="236">
        <v>13117</v>
      </c>
      <c r="Y4" s="237">
        <v>19282</v>
      </c>
      <c r="Z4" s="237">
        <v>-118776</v>
      </c>
      <c r="AA4" s="237">
        <v>-63624</v>
      </c>
      <c r="AB4" s="237">
        <v>56151</v>
      </c>
      <c r="AC4" s="237">
        <v>-43196</v>
      </c>
    </row>
    <row r="5" spans="1:29" s="43" customFormat="1" ht="19.5" customHeight="1">
      <c r="A5" s="452"/>
      <c r="B5" s="239">
        <v>-0.30301540401524996</v>
      </c>
      <c r="C5" s="240">
        <v>0.1305435060401816</v>
      </c>
      <c r="D5" s="240">
        <v>0.190332433202145</v>
      </c>
      <c r="E5" s="240">
        <v>0.11363932656132114</v>
      </c>
      <c r="F5" s="240">
        <v>-0.13918270159622992</v>
      </c>
      <c r="G5" s="240">
        <v>0.23015519273728025</v>
      </c>
      <c r="H5" s="240">
        <v>-0.04204939314126355</v>
      </c>
      <c r="I5" s="240">
        <v>-0.3066754638812008</v>
      </c>
      <c r="J5" s="240">
        <v>0.16026078855753134</v>
      </c>
      <c r="K5" s="240">
        <v>0.13473728827102516</v>
      </c>
      <c r="L5" s="240">
        <v>0.3447434266335536</v>
      </c>
      <c r="M5" s="240">
        <v>0.07892721356197452</v>
      </c>
      <c r="N5" s="240">
        <v>0.3906207133950179</v>
      </c>
      <c r="O5" s="240">
        <v>0.352910784777416</v>
      </c>
      <c r="P5" s="240">
        <v>0.2506400738712111</v>
      </c>
      <c r="Q5" s="240">
        <v>0.4606808989842115</v>
      </c>
      <c r="R5" s="240">
        <v>0.6177908733209669</v>
      </c>
      <c r="S5" s="240">
        <v>0.10107887723191933</v>
      </c>
      <c r="T5" s="240">
        <v>0.7415889301704004</v>
      </c>
      <c r="U5" s="240">
        <v>0.2432166885253384</v>
      </c>
      <c r="V5" s="240">
        <v>0.2828545053184861</v>
      </c>
      <c r="W5" s="240">
        <v>0.27932598701434497</v>
      </c>
      <c r="X5" s="240">
        <v>0.03189436969910364</v>
      </c>
      <c r="Y5" s="241">
        <v>0.047139081657743276</v>
      </c>
      <c r="Z5" s="241">
        <v>-0.3033184069501482</v>
      </c>
      <c r="AA5" s="241">
        <v>-0.16749103385672592</v>
      </c>
      <c r="AB5" s="241">
        <v>0.14773724896988139</v>
      </c>
      <c r="AC5" s="241">
        <v>-0.11</v>
      </c>
    </row>
    <row r="6" spans="1:29" s="43" customFormat="1" ht="19.5" customHeight="1">
      <c r="A6" s="242"/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5"/>
      <c r="Z6" s="245"/>
      <c r="AA6" s="245"/>
      <c r="AB6" s="245"/>
      <c r="AC6" s="245"/>
    </row>
    <row r="7" spans="1:29" s="42" customFormat="1" ht="19.5" customHeight="1">
      <c r="A7" s="246" t="s">
        <v>5</v>
      </c>
      <c r="B7" s="247">
        <v>-554</v>
      </c>
      <c r="C7" s="248">
        <v>-223</v>
      </c>
      <c r="D7" s="248">
        <v>-98</v>
      </c>
      <c r="E7" s="248">
        <v>-321</v>
      </c>
      <c r="F7" s="248">
        <v>-550</v>
      </c>
      <c r="G7" s="248">
        <v>346</v>
      </c>
      <c r="H7" s="248">
        <v>-116</v>
      </c>
      <c r="I7" s="248">
        <v>-116</v>
      </c>
      <c r="J7" s="248">
        <v>-353</v>
      </c>
      <c r="K7" s="248">
        <v>87</v>
      </c>
      <c r="L7" s="248">
        <v>160</v>
      </c>
      <c r="M7" s="248">
        <v>436</v>
      </c>
      <c r="N7" s="248">
        <v>1053</v>
      </c>
      <c r="O7" s="248">
        <v>768</v>
      </c>
      <c r="P7" s="248">
        <v>700</v>
      </c>
      <c r="Q7" s="248">
        <v>531</v>
      </c>
      <c r="R7" s="248">
        <v>1239</v>
      </c>
      <c r="S7" s="248">
        <v>40</v>
      </c>
      <c r="T7" s="248">
        <v>1423</v>
      </c>
      <c r="U7" s="248">
        <v>1845</v>
      </c>
      <c r="V7" s="248">
        <v>1604</v>
      </c>
      <c r="W7" s="248">
        <v>645</v>
      </c>
      <c r="X7" s="248">
        <v>-5</v>
      </c>
      <c r="Y7" s="249">
        <v>-1675</v>
      </c>
      <c r="Z7" s="249">
        <v>-964</v>
      </c>
      <c r="AA7" s="249">
        <v>-447</v>
      </c>
      <c r="AB7" s="249">
        <v>360</v>
      </c>
      <c r="AC7" s="249">
        <v>528</v>
      </c>
    </row>
    <row r="8" spans="1:29" s="43" customFormat="1" ht="19.5" customHeight="1">
      <c r="A8" s="250"/>
      <c r="B8" s="251">
        <v>-0.403281576437875</v>
      </c>
      <c r="C8" s="252">
        <v>-0.1722473255319934</v>
      </c>
      <c r="D8" s="252">
        <v>-0.07753532604395375</v>
      </c>
      <c r="E8" s="252">
        <v>-0.25937297996121433</v>
      </c>
      <c r="F8" s="252">
        <v>-0.47027036270670397</v>
      </c>
      <c r="G8" s="252">
        <v>0.3087521416333505</v>
      </c>
      <c r="H8" s="252">
        <v>-0.10317163847234356</v>
      </c>
      <c r="I8" s="252">
        <v>-0.10786282823774807</v>
      </c>
      <c r="J8" s="252">
        <v>-0.32625673539932176</v>
      </c>
      <c r="K8" s="252">
        <v>0.07752490598991191</v>
      </c>
      <c r="L8" s="252">
        <v>0.1404938358329444</v>
      </c>
      <c r="M8" s="252">
        <v>0.36415571833057214</v>
      </c>
      <c r="N8" s="252">
        <v>0.8283772302463799</v>
      </c>
      <c r="O8" s="252">
        <v>0.5573375520689705</v>
      </c>
      <c r="P8" s="252">
        <v>0.47258022049243564</v>
      </c>
      <c r="Q8" s="252">
        <v>0.3334023997438207</v>
      </c>
      <c r="R8" s="252">
        <v>0.7341004159309827</v>
      </c>
      <c r="S8" s="252">
        <v>0.022879630265171258</v>
      </c>
      <c r="T8" s="252">
        <v>0.7875671756612412</v>
      </c>
      <c r="U8" s="252">
        <v>0.9334446383850725</v>
      </c>
      <c r="V8" s="252">
        <v>0.746424931709555</v>
      </c>
      <c r="W8" s="252">
        <v>0.28987721789779375</v>
      </c>
      <c r="X8" s="252">
        <v>-0.002227131810572658</v>
      </c>
      <c r="Y8" s="253">
        <v>-0.7691919122340574</v>
      </c>
      <c r="Z8" s="253">
        <v>-0.4698588473836085</v>
      </c>
      <c r="AA8" s="253">
        <v>-0.2299666625509289</v>
      </c>
      <c r="AB8" s="253">
        <v>0.19052256104661325</v>
      </c>
      <c r="AC8" s="253">
        <v>0.27</v>
      </c>
    </row>
    <row r="9" spans="1:29" s="43" customFormat="1" ht="19.5" customHeight="1">
      <c r="A9" s="242"/>
      <c r="B9" s="243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5"/>
      <c r="Z9" s="245"/>
      <c r="AA9" s="245"/>
      <c r="AB9" s="245"/>
      <c r="AC9" s="245"/>
    </row>
    <row r="10" spans="1:29" s="42" customFormat="1" ht="19.5" customHeight="1">
      <c r="A10" s="246" t="s">
        <v>6</v>
      </c>
      <c r="B10" s="247">
        <v>-37545</v>
      </c>
      <c r="C10" s="248">
        <v>13866</v>
      </c>
      <c r="D10" s="248">
        <v>4811</v>
      </c>
      <c r="E10" s="248">
        <v>12271</v>
      </c>
      <c r="F10" s="248">
        <v>-29161</v>
      </c>
      <c r="G10" s="248">
        <v>2861</v>
      </c>
      <c r="H10" s="248">
        <v>-17520</v>
      </c>
      <c r="I10" s="248">
        <v>-22143</v>
      </c>
      <c r="J10" s="248">
        <v>14506</v>
      </c>
      <c r="K10" s="248">
        <v>326</v>
      </c>
      <c r="L10" s="248">
        <v>23642</v>
      </c>
      <c r="M10" s="248">
        <v>12193</v>
      </c>
      <c r="N10" s="248">
        <v>50747</v>
      </c>
      <c r="O10" s="248">
        <v>17959</v>
      </c>
      <c r="P10" s="248">
        <v>25062</v>
      </c>
      <c r="Q10" s="248">
        <v>40538</v>
      </c>
      <c r="R10" s="248">
        <v>40389</v>
      </c>
      <c r="S10" s="248">
        <v>-35775</v>
      </c>
      <c r="T10" s="248">
        <v>72440</v>
      </c>
      <c r="U10" s="248">
        <v>14448</v>
      </c>
      <c r="V10" s="248">
        <v>-5048</v>
      </c>
      <c r="W10" s="248">
        <v>25790</v>
      </c>
      <c r="X10" s="248">
        <v>5484</v>
      </c>
      <c r="Y10" s="249">
        <v>-14683</v>
      </c>
      <c r="Z10" s="249">
        <v>-24856</v>
      </c>
      <c r="AA10" s="249">
        <v>-3499</v>
      </c>
      <c r="AB10" s="249">
        <v>10450</v>
      </c>
      <c r="AC10" s="249">
        <v>-3080</v>
      </c>
    </row>
    <row r="11" spans="1:29" s="43" customFormat="1" ht="19.5" customHeight="1">
      <c r="A11" s="238"/>
      <c r="B11" s="239">
        <v>-0.589598104366329</v>
      </c>
      <c r="C11" s="240">
        <v>0.22460360282579028</v>
      </c>
      <c r="D11" s="240">
        <v>0.07806211251879525</v>
      </c>
      <c r="E11" s="240">
        <v>0.1951737015724042</v>
      </c>
      <c r="F11" s="240">
        <v>-0.49012233982028697</v>
      </c>
      <c r="G11" s="240">
        <v>0.0489260551337356</v>
      </c>
      <c r="H11" s="240">
        <v>-0.31010430266179556</v>
      </c>
      <c r="I11" s="240">
        <v>-0.4116349378290529</v>
      </c>
      <c r="J11" s="240">
        <v>0.26480051609265587</v>
      </c>
      <c r="K11" s="240">
        <v>0.005747064633854215</v>
      </c>
      <c r="L11" s="240">
        <v>0.4101787197364759</v>
      </c>
      <c r="M11" s="240">
        <v>0.20561873904598738</v>
      </c>
      <c r="N11" s="240">
        <v>0.8313727340477195</v>
      </c>
      <c r="O11" s="240">
        <v>0.2734285016973814</v>
      </c>
      <c r="P11" s="240">
        <v>0.3710174140728828</v>
      </c>
      <c r="Q11" s="240">
        <v>0.5764689520460609</v>
      </c>
      <c r="R11" s="240">
        <v>0.5412150343852229</v>
      </c>
      <c r="S11" s="240">
        <v>-0.48189054652651997</v>
      </c>
      <c r="T11" s="240">
        <v>0.9434404580192401</v>
      </c>
      <c r="U11" s="240">
        <v>0.17739210764735613</v>
      </c>
      <c r="V11" s="240">
        <v>-0.06109080734624239</v>
      </c>
      <c r="W11" s="240">
        <v>0.31012148007911744</v>
      </c>
      <c r="X11" s="240">
        <v>0.06518254738483442</v>
      </c>
      <c r="Y11" s="241">
        <v>-0.1798129886136035</v>
      </c>
      <c r="Z11" s="241">
        <v>-0.3319698475858224</v>
      </c>
      <c r="AA11" s="241">
        <v>-0.048394790845018854</v>
      </c>
      <c r="AB11" s="241">
        <v>0.14422144022152583</v>
      </c>
      <c r="AC11" s="241">
        <v>-0.04</v>
      </c>
    </row>
    <row r="12" spans="1:29" s="43" customFormat="1" ht="19.5" customHeight="1">
      <c r="A12" s="254"/>
      <c r="B12" s="255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7"/>
      <c r="Z12" s="257"/>
      <c r="AA12" s="257"/>
      <c r="AB12" s="257"/>
      <c r="AC12" s="257"/>
    </row>
    <row r="13" spans="1:29" s="42" customFormat="1" ht="19.5" customHeight="1">
      <c r="A13" s="258" t="s">
        <v>91</v>
      </c>
      <c r="B13" s="259">
        <v>-228</v>
      </c>
      <c r="C13" s="260">
        <v>-679</v>
      </c>
      <c r="D13" s="260">
        <v>959</v>
      </c>
      <c r="E13" s="260">
        <v>-559</v>
      </c>
      <c r="F13" s="260">
        <v>-1338</v>
      </c>
      <c r="G13" s="260">
        <v>-338</v>
      </c>
      <c r="H13" s="260">
        <v>-3146</v>
      </c>
      <c r="I13" s="260">
        <v>-2726</v>
      </c>
      <c r="J13" s="260">
        <v>-2445</v>
      </c>
      <c r="K13" s="260">
        <v>-97</v>
      </c>
      <c r="L13" s="260">
        <v>1136</v>
      </c>
      <c r="M13" s="260">
        <v>160</v>
      </c>
      <c r="N13" s="260">
        <v>-368</v>
      </c>
      <c r="O13" s="260">
        <v>1560</v>
      </c>
      <c r="P13" s="260">
        <v>627</v>
      </c>
      <c r="Q13" s="260">
        <v>747</v>
      </c>
      <c r="R13" s="260">
        <v>1636</v>
      </c>
      <c r="S13" s="260">
        <v>468</v>
      </c>
      <c r="T13" s="260">
        <v>1593</v>
      </c>
      <c r="U13" s="260">
        <v>907</v>
      </c>
      <c r="V13" s="260">
        <v>1021</v>
      </c>
      <c r="W13" s="260">
        <v>-335</v>
      </c>
      <c r="X13" s="260">
        <v>499</v>
      </c>
      <c r="Y13" s="261">
        <v>652</v>
      </c>
      <c r="Z13" s="261">
        <v>-344</v>
      </c>
      <c r="AA13" s="261">
        <v>-731</v>
      </c>
      <c r="AB13" s="261">
        <v>274</v>
      </c>
      <c r="AC13" s="261">
        <v>-662</v>
      </c>
    </row>
    <row r="14" spans="1:29" s="43" customFormat="1" ht="19.5" customHeight="1">
      <c r="A14" s="250"/>
      <c r="B14" s="251">
        <v>-0.05149714394129257</v>
      </c>
      <c r="C14" s="252">
        <v>-0.15321053926048434</v>
      </c>
      <c r="D14" s="252">
        <v>0.21835751432188744</v>
      </c>
      <c r="E14" s="252">
        <v>-0.12768941548400026</v>
      </c>
      <c r="F14" s="252">
        <v>-0.31813664182759327</v>
      </c>
      <c r="G14" s="252">
        <v>-0.0840668455781568</v>
      </c>
      <c r="H14" s="252">
        <v>-0.8312349890216786</v>
      </c>
      <c r="I14" s="252">
        <v>-0.7592659129713075</v>
      </c>
      <c r="J14" s="252">
        <v>-0.7144318148613493</v>
      </c>
      <c r="K14" s="252">
        <v>-0.029383788630599206</v>
      </c>
      <c r="L14" s="252">
        <v>0.34209345535469726</v>
      </c>
      <c r="M14" s="252">
        <v>0.04738143536135997</v>
      </c>
      <c r="N14" s="252">
        <v>-0.10768105340160927</v>
      </c>
      <c r="O14" s="252">
        <v>0.4481187629624017</v>
      </c>
      <c r="P14" s="252">
        <v>0.17383589558757073</v>
      </c>
      <c r="Q14" s="252">
        <v>0.20394122561304684</v>
      </c>
      <c r="R14" s="252">
        <v>0.436593820969855</v>
      </c>
      <c r="S14" s="252">
        <v>0.12259653167077111</v>
      </c>
      <c r="T14" s="252">
        <v>0.4089102912940401</v>
      </c>
      <c r="U14" s="252">
        <v>0.22377215208611023</v>
      </c>
      <c r="V14" s="252">
        <v>0.2474563618825032</v>
      </c>
      <c r="W14" s="252">
        <v>-0.07914513800785228</v>
      </c>
      <c r="X14" s="252">
        <v>0.11677622726198322</v>
      </c>
      <c r="Y14" s="253">
        <v>0.15212745107189285</v>
      </c>
      <c r="Z14" s="253">
        <v>-0.08222937214049653</v>
      </c>
      <c r="AA14" s="253">
        <v>-0.17817621652188587</v>
      </c>
      <c r="AB14" s="253">
        <v>0.06770213039331008</v>
      </c>
      <c r="AC14" s="253">
        <v>-0.16</v>
      </c>
    </row>
    <row r="15" spans="1:29" s="43" customFormat="1" ht="19.5" customHeight="1">
      <c r="A15" s="254"/>
      <c r="B15" s="255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7"/>
      <c r="Z15" s="257"/>
      <c r="AA15" s="257"/>
      <c r="AB15" s="257"/>
      <c r="AC15" s="257"/>
    </row>
    <row r="16" spans="1:29" s="42" customFormat="1" ht="19.5" customHeight="1">
      <c r="A16" s="246" t="s">
        <v>92</v>
      </c>
      <c r="B16" s="247">
        <v>542</v>
      </c>
      <c r="C16" s="248">
        <v>-426</v>
      </c>
      <c r="D16" s="248">
        <v>1023</v>
      </c>
      <c r="E16" s="248">
        <v>-2349</v>
      </c>
      <c r="F16" s="248">
        <v>3223</v>
      </c>
      <c r="G16" s="248">
        <v>9342</v>
      </c>
      <c r="H16" s="248">
        <v>7674</v>
      </c>
      <c r="I16" s="248">
        <v>-19298</v>
      </c>
      <c r="J16" s="248">
        <v>-4171</v>
      </c>
      <c r="K16" s="248">
        <v>2174</v>
      </c>
      <c r="L16" s="248">
        <v>3496</v>
      </c>
      <c r="M16" s="248">
        <v>-13416</v>
      </c>
      <c r="N16" s="248">
        <v>7647</v>
      </c>
      <c r="O16" s="248">
        <v>6252</v>
      </c>
      <c r="P16" s="248">
        <v>5203</v>
      </c>
      <c r="Q16" s="248">
        <v>17253</v>
      </c>
      <c r="R16" s="248">
        <v>33437</v>
      </c>
      <c r="S16" s="248">
        <v>16123</v>
      </c>
      <c r="T16" s="248">
        <v>38629</v>
      </c>
      <c r="U16" s="248">
        <v>3315</v>
      </c>
      <c r="V16" s="248">
        <v>35935</v>
      </c>
      <c r="W16" s="248">
        <v>19709</v>
      </c>
      <c r="X16" s="248">
        <v>-2231</v>
      </c>
      <c r="Y16" s="249">
        <v>-18205</v>
      </c>
      <c r="Z16" s="249">
        <v>-24184</v>
      </c>
      <c r="AA16" s="249">
        <v>-9059</v>
      </c>
      <c r="AB16" s="249">
        <v>7728</v>
      </c>
      <c r="AC16" s="249">
        <v>-7781</v>
      </c>
    </row>
    <row r="17" spans="1:29" s="43" customFormat="1" ht="19.5" customHeight="1">
      <c r="A17" s="238"/>
      <c r="B17" s="239">
        <v>0.024762223263885552</v>
      </c>
      <c r="C17" s="240">
        <v>-0.020085859978924425</v>
      </c>
      <c r="D17" s="240">
        <v>0.048524669790328545</v>
      </c>
      <c r="E17" s="240">
        <v>-0.11260985933115863</v>
      </c>
      <c r="F17" s="240">
        <v>0.15669568996909966</v>
      </c>
      <c r="G17" s="240">
        <v>0.4563691636700451</v>
      </c>
      <c r="H17" s="240">
        <v>0.37171714040338255</v>
      </c>
      <c r="I17" s="240">
        <v>-0.9836668887367672</v>
      </c>
      <c r="J17" s="240">
        <v>-0.2209467709511359</v>
      </c>
      <c r="K17" s="240">
        <v>0.11545430792205824</v>
      </c>
      <c r="L17" s="240">
        <v>0.18948417053792355</v>
      </c>
      <c r="M17" s="240">
        <v>-0.7459682351868335</v>
      </c>
      <c r="N17" s="240">
        <v>0.42985112884403875</v>
      </c>
      <c r="O17" s="240">
        <v>0.3429645367427847</v>
      </c>
      <c r="P17" s="240">
        <v>0.26882914907797595</v>
      </c>
      <c r="Q17" s="240">
        <v>0.8616939505618593</v>
      </c>
      <c r="R17" s="240">
        <v>1.5007892867065387</v>
      </c>
      <c r="S17" s="240">
        <v>0.6792126306672364</v>
      </c>
      <c r="T17" s="240">
        <v>1.4710978718607493</v>
      </c>
      <c r="U17" s="240">
        <v>0.11611070130863599</v>
      </c>
      <c r="V17" s="240">
        <v>1.1938756356013158</v>
      </c>
      <c r="W17" s="240">
        <v>0.6441085425348936</v>
      </c>
      <c r="X17" s="240">
        <v>-0.0717590619537023</v>
      </c>
      <c r="Y17" s="241">
        <v>-0.6354133799454376</v>
      </c>
      <c r="Z17" s="241">
        <v>-0.9803857978647468</v>
      </c>
      <c r="AA17" s="241">
        <v>-0.42900183079929155</v>
      </c>
      <c r="AB17" s="241">
        <v>0.3822720354254683</v>
      </c>
      <c r="AC17" s="241">
        <v>-0.39</v>
      </c>
    </row>
    <row r="18" spans="1:29" s="43" customFormat="1" ht="19.5" customHeight="1">
      <c r="A18" s="254"/>
      <c r="B18" s="255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7"/>
      <c r="Z18" s="257"/>
      <c r="AA18" s="257"/>
      <c r="AB18" s="257"/>
      <c r="AC18" s="257"/>
    </row>
    <row r="19" spans="1:29" s="42" customFormat="1" ht="19.5" customHeight="1">
      <c r="A19" s="258" t="s">
        <v>0</v>
      </c>
      <c r="B19" s="259">
        <v>-27153</v>
      </c>
      <c r="C19" s="260">
        <v>4837</v>
      </c>
      <c r="D19" s="260">
        <v>11436</v>
      </c>
      <c r="E19" s="260">
        <v>3736</v>
      </c>
      <c r="F19" s="260">
        <v>-9498</v>
      </c>
      <c r="G19" s="260">
        <v>10196</v>
      </c>
      <c r="H19" s="260">
        <v>-9697</v>
      </c>
      <c r="I19" s="260">
        <v>-24215</v>
      </c>
      <c r="J19" s="260">
        <v>9322</v>
      </c>
      <c r="K19" s="260">
        <v>-2354</v>
      </c>
      <c r="L19" s="260">
        <v>10883</v>
      </c>
      <c r="M19" s="260">
        <v>-5451</v>
      </c>
      <c r="N19" s="260">
        <v>12110</v>
      </c>
      <c r="O19" s="260">
        <v>13962</v>
      </c>
      <c r="P19" s="260">
        <v>-8573</v>
      </c>
      <c r="Q19" s="260">
        <v>12868</v>
      </c>
      <c r="R19" s="260">
        <v>19594</v>
      </c>
      <c r="S19" s="260">
        <v>-9697</v>
      </c>
      <c r="T19" s="260">
        <v>29419</v>
      </c>
      <c r="U19" s="260">
        <v>-3817</v>
      </c>
      <c r="V19" s="260">
        <v>6412</v>
      </c>
      <c r="W19" s="260">
        <v>3160</v>
      </c>
      <c r="X19" s="260">
        <v>-26251</v>
      </c>
      <c r="Y19" s="261">
        <v>2684</v>
      </c>
      <c r="Z19" s="261">
        <v>-41978</v>
      </c>
      <c r="AA19" s="261">
        <v>-33909</v>
      </c>
      <c r="AB19" s="261">
        <v>-5878</v>
      </c>
      <c r="AC19" s="261">
        <v>-28803</v>
      </c>
    </row>
    <row r="20" spans="1:29" s="43" customFormat="1" ht="19.5" customHeight="1">
      <c r="A20" s="238"/>
      <c r="B20" s="239">
        <v>-0.567744865456199</v>
      </c>
      <c r="C20" s="240">
        <v>0.10306706007017219</v>
      </c>
      <c r="D20" s="240">
        <v>0.24171227657836525</v>
      </c>
      <c r="E20" s="240">
        <v>0.07714338220869976</v>
      </c>
      <c r="F20" s="240">
        <v>-0.19793970153993978</v>
      </c>
      <c r="G20" s="240">
        <v>0.212779544448094</v>
      </c>
      <c r="H20" s="240">
        <v>-0.20002306133676262</v>
      </c>
      <c r="I20" s="240">
        <v>-0.5047380552274938</v>
      </c>
      <c r="J20" s="240">
        <v>0.19243274040159353</v>
      </c>
      <c r="K20" s="240">
        <v>-0.04695390060454052</v>
      </c>
      <c r="L20" s="240">
        <v>0.20768069346230877</v>
      </c>
      <c r="M20" s="240">
        <v>-0.09872501470189476</v>
      </c>
      <c r="N20" s="240">
        <v>0.21026302324196333</v>
      </c>
      <c r="O20" s="240">
        <v>0.22665911893857693</v>
      </c>
      <c r="P20" s="240">
        <v>-0.13100670238419543</v>
      </c>
      <c r="Q20" s="240">
        <v>0.18734661978245803</v>
      </c>
      <c r="R20" s="240">
        <v>0.2694651953395688</v>
      </c>
      <c r="S20" s="240">
        <v>-0.12771074182069686</v>
      </c>
      <c r="T20" s="240">
        <v>0.3698154932566089</v>
      </c>
      <c r="U20" s="240">
        <v>-0.04506477544943266</v>
      </c>
      <c r="V20" s="240">
        <v>0.0728939039005505</v>
      </c>
      <c r="W20" s="240">
        <v>0.034987267845365544</v>
      </c>
      <c r="X20" s="240">
        <v>-0.28351977963846364</v>
      </c>
      <c r="Y20" s="241">
        <v>0.028815479795984977</v>
      </c>
      <c r="Z20" s="241">
        <v>-0.46277575495131673</v>
      </c>
      <c r="AA20" s="241">
        <v>-0.3808923230241845</v>
      </c>
      <c r="AB20" s="241">
        <v>-0.06579312617416289</v>
      </c>
      <c r="AC20" s="241">
        <v>-0.32</v>
      </c>
    </row>
    <row r="21" spans="1:29" s="42" customFormat="1" ht="19.5" customHeight="1">
      <c r="A21" s="262" t="s">
        <v>234</v>
      </c>
      <c r="B21" s="263">
        <v>-23135</v>
      </c>
      <c r="C21" s="264">
        <v>3184</v>
      </c>
      <c r="D21" s="264">
        <v>8121</v>
      </c>
      <c r="E21" s="264">
        <v>2088</v>
      </c>
      <c r="F21" s="264">
        <v>-8920</v>
      </c>
      <c r="G21" s="264">
        <v>8421</v>
      </c>
      <c r="H21" s="264">
        <v>-8279</v>
      </c>
      <c r="I21" s="264">
        <v>-22462</v>
      </c>
      <c r="J21" s="264">
        <v>7520</v>
      </c>
      <c r="K21" s="264">
        <v>-4352</v>
      </c>
      <c r="L21" s="264">
        <v>6225</v>
      </c>
      <c r="M21" s="264">
        <v>-7565</v>
      </c>
      <c r="N21" s="264">
        <v>5286</v>
      </c>
      <c r="O21" s="264">
        <v>9581</v>
      </c>
      <c r="P21" s="264">
        <v>-11602</v>
      </c>
      <c r="Q21" s="264">
        <v>6885</v>
      </c>
      <c r="R21" s="264">
        <v>10306</v>
      </c>
      <c r="S21" s="264">
        <v>-11176</v>
      </c>
      <c r="T21" s="264">
        <v>19377</v>
      </c>
      <c r="U21" s="264">
        <v>-10018</v>
      </c>
      <c r="V21" s="264">
        <v>109</v>
      </c>
      <c r="W21" s="264">
        <v>-2204</v>
      </c>
      <c r="X21" s="264">
        <v>-29304</v>
      </c>
      <c r="Y21" s="265">
        <v>-616</v>
      </c>
      <c r="Z21" s="265">
        <v>-41516</v>
      </c>
      <c r="AA21" s="265">
        <v>-35691</v>
      </c>
      <c r="AB21" s="265">
        <v>-10915</v>
      </c>
      <c r="AC21" s="265">
        <v>-30145</v>
      </c>
    </row>
    <row r="22" spans="1:29" s="43" customFormat="1" ht="19.5" customHeight="1">
      <c r="A22" s="242"/>
      <c r="B22" s="243">
        <v>-0.5859589198093595</v>
      </c>
      <c r="C22" s="244">
        <v>0.08228121569462399</v>
      </c>
      <c r="D22" s="244">
        <v>0.20786668274108688</v>
      </c>
      <c r="E22" s="244">
        <v>0.052248708858826376</v>
      </c>
      <c r="F22" s="244">
        <v>-0.22510154805261973</v>
      </c>
      <c r="G22" s="244">
        <v>0.21269023981387303</v>
      </c>
      <c r="H22" s="244">
        <v>-0.2059032734616273</v>
      </c>
      <c r="I22" s="244">
        <v>-0.562807452550862</v>
      </c>
      <c r="J22" s="244">
        <v>0.18639199624836955</v>
      </c>
      <c r="K22" s="244">
        <v>-0.10417479534871044</v>
      </c>
      <c r="L22" s="244">
        <v>0.1423195456748516</v>
      </c>
      <c r="M22" s="244">
        <v>-0.16413934030522492</v>
      </c>
      <c r="N22" s="244">
        <v>0.10990637789662916</v>
      </c>
      <c r="O22" s="244">
        <v>0.18653770559595717</v>
      </c>
      <c r="P22" s="244">
        <v>-0.212472630551086</v>
      </c>
      <c r="Q22" s="244">
        <v>0.12024008198330272</v>
      </c>
      <c r="R22" s="244">
        <v>0.17013274018538027</v>
      </c>
      <c r="S22" s="244">
        <v>-0.17677866128442687</v>
      </c>
      <c r="T22" s="244">
        <v>0.2927857925229649</v>
      </c>
      <c r="U22" s="244">
        <v>-0.1422857759673657</v>
      </c>
      <c r="V22" s="244">
        <v>0.0014929486255921276</v>
      </c>
      <c r="W22" s="244">
        <v>-0.029467163098340077</v>
      </c>
      <c r="X22" s="244">
        <v>-0.38301947015639826</v>
      </c>
      <c r="Y22" s="245">
        <v>-0.008015662813332103</v>
      </c>
      <c r="Z22" s="245">
        <v>-0.5547042975553751</v>
      </c>
      <c r="AA22" s="245">
        <v>-0.486679681699409</v>
      </c>
      <c r="AB22" s="245">
        <v>-0.14847988699476788</v>
      </c>
      <c r="AC22" s="245">
        <v>-0.41</v>
      </c>
    </row>
    <row r="23" spans="1:29" s="42" customFormat="1" ht="8.25" customHeight="1">
      <c r="A23" s="262"/>
      <c r="B23" s="263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5"/>
      <c r="Z23" s="265"/>
      <c r="AA23" s="265"/>
      <c r="AB23" s="265"/>
      <c r="AC23" s="265"/>
    </row>
    <row r="24" spans="1:29" s="43" customFormat="1" ht="19.5" customHeight="1">
      <c r="A24" s="262" t="s">
        <v>235</v>
      </c>
      <c r="B24" s="263">
        <v>-4018</v>
      </c>
      <c r="C24" s="264">
        <v>1653</v>
      </c>
      <c r="D24" s="264">
        <v>3315</v>
      </c>
      <c r="E24" s="264">
        <v>1648</v>
      </c>
      <c r="F24" s="264">
        <v>-578</v>
      </c>
      <c r="G24" s="264">
        <v>1775</v>
      </c>
      <c r="H24" s="264">
        <v>-1418</v>
      </c>
      <c r="I24" s="264">
        <v>-1753</v>
      </c>
      <c r="J24" s="264">
        <v>1802</v>
      </c>
      <c r="K24" s="264">
        <v>1998</v>
      </c>
      <c r="L24" s="264">
        <v>4658</v>
      </c>
      <c r="M24" s="264">
        <v>2114</v>
      </c>
      <c r="N24" s="264">
        <v>6824</v>
      </c>
      <c r="O24" s="264">
        <v>4381</v>
      </c>
      <c r="P24" s="264">
        <v>3029</v>
      </c>
      <c r="Q24" s="264">
        <v>5983</v>
      </c>
      <c r="R24" s="264">
        <v>9288</v>
      </c>
      <c r="S24" s="264">
        <v>1479</v>
      </c>
      <c r="T24" s="264">
        <v>10042</v>
      </c>
      <c r="U24" s="264">
        <v>6201</v>
      </c>
      <c r="V24" s="264">
        <v>6303</v>
      </c>
      <c r="W24" s="264">
        <v>5364</v>
      </c>
      <c r="X24" s="264">
        <v>3053</v>
      </c>
      <c r="Y24" s="265">
        <v>3300</v>
      </c>
      <c r="Z24" s="265">
        <v>-462</v>
      </c>
      <c r="AA24" s="265">
        <v>1782</v>
      </c>
      <c r="AB24" s="265">
        <v>5037</v>
      </c>
      <c r="AC24" s="245">
        <v>1342</v>
      </c>
    </row>
    <row r="25" spans="1:29" s="43" customFormat="1" ht="19.5" customHeight="1">
      <c r="A25" s="242"/>
      <c r="B25" s="266">
        <v>-0.48155689814076696</v>
      </c>
      <c r="C25" s="267">
        <v>0.20075175642606524</v>
      </c>
      <c r="D25" s="267">
        <v>0.40210379736393964</v>
      </c>
      <c r="E25" s="267">
        <v>0.1946474318468283</v>
      </c>
      <c r="F25" s="267">
        <v>-0.06915736890910074</v>
      </c>
      <c r="G25" s="267">
        <v>0.213204249671195</v>
      </c>
      <c r="H25" s="267">
        <v>-0.1714380362728085</v>
      </c>
      <c r="I25" s="267">
        <v>-0.21736569639480008</v>
      </c>
      <c r="J25" s="267">
        <v>0.2225290263305535</v>
      </c>
      <c r="K25" s="267">
        <v>0.23904268072367785</v>
      </c>
      <c r="L25" s="267">
        <v>0.5376915049821296</v>
      </c>
      <c r="M25" s="267">
        <v>0.2316692018042632</v>
      </c>
      <c r="N25" s="267">
        <v>0.7183876282365054</v>
      </c>
      <c r="O25" s="267">
        <v>0.42796409829595206</v>
      </c>
      <c r="P25" s="267">
        <v>0.27956421578037016</v>
      </c>
      <c r="Q25" s="267">
        <v>0.523672481943227</v>
      </c>
      <c r="R25" s="267">
        <v>0.7651894807866322</v>
      </c>
      <c r="S25" s="267">
        <v>0.11637330731522066</v>
      </c>
      <c r="T25" s="267">
        <v>0.751141260484145</v>
      </c>
      <c r="U25" s="267">
        <v>0.43385784351452905</v>
      </c>
      <c r="V25" s="267">
        <v>0.4215044156650194</v>
      </c>
      <c r="W25" s="267">
        <v>0.3455417449085063</v>
      </c>
      <c r="X25" s="267">
        <v>0.18984193311692987</v>
      </c>
      <c r="Y25" s="268">
        <v>0.2025180977536456</v>
      </c>
      <c r="Z25" s="268">
        <v>-0.029119457848636454</v>
      </c>
      <c r="AA25" s="268">
        <v>0.11357950724850685</v>
      </c>
      <c r="AB25" s="268">
        <v>0.31821340577420365</v>
      </c>
      <c r="AC25" s="268">
        <v>0.08</v>
      </c>
    </row>
    <row r="26" spans="1:29" s="42" customFormat="1" ht="19.5" customHeight="1">
      <c r="A26" s="258" t="s">
        <v>1</v>
      </c>
      <c r="B26" s="259">
        <v>-17397</v>
      </c>
      <c r="C26" s="260">
        <v>14249</v>
      </c>
      <c r="D26" s="260">
        <v>20120</v>
      </c>
      <c r="E26" s="260">
        <v>12565</v>
      </c>
      <c r="F26" s="260">
        <v>-1502</v>
      </c>
      <c r="G26" s="260">
        <v>26398</v>
      </c>
      <c r="H26" s="260">
        <v>7712</v>
      </c>
      <c r="I26" s="260">
        <v>-18475</v>
      </c>
      <c r="J26" s="260">
        <v>14822</v>
      </c>
      <c r="K26" s="260">
        <v>34272</v>
      </c>
      <c r="L26" s="260">
        <v>37237</v>
      </c>
      <c r="M26" s="260">
        <v>11383</v>
      </c>
      <c r="N26" s="260">
        <v>35612</v>
      </c>
      <c r="O26" s="260">
        <v>54136</v>
      </c>
      <c r="P26" s="260">
        <v>40725</v>
      </c>
      <c r="Q26" s="260">
        <v>56527</v>
      </c>
      <c r="R26" s="260">
        <v>89072</v>
      </c>
      <c r="S26" s="260">
        <v>49280</v>
      </c>
      <c r="T26" s="260">
        <v>106395</v>
      </c>
      <c r="U26" s="260">
        <v>60309</v>
      </c>
      <c r="V26" s="260">
        <v>83182</v>
      </c>
      <c r="W26" s="260">
        <v>61349</v>
      </c>
      <c r="X26" s="260">
        <v>37453</v>
      </c>
      <c r="Y26" s="261">
        <v>53778</v>
      </c>
      <c r="Z26" s="261">
        <v>-18654</v>
      </c>
      <c r="AA26" s="261">
        <v>-17082</v>
      </c>
      <c r="AB26" s="261">
        <v>57384</v>
      </c>
      <c r="AC26" s="261">
        <v>4572</v>
      </c>
    </row>
    <row r="27" spans="1:29" s="43" customFormat="1" ht="19.5" customHeight="1">
      <c r="A27" s="250"/>
      <c r="B27" s="251">
        <v>-0.17415880556110874</v>
      </c>
      <c r="C27" s="252">
        <v>0.1446045083441705</v>
      </c>
      <c r="D27" s="252">
        <v>0.20291947878741112</v>
      </c>
      <c r="E27" s="252">
        <v>0.1254808643429417</v>
      </c>
      <c r="F27" s="252">
        <v>-0.01476996081043458</v>
      </c>
      <c r="G27" s="252">
        <v>0.26068033439525795</v>
      </c>
      <c r="H27" s="252">
        <v>0.07575906417123246</v>
      </c>
      <c r="I27" s="252">
        <v>-0.18269497385607902</v>
      </c>
      <c r="J27" s="252">
        <v>0.14574368364554946</v>
      </c>
      <c r="K27" s="252">
        <v>0.32729982514785316</v>
      </c>
      <c r="L27" s="252">
        <v>0.34545857011305525</v>
      </c>
      <c r="M27" s="252">
        <v>0.10282852054663838</v>
      </c>
      <c r="N27" s="252">
        <v>0.31361525417832326</v>
      </c>
      <c r="O27" s="252">
        <v>0.4570683274765841</v>
      </c>
      <c r="P27" s="252">
        <v>0.32772176040301026</v>
      </c>
      <c r="Q27" s="252">
        <v>0.4368231557461133</v>
      </c>
      <c r="R27" s="252">
        <v>0.6577970313024428</v>
      </c>
      <c r="S27" s="252">
        <v>0.3488685064477748</v>
      </c>
      <c r="T27" s="252">
        <v>0.7233145079166947</v>
      </c>
      <c r="U27" s="252">
        <v>0.3856642308432079</v>
      </c>
      <c r="V27" s="252">
        <v>0.5081026000508304</v>
      </c>
      <c r="W27" s="252">
        <v>0.3648509855300075</v>
      </c>
      <c r="X27" s="252">
        <v>0.21655419278359123</v>
      </c>
      <c r="Y27" s="253">
        <v>0.306511706640622</v>
      </c>
      <c r="Z27" s="253">
        <v>-0.10872999760611624</v>
      </c>
      <c r="AA27" s="253">
        <v>-0.10164897826472341</v>
      </c>
      <c r="AB27" s="253">
        <v>0.3403585971773815</v>
      </c>
      <c r="AC27" s="253">
        <v>0.03</v>
      </c>
    </row>
    <row r="28" spans="1:29" s="43" customFormat="1" ht="19.5" customHeight="1">
      <c r="A28" s="242"/>
      <c r="B28" s="243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5"/>
      <c r="Z28" s="245"/>
      <c r="AA28" s="245"/>
      <c r="AB28" s="245"/>
      <c r="AC28" s="245"/>
    </row>
    <row r="29" spans="1:29" s="42" customFormat="1" ht="19.5" customHeight="1">
      <c r="A29" s="258" t="s">
        <v>93</v>
      </c>
      <c r="B29" s="259">
        <v>4009</v>
      </c>
      <c r="C29" s="260">
        <v>995</v>
      </c>
      <c r="D29" s="260">
        <v>4490</v>
      </c>
      <c r="E29" s="260">
        <v>2373</v>
      </c>
      <c r="F29" s="260">
        <v>4162</v>
      </c>
      <c r="G29" s="260">
        <v>5797</v>
      </c>
      <c r="H29" s="260">
        <v>6019</v>
      </c>
      <c r="I29" s="260">
        <v>5006</v>
      </c>
      <c r="J29" s="260">
        <v>5010</v>
      </c>
      <c r="K29" s="260">
        <v>7016</v>
      </c>
      <c r="L29" s="260">
        <v>7119</v>
      </c>
      <c r="M29" s="260">
        <v>4786</v>
      </c>
      <c r="N29" s="260">
        <v>5268</v>
      </c>
      <c r="O29" s="260">
        <v>6767</v>
      </c>
      <c r="P29" s="260">
        <v>5946</v>
      </c>
      <c r="Q29" s="260">
        <v>6331</v>
      </c>
      <c r="R29" s="260">
        <v>5747</v>
      </c>
      <c r="S29" s="260">
        <v>7141</v>
      </c>
      <c r="T29" s="260">
        <v>6150</v>
      </c>
      <c r="U29" s="260">
        <v>4268</v>
      </c>
      <c r="V29" s="260">
        <v>5724</v>
      </c>
      <c r="W29" s="260">
        <v>6566</v>
      </c>
      <c r="X29" s="260">
        <v>3482</v>
      </c>
      <c r="Y29" s="261">
        <v>3012</v>
      </c>
      <c r="Z29" s="261">
        <v>4335</v>
      </c>
      <c r="AA29" s="261">
        <v>4574</v>
      </c>
      <c r="AB29" s="261">
        <v>3660</v>
      </c>
      <c r="AC29" s="261">
        <v>1575</v>
      </c>
    </row>
    <row r="30" spans="1:29" s="43" customFormat="1" ht="19.5" customHeight="1">
      <c r="A30" s="250"/>
      <c r="B30" s="251">
        <v>0.6014742044232024</v>
      </c>
      <c r="C30" s="252">
        <v>0.14913896603978571</v>
      </c>
      <c r="D30" s="252">
        <v>0.6804535548772916</v>
      </c>
      <c r="E30" s="252">
        <v>0.36081760996726775</v>
      </c>
      <c r="F30" s="252">
        <v>0.6326891416740255</v>
      </c>
      <c r="G30" s="252">
        <v>0.8898187360797838</v>
      </c>
      <c r="H30" s="252">
        <v>0.924829024174012</v>
      </c>
      <c r="I30" s="252">
        <v>0.774862626731676</v>
      </c>
      <c r="J30" s="252">
        <v>0.7568398838001533</v>
      </c>
      <c r="K30" s="252">
        <v>1.0560428197065708</v>
      </c>
      <c r="L30" s="252">
        <v>1.053698824783167</v>
      </c>
      <c r="M30" s="252">
        <v>0.6974429520518965</v>
      </c>
      <c r="N30" s="252">
        <v>0.7573122029619794</v>
      </c>
      <c r="O30" s="252">
        <v>0.9684200885273553</v>
      </c>
      <c r="P30" s="252">
        <v>0.8245941515666821</v>
      </c>
      <c r="Q30" s="252">
        <v>0.8703218995040007</v>
      </c>
      <c r="R30" s="252">
        <v>0.7698810013409663</v>
      </c>
      <c r="S30" s="252">
        <v>0.9419788018493858</v>
      </c>
      <c r="T30" s="252">
        <v>0.8021003290567652</v>
      </c>
      <c r="U30" s="252">
        <v>0.5478530654997593</v>
      </c>
      <c r="V30" s="252">
        <v>0.7237470981838134</v>
      </c>
      <c r="W30" s="252">
        <v>0.8328365402909821</v>
      </c>
      <c r="X30" s="252">
        <v>0.4317030200614136</v>
      </c>
      <c r="Y30" s="253">
        <v>0.37333135016546226</v>
      </c>
      <c r="Z30" s="253">
        <v>0.5461603103349644</v>
      </c>
      <c r="AA30" s="253">
        <v>0.5832799871459127</v>
      </c>
      <c r="AB30" s="253">
        <v>0.46847040572608467</v>
      </c>
      <c r="AC30" s="253">
        <v>0.18</v>
      </c>
    </row>
    <row r="31" spans="1:29" s="43" customFormat="1" ht="19.5" customHeight="1">
      <c r="A31" s="242"/>
      <c r="B31" s="243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5"/>
      <c r="Z31" s="245"/>
      <c r="AA31" s="245"/>
      <c r="AB31" s="245"/>
      <c r="AC31" s="245"/>
    </row>
    <row r="32" spans="1:29" s="42" customFormat="1" ht="19.5" customHeight="1">
      <c r="A32" s="258" t="s">
        <v>9</v>
      </c>
      <c r="B32" s="259">
        <v>-82</v>
      </c>
      <c r="C32" s="260">
        <v>810</v>
      </c>
      <c r="D32" s="260">
        <v>3914</v>
      </c>
      <c r="E32" s="260">
        <v>-1292</v>
      </c>
      <c r="F32" s="260">
        <v>-1194</v>
      </c>
      <c r="G32" s="260">
        <v>4950</v>
      </c>
      <c r="H32" s="260">
        <v>-1063</v>
      </c>
      <c r="I32" s="260">
        <v>6223</v>
      </c>
      <c r="J32" s="260">
        <v>3098</v>
      </c>
      <c r="K32" s="260">
        <v>-7019</v>
      </c>
      <c r="L32" s="260">
        <v>6588</v>
      </c>
      <c r="M32" s="260">
        <v>11030</v>
      </c>
      <c r="N32" s="260">
        <v>-3865</v>
      </c>
      <c r="O32" s="260">
        <v>1553</v>
      </c>
      <c r="P32" s="260">
        <v>6765</v>
      </c>
      <c r="Q32" s="260">
        <v>11346</v>
      </c>
      <c r="R32" s="260">
        <v>15442</v>
      </c>
      <c r="S32" s="260">
        <v>7238</v>
      </c>
      <c r="T32" s="260">
        <v>10366</v>
      </c>
      <c r="U32" s="260">
        <v>11400</v>
      </c>
      <c r="V32" s="260">
        <v>-17084</v>
      </c>
      <c r="W32" s="260">
        <v>-4434</v>
      </c>
      <c r="X32" s="260">
        <v>-5314</v>
      </c>
      <c r="Y32" s="261">
        <v>-6281</v>
      </c>
      <c r="Z32" s="261">
        <v>-12131</v>
      </c>
      <c r="AA32" s="261">
        <v>-3471</v>
      </c>
      <c r="AB32" s="261">
        <v>-17827</v>
      </c>
      <c r="AC32" s="261">
        <v>-9545</v>
      </c>
    </row>
    <row r="33" spans="1:29" s="43" customFormat="1" ht="19.5" customHeight="1">
      <c r="A33" s="250"/>
      <c r="B33" s="251">
        <v>-0.004969687933897848</v>
      </c>
      <c r="C33" s="252">
        <v>0.04949530069617847</v>
      </c>
      <c r="D33" s="252">
        <v>0.23790015730342784</v>
      </c>
      <c r="E33" s="252">
        <v>-0.07839039996699881</v>
      </c>
      <c r="F33" s="252">
        <v>-0.0732794518647939</v>
      </c>
      <c r="G33" s="252">
        <v>0.3083086375000432</v>
      </c>
      <c r="H33" s="252">
        <v>-0.06637046582951278</v>
      </c>
      <c r="I33" s="252">
        <v>0.4069783411398076</v>
      </c>
      <c r="J33" s="252">
        <v>0.21497183785654794</v>
      </c>
      <c r="K33" s="252">
        <v>-0.48464586121134134</v>
      </c>
      <c r="L33" s="252">
        <v>0.4597264808873014</v>
      </c>
      <c r="M33" s="252">
        <v>0.747807256916877</v>
      </c>
      <c r="N33" s="252">
        <v>-0.2509003850817759</v>
      </c>
      <c r="O33" s="252">
        <v>0.09729314556319313</v>
      </c>
      <c r="P33" s="252">
        <v>0.4194043156797056</v>
      </c>
      <c r="Q33" s="252">
        <v>0.6975821946233474</v>
      </c>
      <c r="R33" s="252">
        <v>0.9406504510760749</v>
      </c>
      <c r="S33" s="252">
        <v>0.4480501954880589</v>
      </c>
      <c r="T33" s="252">
        <v>0.640138130519996</v>
      </c>
      <c r="U33" s="252">
        <v>0.7061298263044469</v>
      </c>
      <c r="V33" s="252">
        <v>-1.0368681774207467</v>
      </c>
      <c r="W33" s="252">
        <v>-0.27698650674662373</v>
      </c>
      <c r="X33" s="252">
        <v>-0.33384912205973727</v>
      </c>
      <c r="Y33" s="253">
        <v>-0.4023777507717985</v>
      </c>
      <c r="Z33" s="253">
        <v>-0.7775130733846503</v>
      </c>
      <c r="AA33" s="253">
        <v>-0.22415081326513375</v>
      </c>
      <c r="AB33" s="253">
        <v>-1.1346978732450719</v>
      </c>
      <c r="AC33" s="253">
        <v>-0.61</v>
      </c>
    </row>
    <row r="34" spans="1:29" s="43" customFormat="1" ht="19.5" customHeight="1">
      <c r="A34" s="254"/>
      <c r="B34" s="255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7"/>
      <c r="Z34" s="257"/>
      <c r="AA34" s="257"/>
      <c r="AB34" s="257"/>
      <c r="AC34" s="257"/>
    </row>
    <row r="35" spans="1:29" s="42" customFormat="1" ht="19.5" customHeight="1">
      <c r="A35" s="258" t="s">
        <v>94</v>
      </c>
      <c r="B35" s="259">
        <v>-910</v>
      </c>
      <c r="C35" s="260">
        <v>74</v>
      </c>
      <c r="D35" s="260">
        <v>2340</v>
      </c>
      <c r="E35" s="260">
        <v>3213</v>
      </c>
      <c r="F35" s="260">
        <v>-54</v>
      </c>
      <c r="G35" s="260">
        <v>-670</v>
      </c>
      <c r="H35" s="260">
        <v>-576</v>
      </c>
      <c r="I35" s="260">
        <v>-568</v>
      </c>
      <c r="J35" s="260">
        <v>158</v>
      </c>
      <c r="K35" s="260">
        <v>79</v>
      </c>
      <c r="L35" s="260">
        <v>-1</v>
      </c>
      <c r="M35" s="260">
        <v>140</v>
      </c>
      <c r="N35" s="260">
        <v>8</v>
      </c>
      <c r="O35" s="260">
        <v>8</v>
      </c>
      <c r="P35" s="260">
        <v>0</v>
      </c>
      <c r="Q35" s="260">
        <v>0</v>
      </c>
      <c r="R35" s="260">
        <v>0</v>
      </c>
      <c r="S35" s="260">
        <v>0</v>
      </c>
      <c r="T35" s="260">
        <v>0</v>
      </c>
      <c r="U35" s="260">
        <v>0</v>
      </c>
      <c r="V35" s="260">
        <v>0</v>
      </c>
      <c r="W35" s="260">
        <v>0</v>
      </c>
      <c r="X35" s="260">
        <v>0</v>
      </c>
      <c r="Y35" s="261">
        <v>0</v>
      </c>
      <c r="Z35" s="261">
        <v>0</v>
      </c>
      <c r="AA35" s="261">
        <v>0</v>
      </c>
      <c r="AB35" s="261">
        <v>0</v>
      </c>
      <c r="AC35" s="261">
        <v>0</v>
      </c>
    </row>
    <row r="36" spans="1:29" s="43" customFormat="1" ht="19.5" customHeight="1">
      <c r="A36" s="360"/>
      <c r="B36" s="361">
        <v>0</v>
      </c>
      <c r="C36" s="362">
        <v>0</v>
      </c>
      <c r="D36" s="362">
        <v>0</v>
      </c>
      <c r="E36" s="362">
        <v>0</v>
      </c>
      <c r="F36" s="362">
        <v>0</v>
      </c>
      <c r="G36" s="362">
        <v>0</v>
      </c>
      <c r="H36" s="362">
        <v>0</v>
      </c>
      <c r="I36" s="362">
        <v>0</v>
      </c>
      <c r="J36" s="362">
        <v>0</v>
      </c>
      <c r="K36" s="362">
        <v>0</v>
      </c>
      <c r="L36" s="362">
        <v>0</v>
      </c>
      <c r="M36" s="362">
        <v>0</v>
      </c>
      <c r="N36" s="362">
        <v>0</v>
      </c>
      <c r="O36" s="362">
        <v>0</v>
      </c>
      <c r="P36" s="362">
        <v>0</v>
      </c>
      <c r="Q36" s="362">
        <v>0</v>
      </c>
      <c r="R36" s="362">
        <v>0</v>
      </c>
      <c r="S36" s="362">
        <v>0</v>
      </c>
      <c r="T36" s="362">
        <v>0</v>
      </c>
      <c r="U36" s="362">
        <v>0</v>
      </c>
      <c r="V36" s="362">
        <v>0</v>
      </c>
      <c r="W36" s="362">
        <v>0</v>
      </c>
      <c r="X36" s="362">
        <v>0</v>
      </c>
      <c r="Y36" s="363">
        <v>0</v>
      </c>
      <c r="Z36" s="363">
        <v>0</v>
      </c>
      <c r="AA36" s="363">
        <v>0</v>
      </c>
      <c r="AB36" s="363">
        <v>0</v>
      </c>
      <c r="AC36" s="363">
        <v>0</v>
      </c>
    </row>
    <row r="37" ht="15">
      <c r="A37" s="368" t="s">
        <v>156</v>
      </c>
    </row>
    <row r="38" ht="15">
      <c r="A38" t="s">
        <v>95</v>
      </c>
    </row>
    <row r="43" ht="15">
      <c r="A43" s="368"/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1" width="34.57421875" style="0" customWidth="1"/>
    <col min="2" max="20" width="13.8515625" style="0" customWidth="1"/>
    <col min="21" max="22" width="12.421875" style="0" customWidth="1"/>
    <col min="23" max="23" width="13.8515625" style="0" customWidth="1"/>
    <col min="24" max="24" width="12.140625" style="0" customWidth="1"/>
    <col min="25" max="25" width="12.28125" style="0" customWidth="1"/>
    <col min="26" max="26" width="12.140625" style="36" customWidth="1"/>
    <col min="27" max="28" width="10.57421875" style="36" customWidth="1"/>
    <col min="29" max="29" width="12.28125" style="36" bestFit="1" customWidth="1"/>
    <col min="30" max="16384" width="9.140625" style="36" customWidth="1"/>
  </cols>
  <sheetData>
    <row r="1" ht="18">
      <c r="A1" s="35" t="s">
        <v>96</v>
      </c>
    </row>
    <row r="2" ht="18.75" thickBot="1">
      <c r="A2" s="37" t="s">
        <v>258</v>
      </c>
    </row>
    <row r="3" spans="1:29" s="41" customFormat="1" ht="38.25" customHeight="1" thickBot="1">
      <c r="A3" s="369" t="s">
        <v>89</v>
      </c>
      <c r="B3" s="233">
        <v>33664</v>
      </c>
      <c r="C3" s="39">
        <v>34029</v>
      </c>
      <c r="D3" s="39">
        <v>34394</v>
      </c>
      <c r="E3" s="39">
        <v>34759</v>
      </c>
      <c r="F3" s="39">
        <v>35125</v>
      </c>
      <c r="G3" s="39">
        <v>35490</v>
      </c>
      <c r="H3" s="39">
        <v>35855</v>
      </c>
      <c r="I3" s="39">
        <v>36220</v>
      </c>
      <c r="J3" s="39">
        <v>36586</v>
      </c>
      <c r="K3" s="39">
        <v>36951</v>
      </c>
      <c r="L3" s="39">
        <v>37316</v>
      </c>
      <c r="M3" s="39">
        <v>37681</v>
      </c>
      <c r="N3" s="39">
        <v>38047</v>
      </c>
      <c r="O3" s="39">
        <v>38412</v>
      </c>
      <c r="P3" s="39">
        <v>38777</v>
      </c>
      <c r="Q3" s="39">
        <v>39142</v>
      </c>
      <c r="R3" s="39">
        <v>39508</v>
      </c>
      <c r="S3" s="39">
        <v>39873</v>
      </c>
      <c r="T3" s="39">
        <v>40238</v>
      </c>
      <c r="U3" s="39">
        <v>40603</v>
      </c>
      <c r="V3" s="39">
        <v>40969</v>
      </c>
      <c r="W3" s="39">
        <v>41334</v>
      </c>
      <c r="X3" s="39">
        <v>41699</v>
      </c>
      <c r="Y3" s="39">
        <v>42064</v>
      </c>
      <c r="Z3" s="39">
        <v>42430</v>
      </c>
      <c r="AA3" s="39">
        <v>42795</v>
      </c>
      <c r="AB3" s="40">
        <v>43160</v>
      </c>
      <c r="AC3" s="40">
        <v>43525</v>
      </c>
    </row>
    <row r="4" spans="1:31" s="44" customFormat="1" ht="20.25" customHeight="1">
      <c r="A4" s="370" t="s">
        <v>6</v>
      </c>
      <c r="B4" s="371">
        <v>-37545</v>
      </c>
      <c r="C4" s="372">
        <v>13866</v>
      </c>
      <c r="D4" s="372">
        <v>4811</v>
      </c>
      <c r="E4" s="372">
        <v>12271</v>
      </c>
      <c r="F4" s="372">
        <v>-29161</v>
      </c>
      <c r="G4" s="372">
        <v>2861</v>
      </c>
      <c r="H4" s="372">
        <v>-17520</v>
      </c>
      <c r="I4" s="372">
        <v>-22143</v>
      </c>
      <c r="J4" s="372">
        <v>14506</v>
      </c>
      <c r="K4" s="372">
        <v>326</v>
      </c>
      <c r="L4" s="372">
        <v>23642</v>
      </c>
      <c r="M4" s="372">
        <v>12193</v>
      </c>
      <c r="N4" s="372">
        <v>50747</v>
      </c>
      <c r="O4" s="372">
        <v>17959</v>
      </c>
      <c r="P4" s="372">
        <v>25062</v>
      </c>
      <c r="Q4" s="372">
        <v>40538</v>
      </c>
      <c r="R4" s="372">
        <v>40389</v>
      </c>
      <c r="S4" s="372">
        <v>-35775</v>
      </c>
      <c r="T4" s="372">
        <v>72440</v>
      </c>
      <c r="U4" s="372">
        <v>14448</v>
      </c>
      <c r="V4" s="372">
        <v>-5048</v>
      </c>
      <c r="W4" s="372">
        <v>25790</v>
      </c>
      <c r="X4" s="372">
        <v>5484</v>
      </c>
      <c r="Y4" s="373">
        <v>-14683</v>
      </c>
      <c r="Z4" s="373">
        <v>-24856</v>
      </c>
      <c r="AA4" s="373">
        <v>-3499</v>
      </c>
      <c r="AB4" s="373">
        <v>10450</v>
      </c>
      <c r="AC4" s="373">
        <v>-3080</v>
      </c>
      <c r="AE4" s="45"/>
    </row>
    <row r="5" spans="1:29" s="45" customFormat="1" ht="20.25" customHeight="1">
      <c r="A5" s="374"/>
      <c r="B5" s="375">
        <v>-0.589598104366329</v>
      </c>
      <c r="C5" s="376">
        <v>0.22460360282579028</v>
      </c>
      <c r="D5" s="376">
        <v>0.07806211251879525</v>
      </c>
      <c r="E5" s="376">
        <v>0.1951737015724042</v>
      </c>
      <c r="F5" s="376">
        <v>-0.49012233982028697</v>
      </c>
      <c r="G5" s="376">
        <v>0.0489260551337356</v>
      </c>
      <c r="H5" s="376">
        <v>-0.31010430266179556</v>
      </c>
      <c r="I5" s="376">
        <v>-0.4116349378290529</v>
      </c>
      <c r="J5" s="376">
        <v>0.26480051609265587</v>
      </c>
      <c r="K5" s="376">
        <v>0.005747064633854215</v>
      </c>
      <c r="L5" s="376">
        <v>0.4101787197364759</v>
      </c>
      <c r="M5" s="376">
        <v>0.20561873904598738</v>
      </c>
      <c r="N5" s="376">
        <v>0.8313727340477195</v>
      </c>
      <c r="O5" s="376">
        <v>0.2734285016973814</v>
      </c>
      <c r="P5" s="376">
        <v>0.3710174140728828</v>
      </c>
      <c r="Q5" s="376">
        <v>0.5764689520460609</v>
      </c>
      <c r="R5" s="376">
        <v>0.5412150343852229</v>
      </c>
      <c r="S5" s="376">
        <v>-0.48189054652651997</v>
      </c>
      <c r="T5" s="376">
        <v>0.9434404580192401</v>
      </c>
      <c r="U5" s="376">
        <v>0.17739210764735613</v>
      </c>
      <c r="V5" s="376">
        <v>-0.06109080734624239</v>
      </c>
      <c r="W5" s="376">
        <v>0.31012148007911744</v>
      </c>
      <c r="X5" s="376">
        <v>0.06518254738483442</v>
      </c>
      <c r="Y5" s="377">
        <v>-0.1798129886136035</v>
      </c>
      <c r="Z5" s="377">
        <v>-0.3319698475858224</v>
      </c>
      <c r="AA5" s="377">
        <v>-0.048394790845018854</v>
      </c>
      <c r="AB5" s="377">
        <v>0.14422144022152583</v>
      </c>
      <c r="AC5" s="377">
        <v>-0.04</v>
      </c>
    </row>
    <row r="6" spans="1:29" s="45" customFormat="1" ht="14.25" customHeight="1">
      <c r="A6" s="378"/>
      <c r="B6" s="379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1"/>
      <c r="Z6" s="381"/>
      <c r="AA6" s="381"/>
      <c r="AB6" s="381"/>
      <c r="AC6" s="381"/>
    </row>
    <row r="7" spans="1:29" s="44" customFormat="1" ht="20.25" customHeight="1">
      <c r="A7" s="382" t="s">
        <v>236</v>
      </c>
      <c r="B7" s="383">
        <v>-2140</v>
      </c>
      <c r="C7" s="384">
        <v>711</v>
      </c>
      <c r="D7" s="384">
        <v>771</v>
      </c>
      <c r="E7" s="384">
        <v>-12</v>
      </c>
      <c r="F7" s="384">
        <v>-707</v>
      </c>
      <c r="G7" s="384">
        <v>1326</v>
      </c>
      <c r="H7" s="384">
        <v>809</v>
      </c>
      <c r="I7" s="384">
        <v>-903</v>
      </c>
      <c r="J7" s="384">
        <v>-331</v>
      </c>
      <c r="K7" s="384">
        <v>-382</v>
      </c>
      <c r="L7" s="384">
        <v>1118</v>
      </c>
      <c r="M7" s="384">
        <v>-741</v>
      </c>
      <c r="N7" s="384">
        <v>237</v>
      </c>
      <c r="O7" s="384">
        <v>456</v>
      </c>
      <c r="P7" s="384">
        <v>-358</v>
      </c>
      <c r="Q7" s="384">
        <v>541</v>
      </c>
      <c r="R7" s="384">
        <v>797</v>
      </c>
      <c r="S7" s="384">
        <v>-2695</v>
      </c>
      <c r="T7" s="384">
        <v>2207</v>
      </c>
      <c r="U7" s="384">
        <v>683</v>
      </c>
      <c r="V7" s="384">
        <v>930</v>
      </c>
      <c r="W7" s="384">
        <v>419</v>
      </c>
      <c r="X7" s="384">
        <v>-951</v>
      </c>
      <c r="Y7" s="385">
        <v>-1261</v>
      </c>
      <c r="Z7" s="385">
        <v>-4309</v>
      </c>
      <c r="AA7" s="385">
        <v>-2733</v>
      </c>
      <c r="AB7" s="385">
        <v>-265</v>
      </c>
      <c r="AC7" s="385">
        <v>-939</v>
      </c>
    </row>
    <row r="8" spans="1:29" s="45" customFormat="1" ht="20.25" customHeight="1">
      <c r="A8" s="386"/>
      <c r="B8" s="379">
        <v>-0.5595634359286783</v>
      </c>
      <c r="C8" s="380">
        <v>0.19371449589276057</v>
      </c>
      <c r="D8" s="380">
        <v>0.21107500417496539</v>
      </c>
      <c r="E8" s="380">
        <v>-0.0032584876815566766</v>
      </c>
      <c r="F8" s="380">
        <v>-0.19770195940258528</v>
      </c>
      <c r="G8" s="380">
        <v>0.37219589966990263</v>
      </c>
      <c r="H8" s="380">
        <v>0.22217339961003724</v>
      </c>
      <c r="I8" s="380">
        <v>-0.25135909276904345</v>
      </c>
      <c r="J8" s="380">
        <v>-0.09109623725753746</v>
      </c>
      <c r="K8" s="380">
        <v>-0.104377003177758</v>
      </c>
      <c r="L8" s="380">
        <v>0.3067341591560746</v>
      </c>
      <c r="M8" s="380">
        <v>-0.1978247288920265</v>
      </c>
      <c r="N8" s="380">
        <v>0.06406444288262758</v>
      </c>
      <c r="O8" s="380">
        <v>0.11804602759584171</v>
      </c>
      <c r="P8" s="380">
        <v>-0.08987455219627849</v>
      </c>
      <c r="Q8" s="380">
        <v>0.13317906553098613</v>
      </c>
      <c r="R8" s="380">
        <v>0.18838445556419448</v>
      </c>
      <c r="S8" s="380">
        <v>-0.627002277681743</v>
      </c>
      <c r="T8" s="380">
        <v>0.4979277452017872</v>
      </c>
      <c r="U8" s="380">
        <v>0.14464945274643703</v>
      </c>
      <c r="V8" s="380">
        <v>0.1900029828425298</v>
      </c>
      <c r="W8" s="380">
        <v>0.08483034942410317</v>
      </c>
      <c r="X8" s="380">
        <v>-0.19016957286833724</v>
      </c>
      <c r="Y8" s="381">
        <v>-0.2589162885243246</v>
      </c>
      <c r="Z8" s="381">
        <v>-0.9612982099195033</v>
      </c>
      <c r="AA8" s="381">
        <v>-0.6565686898655887</v>
      </c>
      <c r="AB8" s="381">
        <v>-0.06555073750763585</v>
      </c>
      <c r="AC8" s="381">
        <v>-0.24</v>
      </c>
    </row>
    <row r="9" spans="1:29" s="45" customFormat="1" ht="20.25" customHeight="1">
      <c r="A9" s="386"/>
      <c r="B9" s="379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1"/>
      <c r="Z9" s="381"/>
      <c r="AA9" s="381"/>
      <c r="AB9" s="381"/>
      <c r="AC9" s="381"/>
    </row>
    <row r="10" spans="1:29" s="44" customFormat="1" ht="20.25" customHeight="1">
      <c r="A10" s="382" t="s">
        <v>237</v>
      </c>
      <c r="B10" s="383">
        <v>-2981</v>
      </c>
      <c r="C10" s="384">
        <v>1089</v>
      </c>
      <c r="D10" s="384">
        <v>67</v>
      </c>
      <c r="E10" s="384">
        <v>2709</v>
      </c>
      <c r="F10" s="384">
        <v>-2169</v>
      </c>
      <c r="G10" s="384">
        <v>5249</v>
      </c>
      <c r="H10" s="384">
        <v>-1795</v>
      </c>
      <c r="I10" s="384">
        <v>-2482</v>
      </c>
      <c r="J10" s="384">
        <v>1569</v>
      </c>
      <c r="K10" s="384">
        <v>2460</v>
      </c>
      <c r="L10" s="384">
        <v>2351</v>
      </c>
      <c r="M10" s="384">
        <v>1106</v>
      </c>
      <c r="N10" s="384">
        <v>4786</v>
      </c>
      <c r="O10" s="384">
        <v>2149</v>
      </c>
      <c r="P10" s="384">
        <v>2541</v>
      </c>
      <c r="Q10" s="384">
        <v>4772</v>
      </c>
      <c r="R10" s="384">
        <v>7397</v>
      </c>
      <c r="S10" s="384">
        <v>-11879</v>
      </c>
      <c r="T10" s="384">
        <v>10111</v>
      </c>
      <c r="U10" s="384">
        <v>3065</v>
      </c>
      <c r="V10" s="384">
        <v>266</v>
      </c>
      <c r="W10" s="384">
        <v>1164</v>
      </c>
      <c r="X10" s="384">
        <v>-1947</v>
      </c>
      <c r="Y10" s="385">
        <v>-3652</v>
      </c>
      <c r="Z10" s="385">
        <v>-5960</v>
      </c>
      <c r="AA10" s="385">
        <v>-2224</v>
      </c>
      <c r="AB10" s="385">
        <v>936</v>
      </c>
      <c r="AC10" s="385">
        <v>552</v>
      </c>
    </row>
    <row r="11" spans="1:29" s="45" customFormat="1" ht="14.25" customHeight="1">
      <c r="A11" s="378"/>
      <c r="B11" s="379">
        <v>-0.5750064136072597</v>
      </c>
      <c r="C11" s="380">
        <v>0.2210893676113157</v>
      </c>
      <c r="D11" s="380">
        <v>0.013441992785456769</v>
      </c>
      <c r="E11" s="380">
        <v>0.5244897406011972</v>
      </c>
      <c r="F11" s="380">
        <v>-0.460728669260968</v>
      </c>
      <c r="G11" s="380">
        <v>1.1236580431780885</v>
      </c>
      <c r="H11" s="380">
        <v>-0.38839026838957125</v>
      </c>
      <c r="I11" s="380">
        <v>-0.5806119584541913</v>
      </c>
      <c r="J11" s="380">
        <v>0.36158238962402667</v>
      </c>
      <c r="K11" s="380">
        <v>0.5355498420563265</v>
      </c>
      <c r="L11" s="380">
        <v>0.49658977375699465</v>
      </c>
      <c r="M11" s="380">
        <v>0.22574192758297862</v>
      </c>
      <c r="N11" s="380">
        <v>0.9412181163838129</v>
      </c>
      <c r="O11" s="380">
        <v>0.38322375166959244</v>
      </c>
      <c r="P11" s="380">
        <v>0.4401036434554362</v>
      </c>
      <c r="Q11" s="380">
        <v>0.781623654434549</v>
      </c>
      <c r="R11" s="380">
        <v>1.0987215497662683</v>
      </c>
      <c r="S11" s="380">
        <v>-1.7850595370476063</v>
      </c>
      <c r="T11" s="380">
        <v>1.4781018429858461</v>
      </c>
      <c r="U11" s="380">
        <v>0.4087129874719153</v>
      </c>
      <c r="V11" s="380">
        <v>0.034793163797330884</v>
      </c>
      <c r="W11" s="380">
        <v>0.15287768603073904</v>
      </c>
      <c r="X11" s="380">
        <v>-0.2562162375560062</v>
      </c>
      <c r="Y11" s="381">
        <v>-0.5060835342701187</v>
      </c>
      <c r="Z11" s="381">
        <v>-0.9339394537707824</v>
      </c>
      <c r="AA11" s="381">
        <v>-0.3682204554410151</v>
      </c>
      <c r="AB11" s="381">
        <v>0.15481028297532617</v>
      </c>
      <c r="AC11" s="381">
        <v>0.09</v>
      </c>
    </row>
    <row r="12" spans="1:29" s="45" customFormat="1" ht="20.25" customHeight="1">
      <c r="A12" s="386"/>
      <c r="B12" s="379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0"/>
      <c r="Y12" s="381"/>
      <c r="Z12" s="381"/>
      <c r="AA12" s="381"/>
      <c r="AB12" s="381"/>
      <c r="AC12" s="381"/>
    </row>
    <row r="13" spans="1:29" s="44" customFormat="1" ht="20.25" customHeight="1">
      <c r="A13" s="382" t="s">
        <v>238</v>
      </c>
      <c r="B13" s="383">
        <v>-3074</v>
      </c>
      <c r="C13" s="384">
        <v>581</v>
      </c>
      <c r="D13" s="384">
        <v>838</v>
      </c>
      <c r="E13" s="384">
        <v>3327</v>
      </c>
      <c r="F13" s="384">
        <v>-2320</v>
      </c>
      <c r="G13" s="384">
        <v>52</v>
      </c>
      <c r="H13" s="384">
        <v>-1137</v>
      </c>
      <c r="I13" s="384">
        <v>-2363</v>
      </c>
      <c r="J13" s="384">
        <v>439</v>
      </c>
      <c r="K13" s="384">
        <v>920</v>
      </c>
      <c r="L13" s="384">
        <v>1735</v>
      </c>
      <c r="M13" s="384">
        <v>1492</v>
      </c>
      <c r="N13" s="384">
        <v>2439</v>
      </c>
      <c r="O13" s="384">
        <v>860</v>
      </c>
      <c r="P13" s="384">
        <v>1578</v>
      </c>
      <c r="Q13" s="384">
        <v>4152</v>
      </c>
      <c r="R13" s="384">
        <v>6696</v>
      </c>
      <c r="S13" s="384">
        <v>-7913</v>
      </c>
      <c r="T13" s="384">
        <v>5634</v>
      </c>
      <c r="U13" s="384">
        <v>3841</v>
      </c>
      <c r="V13" s="384">
        <v>1421</v>
      </c>
      <c r="W13" s="384">
        <v>3128</v>
      </c>
      <c r="X13" s="384">
        <v>1578</v>
      </c>
      <c r="Y13" s="385">
        <v>-4893</v>
      </c>
      <c r="Z13" s="385">
        <v>-6501</v>
      </c>
      <c r="AA13" s="385">
        <v>-2556</v>
      </c>
      <c r="AB13" s="385">
        <v>859</v>
      </c>
      <c r="AC13" s="385">
        <v>-281</v>
      </c>
    </row>
    <row r="14" spans="1:29" s="45" customFormat="1" ht="14.25" customHeight="1">
      <c r="A14" s="378"/>
      <c r="B14" s="379">
        <v>-0.7049666436570234</v>
      </c>
      <c r="C14" s="380">
        <v>0.14094860106694806</v>
      </c>
      <c r="D14" s="380">
        <v>0.19930836667030327</v>
      </c>
      <c r="E14" s="380">
        <v>0.7564079828665804</v>
      </c>
      <c r="F14" s="380">
        <v>-0.556312225440736</v>
      </c>
      <c r="G14" s="380">
        <v>0.012870044723412022</v>
      </c>
      <c r="H14" s="380">
        <v>-0.28952072479488944</v>
      </c>
      <c r="I14" s="380">
        <v>-0.6395647819850026</v>
      </c>
      <c r="J14" s="380">
        <v>0.11541697339363388</v>
      </c>
      <c r="K14" s="380">
        <v>0.2315624677511563</v>
      </c>
      <c r="L14" s="380">
        <v>0.4269865333123235</v>
      </c>
      <c r="M14" s="380">
        <v>0.3549431543788506</v>
      </c>
      <c r="N14" s="380">
        <v>0.5614705509962237</v>
      </c>
      <c r="O14" s="380">
        <v>0.1847594904075489</v>
      </c>
      <c r="P14" s="380">
        <v>0.3313455400638432</v>
      </c>
      <c r="Q14" s="380">
        <v>0.8322943018309603</v>
      </c>
      <c r="R14" s="380">
        <v>1.2082302566406744</v>
      </c>
      <c r="S14" s="380">
        <v>-1.441082788048098</v>
      </c>
      <c r="T14" s="380">
        <v>0.9990229647611315</v>
      </c>
      <c r="U14" s="380">
        <v>0.6273939710722543</v>
      </c>
      <c r="V14" s="380">
        <v>0.22482754256059057</v>
      </c>
      <c r="W14" s="380">
        <v>0.4839086452259611</v>
      </c>
      <c r="X14" s="380">
        <v>0.23693693693693785</v>
      </c>
      <c r="Y14" s="381">
        <v>-0.7681776934887807</v>
      </c>
      <c r="Z14" s="381">
        <v>-1.1622834462660658</v>
      </c>
      <c r="AA14" s="381">
        <v>-0.4810135158023088</v>
      </c>
      <c r="AB14" s="381">
        <v>0.16343444452266986</v>
      </c>
      <c r="AC14" s="381">
        <v>-0.05</v>
      </c>
    </row>
    <row r="15" spans="1:29" s="45" customFormat="1" ht="20.25" customHeight="1">
      <c r="A15" s="386"/>
      <c r="B15" s="379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1"/>
      <c r="Z15" s="381"/>
      <c r="AA15" s="381"/>
      <c r="AB15" s="381"/>
      <c r="AC15" s="381"/>
    </row>
    <row r="16" spans="1:29" s="44" customFormat="1" ht="20.25" customHeight="1">
      <c r="A16" s="382" t="s">
        <v>239</v>
      </c>
      <c r="B16" s="383">
        <v>-4071</v>
      </c>
      <c r="C16" s="384">
        <v>-951</v>
      </c>
      <c r="D16" s="384">
        <v>527</v>
      </c>
      <c r="E16" s="384">
        <v>1272</v>
      </c>
      <c r="F16" s="384">
        <v>-593</v>
      </c>
      <c r="G16" s="384">
        <v>521</v>
      </c>
      <c r="H16" s="384">
        <v>-435</v>
      </c>
      <c r="I16" s="384">
        <v>-2047</v>
      </c>
      <c r="J16" s="384">
        <v>-766</v>
      </c>
      <c r="K16" s="384">
        <v>812</v>
      </c>
      <c r="L16" s="384">
        <v>27</v>
      </c>
      <c r="M16" s="384">
        <v>-288</v>
      </c>
      <c r="N16" s="384">
        <v>2063</v>
      </c>
      <c r="O16" s="384">
        <v>282</v>
      </c>
      <c r="P16" s="384">
        <v>2360</v>
      </c>
      <c r="Q16" s="384">
        <v>892</v>
      </c>
      <c r="R16" s="384">
        <v>2369</v>
      </c>
      <c r="S16" s="384">
        <v>-3476</v>
      </c>
      <c r="T16" s="384">
        <v>3975</v>
      </c>
      <c r="U16" s="384">
        <v>2502</v>
      </c>
      <c r="V16" s="384">
        <v>2090</v>
      </c>
      <c r="W16" s="384">
        <v>952</v>
      </c>
      <c r="X16" s="384">
        <v>664</v>
      </c>
      <c r="Y16" s="385">
        <v>-1636</v>
      </c>
      <c r="Z16" s="385">
        <v>-2856</v>
      </c>
      <c r="AA16" s="385">
        <v>224</v>
      </c>
      <c r="AB16" s="385">
        <v>542</v>
      </c>
      <c r="AC16" s="385">
        <v>420</v>
      </c>
    </row>
    <row r="17" spans="1:29" s="45" customFormat="1" ht="14.25" customHeight="1">
      <c r="A17" s="378"/>
      <c r="B17" s="379">
        <v>-1.469070490844926</v>
      </c>
      <c r="C17" s="380">
        <v>-0.38039695682434704</v>
      </c>
      <c r="D17" s="380">
        <v>0.217184351187516</v>
      </c>
      <c r="E17" s="380">
        <v>0.5106669985466938</v>
      </c>
      <c r="F17" s="380">
        <v>-0.2525370820681605</v>
      </c>
      <c r="G17" s="380">
        <v>0.22579722455773332</v>
      </c>
      <c r="H17" s="380">
        <v>-0.19843713648369787</v>
      </c>
      <c r="I17" s="380">
        <v>-1.019671134888489</v>
      </c>
      <c r="J17" s="380">
        <v>-0.39752145889337953</v>
      </c>
      <c r="K17" s="380">
        <v>0.38930093633586793</v>
      </c>
      <c r="L17" s="380">
        <v>0.013783949356738212</v>
      </c>
      <c r="M17" s="380">
        <v>-0.14550672210742466</v>
      </c>
      <c r="N17" s="380">
        <v>1.0122371274643438</v>
      </c>
      <c r="O17" s="380">
        <v>0.12453025157761477</v>
      </c>
      <c r="P17" s="380">
        <v>0.9822405906761977</v>
      </c>
      <c r="Q17" s="380">
        <v>0.36165045591471934</v>
      </c>
      <c r="R17" s="380">
        <v>0.8832071342556924</v>
      </c>
      <c r="S17" s="380">
        <v>-1.3272798781163053</v>
      </c>
      <c r="T17" s="380">
        <v>1.477761089714047</v>
      </c>
      <c r="U17" s="380">
        <v>0.8501037996446081</v>
      </c>
      <c r="V17" s="380">
        <v>0.6745852430443566</v>
      </c>
      <c r="W17" s="380">
        <v>0.3030428430002452</v>
      </c>
      <c r="X17" s="380">
        <v>0.21143668681258276</v>
      </c>
      <c r="Y17" s="381">
        <v>-0.5524637994380854</v>
      </c>
      <c r="Z17" s="381">
        <v>-1.1540373122567948</v>
      </c>
      <c r="AA17" s="381">
        <v>0.09434240396237747</v>
      </c>
      <c r="AB17" s="381">
        <v>0.22564435618501744</v>
      </c>
      <c r="AC17" s="381">
        <v>0.18</v>
      </c>
    </row>
    <row r="18" spans="1:29" s="45" customFormat="1" ht="20.25" customHeight="1">
      <c r="A18" s="386"/>
      <c r="B18" s="379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1"/>
      <c r="Z18" s="381"/>
      <c r="AA18" s="381"/>
      <c r="AB18" s="381"/>
      <c r="AC18" s="381"/>
    </row>
    <row r="19" spans="1:29" s="44" customFormat="1" ht="20.25" customHeight="1">
      <c r="A19" s="382" t="s">
        <v>240</v>
      </c>
      <c r="B19" s="383">
        <v>-2829</v>
      </c>
      <c r="C19" s="384">
        <v>364</v>
      </c>
      <c r="D19" s="384">
        <v>502</v>
      </c>
      <c r="E19" s="384">
        <v>-26</v>
      </c>
      <c r="F19" s="384">
        <v>-1843</v>
      </c>
      <c r="G19" s="384">
        <v>1025</v>
      </c>
      <c r="H19" s="384">
        <v>-1880</v>
      </c>
      <c r="I19" s="384">
        <v>-2519</v>
      </c>
      <c r="J19" s="384">
        <v>2110</v>
      </c>
      <c r="K19" s="384">
        <v>1894</v>
      </c>
      <c r="L19" s="384">
        <v>1062</v>
      </c>
      <c r="M19" s="384">
        <v>1823</v>
      </c>
      <c r="N19" s="384">
        <v>4856</v>
      </c>
      <c r="O19" s="384">
        <v>2411</v>
      </c>
      <c r="P19" s="384">
        <v>731</v>
      </c>
      <c r="Q19" s="384">
        <v>2841</v>
      </c>
      <c r="R19" s="384">
        <v>4580</v>
      </c>
      <c r="S19" s="384">
        <v>-5008</v>
      </c>
      <c r="T19" s="384">
        <v>6579</v>
      </c>
      <c r="U19" s="384">
        <v>3102</v>
      </c>
      <c r="V19" s="384">
        <v>-143</v>
      </c>
      <c r="W19" s="384">
        <v>3749</v>
      </c>
      <c r="X19" s="384">
        <v>65</v>
      </c>
      <c r="Y19" s="385">
        <v>-6355</v>
      </c>
      <c r="Z19" s="385">
        <v>-3538</v>
      </c>
      <c r="AA19" s="385">
        <v>-463</v>
      </c>
      <c r="AB19" s="385">
        <v>2269</v>
      </c>
      <c r="AC19" s="385">
        <v>-387</v>
      </c>
    </row>
    <row r="20" spans="1:29" s="45" customFormat="1" ht="14.25" customHeight="1">
      <c r="A20" s="378"/>
      <c r="B20" s="379">
        <v>-0.6123244085625812</v>
      </c>
      <c r="C20" s="380">
        <v>0.08197681227311016</v>
      </c>
      <c r="D20" s="380">
        <v>0.11203231529732793</v>
      </c>
      <c r="E20" s="380">
        <v>-0.005695933541605136</v>
      </c>
      <c r="F20" s="380">
        <v>-0.4418202129750859</v>
      </c>
      <c r="G20" s="380">
        <v>0.2531483004487578</v>
      </c>
      <c r="H20" s="380">
        <v>-0.4630735769724392</v>
      </c>
      <c r="I20" s="380">
        <v>-0.6847583501645937</v>
      </c>
      <c r="J20" s="380">
        <v>0.5757932165555646</v>
      </c>
      <c r="K20" s="380">
        <v>0.4830117080609986</v>
      </c>
      <c r="L20" s="380">
        <v>0.27020769354071383</v>
      </c>
      <c r="M20" s="380">
        <v>0.4504682596555343</v>
      </c>
      <c r="N20" s="380">
        <v>1.1613113060447544</v>
      </c>
      <c r="O20" s="380">
        <v>0.5180823860584161</v>
      </c>
      <c r="P20" s="380">
        <v>0.15182953551793332</v>
      </c>
      <c r="Q20" s="380">
        <v>0.572882743545744</v>
      </c>
      <c r="R20" s="380">
        <v>0.837703229912945</v>
      </c>
      <c r="S20" s="380">
        <v>-0.9488622368745148</v>
      </c>
      <c r="T20" s="380">
        <v>1.2049825727174612</v>
      </c>
      <c r="U20" s="380">
        <v>0.5190650136459585</v>
      </c>
      <c r="V20" s="380">
        <v>-0.023429640625360904</v>
      </c>
      <c r="W20" s="380">
        <v>0.6037659275674123</v>
      </c>
      <c r="X20" s="380">
        <v>0.010445206855269618</v>
      </c>
      <c r="Y20" s="381">
        <v>-1.098600947683781</v>
      </c>
      <c r="Z20" s="381">
        <v>-0.715299483641918</v>
      </c>
      <c r="AA20" s="381">
        <v>-0.10206758505448832</v>
      </c>
      <c r="AB20" s="381">
        <v>0.48919101302855594</v>
      </c>
      <c r="AC20" s="381">
        <v>-0.08</v>
      </c>
    </row>
    <row r="21" spans="1:29" s="45" customFormat="1" ht="20.25" customHeight="1">
      <c r="A21" s="386"/>
      <c r="B21" s="379"/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0"/>
      <c r="T21" s="380"/>
      <c r="U21" s="380"/>
      <c r="V21" s="380"/>
      <c r="W21" s="380"/>
      <c r="X21" s="380"/>
      <c r="Y21" s="381"/>
      <c r="Z21" s="381"/>
      <c r="AA21" s="381"/>
      <c r="AB21" s="381"/>
      <c r="AC21" s="381"/>
    </row>
    <row r="22" spans="1:29" s="44" customFormat="1" ht="20.25" customHeight="1">
      <c r="A22" s="387" t="s">
        <v>241</v>
      </c>
      <c r="B22" s="383">
        <v>-2204</v>
      </c>
      <c r="C22" s="384">
        <v>2530</v>
      </c>
      <c r="D22" s="384">
        <v>1625</v>
      </c>
      <c r="E22" s="384">
        <v>529</v>
      </c>
      <c r="F22" s="384">
        <v>-273</v>
      </c>
      <c r="G22" s="384">
        <v>1903</v>
      </c>
      <c r="H22" s="384">
        <v>-2322</v>
      </c>
      <c r="I22" s="384">
        <v>-686</v>
      </c>
      <c r="J22" s="384">
        <v>-44</v>
      </c>
      <c r="K22" s="384">
        <v>-1253</v>
      </c>
      <c r="L22" s="384">
        <v>1209</v>
      </c>
      <c r="M22" s="384">
        <v>-49</v>
      </c>
      <c r="N22" s="384">
        <v>3937</v>
      </c>
      <c r="O22" s="384">
        <v>-430</v>
      </c>
      <c r="P22" s="384">
        <v>-2177</v>
      </c>
      <c r="Q22" s="384">
        <v>427</v>
      </c>
      <c r="R22" s="384">
        <v>-2251</v>
      </c>
      <c r="S22" s="384">
        <v>-3648</v>
      </c>
      <c r="T22" s="384">
        <v>2702</v>
      </c>
      <c r="U22" s="384">
        <v>-1692</v>
      </c>
      <c r="V22" s="384">
        <v>511</v>
      </c>
      <c r="W22" s="384">
        <v>608</v>
      </c>
      <c r="X22" s="384">
        <v>-1022</v>
      </c>
      <c r="Y22" s="385">
        <v>-259</v>
      </c>
      <c r="Z22" s="385">
        <v>-2291</v>
      </c>
      <c r="AA22" s="385">
        <v>-1091</v>
      </c>
      <c r="AB22" s="385">
        <v>888</v>
      </c>
      <c r="AC22" s="385">
        <v>-638</v>
      </c>
    </row>
    <row r="23" spans="1:29" s="45" customFormat="1" ht="14.25" customHeight="1">
      <c r="A23" s="378"/>
      <c r="B23" s="379">
        <v>-0.5684807841114248</v>
      </c>
      <c r="C23" s="380">
        <v>0.6511824237370067</v>
      </c>
      <c r="D23" s="380">
        <v>0.40416752681806667</v>
      </c>
      <c r="E23" s="380">
        <v>0.12675546737783705</v>
      </c>
      <c r="F23" s="380">
        <v>-0.06730553507899861</v>
      </c>
      <c r="G23" s="380">
        <v>0.46803560317074666</v>
      </c>
      <c r="H23" s="380">
        <v>-0.5637961301538708</v>
      </c>
      <c r="I23" s="380">
        <v>-0.17572576534206075</v>
      </c>
      <c r="J23" s="380">
        <v>-0.01059980438542496</v>
      </c>
      <c r="K23" s="380">
        <v>-0.29436017187063346</v>
      </c>
      <c r="L23" s="380">
        <v>0.28307254289989814</v>
      </c>
      <c r="M23" s="380">
        <v>-0.010987483238478202</v>
      </c>
      <c r="N23" s="380">
        <v>0.8680180438396468</v>
      </c>
      <c r="O23" s="380">
        <v>-0.0899858324631242</v>
      </c>
      <c r="P23" s="380">
        <v>-0.4764916903964078</v>
      </c>
      <c r="Q23" s="380">
        <v>0.09252858743300507</v>
      </c>
      <c r="R23" s="380">
        <v>-0.48278613282087823</v>
      </c>
      <c r="S23" s="380">
        <v>-0.8187706768773562</v>
      </c>
      <c r="T23" s="380">
        <v>0.5943451425152624</v>
      </c>
      <c r="U23" s="380">
        <v>-0.35328016035411913</v>
      </c>
      <c r="V23" s="380">
        <v>0.1054456160624051</v>
      </c>
      <c r="W23" s="380">
        <v>0.12468981358053632</v>
      </c>
      <c r="X23" s="380">
        <v>-0.20831422427410873</v>
      </c>
      <c r="Y23" s="381">
        <v>-0.05405992093475698</v>
      </c>
      <c r="Z23" s="381">
        <v>-0.5241147699248216</v>
      </c>
      <c r="AA23" s="381">
        <v>-0.26379546300818735</v>
      </c>
      <c r="AB23" s="381">
        <v>0.21331078516624302</v>
      </c>
      <c r="AC23" s="381">
        <v>-0.15</v>
      </c>
    </row>
    <row r="24" spans="1:29" s="45" customFormat="1" ht="20.25" customHeight="1">
      <c r="A24" s="378"/>
      <c r="B24" s="379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  <c r="S24" s="380"/>
      <c r="T24" s="380"/>
      <c r="U24" s="380"/>
      <c r="V24" s="380"/>
      <c r="W24" s="380"/>
      <c r="X24" s="380"/>
      <c r="Y24" s="381"/>
      <c r="Z24" s="381"/>
      <c r="AA24" s="381"/>
      <c r="AB24" s="381"/>
      <c r="AC24" s="381"/>
    </row>
    <row r="25" spans="1:29" s="44" customFormat="1" ht="20.25" customHeight="1">
      <c r="A25" s="387" t="s">
        <v>242</v>
      </c>
      <c r="B25" s="383">
        <v>-2642</v>
      </c>
      <c r="C25" s="384">
        <v>154</v>
      </c>
      <c r="D25" s="384">
        <v>-525</v>
      </c>
      <c r="E25" s="384">
        <v>960</v>
      </c>
      <c r="F25" s="384">
        <v>-1546</v>
      </c>
      <c r="G25" s="384">
        <v>-664</v>
      </c>
      <c r="H25" s="384">
        <v>-2255</v>
      </c>
      <c r="I25" s="384">
        <v>-2917</v>
      </c>
      <c r="J25" s="384">
        <v>939</v>
      </c>
      <c r="K25" s="384">
        <v>-294</v>
      </c>
      <c r="L25" s="384">
        <v>183</v>
      </c>
      <c r="M25" s="384">
        <v>-213</v>
      </c>
      <c r="N25" s="384">
        <v>889</v>
      </c>
      <c r="O25" s="384">
        <v>878</v>
      </c>
      <c r="P25" s="384">
        <v>94</v>
      </c>
      <c r="Q25" s="384">
        <v>231</v>
      </c>
      <c r="R25" s="384">
        <v>1337</v>
      </c>
      <c r="S25" s="384">
        <v>-2647</v>
      </c>
      <c r="T25" s="384">
        <v>1134</v>
      </c>
      <c r="U25" s="384">
        <v>-627</v>
      </c>
      <c r="V25" s="384">
        <v>-354</v>
      </c>
      <c r="W25" s="384">
        <v>-79</v>
      </c>
      <c r="X25" s="384">
        <v>-407</v>
      </c>
      <c r="Y25" s="385">
        <v>-1183</v>
      </c>
      <c r="Z25" s="385">
        <v>-2015</v>
      </c>
      <c r="AA25" s="385">
        <v>-971</v>
      </c>
      <c r="AB25" s="385">
        <v>-158</v>
      </c>
      <c r="AC25" s="385">
        <v>-1058</v>
      </c>
    </row>
    <row r="26" spans="1:29" s="45" customFormat="1" ht="14.25" customHeight="1">
      <c r="A26" s="378"/>
      <c r="B26" s="379">
        <v>-0.7358040232493979</v>
      </c>
      <c r="C26" s="380">
        <v>0.04542638860209891</v>
      </c>
      <c r="D26" s="380">
        <v>-0.15769364779949502</v>
      </c>
      <c r="E26" s="380">
        <v>0.2800581120582457</v>
      </c>
      <c r="F26" s="380">
        <v>-0.4598576404484356</v>
      </c>
      <c r="G26" s="380">
        <v>-0.2033460220434491</v>
      </c>
      <c r="H26" s="380">
        <v>-0.7107488550797236</v>
      </c>
      <c r="I26" s="380">
        <v>-0.9523094401713283</v>
      </c>
      <c r="J26" s="380">
        <v>0.3067695112269897</v>
      </c>
      <c r="K26" s="380">
        <v>-0.09274652752584434</v>
      </c>
      <c r="L26" s="380">
        <v>0.057584654161679794</v>
      </c>
      <c r="M26" s="380">
        <v>-0.06655002187090364</v>
      </c>
      <c r="N26" s="380">
        <v>0.27321480707469536</v>
      </c>
      <c r="O26" s="380">
        <v>0.2579257831778259</v>
      </c>
      <c r="P26" s="380">
        <v>0.02663719572670864</v>
      </c>
      <c r="Q26" s="380">
        <v>0.06372431372223542</v>
      </c>
      <c r="R26" s="380">
        <v>0.3558377890682918</v>
      </c>
      <c r="S26" s="380">
        <v>-0.6949841416538871</v>
      </c>
      <c r="T26" s="380">
        <v>0.2928227441157949</v>
      </c>
      <c r="U26" s="380">
        <v>-0.15587437569453133</v>
      </c>
      <c r="V26" s="380">
        <v>-0.08763569297800533</v>
      </c>
      <c r="W26" s="380">
        <v>-0.019581889478825776</v>
      </c>
      <c r="X26" s="380">
        <v>-0.10130728715512793</v>
      </c>
      <c r="Y26" s="381">
        <v>-0.29918312637515765</v>
      </c>
      <c r="Z26" s="381">
        <v>-0.5455205050734713</v>
      </c>
      <c r="AA26" s="381">
        <v>-0.2745178973795004</v>
      </c>
      <c r="AB26" s="381">
        <v>-0.045315574217164034</v>
      </c>
      <c r="AC26" s="381">
        <v>-0.31</v>
      </c>
    </row>
    <row r="27" spans="1:29" s="45" customFormat="1" ht="20.25" customHeight="1">
      <c r="A27" s="378"/>
      <c r="B27" s="379"/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1"/>
      <c r="Z27" s="381"/>
      <c r="AA27" s="381"/>
      <c r="AB27" s="381"/>
      <c r="AC27" s="381"/>
    </row>
    <row r="28" spans="1:29" s="44" customFormat="1" ht="20.25" customHeight="1">
      <c r="A28" s="382" t="s">
        <v>243</v>
      </c>
      <c r="B28" s="383">
        <v>-1843</v>
      </c>
      <c r="C28" s="384">
        <v>3318</v>
      </c>
      <c r="D28" s="384">
        <v>3793</v>
      </c>
      <c r="E28" s="384">
        <v>3190</v>
      </c>
      <c r="F28" s="384">
        <v>599</v>
      </c>
      <c r="G28" s="384">
        <v>1223</v>
      </c>
      <c r="H28" s="384">
        <v>1275</v>
      </c>
      <c r="I28" s="384">
        <v>3054</v>
      </c>
      <c r="J28" s="384">
        <v>5784</v>
      </c>
      <c r="K28" s="384">
        <v>5311</v>
      </c>
      <c r="L28" s="384">
        <v>5603</v>
      </c>
      <c r="M28" s="384">
        <v>2252</v>
      </c>
      <c r="N28" s="384">
        <v>11442</v>
      </c>
      <c r="O28" s="384">
        <v>9631</v>
      </c>
      <c r="P28" s="384">
        <v>8984</v>
      </c>
      <c r="Q28" s="384">
        <v>7756</v>
      </c>
      <c r="R28" s="384">
        <v>3526</v>
      </c>
      <c r="S28" s="384">
        <v>2577</v>
      </c>
      <c r="T28" s="384">
        <v>9695</v>
      </c>
      <c r="U28" s="384">
        <v>7754</v>
      </c>
      <c r="V28" s="384">
        <v>5460</v>
      </c>
      <c r="W28" s="384">
        <v>7929</v>
      </c>
      <c r="X28" s="384">
        <v>4549</v>
      </c>
      <c r="Y28" s="385">
        <v>4215</v>
      </c>
      <c r="Z28" s="385">
        <v>3881</v>
      </c>
      <c r="AA28" s="385">
        <v>4837</v>
      </c>
      <c r="AB28" s="385">
        <v>5441</v>
      </c>
      <c r="AC28" s="385">
        <v>5163</v>
      </c>
    </row>
    <row r="29" spans="1:29" s="45" customFormat="1" ht="20.25" customHeight="1">
      <c r="A29" s="386"/>
      <c r="B29" s="379">
        <v>-0.5595751722295206</v>
      </c>
      <c r="C29" s="380">
        <v>1.0417876800286274</v>
      </c>
      <c r="D29" s="380">
        <v>1.243728891366369</v>
      </c>
      <c r="E29" s="380">
        <v>1.0389288936221597</v>
      </c>
      <c r="F29" s="380">
        <v>0.2121112326884944</v>
      </c>
      <c r="G29" s="380">
        <v>0.44934325342151915</v>
      </c>
      <c r="H29" s="380">
        <v>0.49042611297878125</v>
      </c>
      <c r="I29" s="380">
        <v>1.2260776355249359</v>
      </c>
      <c r="J29" s="380">
        <v>2.2930815066782406</v>
      </c>
      <c r="K29" s="380">
        <v>2.0222597067323544</v>
      </c>
      <c r="L29" s="380">
        <v>2.0671386565627836</v>
      </c>
      <c r="M29" s="380">
        <v>0.7903834342370741</v>
      </c>
      <c r="N29" s="380">
        <v>3.951608168452747</v>
      </c>
      <c r="O29" s="380">
        <v>3.102330855162294</v>
      </c>
      <c r="P29" s="380">
        <v>2.8002805267669295</v>
      </c>
      <c r="Q29" s="380">
        <v>2.367203428111009</v>
      </c>
      <c r="R29" s="380">
        <v>1.0641572755642148</v>
      </c>
      <c r="S29" s="380">
        <v>0.7953237310157846</v>
      </c>
      <c r="T29" s="380">
        <v>2.899057768846869</v>
      </c>
      <c r="U29" s="380">
        <v>2.218242570575235</v>
      </c>
      <c r="V29" s="380">
        <v>1.564689598253044</v>
      </c>
      <c r="W29" s="380">
        <v>2.2338042850502227</v>
      </c>
      <c r="X29" s="380">
        <v>1.2646192937147083</v>
      </c>
      <c r="Y29" s="381">
        <v>1.21145754293992</v>
      </c>
      <c r="Z29" s="381">
        <v>1.1881800424940359</v>
      </c>
      <c r="AA29" s="381">
        <v>1.515032872172828</v>
      </c>
      <c r="AB29" s="381">
        <v>1.7056747148849194</v>
      </c>
      <c r="AC29" s="381">
        <v>1.61</v>
      </c>
    </row>
    <row r="30" spans="1:29" s="45" customFormat="1" ht="14.25" customHeight="1">
      <c r="A30" s="378"/>
      <c r="B30" s="379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1"/>
      <c r="Z30" s="381"/>
      <c r="AA30" s="381"/>
      <c r="AB30" s="381"/>
      <c r="AC30" s="381"/>
    </row>
    <row r="31" spans="1:29" s="44" customFormat="1" ht="20.25" customHeight="1">
      <c r="A31" s="382" t="s">
        <v>244</v>
      </c>
      <c r="B31" s="383">
        <v>-2346</v>
      </c>
      <c r="C31" s="384">
        <v>1869</v>
      </c>
      <c r="D31" s="384">
        <v>440</v>
      </c>
      <c r="E31" s="384">
        <v>765</v>
      </c>
      <c r="F31" s="384">
        <v>60</v>
      </c>
      <c r="G31" s="384">
        <v>1815</v>
      </c>
      <c r="H31" s="384">
        <v>-1663</v>
      </c>
      <c r="I31" s="384">
        <v>-3471</v>
      </c>
      <c r="J31" s="384">
        <v>724</v>
      </c>
      <c r="K31" s="384">
        <v>-13</v>
      </c>
      <c r="L31" s="384">
        <v>2444</v>
      </c>
      <c r="M31" s="384">
        <v>-152</v>
      </c>
      <c r="N31" s="384">
        <v>3176</v>
      </c>
      <c r="O31" s="384">
        <v>2332</v>
      </c>
      <c r="P31" s="384">
        <v>319</v>
      </c>
      <c r="Q31" s="384">
        <v>2086</v>
      </c>
      <c r="R31" s="384">
        <v>3016</v>
      </c>
      <c r="S31" s="384">
        <v>-2935</v>
      </c>
      <c r="T31" s="384">
        <v>5872</v>
      </c>
      <c r="U31" s="384">
        <v>1715</v>
      </c>
      <c r="V31" s="384">
        <v>3335</v>
      </c>
      <c r="W31" s="384">
        <v>9002</v>
      </c>
      <c r="X31" s="384">
        <v>3090</v>
      </c>
      <c r="Y31" s="385">
        <v>1792</v>
      </c>
      <c r="Z31" s="385">
        <v>2545</v>
      </c>
      <c r="AA31" s="385">
        <v>1655</v>
      </c>
      <c r="AB31" s="385">
        <v>4077</v>
      </c>
      <c r="AC31" s="385">
        <v>1146</v>
      </c>
    </row>
    <row r="32" spans="1:29" s="45" customFormat="1" ht="20.25" customHeight="1">
      <c r="A32" s="386"/>
      <c r="B32" s="379">
        <v>-0.3385916550002199</v>
      </c>
      <c r="C32" s="380">
        <v>0.2755840494488293</v>
      </c>
      <c r="D32" s="380">
        <v>0.06521658576350564</v>
      </c>
      <c r="E32" s="380">
        <v>0.11138192205886188</v>
      </c>
      <c r="F32" s="380">
        <v>0.009072763563788833</v>
      </c>
      <c r="G32" s="380">
        <v>0.276080478600349</v>
      </c>
      <c r="H32" s="380">
        <v>-0.2586547464623612</v>
      </c>
      <c r="I32" s="380">
        <v>-0.55509444281856</v>
      </c>
      <c r="J32" s="380">
        <v>0.11405041217251721</v>
      </c>
      <c r="K32" s="380">
        <v>-0.0019787843870910926</v>
      </c>
      <c r="L32" s="380">
        <v>0.36544756111602794</v>
      </c>
      <c r="M32" s="380">
        <v>-0.02214997573702915</v>
      </c>
      <c r="N32" s="380">
        <v>0.4527176601224925</v>
      </c>
      <c r="O32" s="380">
        <v>0.3131256302459029</v>
      </c>
      <c r="P32" s="380">
        <v>0.04120313143798349</v>
      </c>
      <c r="Q32" s="380">
        <v>0.26138058065081626</v>
      </c>
      <c r="R32" s="380">
        <v>0.36353730476141877</v>
      </c>
      <c r="S32" s="380">
        <v>-0.3516435592318734</v>
      </c>
      <c r="T32" s="380">
        <v>0.6748913300830051</v>
      </c>
      <c r="U32" s="380">
        <v>0.1873156197198078</v>
      </c>
      <c r="V32" s="380">
        <v>0.3561679532143813</v>
      </c>
      <c r="W32" s="380">
        <v>0.9481718042649856</v>
      </c>
      <c r="X32" s="380">
        <v>0.31937093228406876</v>
      </c>
      <c r="Y32" s="381">
        <v>0.18867447756543143</v>
      </c>
      <c r="Z32" s="381">
        <v>0.2861746711240176</v>
      </c>
      <c r="AA32" s="381">
        <v>0.1893263414143087</v>
      </c>
      <c r="AB32" s="381">
        <v>0.4645412697689366</v>
      </c>
      <c r="AC32" s="381">
        <v>0.13</v>
      </c>
    </row>
    <row r="33" spans="1:29" s="45" customFormat="1" ht="14.25" customHeight="1">
      <c r="A33" s="378"/>
      <c r="B33" s="379"/>
      <c r="C33" s="380"/>
      <c r="D33" s="380"/>
      <c r="E33" s="380"/>
      <c r="F33" s="380"/>
      <c r="G33" s="380"/>
      <c r="H33" s="380"/>
      <c r="I33" s="380"/>
      <c r="J33" s="380"/>
      <c r="K33" s="380"/>
      <c r="L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/>
      <c r="W33" s="380"/>
      <c r="X33" s="380"/>
      <c r="Y33" s="381"/>
      <c r="Z33" s="381"/>
      <c r="AA33" s="381"/>
      <c r="AB33" s="381"/>
      <c r="AC33" s="381"/>
    </row>
    <row r="34" spans="1:29" s="44" customFormat="1" ht="20.25" customHeight="1">
      <c r="A34" s="382" t="s">
        <v>245</v>
      </c>
      <c r="B34" s="383">
        <v>-7607</v>
      </c>
      <c r="C34" s="384">
        <v>5981</v>
      </c>
      <c r="D34" s="384">
        <v>106</v>
      </c>
      <c r="E34" s="384">
        <v>4428</v>
      </c>
      <c r="F34" s="384">
        <v>-2891</v>
      </c>
      <c r="G34" s="384">
        <v>3079</v>
      </c>
      <c r="H34" s="384">
        <v>1211</v>
      </c>
      <c r="I34" s="384">
        <v>297</v>
      </c>
      <c r="J34" s="384">
        <v>6649</v>
      </c>
      <c r="K34" s="384">
        <v>3903</v>
      </c>
      <c r="L34" s="384">
        <v>4901</v>
      </c>
      <c r="M34" s="384">
        <v>852</v>
      </c>
      <c r="N34" s="384">
        <v>7664</v>
      </c>
      <c r="O34" s="384">
        <v>6081</v>
      </c>
      <c r="P34" s="384">
        <v>3468</v>
      </c>
      <c r="Q34" s="384">
        <v>7257</v>
      </c>
      <c r="R34" s="384">
        <v>7403</v>
      </c>
      <c r="S34" s="384">
        <v>-943</v>
      </c>
      <c r="T34" s="384">
        <v>11485</v>
      </c>
      <c r="U34" s="384">
        <v>-566</v>
      </c>
      <c r="V34" s="384">
        <v>2728</v>
      </c>
      <c r="W34" s="384">
        <v>6361</v>
      </c>
      <c r="X34" s="384">
        <v>2038</v>
      </c>
      <c r="Y34" s="385">
        <v>372</v>
      </c>
      <c r="Z34" s="385">
        <v>-2200</v>
      </c>
      <c r="AA34" s="385">
        <v>520</v>
      </c>
      <c r="AB34" s="385">
        <v>1778</v>
      </c>
      <c r="AC34" s="385">
        <v>-200</v>
      </c>
    </row>
    <row r="35" spans="1:29" s="45" customFormat="1" ht="20.25" customHeight="1">
      <c r="A35" s="386"/>
      <c r="B35" s="379">
        <v>-0.9045270347399215</v>
      </c>
      <c r="C35" s="380">
        <v>0.7254154977665017</v>
      </c>
      <c r="D35" s="380">
        <v>0.012871231825450913</v>
      </c>
      <c r="E35" s="380">
        <v>0.5218282845543376</v>
      </c>
      <c r="F35" s="380">
        <v>-0.38170962605396097</v>
      </c>
      <c r="G35" s="380">
        <v>0.4160400392934305</v>
      </c>
      <c r="H35" s="380">
        <v>0.17505109873112712</v>
      </c>
      <c r="I35" s="380">
        <v>0.04380052914578769</v>
      </c>
      <c r="J35" s="380">
        <v>0.9423399623574191</v>
      </c>
      <c r="K35" s="380">
        <v>0.5246560095494734</v>
      </c>
      <c r="L35" s="380">
        <v>0.6543137849135405</v>
      </c>
      <c r="M35" s="380">
        <v>0.11092219042683205</v>
      </c>
      <c r="N35" s="380">
        <v>0.9877396048268317</v>
      </c>
      <c r="O35" s="380">
        <v>0.7215722942818914</v>
      </c>
      <c r="P35" s="380">
        <v>0.3984622207719779</v>
      </c>
      <c r="Q35" s="380">
        <v>0.8043011324719629</v>
      </c>
      <c r="R35" s="380">
        <v>0.7839802432319187</v>
      </c>
      <c r="S35" s="380">
        <v>-0.09925281470667402</v>
      </c>
      <c r="T35" s="380">
        <v>1.164464812580479</v>
      </c>
      <c r="U35" s="380">
        <v>-0.05453413779216154</v>
      </c>
      <c r="V35" s="380">
        <v>0.26934404653886634</v>
      </c>
      <c r="W35" s="380">
        <v>0.6282599441568726</v>
      </c>
      <c r="X35" s="380">
        <v>0.2011822169925015</v>
      </c>
      <c r="Y35" s="381">
        <v>0.037945244604031814</v>
      </c>
      <c r="Z35" s="381">
        <v>-0.25167650874347025</v>
      </c>
      <c r="AA35" s="381">
        <v>0.06034652833386556</v>
      </c>
      <c r="AB35" s="381">
        <v>0.205933144696413</v>
      </c>
      <c r="AC35" s="381">
        <v>-0.02</v>
      </c>
    </row>
    <row r="36" spans="1:29" s="45" customFormat="1" ht="14.25" customHeight="1">
      <c r="A36" s="378"/>
      <c r="B36" s="379"/>
      <c r="C36" s="380"/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380"/>
      <c r="P36" s="380"/>
      <c r="Q36" s="380"/>
      <c r="R36" s="380"/>
      <c r="S36" s="380"/>
      <c r="T36" s="380"/>
      <c r="U36" s="380"/>
      <c r="V36" s="380"/>
      <c r="W36" s="380"/>
      <c r="X36" s="380"/>
      <c r="Y36" s="381"/>
      <c r="Z36" s="381"/>
      <c r="AA36" s="381"/>
      <c r="AB36" s="381"/>
      <c r="AC36" s="381"/>
    </row>
    <row r="37" spans="1:29" s="44" customFormat="1" ht="20.25" customHeight="1">
      <c r="A37" s="382" t="s">
        <v>246</v>
      </c>
      <c r="B37" s="383">
        <v>482</v>
      </c>
      <c r="C37" s="384">
        <v>2617</v>
      </c>
      <c r="D37" s="384">
        <v>-591</v>
      </c>
      <c r="E37" s="384">
        <v>-305</v>
      </c>
      <c r="F37" s="384">
        <v>42</v>
      </c>
      <c r="G37" s="384">
        <v>983</v>
      </c>
      <c r="H37" s="384">
        <v>514</v>
      </c>
      <c r="I37" s="384">
        <v>3723</v>
      </c>
      <c r="J37" s="384">
        <v>6299</v>
      </c>
      <c r="K37" s="384">
        <v>4890</v>
      </c>
      <c r="L37" s="384">
        <v>5701</v>
      </c>
      <c r="M37" s="384">
        <v>4542</v>
      </c>
      <c r="N37" s="384">
        <v>7169</v>
      </c>
      <c r="O37" s="384">
        <v>446</v>
      </c>
      <c r="P37" s="384">
        <v>3396</v>
      </c>
      <c r="Q37" s="384">
        <v>4883</v>
      </c>
      <c r="R37" s="384">
        <v>4812</v>
      </c>
      <c r="S37" s="384">
        <v>4418</v>
      </c>
      <c r="T37" s="384">
        <v>9254</v>
      </c>
      <c r="U37" s="384">
        <v>3564</v>
      </c>
      <c r="V37" s="384">
        <v>3919</v>
      </c>
      <c r="W37" s="384">
        <v>3922</v>
      </c>
      <c r="X37" s="384">
        <v>3986</v>
      </c>
      <c r="Y37" s="385">
        <v>2632</v>
      </c>
      <c r="Z37" s="385">
        <v>3871</v>
      </c>
      <c r="AA37" s="385">
        <v>2385</v>
      </c>
      <c r="AB37" s="385">
        <v>2295</v>
      </c>
      <c r="AC37" s="385">
        <v>1842</v>
      </c>
    </row>
    <row r="38" spans="1:29" s="45" customFormat="1" ht="20.25" customHeight="1">
      <c r="A38" s="386"/>
      <c r="B38" s="379">
        <v>0.1770587673477264</v>
      </c>
      <c r="C38" s="380">
        <v>0.9150701600411315</v>
      </c>
      <c r="D38" s="380">
        <v>-0.20869602065066717</v>
      </c>
      <c r="E38" s="380">
        <v>-0.11029983473106464</v>
      </c>
      <c r="F38" s="380">
        <v>0.016644671921617338</v>
      </c>
      <c r="G38" s="380">
        <v>0.3976408530468323</v>
      </c>
      <c r="H38" s="380">
        <v>0.2274215528379031</v>
      </c>
      <c r="I38" s="380">
        <v>1.6569422006221801</v>
      </c>
      <c r="J38" s="380">
        <v>2.5703384816273322</v>
      </c>
      <c r="K38" s="380">
        <v>1.8381454653439988</v>
      </c>
      <c r="L38" s="380">
        <v>2.1069554290782833</v>
      </c>
      <c r="M38" s="380">
        <v>1.5829093190214083</v>
      </c>
      <c r="N38" s="380">
        <v>2.406205317884935</v>
      </c>
      <c r="O38" s="380">
        <v>0.13507906365373135</v>
      </c>
      <c r="P38" s="380">
        <v>1.0789618328371775</v>
      </c>
      <c r="Q38" s="380">
        <v>1.5301310153138514</v>
      </c>
      <c r="R38" s="380">
        <v>1.4554429391962387</v>
      </c>
      <c r="S38" s="380">
        <v>1.395429636297596</v>
      </c>
      <c r="T38" s="380">
        <v>2.6886703371733267</v>
      </c>
      <c r="U38" s="380">
        <v>0.9681783360589336</v>
      </c>
      <c r="V38" s="380">
        <v>1.1042018274695309</v>
      </c>
      <c r="W38" s="380">
        <v>1.1298653783550883</v>
      </c>
      <c r="X38" s="380">
        <v>1.1636767045703378</v>
      </c>
      <c r="Y38" s="381">
        <v>0.8214603392581177</v>
      </c>
      <c r="Z38" s="381">
        <v>1.3193457462943536</v>
      </c>
      <c r="AA38" s="381">
        <v>0.7875185735512602</v>
      </c>
      <c r="AB38" s="381">
        <v>0.7718436806349649</v>
      </c>
      <c r="AC38" s="381">
        <v>0.64</v>
      </c>
    </row>
    <row r="39" spans="1:29" s="45" customFormat="1" ht="14.25" customHeight="1">
      <c r="A39" s="378"/>
      <c r="B39" s="379"/>
      <c r="C39" s="380"/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380"/>
      <c r="X39" s="380"/>
      <c r="Y39" s="381"/>
      <c r="Z39" s="381"/>
      <c r="AA39" s="381"/>
      <c r="AB39" s="381"/>
      <c r="AC39" s="381"/>
    </row>
    <row r="40" spans="1:29" s="46" customFormat="1" ht="20.25" customHeight="1">
      <c r="A40" s="388" t="s">
        <v>247</v>
      </c>
      <c r="B40" s="389">
        <v>-6290</v>
      </c>
      <c r="C40" s="390">
        <v>-4397</v>
      </c>
      <c r="D40" s="390">
        <v>-2742</v>
      </c>
      <c r="E40" s="390">
        <v>-4566</v>
      </c>
      <c r="F40" s="390">
        <v>-17520</v>
      </c>
      <c r="G40" s="390">
        <v>-13651</v>
      </c>
      <c r="H40" s="390">
        <v>-9842</v>
      </c>
      <c r="I40" s="390">
        <v>-11829</v>
      </c>
      <c r="J40" s="390">
        <v>-8866</v>
      </c>
      <c r="K40" s="390">
        <v>-17922</v>
      </c>
      <c r="L40" s="390">
        <v>-2692</v>
      </c>
      <c r="M40" s="390">
        <v>1569</v>
      </c>
      <c r="N40" s="390">
        <v>2089</v>
      </c>
      <c r="O40" s="390">
        <v>-7137</v>
      </c>
      <c r="P40" s="390">
        <v>4126</v>
      </c>
      <c r="Q40" s="390">
        <v>4700</v>
      </c>
      <c r="R40" s="390">
        <v>707</v>
      </c>
      <c r="S40" s="390">
        <v>-1626</v>
      </c>
      <c r="T40" s="390">
        <v>3792</v>
      </c>
      <c r="U40" s="390">
        <v>-8893</v>
      </c>
      <c r="V40" s="390">
        <v>-25211</v>
      </c>
      <c r="W40" s="390">
        <v>-11365</v>
      </c>
      <c r="X40" s="390">
        <v>-6159</v>
      </c>
      <c r="Y40" s="391">
        <v>-4455</v>
      </c>
      <c r="Z40" s="391">
        <v>-5483</v>
      </c>
      <c r="AA40" s="391">
        <v>-3082</v>
      </c>
      <c r="AB40" s="391">
        <v>-8212</v>
      </c>
      <c r="AC40" s="391">
        <v>-8700</v>
      </c>
    </row>
    <row r="41" spans="1:29" s="46" customFormat="1" ht="20.25" customHeight="1" thickBot="1">
      <c r="A41" s="392"/>
      <c r="B41" s="393">
        <v>-0.4462125844718057</v>
      </c>
      <c r="C41" s="394">
        <v>-0.3202469331822333</v>
      </c>
      <c r="D41" s="394">
        <v>-0.20061795011183658</v>
      </c>
      <c r="E41" s="394">
        <v>-0.33135483196768956</v>
      </c>
      <c r="F41" s="394">
        <v>-1.290964354794144</v>
      </c>
      <c r="G41" s="394">
        <v>-1.0229176720249145</v>
      </c>
      <c r="H41" s="394">
        <v>-0.7838183949641975</v>
      </c>
      <c r="I41" s="394">
        <v>-1.0019294914036858</v>
      </c>
      <c r="J41" s="394">
        <v>-0.7498238768076426</v>
      </c>
      <c r="K41" s="394">
        <v>-1.5227766500782947</v>
      </c>
      <c r="L41" s="394">
        <v>-0.2195144425336193</v>
      </c>
      <c r="M41" s="394">
        <v>0.12550022116515347</v>
      </c>
      <c r="N41" s="394">
        <v>0.15762159649777008</v>
      </c>
      <c r="O41" s="394">
        <v>-0.5035449934419955</v>
      </c>
      <c r="P41" s="394">
        <v>0.2766587455276026</v>
      </c>
      <c r="Q41" s="394">
        <v>0.29322530996098717</v>
      </c>
      <c r="R41" s="394">
        <v>0.04112081259843858</v>
      </c>
      <c r="S41" s="394">
        <v>-0.09355489618341206</v>
      </c>
      <c r="T41" s="394">
        <v>0.21122747561441724</v>
      </c>
      <c r="U41" s="394">
        <v>-0.47654950933030404</v>
      </c>
      <c r="V41" s="394">
        <v>-1.3162861631493161</v>
      </c>
      <c r="W41" s="394">
        <v>-0.59061020713711</v>
      </c>
      <c r="X41" s="394">
        <v>-0.311717258932831</v>
      </c>
      <c r="Y41" s="395">
        <v>-0.22585391028909774</v>
      </c>
      <c r="Z41" s="395">
        <v>-0.28712684114915454</v>
      </c>
      <c r="AA41" s="395">
        <v>-0.1655038792992336</v>
      </c>
      <c r="AB41" s="395">
        <v>-0.4356540274655152</v>
      </c>
      <c r="AC41" s="395">
        <v>-0.46</v>
      </c>
    </row>
    <row r="42" spans="1:256" ht="15">
      <c r="A42" s="368" t="s">
        <v>156</v>
      </c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68"/>
      <c r="X42" s="368"/>
      <c r="Y42" s="368"/>
      <c r="Z42" s="368"/>
      <c r="AA42" s="368"/>
      <c r="AB42" s="396"/>
      <c r="AC42" s="368"/>
      <c r="AD42" s="368"/>
      <c r="AE42" s="368"/>
      <c r="AF42" s="368"/>
      <c r="AG42" s="368"/>
      <c r="AH42" s="368"/>
      <c r="AI42" s="368"/>
      <c r="AJ42" s="368"/>
      <c r="AK42" s="368"/>
      <c r="AL42" s="368"/>
      <c r="AM42" s="368"/>
      <c r="AN42" s="368"/>
      <c r="AO42" s="368"/>
      <c r="AP42" s="368"/>
      <c r="AQ42" s="368"/>
      <c r="AR42" s="368"/>
      <c r="AS42" s="368"/>
      <c r="AT42" s="368"/>
      <c r="AU42" s="368"/>
      <c r="AV42" s="368"/>
      <c r="AW42" s="368"/>
      <c r="AX42" s="368"/>
      <c r="AY42" s="368"/>
      <c r="AZ42" s="368"/>
      <c r="BA42" s="368"/>
      <c r="BB42" s="368"/>
      <c r="BC42" s="368"/>
      <c r="BD42" s="368"/>
      <c r="BE42" s="368"/>
      <c r="BF42" s="368"/>
      <c r="BG42" s="368"/>
      <c r="BH42" s="368"/>
      <c r="BI42" s="368"/>
      <c r="BJ42" s="368"/>
      <c r="BK42" s="368"/>
      <c r="BL42" s="368"/>
      <c r="BM42" s="368"/>
      <c r="BN42" s="368"/>
      <c r="BO42" s="368"/>
      <c r="BP42" s="368"/>
      <c r="BQ42" s="368"/>
      <c r="BR42" s="368"/>
      <c r="BS42" s="368"/>
      <c r="BT42" s="368"/>
      <c r="BU42" s="368"/>
      <c r="BV42" s="368" t="s">
        <v>43</v>
      </c>
      <c r="BW42" s="368" t="s">
        <v>43</v>
      </c>
      <c r="BX42" s="368" t="s">
        <v>43</v>
      </c>
      <c r="BY42" s="368" t="s">
        <v>43</v>
      </c>
      <c r="BZ42" s="368" t="s">
        <v>43</v>
      </c>
      <c r="CA42" s="368" t="s">
        <v>43</v>
      </c>
      <c r="CB42" s="368" t="s">
        <v>43</v>
      </c>
      <c r="CC42" s="368" t="s">
        <v>43</v>
      </c>
      <c r="CD42" s="368" t="s">
        <v>43</v>
      </c>
      <c r="CE42" s="368" t="s">
        <v>43</v>
      </c>
      <c r="CF42" s="368" t="s">
        <v>43</v>
      </c>
      <c r="CG42" s="368" t="s">
        <v>43</v>
      </c>
      <c r="CH42" s="368" t="s">
        <v>43</v>
      </c>
      <c r="CI42" s="368" t="s">
        <v>43</v>
      </c>
      <c r="CJ42" s="368" t="s">
        <v>43</v>
      </c>
      <c r="CK42" s="368" t="s">
        <v>43</v>
      </c>
      <c r="CL42" s="368" t="s">
        <v>43</v>
      </c>
      <c r="CM42" s="368" t="s">
        <v>43</v>
      </c>
      <c r="CN42" s="368" t="s">
        <v>43</v>
      </c>
      <c r="CO42" s="368" t="s">
        <v>43</v>
      </c>
      <c r="CP42" s="368" t="s">
        <v>43</v>
      </c>
      <c r="CQ42" s="368" t="s">
        <v>43</v>
      </c>
      <c r="CR42" s="368" t="s">
        <v>43</v>
      </c>
      <c r="CS42" s="368" t="s">
        <v>43</v>
      </c>
      <c r="CT42" s="368" t="s">
        <v>43</v>
      </c>
      <c r="CU42" s="368" t="s">
        <v>43</v>
      </c>
      <c r="CV42" s="368" t="s">
        <v>43</v>
      </c>
      <c r="CW42" s="368" t="s">
        <v>43</v>
      </c>
      <c r="CX42" s="368" t="s">
        <v>43</v>
      </c>
      <c r="CY42" s="368" t="s">
        <v>43</v>
      </c>
      <c r="CZ42" s="368" t="s">
        <v>43</v>
      </c>
      <c r="DA42" s="368" t="s">
        <v>43</v>
      </c>
      <c r="DB42" s="368" t="s">
        <v>43</v>
      </c>
      <c r="DC42" s="368" t="s">
        <v>43</v>
      </c>
      <c r="DD42" s="368" t="s">
        <v>43</v>
      </c>
      <c r="DE42" s="368" t="s">
        <v>43</v>
      </c>
      <c r="DF42" s="368" t="s">
        <v>43</v>
      </c>
      <c r="DG42" s="368" t="s">
        <v>43</v>
      </c>
      <c r="DH42" s="368" t="s">
        <v>43</v>
      </c>
      <c r="DI42" s="368" t="s">
        <v>43</v>
      </c>
      <c r="DJ42" s="368" t="s">
        <v>43</v>
      </c>
      <c r="DK42" s="368" t="s">
        <v>43</v>
      </c>
      <c r="DL42" s="368" t="s">
        <v>43</v>
      </c>
      <c r="DM42" s="368" t="s">
        <v>43</v>
      </c>
      <c r="DN42" s="368" t="s">
        <v>43</v>
      </c>
      <c r="DO42" s="368" t="s">
        <v>43</v>
      </c>
      <c r="DP42" s="368" t="s">
        <v>43</v>
      </c>
      <c r="DQ42" s="368" t="s">
        <v>43</v>
      </c>
      <c r="DR42" s="368" t="s">
        <v>43</v>
      </c>
      <c r="DS42" s="368" t="s">
        <v>43</v>
      </c>
      <c r="DT42" s="368" t="s">
        <v>43</v>
      </c>
      <c r="DU42" s="368" t="s">
        <v>43</v>
      </c>
      <c r="DV42" s="368" t="s">
        <v>43</v>
      </c>
      <c r="DW42" s="368" t="s">
        <v>43</v>
      </c>
      <c r="DX42" s="368" t="s">
        <v>43</v>
      </c>
      <c r="DY42" s="368" t="s">
        <v>43</v>
      </c>
      <c r="DZ42" s="368" t="s">
        <v>43</v>
      </c>
      <c r="EA42" s="368" t="s">
        <v>43</v>
      </c>
      <c r="EB42" s="368" t="s">
        <v>43</v>
      </c>
      <c r="EC42" s="368" t="s">
        <v>43</v>
      </c>
      <c r="ED42" s="368" t="s">
        <v>43</v>
      </c>
      <c r="EE42" s="368" t="s">
        <v>43</v>
      </c>
      <c r="EF42" s="368" t="s">
        <v>43</v>
      </c>
      <c r="EG42" s="368" t="s">
        <v>43</v>
      </c>
      <c r="EH42" s="368" t="s">
        <v>43</v>
      </c>
      <c r="EI42" s="368" t="s">
        <v>43</v>
      </c>
      <c r="EJ42" s="368" t="s">
        <v>43</v>
      </c>
      <c r="EK42" s="368" t="s">
        <v>43</v>
      </c>
      <c r="EL42" s="368" t="s">
        <v>43</v>
      </c>
      <c r="EM42" s="368" t="s">
        <v>43</v>
      </c>
      <c r="EN42" s="368" t="s">
        <v>43</v>
      </c>
      <c r="EO42" s="368" t="s">
        <v>43</v>
      </c>
      <c r="EP42" s="368" t="s">
        <v>43</v>
      </c>
      <c r="EQ42" s="368" t="s">
        <v>43</v>
      </c>
      <c r="ER42" s="368" t="s">
        <v>43</v>
      </c>
      <c r="ES42" s="368" t="s">
        <v>43</v>
      </c>
      <c r="ET42" s="368" t="s">
        <v>43</v>
      </c>
      <c r="EU42" s="368" t="s">
        <v>43</v>
      </c>
      <c r="EV42" s="368" t="s">
        <v>43</v>
      </c>
      <c r="EW42" s="368" t="s">
        <v>43</v>
      </c>
      <c r="EX42" s="368" t="s">
        <v>43</v>
      </c>
      <c r="EY42" s="368" t="s">
        <v>43</v>
      </c>
      <c r="EZ42" s="368" t="s">
        <v>43</v>
      </c>
      <c r="FA42" s="368" t="s">
        <v>43</v>
      </c>
      <c r="FB42" s="368" t="s">
        <v>43</v>
      </c>
      <c r="FC42" s="368" t="s">
        <v>43</v>
      </c>
      <c r="FD42" s="368" t="s">
        <v>43</v>
      </c>
      <c r="FE42" s="368" t="s">
        <v>43</v>
      </c>
      <c r="FF42" s="368" t="s">
        <v>43</v>
      </c>
      <c r="FG42" s="368" t="s">
        <v>43</v>
      </c>
      <c r="FH42" s="368" t="s">
        <v>43</v>
      </c>
      <c r="FI42" s="368" t="s">
        <v>43</v>
      </c>
      <c r="FJ42" s="368" t="s">
        <v>43</v>
      </c>
      <c r="FK42" s="368" t="s">
        <v>43</v>
      </c>
      <c r="FL42" s="368" t="s">
        <v>43</v>
      </c>
      <c r="FM42" s="368" t="s">
        <v>43</v>
      </c>
      <c r="FN42" s="368" t="s">
        <v>43</v>
      </c>
      <c r="FO42" s="368" t="s">
        <v>43</v>
      </c>
      <c r="FP42" s="368" t="s">
        <v>43</v>
      </c>
      <c r="FQ42" s="368" t="s">
        <v>43</v>
      </c>
      <c r="FR42" s="368" t="s">
        <v>43</v>
      </c>
      <c r="FS42" s="368" t="s">
        <v>43</v>
      </c>
      <c r="FT42" s="368" t="s">
        <v>43</v>
      </c>
      <c r="FU42" s="368" t="s">
        <v>43</v>
      </c>
      <c r="FV42" s="368" t="s">
        <v>43</v>
      </c>
      <c r="FW42" s="368" t="s">
        <v>43</v>
      </c>
      <c r="FX42" s="368" t="s">
        <v>43</v>
      </c>
      <c r="FY42" s="368" t="s">
        <v>43</v>
      </c>
      <c r="FZ42" s="368" t="s">
        <v>43</v>
      </c>
      <c r="GA42" s="368" t="s">
        <v>43</v>
      </c>
      <c r="GB42" s="368" t="s">
        <v>43</v>
      </c>
      <c r="GC42" s="368" t="s">
        <v>43</v>
      </c>
      <c r="GD42" s="368" t="s">
        <v>43</v>
      </c>
      <c r="GE42" s="368" t="s">
        <v>43</v>
      </c>
      <c r="GF42" s="368" t="s">
        <v>43</v>
      </c>
      <c r="GG42" s="368" t="s">
        <v>43</v>
      </c>
      <c r="GH42" s="368" t="s">
        <v>43</v>
      </c>
      <c r="GI42" s="368" t="s">
        <v>43</v>
      </c>
      <c r="GJ42" s="368" t="s">
        <v>43</v>
      </c>
      <c r="GK42" s="368" t="s">
        <v>43</v>
      </c>
      <c r="GL42" s="368" t="s">
        <v>43</v>
      </c>
      <c r="GM42" s="368" t="s">
        <v>43</v>
      </c>
      <c r="GN42" s="368" t="s">
        <v>43</v>
      </c>
      <c r="GO42" s="368" t="s">
        <v>43</v>
      </c>
      <c r="GP42" s="368" t="s">
        <v>43</v>
      </c>
      <c r="GQ42" s="368" t="s">
        <v>43</v>
      </c>
      <c r="GR42" s="368" t="s">
        <v>43</v>
      </c>
      <c r="GS42" s="368" t="s">
        <v>43</v>
      </c>
      <c r="GT42" s="368" t="s">
        <v>43</v>
      </c>
      <c r="GU42" s="368" t="s">
        <v>43</v>
      </c>
      <c r="GV42" s="368" t="s">
        <v>43</v>
      </c>
      <c r="GW42" s="368" t="s">
        <v>43</v>
      </c>
      <c r="GX42" s="368" t="s">
        <v>43</v>
      </c>
      <c r="GY42" s="368" t="s">
        <v>43</v>
      </c>
      <c r="GZ42" s="368" t="s">
        <v>43</v>
      </c>
      <c r="HA42" s="368" t="s">
        <v>43</v>
      </c>
      <c r="HB42" s="368" t="s">
        <v>43</v>
      </c>
      <c r="HC42" s="368" t="s">
        <v>43</v>
      </c>
      <c r="HD42" s="368" t="s">
        <v>43</v>
      </c>
      <c r="HE42" s="368" t="s">
        <v>43</v>
      </c>
      <c r="HF42" s="368" t="s">
        <v>43</v>
      </c>
      <c r="HG42" s="368" t="s">
        <v>43</v>
      </c>
      <c r="HH42" s="368" t="s">
        <v>43</v>
      </c>
      <c r="HI42" s="368" t="s">
        <v>43</v>
      </c>
      <c r="HJ42" s="368" t="s">
        <v>43</v>
      </c>
      <c r="HK42" s="368" t="s">
        <v>43</v>
      </c>
      <c r="HL42" s="368" t="s">
        <v>43</v>
      </c>
      <c r="HM42" s="368" t="s">
        <v>43</v>
      </c>
      <c r="HN42" s="368" t="s">
        <v>43</v>
      </c>
      <c r="HO42" s="368" t="s">
        <v>43</v>
      </c>
      <c r="HP42" s="368" t="s">
        <v>43</v>
      </c>
      <c r="HQ42" s="368" t="s">
        <v>43</v>
      </c>
      <c r="HR42" s="368" t="s">
        <v>43</v>
      </c>
      <c r="HS42" s="368" t="s">
        <v>43</v>
      </c>
      <c r="HT42" s="368" t="s">
        <v>43</v>
      </c>
      <c r="HU42" s="368" t="s">
        <v>43</v>
      </c>
      <c r="HV42" s="368" t="s">
        <v>43</v>
      </c>
      <c r="HW42" s="368" t="s">
        <v>43</v>
      </c>
      <c r="HX42" s="368" t="s">
        <v>43</v>
      </c>
      <c r="HY42" s="368" t="s">
        <v>43</v>
      </c>
      <c r="HZ42" s="368" t="s">
        <v>43</v>
      </c>
      <c r="IA42" s="368" t="s">
        <v>43</v>
      </c>
      <c r="IB42" s="368" t="s">
        <v>43</v>
      </c>
      <c r="IC42" s="368" t="s">
        <v>43</v>
      </c>
      <c r="ID42" s="368" t="s">
        <v>43</v>
      </c>
      <c r="IE42" s="368" t="s">
        <v>43</v>
      </c>
      <c r="IF42" s="368" t="s">
        <v>43</v>
      </c>
      <c r="IG42" s="368" t="s">
        <v>43</v>
      </c>
      <c r="IH42" s="368" t="s">
        <v>43</v>
      </c>
      <c r="II42" s="368" t="s">
        <v>43</v>
      </c>
      <c r="IJ42" s="368" t="s">
        <v>43</v>
      </c>
      <c r="IK42" s="368" t="s">
        <v>43</v>
      </c>
      <c r="IL42" s="368" t="s">
        <v>43</v>
      </c>
      <c r="IM42" s="368" t="s">
        <v>43</v>
      </c>
      <c r="IN42" s="368" t="s">
        <v>43</v>
      </c>
      <c r="IO42" s="368" t="s">
        <v>43</v>
      </c>
      <c r="IP42" s="368" t="s">
        <v>43</v>
      </c>
      <c r="IQ42" s="368" t="s">
        <v>43</v>
      </c>
      <c r="IR42" s="368" t="s">
        <v>43</v>
      </c>
      <c r="IS42" s="368" t="s">
        <v>43</v>
      </c>
      <c r="IT42" s="368" t="s">
        <v>43</v>
      </c>
      <c r="IU42" s="368" t="s">
        <v>43</v>
      </c>
      <c r="IV42" s="368" t="s">
        <v>43</v>
      </c>
    </row>
    <row r="43" spans="1:256" ht="15">
      <c r="A43" t="s">
        <v>95</v>
      </c>
      <c r="Z43"/>
      <c r="AA43"/>
      <c r="AB43" s="7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 t="s">
        <v>95</v>
      </c>
      <c r="BW43" t="s">
        <v>95</v>
      </c>
      <c r="BX43" t="s">
        <v>95</v>
      </c>
      <c r="BY43" t="s">
        <v>95</v>
      </c>
      <c r="BZ43" t="s">
        <v>95</v>
      </c>
      <c r="CA43" t="s">
        <v>95</v>
      </c>
      <c r="CB43" t="s">
        <v>95</v>
      </c>
      <c r="CC43" t="s">
        <v>95</v>
      </c>
      <c r="CD43" t="s">
        <v>95</v>
      </c>
      <c r="CE43" t="s">
        <v>95</v>
      </c>
      <c r="CF43" t="s">
        <v>95</v>
      </c>
      <c r="CG43" t="s">
        <v>95</v>
      </c>
      <c r="CH43" t="s">
        <v>95</v>
      </c>
      <c r="CI43" t="s">
        <v>95</v>
      </c>
      <c r="CJ43" t="s">
        <v>95</v>
      </c>
      <c r="CK43" t="s">
        <v>95</v>
      </c>
      <c r="CL43" t="s">
        <v>95</v>
      </c>
      <c r="CM43" t="s">
        <v>95</v>
      </c>
      <c r="CN43" t="s">
        <v>95</v>
      </c>
      <c r="CO43" t="s">
        <v>95</v>
      </c>
      <c r="CP43" t="s">
        <v>95</v>
      </c>
      <c r="CQ43" t="s">
        <v>95</v>
      </c>
      <c r="CR43" t="s">
        <v>95</v>
      </c>
      <c r="CS43" t="s">
        <v>95</v>
      </c>
      <c r="CT43" t="s">
        <v>95</v>
      </c>
      <c r="CU43" t="s">
        <v>95</v>
      </c>
      <c r="CV43" t="s">
        <v>95</v>
      </c>
      <c r="CW43" t="s">
        <v>95</v>
      </c>
      <c r="CX43" t="s">
        <v>95</v>
      </c>
      <c r="CY43" t="s">
        <v>95</v>
      </c>
      <c r="CZ43" t="s">
        <v>95</v>
      </c>
      <c r="DA43" t="s">
        <v>95</v>
      </c>
      <c r="DB43" t="s">
        <v>95</v>
      </c>
      <c r="DC43" t="s">
        <v>95</v>
      </c>
      <c r="DD43" t="s">
        <v>95</v>
      </c>
      <c r="DE43" t="s">
        <v>95</v>
      </c>
      <c r="DF43" t="s">
        <v>95</v>
      </c>
      <c r="DG43" t="s">
        <v>95</v>
      </c>
      <c r="DH43" t="s">
        <v>95</v>
      </c>
      <c r="DI43" t="s">
        <v>95</v>
      </c>
      <c r="DJ43" t="s">
        <v>95</v>
      </c>
      <c r="DK43" t="s">
        <v>95</v>
      </c>
      <c r="DL43" t="s">
        <v>95</v>
      </c>
      <c r="DM43" t="s">
        <v>95</v>
      </c>
      <c r="DN43" t="s">
        <v>95</v>
      </c>
      <c r="DO43" t="s">
        <v>95</v>
      </c>
      <c r="DP43" t="s">
        <v>95</v>
      </c>
      <c r="DQ43" t="s">
        <v>95</v>
      </c>
      <c r="DR43" t="s">
        <v>95</v>
      </c>
      <c r="DS43" t="s">
        <v>95</v>
      </c>
      <c r="DT43" t="s">
        <v>95</v>
      </c>
      <c r="DU43" t="s">
        <v>95</v>
      </c>
      <c r="DV43" t="s">
        <v>95</v>
      </c>
      <c r="DW43" t="s">
        <v>95</v>
      </c>
      <c r="DX43" t="s">
        <v>95</v>
      </c>
      <c r="DY43" t="s">
        <v>95</v>
      </c>
      <c r="DZ43" t="s">
        <v>95</v>
      </c>
      <c r="EA43" t="s">
        <v>95</v>
      </c>
      <c r="EB43" t="s">
        <v>95</v>
      </c>
      <c r="EC43" t="s">
        <v>95</v>
      </c>
      <c r="ED43" t="s">
        <v>95</v>
      </c>
      <c r="EE43" t="s">
        <v>95</v>
      </c>
      <c r="EF43" t="s">
        <v>95</v>
      </c>
      <c r="EG43" t="s">
        <v>95</v>
      </c>
      <c r="EH43" t="s">
        <v>95</v>
      </c>
      <c r="EI43" t="s">
        <v>95</v>
      </c>
      <c r="EJ43" t="s">
        <v>95</v>
      </c>
      <c r="EK43" t="s">
        <v>95</v>
      </c>
      <c r="EL43" t="s">
        <v>95</v>
      </c>
      <c r="EM43" t="s">
        <v>95</v>
      </c>
      <c r="EN43" t="s">
        <v>95</v>
      </c>
      <c r="EO43" t="s">
        <v>95</v>
      </c>
      <c r="EP43" t="s">
        <v>95</v>
      </c>
      <c r="EQ43" t="s">
        <v>95</v>
      </c>
      <c r="ER43" t="s">
        <v>95</v>
      </c>
      <c r="ES43" t="s">
        <v>95</v>
      </c>
      <c r="ET43" t="s">
        <v>95</v>
      </c>
      <c r="EU43" t="s">
        <v>95</v>
      </c>
      <c r="EV43" t="s">
        <v>95</v>
      </c>
      <c r="EW43" t="s">
        <v>95</v>
      </c>
      <c r="EX43" t="s">
        <v>95</v>
      </c>
      <c r="EY43" t="s">
        <v>95</v>
      </c>
      <c r="EZ43" t="s">
        <v>95</v>
      </c>
      <c r="FA43" t="s">
        <v>95</v>
      </c>
      <c r="FB43" t="s">
        <v>95</v>
      </c>
      <c r="FC43" t="s">
        <v>95</v>
      </c>
      <c r="FD43" t="s">
        <v>95</v>
      </c>
      <c r="FE43" t="s">
        <v>95</v>
      </c>
      <c r="FF43" t="s">
        <v>95</v>
      </c>
      <c r="FG43" t="s">
        <v>95</v>
      </c>
      <c r="FH43" t="s">
        <v>95</v>
      </c>
      <c r="FI43" t="s">
        <v>95</v>
      </c>
      <c r="FJ43" t="s">
        <v>95</v>
      </c>
      <c r="FK43" t="s">
        <v>95</v>
      </c>
      <c r="FL43" t="s">
        <v>95</v>
      </c>
      <c r="FM43" t="s">
        <v>95</v>
      </c>
      <c r="FN43" t="s">
        <v>95</v>
      </c>
      <c r="FO43" t="s">
        <v>95</v>
      </c>
      <c r="FP43" t="s">
        <v>95</v>
      </c>
      <c r="FQ43" t="s">
        <v>95</v>
      </c>
      <c r="FR43" t="s">
        <v>95</v>
      </c>
      <c r="FS43" t="s">
        <v>95</v>
      </c>
      <c r="FT43" t="s">
        <v>95</v>
      </c>
      <c r="FU43" t="s">
        <v>95</v>
      </c>
      <c r="FV43" t="s">
        <v>95</v>
      </c>
      <c r="FW43" t="s">
        <v>95</v>
      </c>
      <c r="FX43" t="s">
        <v>95</v>
      </c>
      <c r="FY43" t="s">
        <v>95</v>
      </c>
      <c r="FZ43" t="s">
        <v>95</v>
      </c>
      <c r="GA43" t="s">
        <v>95</v>
      </c>
      <c r="GB43" t="s">
        <v>95</v>
      </c>
      <c r="GC43" t="s">
        <v>95</v>
      </c>
      <c r="GD43" t="s">
        <v>95</v>
      </c>
      <c r="GE43" t="s">
        <v>95</v>
      </c>
      <c r="GF43" t="s">
        <v>95</v>
      </c>
      <c r="GG43" t="s">
        <v>95</v>
      </c>
      <c r="GH43" t="s">
        <v>95</v>
      </c>
      <c r="GI43" t="s">
        <v>95</v>
      </c>
      <c r="GJ43" t="s">
        <v>95</v>
      </c>
      <c r="GK43" t="s">
        <v>95</v>
      </c>
      <c r="GL43" t="s">
        <v>95</v>
      </c>
      <c r="GM43" t="s">
        <v>95</v>
      </c>
      <c r="GN43" t="s">
        <v>95</v>
      </c>
      <c r="GO43" t="s">
        <v>95</v>
      </c>
      <c r="GP43" t="s">
        <v>95</v>
      </c>
      <c r="GQ43" t="s">
        <v>95</v>
      </c>
      <c r="GR43" t="s">
        <v>95</v>
      </c>
      <c r="GS43" t="s">
        <v>95</v>
      </c>
      <c r="GT43" t="s">
        <v>95</v>
      </c>
      <c r="GU43" t="s">
        <v>95</v>
      </c>
      <c r="GV43" t="s">
        <v>95</v>
      </c>
      <c r="GW43" t="s">
        <v>95</v>
      </c>
      <c r="GX43" t="s">
        <v>95</v>
      </c>
      <c r="GY43" t="s">
        <v>95</v>
      </c>
      <c r="GZ43" t="s">
        <v>95</v>
      </c>
      <c r="HA43" t="s">
        <v>95</v>
      </c>
      <c r="HB43" t="s">
        <v>95</v>
      </c>
      <c r="HC43" t="s">
        <v>95</v>
      </c>
      <c r="HD43" t="s">
        <v>95</v>
      </c>
      <c r="HE43" t="s">
        <v>95</v>
      </c>
      <c r="HF43" t="s">
        <v>95</v>
      </c>
      <c r="HG43" t="s">
        <v>95</v>
      </c>
      <c r="HH43" t="s">
        <v>95</v>
      </c>
      <c r="HI43" t="s">
        <v>95</v>
      </c>
      <c r="HJ43" t="s">
        <v>95</v>
      </c>
      <c r="HK43" t="s">
        <v>95</v>
      </c>
      <c r="HL43" t="s">
        <v>95</v>
      </c>
      <c r="HM43" t="s">
        <v>95</v>
      </c>
      <c r="HN43" t="s">
        <v>95</v>
      </c>
      <c r="HO43" t="s">
        <v>95</v>
      </c>
      <c r="HP43" t="s">
        <v>95</v>
      </c>
      <c r="HQ43" t="s">
        <v>95</v>
      </c>
      <c r="HR43" t="s">
        <v>95</v>
      </c>
      <c r="HS43" t="s">
        <v>95</v>
      </c>
      <c r="HT43" t="s">
        <v>95</v>
      </c>
      <c r="HU43" t="s">
        <v>95</v>
      </c>
      <c r="HV43" t="s">
        <v>95</v>
      </c>
      <c r="HW43" t="s">
        <v>95</v>
      </c>
      <c r="HX43" t="s">
        <v>95</v>
      </c>
      <c r="HY43" t="s">
        <v>95</v>
      </c>
      <c r="HZ43" t="s">
        <v>95</v>
      </c>
      <c r="IA43" t="s">
        <v>95</v>
      </c>
      <c r="IB43" t="s">
        <v>95</v>
      </c>
      <c r="IC43" t="s">
        <v>95</v>
      </c>
      <c r="ID43" t="s">
        <v>95</v>
      </c>
      <c r="IE43" t="s">
        <v>95</v>
      </c>
      <c r="IF43" t="s">
        <v>95</v>
      </c>
      <c r="IG43" t="s">
        <v>95</v>
      </c>
      <c r="IH43" t="s">
        <v>95</v>
      </c>
      <c r="II43" t="s">
        <v>95</v>
      </c>
      <c r="IJ43" t="s">
        <v>95</v>
      </c>
      <c r="IK43" t="s">
        <v>95</v>
      </c>
      <c r="IL43" t="s">
        <v>95</v>
      </c>
      <c r="IM43" t="s">
        <v>95</v>
      </c>
      <c r="IN43" t="s">
        <v>95</v>
      </c>
      <c r="IO43" t="s">
        <v>95</v>
      </c>
      <c r="IP43" t="s">
        <v>95</v>
      </c>
      <c r="IQ43" t="s">
        <v>95</v>
      </c>
      <c r="IR43" t="s">
        <v>95</v>
      </c>
      <c r="IS43" t="s">
        <v>95</v>
      </c>
      <c r="IT43" t="s">
        <v>95</v>
      </c>
      <c r="IU43" t="s">
        <v>95</v>
      </c>
      <c r="IV43" t="s">
        <v>95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0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8.00390625" style="0" customWidth="1"/>
    <col min="26" max="30" width="9.140625" style="36" customWidth="1"/>
    <col min="31" max="31" width="11.00390625" style="36" bestFit="1" customWidth="1"/>
    <col min="32" max="32" width="5.8515625" style="36" bestFit="1" customWidth="1"/>
    <col min="33" max="16384" width="9.140625" style="36" customWidth="1"/>
  </cols>
  <sheetData>
    <row r="1" ht="18">
      <c r="A1" s="35" t="s">
        <v>97</v>
      </c>
    </row>
    <row r="2" ht="18.75" thickBot="1">
      <c r="A2" s="37" t="s">
        <v>249</v>
      </c>
    </row>
    <row r="3" spans="1:29" s="41" customFormat="1" ht="40.5" customHeight="1" thickBot="1">
      <c r="A3" s="47" t="s">
        <v>89</v>
      </c>
      <c r="B3" s="233">
        <v>33664</v>
      </c>
      <c r="C3" s="39">
        <v>34029</v>
      </c>
      <c r="D3" s="39">
        <v>34394</v>
      </c>
      <c r="E3" s="39">
        <v>34759</v>
      </c>
      <c r="F3" s="39">
        <v>35125</v>
      </c>
      <c r="G3" s="39">
        <v>35490</v>
      </c>
      <c r="H3" s="39">
        <v>35855</v>
      </c>
      <c r="I3" s="39">
        <v>36220</v>
      </c>
      <c r="J3" s="39">
        <v>36586</v>
      </c>
      <c r="K3" s="39">
        <v>36951</v>
      </c>
      <c r="L3" s="39">
        <v>37316</v>
      </c>
      <c r="M3" s="39">
        <v>37681</v>
      </c>
      <c r="N3" s="39">
        <v>38047</v>
      </c>
      <c r="O3" s="39">
        <v>38412</v>
      </c>
      <c r="P3" s="39">
        <v>38777</v>
      </c>
      <c r="Q3" s="39">
        <v>39142</v>
      </c>
      <c r="R3" s="39">
        <v>39508</v>
      </c>
      <c r="S3" s="39">
        <v>39873</v>
      </c>
      <c r="T3" s="39">
        <v>40238</v>
      </c>
      <c r="U3" s="39">
        <v>40603</v>
      </c>
      <c r="V3" s="39">
        <v>40969</v>
      </c>
      <c r="W3" s="39">
        <v>41334</v>
      </c>
      <c r="X3" s="39">
        <v>41699</v>
      </c>
      <c r="Y3" s="39">
        <v>42064</v>
      </c>
      <c r="Z3" s="39">
        <v>42430</v>
      </c>
      <c r="AA3" s="39">
        <v>42795</v>
      </c>
      <c r="AB3" s="40">
        <v>43160</v>
      </c>
      <c r="AC3" s="40">
        <v>43525</v>
      </c>
    </row>
    <row r="4" spans="1:29" s="42" customFormat="1" ht="17.25" customHeight="1">
      <c r="A4" s="48" t="s">
        <v>1</v>
      </c>
      <c r="B4" s="49">
        <v>-17397</v>
      </c>
      <c r="C4" s="50">
        <v>14249</v>
      </c>
      <c r="D4" s="50">
        <v>20120</v>
      </c>
      <c r="E4" s="50">
        <v>12565</v>
      </c>
      <c r="F4" s="50">
        <v>-1502</v>
      </c>
      <c r="G4" s="50">
        <v>26398</v>
      </c>
      <c r="H4" s="50">
        <v>7712</v>
      </c>
      <c r="I4" s="50">
        <v>-18475</v>
      </c>
      <c r="J4" s="50">
        <v>14822</v>
      </c>
      <c r="K4" s="50">
        <v>34272</v>
      </c>
      <c r="L4" s="50">
        <v>37237</v>
      </c>
      <c r="M4" s="50">
        <v>11383</v>
      </c>
      <c r="N4" s="50">
        <v>35612</v>
      </c>
      <c r="O4" s="50">
        <v>54136</v>
      </c>
      <c r="P4" s="50">
        <v>40725</v>
      </c>
      <c r="Q4" s="50">
        <v>56527</v>
      </c>
      <c r="R4" s="50">
        <v>89072</v>
      </c>
      <c r="S4" s="50">
        <v>49280</v>
      </c>
      <c r="T4" s="50">
        <v>106395</v>
      </c>
      <c r="U4" s="50">
        <v>60309</v>
      </c>
      <c r="V4" s="50">
        <v>83182</v>
      </c>
      <c r="W4" s="50">
        <v>61349</v>
      </c>
      <c r="X4" s="50">
        <v>37453</v>
      </c>
      <c r="Y4" s="51">
        <v>53778</v>
      </c>
      <c r="Z4" s="51">
        <v>-18654</v>
      </c>
      <c r="AA4" s="51">
        <v>-17082</v>
      </c>
      <c r="AB4" s="51">
        <v>57384</v>
      </c>
      <c r="AC4" s="51">
        <v>4572</v>
      </c>
    </row>
    <row r="5" spans="1:29" s="43" customFormat="1" ht="17.25" customHeight="1">
      <c r="A5" s="52"/>
      <c r="B5" s="53">
        <v>-0.17415880556110874</v>
      </c>
      <c r="C5" s="54">
        <v>0.1446045083441705</v>
      </c>
      <c r="D5" s="54">
        <v>0.20291947878741112</v>
      </c>
      <c r="E5" s="54">
        <v>0.1254808643429417</v>
      </c>
      <c r="F5" s="54">
        <v>-0.01476996081043458</v>
      </c>
      <c r="G5" s="54">
        <v>0.26068033439525795</v>
      </c>
      <c r="H5" s="54">
        <v>0.07575906417123246</v>
      </c>
      <c r="I5" s="54">
        <v>-0.18269497385607902</v>
      </c>
      <c r="J5" s="54">
        <v>0.14574368364554946</v>
      </c>
      <c r="K5" s="54">
        <v>0.32729982514785316</v>
      </c>
      <c r="L5" s="54">
        <v>0.34545857011305525</v>
      </c>
      <c r="M5" s="54">
        <v>0.10282852054663838</v>
      </c>
      <c r="N5" s="54">
        <v>0.31361525417832326</v>
      </c>
      <c r="O5" s="54">
        <v>0.4570683274765841</v>
      </c>
      <c r="P5" s="54">
        <v>0.32772176040301026</v>
      </c>
      <c r="Q5" s="54">
        <v>0.4368231557461133</v>
      </c>
      <c r="R5" s="54">
        <v>0.6577970313024428</v>
      </c>
      <c r="S5" s="54">
        <v>0.3488685064477748</v>
      </c>
      <c r="T5" s="54">
        <v>0.7233145079166947</v>
      </c>
      <c r="U5" s="54">
        <v>0.3856642308432079</v>
      </c>
      <c r="V5" s="54">
        <v>0.5081026000508304</v>
      </c>
      <c r="W5" s="54">
        <v>0.3648509855300075</v>
      </c>
      <c r="X5" s="54">
        <v>0.21655419278359123</v>
      </c>
      <c r="Y5" s="55">
        <v>0.306511706640622</v>
      </c>
      <c r="Z5" s="55">
        <v>-0.10872999760611624</v>
      </c>
      <c r="AA5" s="55">
        <v>-0.10164897826472341</v>
      </c>
      <c r="AB5" s="55">
        <v>0.3403585971773815</v>
      </c>
      <c r="AC5" s="55">
        <v>0.03</v>
      </c>
    </row>
    <row r="6" spans="1:29" ht="17.25" customHeight="1">
      <c r="A6" s="56"/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9"/>
      <c r="Z6" s="59"/>
      <c r="AA6" s="59"/>
      <c r="AB6" s="59"/>
      <c r="AC6" s="59"/>
    </row>
    <row r="7" spans="1:29" s="42" customFormat="1" ht="17.25" customHeight="1">
      <c r="A7" s="60" t="s">
        <v>98</v>
      </c>
      <c r="B7" s="61">
        <v>-273</v>
      </c>
      <c r="C7" s="62">
        <v>-2135</v>
      </c>
      <c r="D7" s="62">
        <v>-2378</v>
      </c>
      <c r="E7" s="62">
        <v>-5851</v>
      </c>
      <c r="F7" s="62">
        <v>-4227</v>
      </c>
      <c r="G7" s="62">
        <v>-3793</v>
      </c>
      <c r="H7" s="62">
        <v>-5421</v>
      </c>
      <c r="I7" s="62">
        <v>-3872</v>
      </c>
      <c r="J7" s="62">
        <v>-971</v>
      </c>
      <c r="K7" s="62">
        <v>-831</v>
      </c>
      <c r="L7" s="62">
        <v>-749</v>
      </c>
      <c r="M7" s="62">
        <v>27</v>
      </c>
      <c r="N7" s="62">
        <v>850</v>
      </c>
      <c r="O7" s="62">
        <v>931</v>
      </c>
      <c r="P7" s="62">
        <v>1151</v>
      </c>
      <c r="Q7" s="62">
        <v>220</v>
      </c>
      <c r="R7" s="62">
        <v>1959</v>
      </c>
      <c r="S7" s="62">
        <v>-239</v>
      </c>
      <c r="T7" s="62">
        <v>1665</v>
      </c>
      <c r="U7" s="62">
        <v>2960</v>
      </c>
      <c r="V7" s="62">
        <v>617</v>
      </c>
      <c r="W7" s="62">
        <v>68</v>
      </c>
      <c r="X7" s="62">
        <v>654</v>
      </c>
      <c r="Y7" s="63">
        <v>-567</v>
      </c>
      <c r="Z7" s="63">
        <v>-1136</v>
      </c>
      <c r="AA7" s="63">
        <v>-4554</v>
      </c>
      <c r="AB7" s="63">
        <v>-1027</v>
      </c>
      <c r="AC7" s="63">
        <v>-532</v>
      </c>
    </row>
    <row r="8" spans="1:29" s="43" customFormat="1" ht="17.25" customHeight="1">
      <c r="A8" s="64"/>
      <c r="B8" s="65">
        <v>-0.05226840059352478</v>
      </c>
      <c r="C8" s="66">
        <v>-0.4037214227634589</v>
      </c>
      <c r="D8" s="66">
        <v>-0.4605331959609438</v>
      </c>
      <c r="E8" s="66">
        <v>-1.2295917402369239</v>
      </c>
      <c r="F8" s="66">
        <v>-0.685306839774058</v>
      </c>
      <c r="G8" s="66">
        <v>-0.6779303553012817</v>
      </c>
      <c r="H8" s="66">
        <v>-1.0304340140166346</v>
      </c>
      <c r="I8" s="66">
        <v>-0.7885111963702451</v>
      </c>
      <c r="J8" s="66">
        <v>-0.21386864368514447</v>
      </c>
      <c r="K8" s="66">
        <v>-0.17734015378015888</v>
      </c>
      <c r="L8" s="66">
        <v>-0.15884966544011947</v>
      </c>
      <c r="M8" s="66">
        <v>0.005729187664837987</v>
      </c>
      <c r="N8" s="66">
        <v>0.17533039465840172</v>
      </c>
      <c r="O8" s="66">
        <v>0.18888902414777586</v>
      </c>
      <c r="P8" s="66">
        <v>0.21720710537092014</v>
      </c>
      <c r="Q8" s="66">
        <v>0.03964321110010438</v>
      </c>
      <c r="R8" s="66">
        <v>0.33865781557929076</v>
      </c>
      <c r="S8" s="66">
        <v>-0.040181641193071105</v>
      </c>
      <c r="T8" s="66">
        <v>0.2759665458933247</v>
      </c>
      <c r="U8" s="66">
        <v>0.4621490555609231</v>
      </c>
      <c r="V8" s="66">
        <v>0.0924085686856202</v>
      </c>
      <c r="W8" s="66">
        <v>0.010027413178081979</v>
      </c>
      <c r="X8" s="66">
        <v>0.09628167247448527</v>
      </c>
      <c r="Y8" s="67">
        <v>-0.08285851652567455</v>
      </c>
      <c r="Z8" s="67">
        <v>-0.16782216759466673</v>
      </c>
      <c r="AA8" s="67">
        <v>-0.6942475326314645</v>
      </c>
      <c r="AB8" s="67">
        <v>-0.15849499205210504</v>
      </c>
      <c r="AC8" s="67">
        <v>-0.08</v>
      </c>
    </row>
    <row r="9" spans="1:29" ht="17.25" customHeight="1">
      <c r="A9" s="56"/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9"/>
      <c r="Z9" s="59"/>
      <c r="AA9" s="59"/>
      <c r="AB9" s="59"/>
      <c r="AC9" s="59"/>
    </row>
    <row r="10" spans="1:29" s="42" customFormat="1" ht="17.25" customHeight="1">
      <c r="A10" s="60" t="s">
        <v>99</v>
      </c>
      <c r="B10" s="61">
        <v>-5463</v>
      </c>
      <c r="C10" s="62">
        <v>1057</v>
      </c>
      <c r="D10" s="62">
        <v>2975</v>
      </c>
      <c r="E10" s="62">
        <v>253</v>
      </c>
      <c r="F10" s="62">
        <v>-2703</v>
      </c>
      <c r="G10" s="62">
        <v>5205</v>
      </c>
      <c r="H10" s="62">
        <v>1719</v>
      </c>
      <c r="I10" s="62">
        <v>-8534</v>
      </c>
      <c r="J10" s="62">
        <v>9877</v>
      </c>
      <c r="K10" s="62">
        <v>15890</v>
      </c>
      <c r="L10" s="62">
        <v>5422</v>
      </c>
      <c r="M10" s="62">
        <v>1563</v>
      </c>
      <c r="N10" s="62">
        <v>12341</v>
      </c>
      <c r="O10" s="62">
        <v>12870</v>
      </c>
      <c r="P10" s="62">
        <v>15318</v>
      </c>
      <c r="Q10" s="62">
        <v>21511</v>
      </c>
      <c r="R10" s="62">
        <v>30216</v>
      </c>
      <c r="S10" s="62">
        <v>16956</v>
      </c>
      <c r="T10" s="62">
        <v>44149</v>
      </c>
      <c r="U10" s="62">
        <v>23451</v>
      </c>
      <c r="V10" s="62">
        <v>29702</v>
      </c>
      <c r="W10" s="62">
        <v>15330</v>
      </c>
      <c r="X10" s="62">
        <v>3733</v>
      </c>
      <c r="Y10" s="63">
        <v>15429</v>
      </c>
      <c r="Z10" s="63">
        <v>-15898</v>
      </c>
      <c r="AA10" s="63">
        <v>-4560</v>
      </c>
      <c r="AB10" s="63">
        <v>18816</v>
      </c>
      <c r="AC10" s="63">
        <v>3134</v>
      </c>
    </row>
    <row r="11" spans="1:29" s="43" customFormat="1" ht="17.25" customHeight="1">
      <c r="A11" s="64"/>
      <c r="B11" s="65">
        <v>-0.22442977904243433</v>
      </c>
      <c r="C11" s="66">
        <v>0.04490757833441883</v>
      </c>
      <c r="D11" s="66">
        <v>0.1267735513298618</v>
      </c>
      <c r="E11" s="66">
        <v>0.010717391700332257</v>
      </c>
      <c r="F11" s="66">
        <v>-0.11686551386453914</v>
      </c>
      <c r="G11" s="66">
        <v>0.22756296892507688</v>
      </c>
      <c r="H11" s="66">
        <v>0.07417984664319643</v>
      </c>
      <c r="I11" s="66">
        <v>-0.36843750377762996</v>
      </c>
      <c r="J11" s="66">
        <v>0.41632366435637724</v>
      </c>
      <c r="K11" s="66">
        <v>0.6294500215098475</v>
      </c>
      <c r="L11" s="66">
        <v>0.2062426633984371</v>
      </c>
      <c r="M11" s="66">
        <v>0.05764949402702335</v>
      </c>
      <c r="N11" s="66">
        <v>0.4392002505445136</v>
      </c>
      <c r="O11" s="66">
        <v>0.428744182637697</v>
      </c>
      <c r="P11" s="66">
        <v>0.47912694924876487</v>
      </c>
      <c r="Q11" s="66">
        <v>0.6349692699196385</v>
      </c>
      <c r="R11" s="66">
        <v>0.8292856166590479</v>
      </c>
      <c r="S11" s="66">
        <v>0.44078893837091737</v>
      </c>
      <c r="T11" s="66">
        <v>1.087022893245293</v>
      </c>
      <c r="U11" s="66">
        <v>0.5286869779016046</v>
      </c>
      <c r="V11" s="66">
        <v>0.6336398279602307</v>
      </c>
      <c r="W11" s="66">
        <v>0.31880288166195037</v>
      </c>
      <c r="X11" s="66">
        <v>0.07582899495197637</v>
      </c>
      <c r="Y11" s="67">
        <v>0.3119026994573115</v>
      </c>
      <c r="Z11" s="67">
        <v>-0.33577494250450757</v>
      </c>
      <c r="AA11" s="67">
        <v>-0.09927090311051545</v>
      </c>
      <c r="AB11" s="67">
        <v>0.4053831329506208</v>
      </c>
      <c r="AC11" s="67">
        <v>0.06</v>
      </c>
    </row>
    <row r="12" spans="1:29" ht="17.25" customHeight="1">
      <c r="A12" s="56"/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9"/>
      <c r="Z12" s="59"/>
      <c r="AA12" s="59"/>
      <c r="AB12" s="59"/>
      <c r="AC12" s="59"/>
    </row>
    <row r="13" spans="1:29" s="42" customFormat="1" ht="17.25" customHeight="1">
      <c r="A13" s="60" t="s">
        <v>100</v>
      </c>
      <c r="B13" s="61">
        <v>-5501</v>
      </c>
      <c r="C13" s="62">
        <v>-769</v>
      </c>
      <c r="D13" s="62">
        <v>-2700</v>
      </c>
      <c r="E13" s="62">
        <v>-406</v>
      </c>
      <c r="F13" s="62">
        <v>-3981</v>
      </c>
      <c r="G13" s="62">
        <v>1848</v>
      </c>
      <c r="H13" s="62">
        <v>-965</v>
      </c>
      <c r="I13" s="62">
        <v>-4900</v>
      </c>
      <c r="J13" s="62">
        <v>-2155</v>
      </c>
      <c r="K13" s="62">
        <v>36</v>
      </c>
      <c r="L13" s="62">
        <v>4657</v>
      </c>
      <c r="M13" s="62">
        <v>124</v>
      </c>
      <c r="N13" s="62">
        <v>11276</v>
      </c>
      <c r="O13" s="62">
        <v>7805</v>
      </c>
      <c r="P13" s="62">
        <v>4527</v>
      </c>
      <c r="Q13" s="62">
        <v>7673</v>
      </c>
      <c r="R13" s="62">
        <v>12640</v>
      </c>
      <c r="S13" s="62">
        <v>5957</v>
      </c>
      <c r="T13" s="62">
        <v>17984</v>
      </c>
      <c r="U13" s="62">
        <v>15305</v>
      </c>
      <c r="V13" s="62">
        <v>12104</v>
      </c>
      <c r="W13" s="62">
        <v>11140</v>
      </c>
      <c r="X13" s="62">
        <v>10680</v>
      </c>
      <c r="Y13" s="63">
        <v>7592</v>
      </c>
      <c r="Z13" s="63">
        <v>-322</v>
      </c>
      <c r="AA13" s="63">
        <v>1932</v>
      </c>
      <c r="AB13" s="63">
        <v>10972</v>
      </c>
      <c r="AC13" s="63">
        <v>7118</v>
      </c>
    </row>
    <row r="14" spans="1:29" s="43" customFormat="1" ht="17.25" customHeight="1">
      <c r="A14" s="64"/>
      <c r="B14" s="65">
        <v>-0.39201816460529004</v>
      </c>
      <c r="C14" s="66">
        <v>-0.055859185458306815</v>
      </c>
      <c r="D14" s="66">
        <v>-0.19826656278477683</v>
      </c>
      <c r="E14" s="66">
        <v>-0.029720988727988118</v>
      </c>
      <c r="F14" s="66">
        <v>-0.2954616467626514</v>
      </c>
      <c r="G14" s="66">
        <v>0.13832956569905797</v>
      </c>
      <c r="H14" s="66">
        <v>-0.07252857926659528</v>
      </c>
      <c r="I14" s="66">
        <v>-0.3805435093256482</v>
      </c>
      <c r="J14" s="66">
        <v>-0.16890951858044012</v>
      </c>
      <c r="K14" s="66">
        <v>0.0027669469737645613</v>
      </c>
      <c r="L14" s="66">
        <v>0.34613597933739193</v>
      </c>
      <c r="M14" s="66">
        <v>0.008940132833079595</v>
      </c>
      <c r="N14" s="66">
        <v>0.7857746632966789</v>
      </c>
      <c r="O14" s="66">
        <v>0.5065093426800171</v>
      </c>
      <c r="P14" s="66">
        <v>0.27867361945137503</v>
      </c>
      <c r="Q14" s="66">
        <v>0.454327987740899</v>
      </c>
      <c r="R14" s="66">
        <v>0.7225512002410062</v>
      </c>
      <c r="S14" s="66">
        <v>0.32682230730953776</v>
      </c>
      <c r="T14" s="66">
        <v>0.9501549073725801</v>
      </c>
      <c r="U14" s="66">
        <v>0.757634635461657</v>
      </c>
      <c r="V14" s="66">
        <v>0.5659451925284387</v>
      </c>
      <c r="W14" s="66">
        <v>0.5088061370972286</v>
      </c>
      <c r="X14" s="66">
        <v>0.47276761170020887</v>
      </c>
      <c r="Y14" s="67">
        <v>0.3327307190831519</v>
      </c>
      <c r="Z14" s="67">
        <v>-0.014685098137046104</v>
      </c>
      <c r="AA14" s="67">
        <v>0.09120125076000907</v>
      </c>
      <c r="AB14" s="67">
        <v>0.5200557026487251</v>
      </c>
      <c r="AC14" s="67">
        <v>0.32</v>
      </c>
    </row>
    <row r="15" spans="1:29" ht="17.25" customHeight="1">
      <c r="A15" s="56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9"/>
      <c r="Z15" s="59"/>
      <c r="AA15" s="59"/>
      <c r="AB15" s="59"/>
      <c r="AC15" s="59"/>
    </row>
    <row r="16" spans="1:29" s="42" customFormat="1" ht="17.25" customHeight="1">
      <c r="A16" s="60" t="s">
        <v>101</v>
      </c>
      <c r="B16" s="61">
        <v>-9611</v>
      </c>
      <c r="C16" s="62">
        <v>9040</v>
      </c>
      <c r="D16" s="62">
        <v>14859</v>
      </c>
      <c r="E16" s="62">
        <v>10231</v>
      </c>
      <c r="F16" s="62">
        <v>84</v>
      </c>
      <c r="G16" s="62">
        <v>5235</v>
      </c>
      <c r="H16" s="62">
        <v>-85</v>
      </c>
      <c r="I16" s="62">
        <v>-8851</v>
      </c>
      <c r="J16" s="62">
        <v>-2732</v>
      </c>
      <c r="K16" s="62">
        <v>-1436</v>
      </c>
      <c r="L16" s="62">
        <v>7801</v>
      </c>
      <c r="M16" s="62">
        <v>-6117</v>
      </c>
      <c r="N16" s="62">
        <v>-8113</v>
      </c>
      <c r="O16" s="62">
        <v>11475</v>
      </c>
      <c r="P16" s="62">
        <v>1212</v>
      </c>
      <c r="Q16" s="62">
        <v>8301</v>
      </c>
      <c r="R16" s="62">
        <v>19470</v>
      </c>
      <c r="S16" s="62">
        <v>1897</v>
      </c>
      <c r="T16" s="62">
        <v>19773</v>
      </c>
      <c r="U16" s="62">
        <v>-1601</v>
      </c>
      <c r="V16" s="62">
        <v>9127</v>
      </c>
      <c r="W16" s="62">
        <v>5911</v>
      </c>
      <c r="X16" s="62">
        <v>-5085</v>
      </c>
      <c r="Y16" s="63">
        <v>3758</v>
      </c>
      <c r="Z16" s="63">
        <v>-20014</v>
      </c>
      <c r="AA16" s="63">
        <v>-22502</v>
      </c>
      <c r="AB16" s="63">
        <v>1339</v>
      </c>
      <c r="AC16" s="63">
        <v>-22382</v>
      </c>
    </row>
    <row r="17" spans="1:29" s="43" customFormat="1" ht="17.25" customHeight="1">
      <c r="A17" s="64"/>
      <c r="B17" s="65">
        <v>-0.2655506594277268</v>
      </c>
      <c r="C17" s="66">
        <v>0.25213611445418227</v>
      </c>
      <c r="D17" s="66">
        <v>0.4060295344883169</v>
      </c>
      <c r="E17" s="66">
        <v>0.2722563078521478</v>
      </c>
      <c r="F17" s="66">
        <v>0.002197807948212116</v>
      </c>
      <c r="G17" s="66">
        <v>0.1360530073952093</v>
      </c>
      <c r="H17" s="66">
        <v>-0.0021882288732899546</v>
      </c>
      <c r="I17" s="66">
        <v>-0.2281264940919292</v>
      </c>
      <c r="J17" s="66">
        <v>-0.06978805582023018</v>
      </c>
      <c r="K17" s="66">
        <v>-0.03613566779141486</v>
      </c>
      <c r="L17" s="66">
        <v>0.19249432522978616</v>
      </c>
      <c r="M17" s="66">
        <v>-0.14764064599842586</v>
      </c>
      <c r="N17" s="66">
        <v>-0.19264089462498468</v>
      </c>
      <c r="O17" s="66">
        <v>0.26570434226886874</v>
      </c>
      <c r="P17" s="66">
        <v>0.026971032843681186</v>
      </c>
      <c r="Q17" s="66">
        <v>0.17865305795667918</v>
      </c>
      <c r="R17" s="66">
        <v>0.40400007801952853</v>
      </c>
      <c r="S17" s="66">
        <v>0.03801994072736292</v>
      </c>
      <c r="T17" s="66">
        <v>0.3828489554088321</v>
      </c>
      <c r="U17" s="66">
        <v>-0.0295451232092514</v>
      </c>
      <c r="V17" s="66">
        <v>0.16240921534835806</v>
      </c>
      <c r="W17" s="66">
        <v>0.1029383132884254</v>
      </c>
      <c r="X17" s="66">
        <v>-0.08661707434606258</v>
      </c>
      <c r="Y17" s="67">
        <v>0.06325553586932209</v>
      </c>
      <c r="Z17" s="67">
        <v>-0.34290364722763256</v>
      </c>
      <c r="AA17" s="67">
        <v>-0.39486143174909394</v>
      </c>
      <c r="AB17" s="67">
        <v>0.023654510591875066</v>
      </c>
      <c r="AC17" s="67">
        <v>-0.39</v>
      </c>
    </row>
    <row r="18" spans="1:29" ht="17.25" customHeight="1">
      <c r="A18" s="56"/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9"/>
      <c r="Z18" s="59"/>
      <c r="AA18" s="59"/>
      <c r="AB18" s="59"/>
      <c r="AC18" s="59"/>
    </row>
    <row r="19" spans="1:29" s="42" customFormat="1" ht="17.25" customHeight="1">
      <c r="A19" s="60" t="s">
        <v>102</v>
      </c>
      <c r="B19" s="61">
        <v>-284</v>
      </c>
      <c r="C19" s="62">
        <v>1640</v>
      </c>
      <c r="D19" s="62">
        <v>1400</v>
      </c>
      <c r="E19" s="62">
        <v>-106</v>
      </c>
      <c r="F19" s="62">
        <v>325</v>
      </c>
      <c r="G19" s="62">
        <v>2223</v>
      </c>
      <c r="H19" s="62">
        <v>741</v>
      </c>
      <c r="I19" s="62">
        <v>-2985</v>
      </c>
      <c r="J19" s="62">
        <v>-333</v>
      </c>
      <c r="K19" s="62">
        <v>1424</v>
      </c>
      <c r="L19" s="62">
        <v>3168</v>
      </c>
      <c r="M19" s="62">
        <v>1164</v>
      </c>
      <c r="N19" s="62">
        <v>2758</v>
      </c>
      <c r="O19" s="62">
        <v>3724</v>
      </c>
      <c r="P19" s="62">
        <v>3463</v>
      </c>
      <c r="Q19" s="62">
        <v>3985</v>
      </c>
      <c r="R19" s="62">
        <v>8029</v>
      </c>
      <c r="S19" s="62">
        <v>5566</v>
      </c>
      <c r="T19" s="62">
        <v>5401</v>
      </c>
      <c r="U19" s="62">
        <v>3489</v>
      </c>
      <c r="V19" s="62">
        <v>8593</v>
      </c>
      <c r="W19" s="62">
        <v>8821</v>
      </c>
      <c r="X19" s="62">
        <v>8888</v>
      </c>
      <c r="Y19" s="63">
        <v>9241</v>
      </c>
      <c r="Z19" s="63">
        <v>5686</v>
      </c>
      <c r="AA19" s="63">
        <v>1788</v>
      </c>
      <c r="AB19" s="63">
        <v>8694</v>
      </c>
      <c r="AC19" s="63">
        <v>5517</v>
      </c>
    </row>
    <row r="20" spans="1:29" s="43" customFormat="1" ht="17.25" customHeight="1">
      <c r="A20" s="64"/>
      <c r="B20" s="65">
        <v>-0.02892376031332633</v>
      </c>
      <c r="C20" s="66">
        <v>0.16584938650896497</v>
      </c>
      <c r="D20" s="66">
        <v>0.13943695358142882</v>
      </c>
      <c r="E20" s="66">
        <v>-0.010415213285885905</v>
      </c>
      <c r="F20" s="66">
        <v>0.03175316554635543</v>
      </c>
      <c r="G20" s="66">
        <v>0.21496704418864088</v>
      </c>
      <c r="H20" s="66">
        <v>0.07089959239909849</v>
      </c>
      <c r="I20" s="66">
        <v>-0.28305509854774646</v>
      </c>
      <c r="J20" s="66">
        <v>-0.03135788099825065</v>
      </c>
      <c r="K20" s="66">
        <v>0.1314966890352709</v>
      </c>
      <c r="L20" s="66">
        <v>0.28598587944719256</v>
      </c>
      <c r="M20" s="66">
        <v>0.10233821725771364</v>
      </c>
      <c r="N20" s="66">
        <v>0.2375182358544059</v>
      </c>
      <c r="O20" s="66">
        <v>0.3095023196052038</v>
      </c>
      <c r="P20" s="66">
        <v>0.27585998134380674</v>
      </c>
      <c r="Q20" s="66">
        <v>0.30561292455080213</v>
      </c>
      <c r="R20" s="66">
        <v>0.5920048015136015</v>
      </c>
      <c r="S20" s="66">
        <v>0.3874137176195225</v>
      </c>
      <c r="T20" s="66">
        <v>0.3565115336530811</v>
      </c>
      <c r="U20" s="66">
        <v>0.21816421906712957</v>
      </c>
      <c r="V20" s="66">
        <v>0.5100390379000563</v>
      </c>
      <c r="W20" s="66">
        <v>0.4989738820744938</v>
      </c>
      <c r="X20" s="66">
        <v>0.47732338014554454</v>
      </c>
      <c r="Y20" s="67">
        <v>0.4746310451128055</v>
      </c>
      <c r="Z20" s="67">
        <v>0.28576641033464245</v>
      </c>
      <c r="AA20" s="67">
        <v>0.08817937697422895</v>
      </c>
      <c r="AB20" s="67">
        <v>0.41811866798375785</v>
      </c>
      <c r="AC20" s="67">
        <v>0.25</v>
      </c>
    </row>
    <row r="21" spans="1:29" ht="17.25" customHeight="1">
      <c r="A21" s="56"/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9"/>
      <c r="Z21" s="59"/>
      <c r="AA21" s="59"/>
      <c r="AB21" s="59"/>
      <c r="AC21" s="59"/>
    </row>
    <row r="22" spans="1:29" s="42" customFormat="1" ht="20.25" customHeight="1">
      <c r="A22" s="60" t="s">
        <v>3</v>
      </c>
      <c r="B22" s="61">
        <v>3735</v>
      </c>
      <c r="C22" s="62">
        <v>5416</v>
      </c>
      <c r="D22" s="62">
        <v>5964</v>
      </c>
      <c r="E22" s="62">
        <v>8444</v>
      </c>
      <c r="F22" s="62">
        <v>9000</v>
      </c>
      <c r="G22" s="62">
        <v>15680</v>
      </c>
      <c r="H22" s="62">
        <v>11723</v>
      </c>
      <c r="I22" s="62">
        <v>10667</v>
      </c>
      <c r="J22" s="62">
        <v>11136</v>
      </c>
      <c r="K22" s="62">
        <v>19189</v>
      </c>
      <c r="L22" s="62">
        <v>16938</v>
      </c>
      <c r="M22" s="62">
        <v>14622</v>
      </c>
      <c r="N22" s="62">
        <v>16500</v>
      </c>
      <c r="O22" s="62">
        <v>17331</v>
      </c>
      <c r="P22" s="62">
        <v>15054</v>
      </c>
      <c r="Q22" s="62">
        <v>14837</v>
      </c>
      <c r="R22" s="62">
        <v>16758</v>
      </c>
      <c r="S22" s="62">
        <v>19143</v>
      </c>
      <c r="T22" s="62">
        <v>17423</v>
      </c>
      <c r="U22" s="62">
        <v>16705</v>
      </c>
      <c r="V22" s="62">
        <v>23039</v>
      </c>
      <c r="W22" s="62">
        <v>20079</v>
      </c>
      <c r="X22" s="62">
        <v>18583</v>
      </c>
      <c r="Y22" s="63">
        <v>18325</v>
      </c>
      <c r="Z22" s="63">
        <v>13030</v>
      </c>
      <c r="AA22" s="63">
        <v>10814</v>
      </c>
      <c r="AB22" s="63">
        <v>18590</v>
      </c>
      <c r="AC22" s="63">
        <v>11717</v>
      </c>
    </row>
    <row r="23" spans="1:29" ht="20.25" customHeight="1" thickBot="1">
      <c r="A23" s="364"/>
      <c r="B23" s="65">
        <v>0.36323102293704945</v>
      </c>
      <c r="C23" s="66">
        <v>0.5308086599433492</v>
      </c>
      <c r="D23" s="66">
        <v>0.5808483658526598</v>
      </c>
      <c r="E23" s="66">
        <v>0.8155735527771046</v>
      </c>
      <c r="F23" s="66">
        <v>0.8598641223605652</v>
      </c>
      <c r="G23" s="66">
        <v>1.4764789742991002</v>
      </c>
      <c r="H23" s="66">
        <v>1.0893564034419212</v>
      </c>
      <c r="I23" s="66">
        <v>0.984856458579153</v>
      </c>
      <c r="J23" s="66">
        <v>1.0207299098795142</v>
      </c>
      <c r="K23" s="66">
        <v>1.71297779975772</v>
      </c>
      <c r="L23" s="66">
        <v>1.4442483309032417</v>
      </c>
      <c r="M23" s="66">
        <v>1.1986955516606557</v>
      </c>
      <c r="N23" s="66">
        <v>1.316858502356788</v>
      </c>
      <c r="O23" s="66">
        <v>1.3469989227739232</v>
      </c>
      <c r="P23" s="66">
        <v>1.1351331787046837</v>
      </c>
      <c r="Q23" s="66">
        <v>1.0921098248664274</v>
      </c>
      <c r="R23" s="66">
        <v>1.2021736401298444</v>
      </c>
      <c r="S23" s="66">
        <v>1.3337922606186714</v>
      </c>
      <c r="T23" s="66">
        <v>1.1834886253178079</v>
      </c>
      <c r="U23" s="66">
        <v>1.0966200731692854</v>
      </c>
      <c r="V23" s="66">
        <v>1.4649850824471455</v>
      </c>
      <c r="W23" s="66">
        <v>1.2329645308545079</v>
      </c>
      <c r="X23" s="66">
        <v>1.092444829566741</v>
      </c>
      <c r="Y23" s="67">
        <v>1.0504785768294056</v>
      </c>
      <c r="Z23" s="68">
        <v>0.7551119281026919</v>
      </c>
      <c r="AA23" s="68">
        <v>0.6321562584580276</v>
      </c>
      <c r="AB23" s="68">
        <v>1.0804257540023343</v>
      </c>
      <c r="AC23" s="68">
        <v>0.66</v>
      </c>
    </row>
    <row r="24" spans="1:25" s="42" customFormat="1" ht="20.25" customHeight="1">
      <c r="A24" s="368" t="s">
        <v>156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</row>
    <row r="25" s="43" customFormat="1" ht="15">
      <c r="A25" s="7" t="s">
        <v>95</v>
      </c>
    </row>
    <row r="26" spans="1:25" ht="3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="42" customFormat="1" ht="15"/>
    <row r="28" s="43" customFormat="1" ht="15"/>
    <row r="29" spans="1:25" ht="3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="42" customFormat="1" ht="15"/>
    <row r="31" s="43" customFormat="1" ht="15"/>
    <row r="32" spans="1:25" ht="3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="42" customFormat="1" ht="15"/>
    <row r="34" s="43" customFormat="1" ht="15"/>
    <row r="35" spans="1:25" ht="3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="42" customFormat="1" ht="15"/>
    <row r="37" s="43" customFormat="1" ht="15"/>
    <row r="38" spans="1:25" ht="3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5" ht="1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  <row r="40" spans="1:25" ht="1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</sheetData>
  <sheetProtection/>
  <printOptions/>
  <pageMargins left="0.25" right="0.25" top="0.75" bottom="0.75" header="0.3" footer="0.3"/>
  <pageSetup fitToHeight="1" fitToWidth="1" horizontalDpi="600" verticalDpi="600" orientation="landscape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showGridLines="0" zoomScale="60" zoomScaleNormal="60" workbookViewId="0" topLeftCell="A34">
      <selection activeCell="A1" sqref="A1"/>
    </sheetView>
  </sheetViews>
  <sheetFormatPr defaultColWidth="9.140625" defaultRowHeight="15"/>
  <cols>
    <col min="1" max="1" width="27.8515625" style="398" customWidth="1"/>
    <col min="2" max="25" width="13.140625" style="398" customWidth="1"/>
    <col min="26" max="28" width="13.140625" style="399" customWidth="1"/>
    <col min="29" max="31" width="15.57421875" style="399" bestFit="1" customWidth="1"/>
    <col min="32" max="16384" width="9.140625" style="399" customWidth="1"/>
  </cols>
  <sheetData>
    <row r="1" ht="21">
      <c r="A1" s="397" t="s">
        <v>103</v>
      </c>
    </row>
    <row r="2" ht="21.75" thickBot="1">
      <c r="A2" s="400" t="s">
        <v>250</v>
      </c>
    </row>
    <row r="3" spans="1:29" s="402" customFormat="1" ht="41.25" customHeight="1" thickBot="1">
      <c r="A3" s="401" t="s">
        <v>104</v>
      </c>
      <c r="B3" s="233">
        <v>33664</v>
      </c>
      <c r="C3" s="39">
        <v>34029</v>
      </c>
      <c r="D3" s="39">
        <v>34394</v>
      </c>
      <c r="E3" s="39">
        <v>34759</v>
      </c>
      <c r="F3" s="39">
        <v>35125</v>
      </c>
      <c r="G3" s="39">
        <v>35490</v>
      </c>
      <c r="H3" s="39">
        <v>35855</v>
      </c>
      <c r="I3" s="39">
        <v>36220</v>
      </c>
      <c r="J3" s="39">
        <v>36586</v>
      </c>
      <c r="K3" s="39">
        <v>36951</v>
      </c>
      <c r="L3" s="39">
        <v>37316</v>
      </c>
      <c r="M3" s="39">
        <v>37681</v>
      </c>
      <c r="N3" s="39">
        <v>38047</v>
      </c>
      <c r="O3" s="39">
        <v>38412</v>
      </c>
      <c r="P3" s="39">
        <v>38777</v>
      </c>
      <c r="Q3" s="39">
        <v>39142</v>
      </c>
      <c r="R3" s="39">
        <v>39508</v>
      </c>
      <c r="S3" s="39">
        <v>39873</v>
      </c>
      <c r="T3" s="39">
        <v>40238</v>
      </c>
      <c r="U3" s="39">
        <v>40603</v>
      </c>
      <c r="V3" s="39">
        <v>40969</v>
      </c>
      <c r="W3" s="39">
        <v>41334</v>
      </c>
      <c r="X3" s="39">
        <v>41699</v>
      </c>
      <c r="Y3" s="39">
        <v>42064</v>
      </c>
      <c r="Z3" s="39">
        <v>42430</v>
      </c>
      <c r="AA3" s="39">
        <v>42795</v>
      </c>
      <c r="AB3" s="40">
        <v>43160</v>
      </c>
      <c r="AC3" s="40">
        <v>43525</v>
      </c>
    </row>
    <row r="4" spans="1:29" s="406" customFormat="1" ht="21">
      <c r="A4" s="403" t="s">
        <v>13</v>
      </c>
      <c r="B4" s="404">
        <v>-79318</v>
      </c>
      <c r="C4" s="405">
        <v>33503</v>
      </c>
      <c r="D4" s="405">
        <v>48995</v>
      </c>
      <c r="E4" s="405">
        <v>29637</v>
      </c>
      <c r="F4" s="405">
        <v>-35912</v>
      </c>
      <c r="G4" s="405">
        <v>58882</v>
      </c>
      <c r="H4" s="405">
        <v>-10713</v>
      </c>
      <c r="I4" s="405">
        <v>-76312</v>
      </c>
      <c r="J4" s="405">
        <v>39947</v>
      </c>
      <c r="K4" s="405">
        <v>34484</v>
      </c>
      <c r="L4" s="405">
        <v>90260</v>
      </c>
      <c r="M4" s="405">
        <v>21261</v>
      </c>
      <c r="N4" s="405">
        <v>108212</v>
      </c>
      <c r="O4" s="405">
        <v>102965</v>
      </c>
      <c r="P4" s="405">
        <v>76455</v>
      </c>
      <c r="Q4" s="405">
        <v>146141</v>
      </c>
      <c r="R4" s="405">
        <v>206556</v>
      </c>
      <c r="S4" s="405">
        <v>34818</v>
      </c>
      <c r="T4" s="405">
        <v>266415</v>
      </c>
      <c r="U4" s="405">
        <v>92675</v>
      </c>
      <c r="V4" s="405">
        <v>111746</v>
      </c>
      <c r="W4" s="405">
        <v>112450</v>
      </c>
      <c r="X4" s="405">
        <v>13117</v>
      </c>
      <c r="Y4" s="405">
        <v>19282</v>
      </c>
      <c r="Z4" s="405">
        <v>-118776</v>
      </c>
      <c r="AA4" s="405">
        <v>-63624</v>
      </c>
      <c r="AB4" s="405">
        <v>56151</v>
      </c>
      <c r="AC4" s="405">
        <v>-43196</v>
      </c>
    </row>
    <row r="5" spans="1:29" s="410" customFormat="1" ht="21">
      <c r="A5" s="407"/>
      <c r="B5" s="408">
        <v>-0.3030154503191662</v>
      </c>
      <c r="C5" s="409">
        <v>0.13054352638655065</v>
      </c>
      <c r="D5" s="409">
        <v>0.19033246277775362</v>
      </c>
      <c r="E5" s="409">
        <v>0.11363934399075681</v>
      </c>
      <c r="F5" s="409">
        <v>-0.13918272317322566</v>
      </c>
      <c r="G5" s="409">
        <v>0.23015522872207317</v>
      </c>
      <c r="H5" s="409">
        <v>-0.04204939974314925</v>
      </c>
      <c r="I5" s="409">
        <v>-0.30667551317874464</v>
      </c>
      <c r="J5" s="409">
        <v>0.16026081427513716</v>
      </c>
      <c r="K5" s="409">
        <v>0.13473730932906935</v>
      </c>
      <c r="L5" s="409">
        <v>0.34474347930275595</v>
      </c>
      <c r="M5" s="409">
        <v>0.07892722528204388</v>
      </c>
      <c r="N5" s="409">
        <v>0.3906207697971231</v>
      </c>
      <c r="O5" s="409">
        <v>0.3529108331612463</v>
      </c>
      <c r="P5" s="409">
        <v>0.25064010673783166</v>
      </c>
      <c r="Q5" s="409">
        <v>0.460680957072479</v>
      </c>
      <c r="R5" s="409">
        <v>0.6177909472312892</v>
      </c>
      <c r="S5" s="409">
        <v>0.1010788889694636</v>
      </c>
      <c r="T5" s="409">
        <v>0.7415890127414393</v>
      </c>
      <c r="U5" s="409">
        <v>0.24321671405729273</v>
      </c>
      <c r="V5" s="409">
        <v>0.28285453395724414</v>
      </c>
      <c r="W5" s="409">
        <v>0.27932601476818864</v>
      </c>
      <c r="X5" s="409">
        <v>0.031894372801177795</v>
      </c>
      <c r="Y5" s="409">
        <v>0.04713908626741148</v>
      </c>
      <c r="Z5" s="409">
        <v>-0.30331843793354185</v>
      </c>
      <c r="AA5" s="409">
        <v>-0.16749105149362897</v>
      </c>
      <c r="AB5" s="409">
        <v>0.14773724896988139</v>
      </c>
      <c r="AC5" s="409">
        <v>-0.11</v>
      </c>
    </row>
    <row r="6" spans="1:29" s="410" customFormat="1" ht="21.75" thickBot="1">
      <c r="A6" s="411"/>
      <c r="B6" s="412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413"/>
    </row>
    <row r="7" spans="1:29" s="406" customFormat="1" ht="21">
      <c r="A7" s="403" t="s">
        <v>49</v>
      </c>
      <c r="B7" s="404">
        <v>-5065</v>
      </c>
      <c r="C7" s="405">
        <v>1034</v>
      </c>
      <c r="D7" s="405">
        <v>2131</v>
      </c>
      <c r="E7" s="405">
        <v>2253</v>
      </c>
      <c r="F7" s="405">
        <v>-194</v>
      </c>
      <c r="G7" s="405">
        <v>-49</v>
      </c>
      <c r="H7" s="405">
        <v>2165</v>
      </c>
      <c r="I7" s="405">
        <v>-3442</v>
      </c>
      <c r="J7" s="405">
        <v>1295</v>
      </c>
      <c r="K7" s="405">
        <v>62</v>
      </c>
      <c r="L7" s="405">
        <v>2772</v>
      </c>
      <c r="M7" s="405">
        <v>-1130</v>
      </c>
      <c r="N7" s="405">
        <v>4917</v>
      </c>
      <c r="O7" s="405">
        <v>3168</v>
      </c>
      <c r="P7" s="405">
        <v>1441</v>
      </c>
      <c r="Q7" s="405">
        <v>4551</v>
      </c>
      <c r="R7" s="405">
        <v>2220</v>
      </c>
      <c r="S7" s="405">
        <v>-5601</v>
      </c>
      <c r="T7" s="405">
        <v>8194</v>
      </c>
      <c r="U7" s="405">
        <v>2831</v>
      </c>
      <c r="V7" s="405">
        <v>252</v>
      </c>
      <c r="W7" s="405">
        <v>1189</v>
      </c>
      <c r="X7" s="405">
        <v>-3352</v>
      </c>
      <c r="Y7" s="405">
        <v>-6210</v>
      </c>
      <c r="Z7" s="405">
        <v>-10706</v>
      </c>
      <c r="AA7" s="405">
        <v>-6659</v>
      </c>
      <c r="AB7" s="405">
        <v>-231</v>
      </c>
      <c r="AC7" s="405">
        <v>-5341</v>
      </c>
    </row>
    <row r="8" spans="1:29" s="410" customFormat="1" ht="21">
      <c r="A8" s="407"/>
      <c r="B8" s="408">
        <v>-0.3807111368342775</v>
      </c>
      <c r="C8" s="409">
        <v>0.07929703257314458</v>
      </c>
      <c r="D8" s="409">
        <v>0.16229822203097655</v>
      </c>
      <c r="E8" s="409">
        <v>0.16941110654100644</v>
      </c>
      <c r="F8" s="409">
        <v>-0.014717786444917724</v>
      </c>
      <c r="G8" s="409">
        <v>-0.0037075317372292638</v>
      </c>
      <c r="H8" s="409">
        <v>0.16443945513955338</v>
      </c>
      <c r="I8" s="409">
        <v>-0.2641894365672859</v>
      </c>
      <c r="J8" s="409">
        <v>0.09885677294851902</v>
      </c>
      <c r="K8" s="409">
        <v>0.004611269943732843</v>
      </c>
      <c r="L8" s="409">
        <v>0.20321269595509062</v>
      </c>
      <c r="M8" s="409">
        <v>-0.08086972888602384</v>
      </c>
      <c r="N8" s="409">
        <v>0.34302529192380415</v>
      </c>
      <c r="O8" s="409">
        <v>0.21050379378602102</v>
      </c>
      <c r="P8" s="409">
        <v>0.09259408001902614</v>
      </c>
      <c r="Q8" s="409">
        <v>0.28473896738172577</v>
      </c>
      <c r="R8" s="409">
        <v>0.1331573097664851</v>
      </c>
      <c r="S8" s="409">
        <v>-0.33455363878600597</v>
      </c>
      <c r="T8" s="409">
        <v>0.4694757673384897</v>
      </c>
      <c r="U8" s="409">
        <v>0.15421355445084384</v>
      </c>
      <c r="V8" s="409">
        <v>0.01323296583846112</v>
      </c>
      <c r="W8" s="409">
        <v>0.062060869760394155</v>
      </c>
      <c r="X8" s="409">
        <v>-0.17353255754478658</v>
      </c>
      <c r="Y8" s="409">
        <v>-0.3253930785067083</v>
      </c>
      <c r="Z8" s="409">
        <v>-0.5984348798211303</v>
      </c>
      <c r="AA8" s="409">
        <v>-0.389542090610806</v>
      </c>
      <c r="AB8" s="409">
        <v>-0.013561248409776905</v>
      </c>
      <c r="AC8" s="409">
        <v>-0.3</v>
      </c>
    </row>
    <row r="9" spans="1:29" s="406" customFormat="1" ht="21">
      <c r="A9" s="414" t="s">
        <v>105</v>
      </c>
      <c r="B9" s="415">
        <v>-594</v>
      </c>
      <c r="C9" s="416">
        <v>67</v>
      </c>
      <c r="D9" s="416">
        <v>139</v>
      </c>
      <c r="E9" s="416">
        <v>416</v>
      </c>
      <c r="F9" s="416">
        <v>77</v>
      </c>
      <c r="G9" s="416">
        <v>354</v>
      </c>
      <c r="H9" s="416">
        <v>-78</v>
      </c>
      <c r="I9" s="416">
        <v>250</v>
      </c>
      <c r="J9" s="416">
        <v>-191</v>
      </c>
      <c r="K9" s="416">
        <v>298</v>
      </c>
      <c r="L9" s="416">
        <v>593</v>
      </c>
      <c r="M9" s="416">
        <v>310</v>
      </c>
      <c r="N9" s="416">
        <v>886</v>
      </c>
      <c r="O9" s="416">
        <v>-295</v>
      </c>
      <c r="P9" s="416">
        <v>-702</v>
      </c>
      <c r="Q9" s="416">
        <v>1168</v>
      </c>
      <c r="R9" s="416">
        <v>501</v>
      </c>
      <c r="S9" s="416">
        <v>1299</v>
      </c>
      <c r="T9" s="416">
        <v>3393</v>
      </c>
      <c r="U9" s="416">
        <v>1987</v>
      </c>
      <c r="V9" s="416">
        <v>645</v>
      </c>
      <c r="W9" s="416">
        <v>244</v>
      </c>
      <c r="X9" s="416">
        <v>178</v>
      </c>
      <c r="Y9" s="416">
        <v>-621</v>
      </c>
      <c r="Z9" s="416">
        <v>-546</v>
      </c>
      <c r="AA9" s="416">
        <v>-1086</v>
      </c>
      <c r="AB9" s="416">
        <v>211</v>
      </c>
      <c r="AC9" s="416">
        <v>-826</v>
      </c>
    </row>
    <row r="10" spans="1:29" s="410" customFormat="1" ht="21">
      <c r="A10" s="417"/>
      <c r="B10" s="418">
        <v>-0.33816480125701265</v>
      </c>
      <c r="C10" s="419">
        <v>0.03867310833665094</v>
      </c>
      <c r="D10" s="419">
        <v>0.07919641280134115</v>
      </c>
      <c r="E10" s="419">
        <v>0.23409056378687065</v>
      </c>
      <c r="F10" s="419">
        <v>0.04343436052776095</v>
      </c>
      <c r="G10" s="419">
        <v>0.19846831795298225</v>
      </c>
      <c r="H10" s="419">
        <v>-0.04294633909989187</v>
      </c>
      <c r="I10" s="419">
        <v>0.1395985146718015</v>
      </c>
      <c r="J10" s="419">
        <v>-0.10586409488970716</v>
      </c>
      <c r="K10" s="419">
        <v>0.16284419963168428</v>
      </c>
      <c r="L10" s="419">
        <v>0.3195473528223136</v>
      </c>
      <c r="M10" s="419">
        <v>0.16292037398109027</v>
      </c>
      <c r="N10" s="419">
        <v>0.45674340918229195</v>
      </c>
      <c r="O10" s="419">
        <v>-0.147251145563998</v>
      </c>
      <c r="P10" s="419">
        <v>-0.3425977892193899</v>
      </c>
      <c r="Q10" s="419">
        <v>0.5562699433252272</v>
      </c>
      <c r="R10" s="419">
        <v>0.22932315339934117</v>
      </c>
      <c r="S10" s="419">
        <v>0.5764008448554403</v>
      </c>
      <c r="T10" s="419">
        <v>1.3439593128498073</v>
      </c>
      <c r="U10" s="419">
        <v>0.7256432917253974</v>
      </c>
      <c r="V10" s="419">
        <v>0.23272344156477498</v>
      </c>
      <c r="W10" s="419">
        <v>0.08847824668025694</v>
      </c>
      <c r="X10" s="419">
        <v>0.06635749541461511</v>
      </c>
      <c r="Y10" s="419">
        <v>-0.23773792934475013</v>
      </c>
      <c r="Z10" s="419">
        <v>-0.22382277827197594</v>
      </c>
      <c r="AA10" s="419">
        <v>-0.4691306827017794</v>
      </c>
      <c r="AB10" s="419">
        <v>0.09051287770895922</v>
      </c>
      <c r="AC10" s="419">
        <v>-0.35</v>
      </c>
    </row>
    <row r="11" spans="1:29" s="406" customFormat="1" ht="21">
      <c r="A11" s="414" t="s">
        <v>106</v>
      </c>
      <c r="B11" s="415">
        <v>-251</v>
      </c>
      <c r="C11" s="416">
        <v>-32</v>
      </c>
      <c r="D11" s="416">
        <v>30</v>
      </c>
      <c r="E11" s="416">
        <v>-57</v>
      </c>
      <c r="F11" s="416">
        <v>154</v>
      </c>
      <c r="G11" s="416">
        <v>18</v>
      </c>
      <c r="H11" s="416">
        <v>-19</v>
      </c>
      <c r="I11" s="416">
        <v>-100</v>
      </c>
      <c r="J11" s="416">
        <v>64</v>
      </c>
      <c r="K11" s="416">
        <v>-62</v>
      </c>
      <c r="L11" s="416">
        <v>78</v>
      </c>
      <c r="M11" s="416">
        <v>-71</v>
      </c>
      <c r="N11" s="416">
        <v>54</v>
      </c>
      <c r="O11" s="416">
        <v>77</v>
      </c>
      <c r="P11" s="416">
        <v>183</v>
      </c>
      <c r="Q11" s="416">
        <v>287</v>
      </c>
      <c r="R11" s="416">
        <v>77</v>
      </c>
      <c r="S11" s="416">
        <v>-140</v>
      </c>
      <c r="T11" s="416">
        <v>5</v>
      </c>
      <c r="U11" s="416">
        <v>-841</v>
      </c>
      <c r="V11" s="416">
        <v>-580</v>
      </c>
      <c r="W11" s="416">
        <v>-328</v>
      </c>
      <c r="X11" s="416">
        <v>-872</v>
      </c>
      <c r="Y11" s="416">
        <v>-500</v>
      </c>
      <c r="Z11" s="416">
        <v>-638</v>
      </c>
      <c r="AA11" s="416">
        <v>-545</v>
      </c>
      <c r="AB11" s="416">
        <v>-157</v>
      </c>
      <c r="AC11" s="416">
        <v>-317</v>
      </c>
    </row>
    <row r="12" spans="1:29" s="410" customFormat="1" ht="21">
      <c r="A12" s="420"/>
      <c r="B12" s="421">
        <v>-0.33686753455911544</v>
      </c>
      <c r="C12" s="422">
        <v>-0.04336983627887259</v>
      </c>
      <c r="D12" s="422">
        <v>0.04048746912830303</v>
      </c>
      <c r="E12" s="422">
        <v>-0.07686809704260389</v>
      </c>
      <c r="F12" s="422">
        <v>0.20818125287263012</v>
      </c>
      <c r="G12" s="422">
        <v>0.024140983342713085</v>
      </c>
      <c r="H12" s="422">
        <v>-0.02545688407739055</v>
      </c>
      <c r="I12" s="422">
        <v>-0.13474909718105277</v>
      </c>
      <c r="J12" s="422">
        <v>0.08598914387059065</v>
      </c>
      <c r="K12" s="422">
        <v>-0.0815961255001052</v>
      </c>
      <c r="L12" s="422">
        <v>0.10126450808818355</v>
      </c>
      <c r="M12" s="422">
        <v>-0.09116472567121114</v>
      </c>
      <c r="N12" s="422">
        <v>0.0693641618497054</v>
      </c>
      <c r="O12" s="422">
        <v>0.09746465324100839</v>
      </c>
      <c r="P12" s="422">
        <v>0.2266253869969148</v>
      </c>
      <c r="Q12" s="422">
        <v>0.3506028659035598</v>
      </c>
      <c r="R12" s="422">
        <v>0.09407567593984201</v>
      </c>
      <c r="S12" s="422">
        <v>-0.16964556195092628</v>
      </c>
      <c r="T12" s="422">
        <v>0.0058996354025397935</v>
      </c>
      <c r="U12" s="422">
        <v>-0.9773841898519375</v>
      </c>
      <c r="V12" s="422">
        <v>-0.6729631262618052</v>
      </c>
      <c r="W12" s="422">
        <v>-0.3847687868052452</v>
      </c>
      <c r="X12" s="422">
        <v>-1.0141067835835682</v>
      </c>
      <c r="Y12" s="422">
        <v>-0.5977715078188561</v>
      </c>
      <c r="Z12" s="422">
        <v>-0.7854821235102949</v>
      </c>
      <c r="AA12" s="422">
        <v>-0.6905027366713945</v>
      </c>
      <c r="AB12" s="422">
        <v>-0.20296300126689815</v>
      </c>
      <c r="AC12" s="422">
        <v>-0.41</v>
      </c>
    </row>
    <row r="13" spans="1:29" s="406" customFormat="1" ht="21">
      <c r="A13" s="414" t="s">
        <v>107</v>
      </c>
      <c r="B13" s="415">
        <v>-3891</v>
      </c>
      <c r="C13" s="416">
        <v>-285</v>
      </c>
      <c r="D13" s="416">
        <v>1076</v>
      </c>
      <c r="E13" s="416">
        <v>1219</v>
      </c>
      <c r="F13" s="416">
        <v>-278</v>
      </c>
      <c r="G13" s="416">
        <v>115</v>
      </c>
      <c r="H13" s="416">
        <v>496</v>
      </c>
      <c r="I13" s="416">
        <v>-2167</v>
      </c>
      <c r="J13" s="416">
        <v>719</v>
      </c>
      <c r="K13" s="416">
        <v>372</v>
      </c>
      <c r="L13" s="416">
        <v>1490</v>
      </c>
      <c r="M13" s="416">
        <v>-182</v>
      </c>
      <c r="N13" s="416">
        <v>1830</v>
      </c>
      <c r="O13" s="416">
        <v>1785</v>
      </c>
      <c r="P13" s="416">
        <v>3009</v>
      </c>
      <c r="Q13" s="416">
        <v>2659</v>
      </c>
      <c r="R13" s="416">
        <v>2054</v>
      </c>
      <c r="S13" s="416">
        <v>-1280</v>
      </c>
      <c r="T13" s="416">
        <v>3061</v>
      </c>
      <c r="U13" s="416">
        <v>3854</v>
      </c>
      <c r="V13" s="416">
        <v>-761</v>
      </c>
      <c r="W13" s="416">
        <v>1321</v>
      </c>
      <c r="X13" s="416">
        <v>-472</v>
      </c>
      <c r="Y13" s="416">
        <v>-1632</v>
      </c>
      <c r="Z13" s="416">
        <v>-3591</v>
      </c>
      <c r="AA13" s="416">
        <v>-1700</v>
      </c>
      <c r="AB13" s="416">
        <v>548</v>
      </c>
      <c r="AC13" s="416">
        <v>157</v>
      </c>
    </row>
    <row r="14" spans="1:29" s="410" customFormat="1" ht="21">
      <c r="A14" s="417"/>
      <c r="B14" s="421">
        <v>-1.3365117421367034</v>
      </c>
      <c r="C14" s="422">
        <v>-0.10289923096363784</v>
      </c>
      <c r="D14" s="422">
        <v>0.38140880217785167</v>
      </c>
      <c r="E14" s="422">
        <v>0.4174471684479819</v>
      </c>
      <c r="F14" s="422">
        <v>-0.0952211322409191</v>
      </c>
      <c r="G14" s="422">
        <v>0.03881922057755727</v>
      </c>
      <c r="H14" s="422">
        <v>0.1715331117697394</v>
      </c>
      <c r="I14" s="422">
        <v>-0.7680203009703956</v>
      </c>
      <c r="J14" s="422">
        <v>0.25664730805887714</v>
      </c>
      <c r="K14" s="422">
        <v>0.12720775556960273</v>
      </c>
      <c r="L14" s="422">
        <v>0.5008605389124954</v>
      </c>
      <c r="M14" s="422">
        <v>-0.058743217901835454</v>
      </c>
      <c r="N14" s="422">
        <v>0.568520727706523</v>
      </c>
      <c r="O14" s="422">
        <v>0.5226939970717437</v>
      </c>
      <c r="P14" s="422">
        <v>0.8252178229497753</v>
      </c>
      <c r="Q14" s="422">
        <v>0.7069608659007631</v>
      </c>
      <c r="R14" s="422">
        <v>0.5154846157707116</v>
      </c>
      <c r="S14" s="422">
        <v>-0.3255365630968732</v>
      </c>
      <c r="T14" s="422">
        <v>0.7500428805959247</v>
      </c>
      <c r="U14" s="422">
        <v>0.8898637728007364</v>
      </c>
      <c r="V14" s="422">
        <v>-0.1664701545919245</v>
      </c>
      <c r="W14" s="422">
        <v>0.2901581262945596</v>
      </c>
      <c r="X14" s="422">
        <v>-0.10143818717924802</v>
      </c>
      <c r="Y14" s="422">
        <v>-0.36180155893906774</v>
      </c>
      <c r="Z14" s="422">
        <v>-0.8802290409400837</v>
      </c>
      <c r="AA14" s="422">
        <v>-0.4334799515522403</v>
      </c>
      <c r="AB14" s="422">
        <v>0.1391883894531709</v>
      </c>
      <c r="AC14" s="422">
        <v>0.04</v>
      </c>
    </row>
    <row r="15" spans="1:29" s="406" customFormat="1" ht="21">
      <c r="A15" s="423" t="s">
        <v>108</v>
      </c>
      <c r="B15" s="415">
        <v>-51</v>
      </c>
      <c r="C15" s="416">
        <v>15</v>
      </c>
      <c r="D15" s="416">
        <v>-24</v>
      </c>
      <c r="E15" s="416">
        <v>-78</v>
      </c>
      <c r="F15" s="416">
        <v>93</v>
      </c>
      <c r="G15" s="416">
        <v>20</v>
      </c>
      <c r="H15" s="416">
        <v>199</v>
      </c>
      <c r="I15" s="416">
        <v>20</v>
      </c>
      <c r="J15" s="416">
        <v>16</v>
      </c>
      <c r="K15" s="416">
        <v>-32</v>
      </c>
      <c r="L15" s="416">
        <v>51</v>
      </c>
      <c r="M15" s="416">
        <v>-63</v>
      </c>
      <c r="N15" s="416">
        <v>59</v>
      </c>
      <c r="O15" s="416">
        <v>108</v>
      </c>
      <c r="P15" s="416">
        <v>156</v>
      </c>
      <c r="Q15" s="416">
        <v>83</v>
      </c>
      <c r="R15" s="416">
        <v>311</v>
      </c>
      <c r="S15" s="416">
        <v>72</v>
      </c>
      <c r="T15" s="416">
        <v>189</v>
      </c>
      <c r="U15" s="416">
        <v>-123</v>
      </c>
      <c r="V15" s="416">
        <v>326</v>
      </c>
      <c r="W15" s="416">
        <v>-1036</v>
      </c>
      <c r="X15" s="416">
        <v>253</v>
      </c>
      <c r="Y15" s="416">
        <v>-149</v>
      </c>
      <c r="Z15" s="416">
        <v>220</v>
      </c>
      <c r="AA15" s="416">
        <v>-86</v>
      </c>
      <c r="AB15" s="416">
        <v>-2</v>
      </c>
      <c r="AC15" s="416">
        <v>76</v>
      </c>
    </row>
    <row r="16" spans="1:29" s="410" customFormat="1" ht="21">
      <c r="A16" s="420"/>
      <c r="B16" s="421">
        <v>-0.1249785576004081</v>
      </c>
      <c r="C16" s="422">
        <v>0.03702789434707476</v>
      </c>
      <c r="D16" s="422">
        <v>-0.05871846940522785</v>
      </c>
      <c r="E16" s="422">
        <v>-0.1935339801007352</v>
      </c>
      <c r="F16" s="422">
        <v>0.2285405352271841</v>
      </c>
      <c r="G16" s="422">
        <v>0.04923076923077918</v>
      </c>
      <c r="H16" s="422">
        <v>0.487709237065892</v>
      </c>
      <c r="I16" s="422">
        <v>0.0492234992985674</v>
      </c>
      <c r="J16" s="422">
        <v>0.03954620727155689</v>
      </c>
      <c r="K16" s="422">
        <v>-0.07845060063741416</v>
      </c>
      <c r="L16" s="422">
        <v>0.1242236024844745</v>
      </c>
      <c r="M16" s="422">
        <v>-0.15310214099978348</v>
      </c>
      <c r="N16" s="422">
        <v>0.14155130635060686</v>
      </c>
      <c r="O16" s="422">
        <v>0.25468694729395835</v>
      </c>
      <c r="P16" s="422">
        <v>0.3537254546279067</v>
      </c>
      <c r="Q16" s="422">
        <v>0.1859527276800721</v>
      </c>
      <c r="R16" s="422">
        <v>0.6741232063120384</v>
      </c>
      <c r="S16" s="422">
        <v>0.15495867768595684</v>
      </c>
      <c r="T16" s="422">
        <v>0.3911747661230258</v>
      </c>
      <c r="U16" s="422">
        <v>-0.24429482214145537</v>
      </c>
      <c r="V16" s="422">
        <v>0.6399560275613059</v>
      </c>
      <c r="W16" s="422">
        <v>-1.9905085787845556</v>
      </c>
      <c r="X16" s="422">
        <v>0.4942081925263242</v>
      </c>
      <c r="Y16" s="422">
        <v>-0.2873840337917377</v>
      </c>
      <c r="Z16" s="422">
        <v>0.43307939132659623</v>
      </c>
      <c r="AA16" s="422">
        <v>-0.16962524654832167</v>
      </c>
      <c r="AB16" s="422">
        <v>-0.0038374457960732578</v>
      </c>
      <c r="AC16" s="422">
        <v>0.14</v>
      </c>
    </row>
    <row r="17" spans="1:29" s="406" customFormat="1" ht="21">
      <c r="A17" s="414" t="s">
        <v>109</v>
      </c>
      <c r="B17" s="415">
        <v>-418</v>
      </c>
      <c r="C17" s="416">
        <v>1206</v>
      </c>
      <c r="D17" s="416">
        <v>865</v>
      </c>
      <c r="E17" s="416">
        <v>857</v>
      </c>
      <c r="F17" s="416">
        <v>-336</v>
      </c>
      <c r="G17" s="416">
        <v>-562</v>
      </c>
      <c r="H17" s="416">
        <v>1568</v>
      </c>
      <c r="I17" s="416">
        <v>-874</v>
      </c>
      <c r="J17" s="416">
        <v>832</v>
      </c>
      <c r="K17" s="416">
        <v>-655</v>
      </c>
      <c r="L17" s="416">
        <v>36</v>
      </c>
      <c r="M17" s="416">
        <v>-858</v>
      </c>
      <c r="N17" s="416">
        <v>1118</v>
      </c>
      <c r="O17" s="416">
        <v>1581</v>
      </c>
      <c r="P17" s="416">
        <v>-1447</v>
      </c>
      <c r="Q17" s="416">
        <v>-369</v>
      </c>
      <c r="R17" s="416">
        <v>-1447</v>
      </c>
      <c r="S17" s="416">
        <v>-5643</v>
      </c>
      <c r="T17" s="416">
        <v>750</v>
      </c>
      <c r="U17" s="416">
        <v>-1457</v>
      </c>
      <c r="V17" s="416">
        <v>-146</v>
      </c>
      <c r="W17" s="416">
        <v>686</v>
      </c>
      <c r="X17" s="416">
        <v>-1137</v>
      </c>
      <c r="Y17" s="416">
        <v>-2662</v>
      </c>
      <c r="Z17" s="416">
        <v>-5296</v>
      </c>
      <c r="AA17" s="416">
        <v>-3316</v>
      </c>
      <c r="AB17" s="416">
        <v>-787</v>
      </c>
      <c r="AC17" s="416">
        <v>-4116</v>
      </c>
    </row>
    <row r="18" spans="1:29" s="410" customFormat="1" ht="21">
      <c r="A18" s="420"/>
      <c r="B18" s="421">
        <v>-0.07716961068116035</v>
      </c>
      <c r="C18" s="422">
        <v>0.22656439332029432</v>
      </c>
      <c r="D18" s="422">
        <v>0.16248891694092826</v>
      </c>
      <c r="E18" s="422">
        <v>0.15915375515578312</v>
      </c>
      <c r="F18" s="422">
        <v>-0.06371890858611895</v>
      </c>
      <c r="G18" s="422">
        <v>-0.107113927669511</v>
      </c>
      <c r="H18" s="422">
        <v>0.2995241615520339</v>
      </c>
      <c r="I18" s="422">
        <v>-0.16768930280390837</v>
      </c>
      <c r="J18" s="422">
        <v>0.1571765648230583</v>
      </c>
      <c r="K18" s="422">
        <v>-0.12039976397969498</v>
      </c>
      <c r="L18" s="422">
        <v>0.006497467792421219</v>
      </c>
      <c r="M18" s="422">
        <v>-0.1508059682604368</v>
      </c>
      <c r="N18" s="422">
        <v>0.19174962096004666</v>
      </c>
      <c r="O18" s="422">
        <v>0.25499506461166277</v>
      </c>
      <c r="P18" s="422">
        <v>-0.22669662132733803</v>
      </c>
      <c r="Q18" s="422">
        <v>-0.05617173633077899</v>
      </c>
      <c r="R18" s="422">
        <v>-0.2110627820612665</v>
      </c>
      <c r="S18" s="422">
        <v>-0.8205207245824742</v>
      </c>
      <c r="T18" s="422">
        <v>0.10608008622190468</v>
      </c>
      <c r="U18" s="422">
        <v>-0.19647054222903249</v>
      </c>
      <c r="V18" s="422">
        <v>-0.018871387615715385</v>
      </c>
      <c r="W18" s="422">
        <v>0.08708689266097025</v>
      </c>
      <c r="X18" s="422">
        <v>-0.1422672672672709</v>
      </c>
      <c r="Y18" s="422">
        <v>-0.33217243517833506</v>
      </c>
      <c r="Z18" s="422">
        <v>-0.7010233405297606</v>
      </c>
      <c r="AA18" s="422">
        <v>-0.46442186760334847</v>
      </c>
      <c r="AB18" s="422">
        <v>-0.11185300780839347</v>
      </c>
      <c r="AC18" s="422">
        <v>-0.57</v>
      </c>
    </row>
    <row r="19" spans="1:29" s="406" customFormat="1" ht="21">
      <c r="A19" s="423" t="s">
        <v>110</v>
      </c>
      <c r="B19" s="424">
        <v>33</v>
      </c>
      <c r="C19" s="425">
        <v>-29</v>
      </c>
      <c r="D19" s="425">
        <v>69</v>
      </c>
      <c r="E19" s="425">
        <v>-102</v>
      </c>
      <c r="F19" s="425">
        <v>96</v>
      </c>
      <c r="G19" s="425">
        <v>-54</v>
      </c>
      <c r="H19" s="425">
        <v>-656</v>
      </c>
      <c r="I19" s="425">
        <v>-186</v>
      </c>
      <c r="J19" s="425">
        <v>-129</v>
      </c>
      <c r="K19" s="425">
        <v>207</v>
      </c>
      <c r="L19" s="425">
        <v>5</v>
      </c>
      <c r="M19" s="425">
        <v>-70</v>
      </c>
      <c r="N19" s="425">
        <v>-119</v>
      </c>
      <c r="O19" s="425">
        <v>-181</v>
      </c>
      <c r="P19" s="425">
        <v>-106</v>
      </c>
      <c r="Q19" s="425">
        <v>72</v>
      </c>
      <c r="R19" s="425">
        <v>171</v>
      </c>
      <c r="S19" s="425">
        <v>-101</v>
      </c>
      <c r="T19" s="425">
        <v>-204</v>
      </c>
      <c r="U19" s="425">
        <v>-79</v>
      </c>
      <c r="V19" s="425">
        <v>-139</v>
      </c>
      <c r="W19" s="425">
        <v>264</v>
      </c>
      <c r="X19" s="425">
        <v>-1306</v>
      </c>
      <c r="Y19" s="425">
        <v>-669</v>
      </c>
      <c r="Z19" s="425">
        <v>-521</v>
      </c>
      <c r="AA19" s="425">
        <v>-50</v>
      </c>
      <c r="AB19" s="425">
        <v>-182</v>
      </c>
      <c r="AC19" s="425">
        <v>48</v>
      </c>
    </row>
    <row r="20" spans="1:29" s="410" customFormat="1" ht="21">
      <c r="A20" s="420"/>
      <c r="B20" s="421">
        <v>0.06023326701589671</v>
      </c>
      <c r="C20" s="422">
        <v>-0.05293516355140415</v>
      </c>
      <c r="D20" s="422">
        <v>0.12447683648433294</v>
      </c>
      <c r="E20" s="422">
        <v>-0.18646825469369466</v>
      </c>
      <c r="F20" s="422">
        <v>0.1765225066195919</v>
      </c>
      <c r="G20" s="422">
        <v>-0.09771633310412531</v>
      </c>
      <c r="H20" s="422">
        <v>-1.2118077363579283</v>
      </c>
      <c r="I20" s="422">
        <v>-0.34501947690595003</v>
      </c>
      <c r="J20" s="422">
        <v>-0.23994196752413766</v>
      </c>
      <c r="K20" s="422">
        <v>0.3792806493577938</v>
      </c>
      <c r="L20" s="422">
        <v>0.00899329100489954</v>
      </c>
      <c r="M20" s="422">
        <v>-0.12447542499466335</v>
      </c>
      <c r="N20" s="422">
        <v>-0.20768975688081337</v>
      </c>
      <c r="O20" s="422">
        <v>-0.30767661657713496</v>
      </c>
      <c r="P20" s="422">
        <v>-0.17674030846186461</v>
      </c>
      <c r="Q20" s="422">
        <v>0.11581148463888358</v>
      </c>
      <c r="R20" s="422">
        <v>0.26987784476499854</v>
      </c>
      <c r="S20" s="422">
        <v>-0.15544200935729835</v>
      </c>
      <c r="T20" s="422">
        <v>-0.30540293725765943</v>
      </c>
      <c r="U20" s="422">
        <v>-0.11641958206843883</v>
      </c>
      <c r="V20" s="422">
        <v>-0.19148906859165482</v>
      </c>
      <c r="W20" s="422">
        <v>0.35101715197447536</v>
      </c>
      <c r="X20" s="422">
        <v>-1.7245932812169906</v>
      </c>
      <c r="Y20" s="422">
        <v>-0.9264901395967251</v>
      </c>
      <c r="Z20" s="422">
        <v>-0.77082408640331</v>
      </c>
      <c r="AA20" s="422">
        <v>-0.0772105376941834</v>
      </c>
      <c r="AB20" s="422">
        <v>-0.28164219061914686</v>
      </c>
      <c r="AC20" s="422">
        <v>0.07</v>
      </c>
    </row>
    <row r="21" spans="1:29" s="406" customFormat="1" ht="21">
      <c r="A21" s="414" t="s">
        <v>111</v>
      </c>
      <c r="B21" s="415">
        <v>107</v>
      </c>
      <c r="C21" s="416">
        <v>92</v>
      </c>
      <c r="D21" s="416">
        <v>-24</v>
      </c>
      <c r="E21" s="416">
        <v>-2</v>
      </c>
      <c r="F21" s="416">
        <v>0</v>
      </c>
      <c r="G21" s="416">
        <v>60</v>
      </c>
      <c r="H21" s="416">
        <v>655</v>
      </c>
      <c r="I21" s="416">
        <v>-385</v>
      </c>
      <c r="J21" s="416">
        <v>-16</v>
      </c>
      <c r="K21" s="416">
        <v>-66</v>
      </c>
      <c r="L21" s="416">
        <v>519</v>
      </c>
      <c r="M21" s="416">
        <v>-196</v>
      </c>
      <c r="N21" s="416">
        <v>1089</v>
      </c>
      <c r="O21" s="416">
        <v>93</v>
      </c>
      <c r="P21" s="416">
        <v>348</v>
      </c>
      <c r="Q21" s="416">
        <v>651</v>
      </c>
      <c r="R21" s="416">
        <v>553</v>
      </c>
      <c r="S21" s="416">
        <v>192</v>
      </c>
      <c r="T21" s="416">
        <v>1000</v>
      </c>
      <c r="U21" s="416">
        <v>-510</v>
      </c>
      <c r="V21" s="416">
        <v>907</v>
      </c>
      <c r="W21" s="416">
        <v>38</v>
      </c>
      <c r="X21" s="416">
        <v>4</v>
      </c>
      <c r="Y21" s="416">
        <v>23</v>
      </c>
      <c r="Z21" s="416">
        <v>-334</v>
      </c>
      <c r="AA21" s="416">
        <v>124</v>
      </c>
      <c r="AB21" s="416">
        <v>138</v>
      </c>
      <c r="AC21" s="416">
        <v>-363</v>
      </c>
    </row>
    <row r="22" spans="1:29" s="410" customFormat="1" ht="21.75" thickBot="1">
      <c r="A22" s="417"/>
      <c r="B22" s="418">
        <v>0.0704633458894266</v>
      </c>
      <c r="C22" s="419">
        <v>0.06038171746607368</v>
      </c>
      <c r="D22" s="419">
        <v>-0.01572285841565657</v>
      </c>
      <c r="E22" s="419">
        <v>-0.0013110541530969577</v>
      </c>
      <c r="F22" s="419">
        <v>0</v>
      </c>
      <c r="G22" s="419">
        <v>0.03949993087513093</v>
      </c>
      <c r="H22" s="419">
        <v>0.4288192739533292</v>
      </c>
      <c r="I22" s="419">
        <v>-0.2538589862784324</v>
      </c>
      <c r="J22" s="419">
        <v>-0.010567054565624456</v>
      </c>
      <c r="K22" s="419">
        <v>-0.04293297252290218</v>
      </c>
      <c r="L22" s="419">
        <v>0.3385849887464598</v>
      </c>
      <c r="M22" s="419">
        <v>-0.12810457516340135</v>
      </c>
      <c r="N22" s="419">
        <v>0.6906743112283786</v>
      </c>
      <c r="O22" s="419">
        <v>0.0570990023023743</v>
      </c>
      <c r="P22" s="419">
        <v>0.21272173796105243</v>
      </c>
      <c r="Q22" s="419">
        <v>0.3906601616648908</v>
      </c>
      <c r="R22" s="419">
        <v>0.31900962797593024</v>
      </c>
      <c r="S22" s="419">
        <v>0.11040129721524572</v>
      </c>
      <c r="T22" s="419">
        <v>0.5621103872378352</v>
      </c>
      <c r="U22" s="419">
        <v>-0.2786885245901649</v>
      </c>
      <c r="V22" s="419">
        <v>0.4858867835580538</v>
      </c>
      <c r="W22" s="419">
        <v>0.020585494810299032</v>
      </c>
      <c r="X22" s="419">
        <v>0.0021509308153033757</v>
      </c>
      <c r="Y22" s="419">
        <v>0.012294008541657853</v>
      </c>
      <c r="Z22" s="419">
        <v>-0.18350135977803772</v>
      </c>
      <c r="AA22" s="419">
        <v>0.06990483921887058</v>
      </c>
      <c r="AB22" s="419">
        <v>0.07715488563744266</v>
      </c>
      <c r="AC22" s="419">
        <v>-0.19</v>
      </c>
    </row>
    <row r="23" spans="1:29" s="406" customFormat="1" ht="21">
      <c r="A23" s="403" t="s">
        <v>57</v>
      </c>
      <c r="B23" s="404">
        <v>-20649</v>
      </c>
      <c r="C23" s="405">
        <v>-4455</v>
      </c>
      <c r="D23" s="405">
        <v>-7149</v>
      </c>
      <c r="E23" s="405">
        <v>-12759</v>
      </c>
      <c r="F23" s="405">
        <v>-21365</v>
      </c>
      <c r="G23" s="405">
        <v>-15152</v>
      </c>
      <c r="H23" s="405">
        <v>-17132</v>
      </c>
      <c r="I23" s="405">
        <v>-29343</v>
      </c>
      <c r="J23" s="405">
        <v>-12466</v>
      </c>
      <c r="K23" s="405">
        <v>-25771</v>
      </c>
      <c r="L23" s="405">
        <v>-8423</v>
      </c>
      <c r="M23" s="405">
        <v>-18084</v>
      </c>
      <c r="N23" s="405">
        <v>-23371</v>
      </c>
      <c r="O23" s="405">
        <v>-20392</v>
      </c>
      <c r="P23" s="405">
        <v>-17992</v>
      </c>
      <c r="Q23" s="405">
        <v>-11831</v>
      </c>
      <c r="R23" s="405">
        <v>-14633</v>
      </c>
      <c r="S23" s="405">
        <v>-40208</v>
      </c>
      <c r="T23" s="405">
        <v>-11479</v>
      </c>
      <c r="U23" s="405">
        <v>-31649</v>
      </c>
      <c r="V23" s="405">
        <v>-32830</v>
      </c>
      <c r="W23" s="405">
        <v>-35620</v>
      </c>
      <c r="X23" s="405">
        <v>-27044</v>
      </c>
      <c r="Y23" s="405">
        <v>-19138</v>
      </c>
      <c r="Z23" s="405">
        <v>-46269</v>
      </c>
      <c r="AA23" s="405">
        <v>-29495</v>
      </c>
      <c r="AB23" s="405">
        <v>-13608</v>
      </c>
      <c r="AC23" s="405">
        <v>-23728</v>
      </c>
    </row>
    <row r="24" spans="1:29" s="410" customFormat="1" ht="24" customHeight="1">
      <c r="A24" s="407"/>
      <c r="B24" s="408">
        <v>-0.45897549485622857</v>
      </c>
      <c r="C24" s="409">
        <v>-0.10107002644155205</v>
      </c>
      <c r="D24" s="409">
        <v>-0.1625454679395011</v>
      </c>
      <c r="E24" s="409">
        <v>-0.28749520897650704</v>
      </c>
      <c r="F24" s="409">
        <v>-0.48509268074271583</v>
      </c>
      <c r="G24" s="409">
        <v>-0.34402828697208676</v>
      </c>
      <c r="H24" s="409">
        <v>-0.39087454414701295</v>
      </c>
      <c r="I24" s="409">
        <v>-0.6751419689443483</v>
      </c>
      <c r="J24" s="409">
        <v>-0.28576628966422435</v>
      </c>
      <c r="K24" s="409">
        <v>-0.5782543946862839</v>
      </c>
      <c r="L24" s="409">
        <v>-0.18634106498686132</v>
      </c>
      <c r="M24" s="409">
        <v>-0.3919401296497371</v>
      </c>
      <c r="N24" s="409">
        <v>-0.4934408116996858</v>
      </c>
      <c r="O24" s="409">
        <v>-0.416516113956944</v>
      </c>
      <c r="P24" s="409">
        <v>-0.35389255254051344</v>
      </c>
      <c r="Q24" s="409">
        <v>-0.22555323073403244</v>
      </c>
      <c r="R24" s="409">
        <v>-0.2671730776885206</v>
      </c>
      <c r="S24" s="409">
        <v>-0.7102245629455273</v>
      </c>
      <c r="T24" s="409">
        <v>-0.19291652339518128</v>
      </c>
      <c r="U24" s="409">
        <v>-0.5007303933333818</v>
      </c>
      <c r="V24" s="409">
        <v>-0.5019708817134538</v>
      </c>
      <c r="W24" s="409">
        <v>-0.5404308092291421</v>
      </c>
      <c r="X24" s="409">
        <v>-0.400865349767765</v>
      </c>
      <c r="Y24" s="409">
        <v>-0.2849521642770525</v>
      </c>
      <c r="Z24" s="409">
        <v>-0.7220834657259645</v>
      </c>
      <c r="AA24" s="409">
        <v>-0.47781307894032565</v>
      </c>
      <c r="AB24" s="409">
        <v>-0.220224714009698</v>
      </c>
      <c r="AC24" s="409">
        <v>-0.38</v>
      </c>
    </row>
    <row r="25" spans="1:29" s="406" customFormat="1" ht="21">
      <c r="A25" s="414" t="s">
        <v>112</v>
      </c>
      <c r="B25" s="415">
        <v>-845</v>
      </c>
      <c r="C25" s="416">
        <v>357</v>
      </c>
      <c r="D25" s="416">
        <v>-349</v>
      </c>
      <c r="E25" s="416">
        <v>-37</v>
      </c>
      <c r="F25" s="416">
        <v>-318</v>
      </c>
      <c r="G25" s="416">
        <v>-166</v>
      </c>
      <c r="H25" s="416">
        <v>-814</v>
      </c>
      <c r="I25" s="416">
        <v>-463</v>
      </c>
      <c r="J25" s="416">
        <v>-418</v>
      </c>
      <c r="K25" s="416">
        <v>89</v>
      </c>
      <c r="L25" s="416">
        <v>-156</v>
      </c>
      <c r="M25" s="416">
        <v>614</v>
      </c>
      <c r="N25" s="416">
        <v>709</v>
      </c>
      <c r="O25" s="416">
        <v>882</v>
      </c>
      <c r="P25" s="416">
        <v>1037</v>
      </c>
      <c r="Q25" s="416">
        <v>937</v>
      </c>
      <c r="R25" s="416">
        <v>1248</v>
      </c>
      <c r="S25" s="416">
        <v>-402</v>
      </c>
      <c r="T25" s="416">
        <v>3792</v>
      </c>
      <c r="U25" s="416">
        <v>-3816</v>
      </c>
      <c r="V25" s="416">
        <v>-1637</v>
      </c>
      <c r="W25" s="416">
        <v>-729</v>
      </c>
      <c r="X25" s="416">
        <v>-2637</v>
      </c>
      <c r="Y25" s="416">
        <v>-659</v>
      </c>
      <c r="Z25" s="416">
        <v>-2307</v>
      </c>
      <c r="AA25" s="416">
        <v>-2801</v>
      </c>
      <c r="AB25" s="416">
        <v>1017</v>
      </c>
      <c r="AC25" s="416">
        <v>-830</v>
      </c>
    </row>
    <row r="26" spans="1:29" s="410" customFormat="1" ht="21">
      <c r="A26" s="417"/>
      <c r="B26" s="418">
        <v>-0.2174002531619479</v>
      </c>
      <c r="C26" s="419">
        <v>0.09247363076858583</v>
      </c>
      <c r="D26" s="419">
        <v>-0.0904128681604166</v>
      </c>
      <c r="E26" s="419">
        <v>-0.009570467090525003</v>
      </c>
      <c r="F26" s="419">
        <v>-0.08262744894247387</v>
      </c>
      <c r="G26" s="419">
        <v>-0.04300317601769743</v>
      </c>
      <c r="H26" s="419">
        <v>-0.21073124258945697</v>
      </c>
      <c r="I26" s="419">
        <v>-0.12183120457642804</v>
      </c>
      <c r="J26" s="419">
        <v>-0.11037906494671956</v>
      </c>
      <c r="K26" s="419">
        <v>0.023214504631163813</v>
      </c>
      <c r="L26" s="419">
        <v>-0.04039995960004594</v>
      </c>
      <c r="M26" s="419">
        <v>0.15747264105214764</v>
      </c>
      <c r="N26" s="419">
        <v>0.17877990907189112</v>
      </c>
      <c r="O26" s="419">
        <v>0.21619501672938135</v>
      </c>
      <c r="P26" s="419">
        <v>0.24729100690601413</v>
      </c>
      <c r="Q26" s="419">
        <v>0.21562535956736184</v>
      </c>
      <c r="R26" s="419">
        <v>0.27692963147056826</v>
      </c>
      <c r="S26" s="419">
        <v>-0.08664054518886521</v>
      </c>
      <c r="T26" s="419">
        <v>0.8124733514311533</v>
      </c>
      <c r="U26" s="419">
        <v>-0.776108232116568</v>
      </c>
      <c r="V26" s="419">
        <v>-0.32581912560257775</v>
      </c>
      <c r="W26" s="419">
        <v>-0.14606232794097673</v>
      </c>
      <c r="X26" s="419">
        <v>-0.52995970537697</v>
      </c>
      <c r="Y26" s="419">
        <v>-0.134935634269151</v>
      </c>
      <c r="Z26" s="419">
        <v>-0.491823199472996</v>
      </c>
      <c r="AA26" s="419">
        <v>-0.617778160075344</v>
      </c>
      <c r="AB26" s="419">
        <v>0.22414309894915885</v>
      </c>
      <c r="AC26" s="419">
        <v>-0.18</v>
      </c>
    </row>
    <row r="27" spans="1:29" s="406" customFormat="1" ht="21">
      <c r="A27" s="414" t="s">
        <v>113</v>
      </c>
      <c r="B27" s="415">
        <v>-157</v>
      </c>
      <c r="C27" s="416">
        <v>214</v>
      </c>
      <c r="D27" s="416">
        <v>-331</v>
      </c>
      <c r="E27" s="416">
        <v>-96</v>
      </c>
      <c r="F27" s="416">
        <v>201</v>
      </c>
      <c r="G27" s="416">
        <v>1213</v>
      </c>
      <c r="H27" s="416">
        <v>244</v>
      </c>
      <c r="I27" s="416">
        <v>-330</v>
      </c>
      <c r="J27" s="416">
        <v>328</v>
      </c>
      <c r="K27" s="416">
        <v>-421</v>
      </c>
      <c r="L27" s="416">
        <v>477</v>
      </c>
      <c r="M27" s="416">
        <v>-234</v>
      </c>
      <c r="N27" s="416">
        <v>450</v>
      </c>
      <c r="O27" s="416">
        <v>522</v>
      </c>
      <c r="P27" s="416">
        <v>825</v>
      </c>
      <c r="Q27" s="416">
        <v>-125</v>
      </c>
      <c r="R27" s="416">
        <v>450</v>
      </c>
      <c r="S27" s="416">
        <v>150</v>
      </c>
      <c r="T27" s="416">
        <v>3423</v>
      </c>
      <c r="U27" s="416">
        <v>-2114</v>
      </c>
      <c r="V27" s="416">
        <v>461</v>
      </c>
      <c r="W27" s="416">
        <v>489</v>
      </c>
      <c r="X27" s="416">
        <v>983</v>
      </c>
      <c r="Y27" s="416">
        <v>1016</v>
      </c>
      <c r="Z27" s="416">
        <v>-1137</v>
      </c>
      <c r="AA27" s="416">
        <v>-947</v>
      </c>
      <c r="AB27" s="416">
        <v>955</v>
      </c>
      <c r="AC27" s="416">
        <v>-805</v>
      </c>
    </row>
    <row r="28" spans="1:29" s="410" customFormat="1" ht="21">
      <c r="A28" s="417"/>
      <c r="B28" s="418">
        <v>-0.07879469214863155</v>
      </c>
      <c r="C28" s="419">
        <v>0.10964125790287049</v>
      </c>
      <c r="D28" s="419">
        <v>-0.16967658924424978</v>
      </c>
      <c r="E28" s="419">
        <v>-0.048800821480499135</v>
      </c>
      <c r="F28" s="419">
        <v>0.10231246532319549</v>
      </c>
      <c r="G28" s="419">
        <v>0.6100474257809241</v>
      </c>
      <c r="H28" s="419">
        <v>0.12112246772135737</v>
      </c>
      <c r="I28" s="419">
        <v>-0.1650123759281974</v>
      </c>
      <c r="J28" s="419">
        <v>0.1632019425011677</v>
      </c>
      <c r="K28" s="419">
        <v>-0.2073023610803304</v>
      </c>
      <c r="L28" s="419">
        <v>0.23692562919399585</v>
      </c>
      <c r="M28" s="419">
        <v>-0.11316320164812543</v>
      </c>
      <c r="N28" s="419">
        <v>0.21537592671474481</v>
      </c>
      <c r="O28" s="419">
        <v>0.24292854550023169</v>
      </c>
      <c r="P28" s="419">
        <v>0.37327614290367794</v>
      </c>
      <c r="Q28" s="419">
        <v>-0.05468090411594462</v>
      </c>
      <c r="R28" s="419">
        <v>0.18988944214701764</v>
      </c>
      <c r="S28" s="419">
        <v>0.06065948997500126</v>
      </c>
      <c r="T28" s="419">
        <v>1.3019615002795693</v>
      </c>
      <c r="U28" s="419">
        <v>-0.7550296618795693</v>
      </c>
      <c r="V28" s="419">
        <v>0.1617742529784305</v>
      </c>
      <c r="W28" s="419">
        <v>0.17018758918316834</v>
      </c>
      <c r="X28" s="419">
        <v>0.3320643049451677</v>
      </c>
      <c r="Y28" s="419">
        <v>0.3376110693896983</v>
      </c>
      <c r="Z28" s="419">
        <v>-0.38955299051299797</v>
      </c>
      <c r="AA28" s="419">
        <v>-0.3336057604238607</v>
      </c>
      <c r="AB28" s="419">
        <v>0.3348046038262442</v>
      </c>
      <c r="AC28" s="419">
        <v>-0.28</v>
      </c>
    </row>
    <row r="29" spans="1:29" ht="21">
      <c r="A29" s="414" t="s">
        <v>114</v>
      </c>
      <c r="B29" s="415">
        <v>-2053</v>
      </c>
      <c r="C29" s="416">
        <v>-135</v>
      </c>
      <c r="D29" s="416">
        <v>-315</v>
      </c>
      <c r="E29" s="416">
        <v>-108</v>
      </c>
      <c r="F29" s="416">
        <v>-639</v>
      </c>
      <c r="G29" s="416">
        <v>270</v>
      </c>
      <c r="H29" s="416">
        <v>-1509</v>
      </c>
      <c r="I29" s="416">
        <v>-2324</v>
      </c>
      <c r="J29" s="416">
        <v>-135</v>
      </c>
      <c r="K29" s="416">
        <v>-631</v>
      </c>
      <c r="L29" s="416">
        <v>1186</v>
      </c>
      <c r="M29" s="416">
        <v>-1927</v>
      </c>
      <c r="N29" s="416">
        <v>-231</v>
      </c>
      <c r="O29" s="416">
        <v>1066</v>
      </c>
      <c r="P29" s="416">
        <v>-1821</v>
      </c>
      <c r="Q29" s="416">
        <v>-200</v>
      </c>
      <c r="R29" s="416">
        <v>2973</v>
      </c>
      <c r="S29" s="416">
        <v>1372</v>
      </c>
      <c r="T29" s="416">
        <v>6450</v>
      </c>
      <c r="U29" s="416">
        <v>-583</v>
      </c>
      <c r="V29" s="416">
        <v>-1587</v>
      </c>
      <c r="W29" s="416">
        <v>-1025</v>
      </c>
      <c r="X29" s="416">
        <v>-2000</v>
      </c>
      <c r="Y29" s="416">
        <v>-357</v>
      </c>
      <c r="Z29" s="416">
        <v>-4701</v>
      </c>
      <c r="AA29" s="416">
        <v>-4675</v>
      </c>
      <c r="AB29" s="416">
        <v>238</v>
      </c>
      <c r="AC29" s="416">
        <v>-4638</v>
      </c>
    </row>
    <row r="30" spans="1:29" ht="21">
      <c r="A30" s="417"/>
      <c r="B30" s="418">
        <v>-0.3261644930310781</v>
      </c>
      <c r="C30" s="419">
        <v>-0.02172740952948171</v>
      </c>
      <c r="D30" s="419">
        <v>-0.050813090097256985</v>
      </c>
      <c r="E30" s="419">
        <v>-0.016927315985970637</v>
      </c>
      <c r="F30" s="419">
        <v>-0.09971925674041593</v>
      </c>
      <c r="G30" s="419">
        <v>0.042154961638996014</v>
      </c>
      <c r="H30" s="419">
        <v>-0.23572600171835045</v>
      </c>
      <c r="I30" s="419">
        <v>-0.3663800578262544</v>
      </c>
      <c r="J30" s="419">
        <v>-0.020985217080415897</v>
      </c>
      <c r="K30" s="419">
        <v>-0.09544380613563108</v>
      </c>
      <c r="L30" s="419">
        <v>0.17488653019814837</v>
      </c>
      <c r="M30" s="419">
        <v>-0.2723213023939408</v>
      </c>
      <c r="N30" s="419">
        <v>-0.03185495103162905</v>
      </c>
      <c r="O30" s="419">
        <v>0.1405766808869835</v>
      </c>
      <c r="P30" s="419">
        <v>-0.23129008043712984</v>
      </c>
      <c r="Q30" s="419">
        <v>-0.02442491536767122</v>
      </c>
      <c r="R30" s="419">
        <v>0.34688555576947167</v>
      </c>
      <c r="S30" s="419">
        <v>0.15285034703267364</v>
      </c>
      <c r="T30" s="419">
        <v>0.6630168190406183</v>
      </c>
      <c r="U30" s="419">
        <v>-0.05568269080156174</v>
      </c>
      <c r="V30" s="419">
        <v>-0.14570380353948753</v>
      </c>
      <c r="W30" s="419">
        <v>-0.0917898665778294</v>
      </c>
      <c r="X30" s="419">
        <v>-0.17128332317052353</v>
      </c>
      <c r="Y30" s="419">
        <v>-0.02981278074746241</v>
      </c>
      <c r="Z30" s="419">
        <v>-0.40598624603923605</v>
      </c>
      <c r="AA30" s="419">
        <v>-0.4151994067311149</v>
      </c>
      <c r="AB30" s="419">
        <v>0.021074834257062136</v>
      </c>
      <c r="AC30" s="419">
        <v>-0.4</v>
      </c>
    </row>
    <row r="31" spans="1:29" ht="21">
      <c r="A31" s="414" t="s">
        <v>115</v>
      </c>
      <c r="B31" s="415">
        <v>-1172</v>
      </c>
      <c r="C31" s="416">
        <v>-87</v>
      </c>
      <c r="D31" s="416">
        <v>170</v>
      </c>
      <c r="E31" s="416">
        <v>-369</v>
      </c>
      <c r="F31" s="416">
        <v>-369</v>
      </c>
      <c r="G31" s="416">
        <v>-487</v>
      </c>
      <c r="H31" s="416">
        <v>-713</v>
      </c>
      <c r="I31" s="416">
        <v>-2513</v>
      </c>
      <c r="J31" s="416">
        <v>136</v>
      </c>
      <c r="K31" s="416">
        <v>-387</v>
      </c>
      <c r="L31" s="416">
        <v>-506</v>
      </c>
      <c r="M31" s="416">
        <v>-1622</v>
      </c>
      <c r="N31" s="416">
        <v>703</v>
      </c>
      <c r="O31" s="416">
        <v>-1909</v>
      </c>
      <c r="P31" s="416">
        <v>-1703</v>
      </c>
      <c r="Q31" s="416">
        <v>-1162</v>
      </c>
      <c r="R31" s="416">
        <v>813</v>
      </c>
      <c r="S31" s="416">
        <v>-2470</v>
      </c>
      <c r="T31" s="416">
        <v>1200</v>
      </c>
      <c r="U31" s="416">
        <v>-1048</v>
      </c>
      <c r="V31" s="416">
        <v>417</v>
      </c>
      <c r="W31" s="416">
        <v>409</v>
      </c>
      <c r="X31" s="416">
        <v>-1297</v>
      </c>
      <c r="Y31" s="416">
        <v>-171</v>
      </c>
      <c r="Z31" s="416">
        <v>-2383</v>
      </c>
      <c r="AA31" s="416">
        <v>-569</v>
      </c>
      <c r="AB31" s="416">
        <v>-437</v>
      </c>
      <c r="AC31" s="416">
        <v>-2033</v>
      </c>
    </row>
    <row r="32" spans="1:29" ht="21">
      <c r="A32" s="417"/>
      <c r="B32" s="418">
        <v>-0.4209286288932357</v>
      </c>
      <c r="C32" s="419">
        <v>-0.032100122865985625</v>
      </c>
      <c r="D32" s="419">
        <v>0.062439167722616595</v>
      </c>
      <c r="E32" s="419">
        <v>-0.13230169088014332</v>
      </c>
      <c r="F32" s="419">
        <v>-0.1327873099953969</v>
      </c>
      <c r="G32" s="419">
        <v>-0.1752119993236212</v>
      </c>
      <c r="H32" s="419">
        <v>-0.2556838556981966</v>
      </c>
      <c r="I32" s="419">
        <v>-0.8985365260639977</v>
      </c>
      <c r="J32" s="419">
        <v>0.048503869610194705</v>
      </c>
      <c r="K32" s="419">
        <v>-0.1326773745650267</v>
      </c>
      <c r="L32" s="419">
        <v>-0.17021791930459385</v>
      </c>
      <c r="M32" s="419">
        <v>-0.5297070282521354</v>
      </c>
      <c r="N32" s="419">
        <v>0.22441709017544387</v>
      </c>
      <c r="O32" s="419">
        <v>-0.5743357080966627</v>
      </c>
      <c r="P32" s="419">
        <v>-0.49120985304085263</v>
      </c>
      <c r="Q32" s="419">
        <v>-0.31975168337429194</v>
      </c>
      <c r="R32" s="419">
        <v>0.21525076846906632</v>
      </c>
      <c r="S32" s="419">
        <v>-0.6368704136305747</v>
      </c>
      <c r="T32" s="419">
        <v>0.29970254522386774</v>
      </c>
      <c r="U32" s="419">
        <v>-0.24743007975370768</v>
      </c>
      <c r="V32" s="419">
        <v>0.09665194868406779</v>
      </c>
      <c r="W32" s="419">
        <v>0.09341141217957816</v>
      </c>
      <c r="X32" s="419">
        <v>-0.28807626358200444</v>
      </c>
      <c r="Y32" s="419">
        <v>-0.03799434306447358</v>
      </c>
      <c r="Z32" s="419">
        <v>-0.5504061641794844</v>
      </c>
      <c r="AA32" s="419">
        <v>-0.13553685935608906</v>
      </c>
      <c r="AB32" s="419">
        <v>-0.10452569968834036</v>
      </c>
      <c r="AC32" s="419">
        <v>-0.48</v>
      </c>
    </row>
    <row r="33" spans="1:29" ht="21">
      <c r="A33" s="414" t="s">
        <v>116</v>
      </c>
      <c r="B33" s="424">
        <v>-640</v>
      </c>
      <c r="C33" s="425">
        <v>-101</v>
      </c>
      <c r="D33" s="425">
        <v>-406</v>
      </c>
      <c r="E33" s="425">
        <v>687</v>
      </c>
      <c r="F33" s="425">
        <v>486</v>
      </c>
      <c r="G33" s="425">
        <v>-396</v>
      </c>
      <c r="H33" s="425">
        <v>139</v>
      </c>
      <c r="I33" s="425">
        <v>-2197</v>
      </c>
      <c r="J33" s="425">
        <v>-1568</v>
      </c>
      <c r="K33" s="425">
        <v>-1030</v>
      </c>
      <c r="L33" s="425">
        <v>-219</v>
      </c>
      <c r="M33" s="425">
        <v>-2734</v>
      </c>
      <c r="N33" s="425">
        <v>-2060</v>
      </c>
      <c r="O33" s="425">
        <v>-1527</v>
      </c>
      <c r="P33" s="425">
        <v>-92</v>
      </c>
      <c r="Q33" s="425">
        <v>28</v>
      </c>
      <c r="R33" s="425">
        <v>-3505</v>
      </c>
      <c r="S33" s="425">
        <v>-4190</v>
      </c>
      <c r="T33" s="425">
        <v>-4017</v>
      </c>
      <c r="U33" s="425">
        <v>-3126</v>
      </c>
      <c r="V33" s="425">
        <v>-3421</v>
      </c>
      <c r="W33" s="425">
        <v>-3641</v>
      </c>
      <c r="X33" s="425">
        <v>-3694</v>
      </c>
      <c r="Y33" s="425">
        <v>-5691</v>
      </c>
      <c r="Z33" s="425">
        <v>-3856</v>
      </c>
      <c r="AA33" s="425">
        <v>-1939</v>
      </c>
      <c r="AB33" s="425">
        <v>-367</v>
      </c>
      <c r="AC33" s="425">
        <v>-919</v>
      </c>
    </row>
    <row r="34" spans="1:29" ht="21">
      <c r="A34" s="417"/>
      <c r="B34" s="418">
        <v>-0.22083662575438368</v>
      </c>
      <c r="C34" s="419">
        <v>-0.03596955764566534</v>
      </c>
      <c r="D34" s="419">
        <v>-0.14335095208335424</v>
      </c>
      <c r="E34" s="419">
        <v>0.24160110848134853</v>
      </c>
      <c r="F34" s="419">
        <v>0.17097805781591813</v>
      </c>
      <c r="G34" s="419">
        <v>-0.13823871312325098</v>
      </c>
      <c r="H34" s="419">
        <v>0.04903465233019322</v>
      </c>
      <c r="I34" s="419">
        <v>-0.7851728488158072</v>
      </c>
      <c r="J34" s="419">
        <v>-0.5630646806187967</v>
      </c>
      <c r="K34" s="419">
        <v>-0.36883323366480036</v>
      </c>
      <c r="L34" s="419">
        <v>-0.07811468948518696</v>
      </c>
      <c r="M34" s="419">
        <v>-0.960046070974585</v>
      </c>
      <c r="N34" s="419">
        <v>-0.7250278924565423</v>
      </c>
      <c r="O34" s="419">
        <v>-0.5205865206615257</v>
      </c>
      <c r="P34" s="419">
        <v>-0.030245945563878163</v>
      </c>
      <c r="Q34" s="419">
        <v>0.008854202900376862</v>
      </c>
      <c r="R34" s="419">
        <v>-1.0608738816179741</v>
      </c>
      <c r="S34" s="419">
        <v>-1.2291030481168863</v>
      </c>
      <c r="T34" s="419">
        <v>-1.1186828671922666</v>
      </c>
      <c r="U34" s="419">
        <v>-0.8292129108927737</v>
      </c>
      <c r="V34" s="419">
        <v>-0.8671164891540739</v>
      </c>
      <c r="W34" s="419">
        <v>-0.8989257824555175</v>
      </c>
      <c r="X34" s="419">
        <v>-0.8758639494493292</v>
      </c>
      <c r="Y34" s="419">
        <v>-1.3271178851929966</v>
      </c>
      <c r="Z34" s="419">
        <v>-0.9463435943877108</v>
      </c>
      <c r="AA34" s="419">
        <v>-0.49286752818927804</v>
      </c>
      <c r="AB34" s="419">
        <v>-0.09383117547197006</v>
      </c>
      <c r="AC34" s="419">
        <v>-0.23</v>
      </c>
    </row>
    <row r="35" spans="1:29" ht="21">
      <c r="A35" s="414" t="s">
        <v>117</v>
      </c>
      <c r="B35" s="415">
        <v>-6296</v>
      </c>
      <c r="C35" s="416">
        <v>-747</v>
      </c>
      <c r="D35" s="416">
        <v>-3419</v>
      </c>
      <c r="E35" s="416">
        <v>-7092</v>
      </c>
      <c r="F35" s="416">
        <v>-11358</v>
      </c>
      <c r="G35" s="416">
        <v>-7031</v>
      </c>
      <c r="H35" s="416">
        <v>-2912</v>
      </c>
      <c r="I35" s="416">
        <v>-11053</v>
      </c>
      <c r="J35" s="416">
        <v>-7027</v>
      </c>
      <c r="K35" s="416">
        <v>-12233</v>
      </c>
      <c r="L35" s="416">
        <v>-8037</v>
      </c>
      <c r="M35" s="416">
        <v>-4262</v>
      </c>
      <c r="N35" s="416">
        <v>-12410</v>
      </c>
      <c r="O35" s="416">
        <v>-6062</v>
      </c>
      <c r="P35" s="416">
        <v>-2500</v>
      </c>
      <c r="Q35" s="416">
        <v>-1195</v>
      </c>
      <c r="R35" s="416">
        <v>-8682</v>
      </c>
      <c r="S35" s="416">
        <v>-22252</v>
      </c>
      <c r="T35" s="416">
        <v>-13216</v>
      </c>
      <c r="U35" s="416">
        <v>-7205</v>
      </c>
      <c r="V35" s="416">
        <v>-8186</v>
      </c>
      <c r="W35" s="416">
        <v>-12569</v>
      </c>
      <c r="X35" s="416">
        <v>-7883</v>
      </c>
      <c r="Y35" s="416">
        <v>-11862</v>
      </c>
      <c r="Z35" s="416">
        <v>-11383</v>
      </c>
      <c r="AA35" s="416">
        <v>-3832</v>
      </c>
      <c r="AB35" s="416">
        <v>-9689</v>
      </c>
      <c r="AC35" s="416">
        <v>-6286</v>
      </c>
    </row>
    <row r="36" spans="1:29" ht="21">
      <c r="A36" s="417"/>
      <c r="B36" s="418">
        <v>-0.6543528599876058</v>
      </c>
      <c r="C36" s="419">
        <v>-0.07963082000556065</v>
      </c>
      <c r="D36" s="419">
        <v>-0.36882535757936097</v>
      </c>
      <c r="E36" s="419">
        <v>-0.7617869123461629</v>
      </c>
      <c r="F36" s="419">
        <v>-1.2463445279022989</v>
      </c>
      <c r="G36" s="419">
        <v>-0.7724641948398392</v>
      </c>
      <c r="H36" s="419">
        <v>-0.3272494749061883</v>
      </c>
      <c r="I36" s="419">
        <v>-1.2514081596838977</v>
      </c>
      <c r="J36" s="419">
        <v>-0.7960621714700022</v>
      </c>
      <c r="K36" s="419">
        <v>-1.3597419458103999</v>
      </c>
      <c r="L36" s="419">
        <v>-0.8830849187731138</v>
      </c>
      <c r="M36" s="419">
        <v>-0.4634014010770682</v>
      </c>
      <c r="N36" s="419">
        <v>-1.3129663093479849</v>
      </c>
      <c r="O36" s="419">
        <v>-0.6257425660812888</v>
      </c>
      <c r="P36" s="419">
        <v>-0.2483368878619885</v>
      </c>
      <c r="Q36" s="419">
        <v>-0.11460894851325065</v>
      </c>
      <c r="R36" s="419">
        <v>-0.7839298887491353</v>
      </c>
      <c r="S36" s="419">
        <v>-1.9202871973662106</v>
      </c>
      <c r="T36" s="419">
        <v>-1.0871353457182487</v>
      </c>
      <c r="U36" s="419">
        <v>-0.5503915762970268</v>
      </c>
      <c r="V36" s="419">
        <v>-0.5929499368007796</v>
      </c>
      <c r="W36" s="419">
        <v>-0.9010571955177293</v>
      </c>
      <c r="X36" s="419">
        <v>-0.5577039266374872</v>
      </c>
      <c r="Y36" s="419">
        <v>-0.86603664484175</v>
      </c>
      <c r="Z36" s="419">
        <v>-0.8949047114771513</v>
      </c>
      <c r="AA36" s="419">
        <v>-0.31459810748549755</v>
      </c>
      <c r="AB36" s="419">
        <v>-0.792213430752664</v>
      </c>
      <c r="AC36" s="419">
        <v>-0.51</v>
      </c>
    </row>
    <row r="37" spans="1:29" ht="21">
      <c r="A37" s="414" t="s">
        <v>118</v>
      </c>
      <c r="B37" s="415">
        <v>-2708</v>
      </c>
      <c r="C37" s="416">
        <v>-2941</v>
      </c>
      <c r="D37" s="416">
        <v>-1173</v>
      </c>
      <c r="E37" s="416">
        <v>-5348</v>
      </c>
      <c r="F37" s="416">
        <v>-7453</v>
      </c>
      <c r="G37" s="416">
        <v>-8308</v>
      </c>
      <c r="H37" s="416">
        <v>-9651</v>
      </c>
      <c r="I37" s="416">
        <v>-6339</v>
      </c>
      <c r="J37" s="416">
        <v>-3511</v>
      </c>
      <c r="K37" s="416">
        <v>-9716</v>
      </c>
      <c r="L37" s="416">
        <v>-6363</v>
      </c>
      <c r="M37" s="416">
        <v>-7064</v>
      </c>
      <c r="N37" s="416">
        <v>-11076</v>
      </c>
      <c r="O37" s="416">
        <v>-18080</v>
      </c>
      <c r="P37" s="416">
        <v>-14622</v>
      </c>
      <c r="Q37" s="416">
        <v>-16545</v>
      </c>
      <c r="R37" s="416">
        <v>-18496</v>
      </c>
      <c r="S37" s="416">
        <v>-15582</v>
      </c>
      <c r="T37" s="416">
        <v>-17803</v>
      </c>
      <c r="U37" s="416">
        <v>-15786</v>
      </c>
      <c r="V37" s="416">
        <v>-21032</v>
      </c>
      <c r="W37" s="416">
        <v>-15574</v>
      </c>
      <c r="X37" s="416">
        <v>-10132</v>
      </c>
      <c r="Y37" s="416">
        <v>-496</v>
      </c>
      <c r="Z37" s="416">
        <v>-9872</v>
      </c>
      <c r="AA37" s="416">
        <v>-9335</v>
      </c>
      <c r="AB37" s="416">
        <v>-6999</v>
      </c>
      <c r="AC37" s="416">
        <v>-9636</v>
      </c>
    </row>
    <row r="38" spans="1:29" ht="21">
      <c r="A38" s="417"/>
      <c r="B38" s="418">
        <v>-0.8154735196957308</v>
      </c>
      <c r="C38" s="419">
        <v>-0.9129485973620399</v>
      </c>
      <c r="D38" s="419">
        <v>-0.37085632083971865</v>
      </c>
      <c r="E38" s="419">
        <v>-1.7050200534333149</v>
      </c>
      <c r="F38" s="419">
        <v>-2.3556668120586877</v>
      </c>
      <c r="G38" s="419">
        <v>-2.636698604530119</v>
      </c>
      <c r="H38" s="419">
        <v>-3.1541071043394764</v>
      </c>
      <c r="I38" s="419">
        <v>-2.1511616069065265</v>
      </c>
      <c r="J38" s="419">
        <v>-1.1844919605686677</v>
      </c>
      <c r="K38" s="419">
        <v>-3.177988277161403</v>
      </c>
      <c r="L38" s="419">
        <v>-2.018257250881783</v>
      </c>
      <c r="M38" s="419">
        <v>-2.2961231793374948</v>
      </c>
      <c r="N38" s="419">
        <v>-3.3469414889598648</v>
      </c>
      <c r="O38" s="419">
        <v>-5.47382825863838</v>
      </c>
      <c r="P38" s="419">
        <v>-4.350180290607042</v>
      </c>
      <c r="Q38" s="419">
        <v>-4.729102056566292</v>
      </c>
      <c r="R38" s="419">
        <v>-5.150625727509173</v>
      </c>
      <c r="S38" s="419">
        <v>-4.328802286914413</v>
      </c>
      <c r="T38" s="419">
        <v>-4.920076054874478</v>
      </c>
      <c r="U38" s="419">
        <v>-4.144003192137258</v>
      </c>
      <c r="V38" s="419">
        <v>-5.415593778967964</v>
      </c>
      <c r="W38" s="419">
        <v>-4.146012916691067</v>
      </c>
      <c r="X38" s="419">
        <v>-2.7002968940722405</v>
      </c>
      <c r="Y38" s="419">
        <v>-0.1333695438815341</v>
      </c>
      <c r="Z38" s="419">
        <v>-2.7719669677680248</v>
      </c>
      <c r="AA38" s="419">
        <v>-2.750393334236878</v>
      </c>
      <c r="AB38" s="419">
        <v>-2.0811527665445584</v>
      </c>
      <c r="AC38" s="419">
        <v>-2.79</v>
      </c>
    </row>
    <row r="39" spans="1:29" ht="21">
      <c r="A39" s="414" t="s">
        <v>119</v>
      </c>
      <c r="B39" s="415">
        <v>-516</v>
      </c>
      <c r="C39" s="416">
        <v>632</v>
      </c>
      <c r="D39" s="416">
        <v>59</v>
      </c>
      <c r="E39" s="416">
        <v>-240</v>
      </c>
      <c r="F39" s="416">
        <v>-759</v>
      </c>
      <c r="G39" s="416">
        <v>-507</v>
      </c>
      <c r="H39" s="416">
        <v>-651</v>
      </c>
      <c r="I39" s="416">
        <v>-1274</v>
      </c>
      <c r="J39" s="416">
        <v>90</v>
      </c>
      <c r="K39" s="416">
        <v>-555</v>
      </c>
      <c r="L39" s="416">
        <v>720</v>
      </c>
      <c r="M39" s="416">
        <v>83</v>
      </c>
      <c r="N39" s="416">
        <v>677</v>
      </c>
      <c r="O39" s="416">
        <v>-1710</v>
      </c>
      <c r="P39" s="416">
        <v>783</v>
      </c>
      <c r="Q39" s="416">
        <v>-1535</v>
      </c>
      <c r="R39" s="416">
        <v>-29</v>
      </c>
      <c r="S39" s="416">
        <v>-1331</v>
      </c>
      <c r="T39" s="416">
        <v>-1534</v>
      </c>
      <c r="U39" s="416">
        <v>-729</v>
      </c>
      <c r="V39" s="416">
        <v>-88</v>
      </c>
      <c r="W39" s="416">
        <v>-3355</v>
      </c>
      <c r="X39" s="416">
        <v>-1015</v>
      </c>
      <c r="Y39" s="416">
        <v>249</v>
      </c>
      <c r="Z39" s="416">
        <v>-5827</v>
      </c>
      <c r="AA39" s="416">
        <v>-2477</v>
      </c>
      <c r="AB39" s="416">
        <v>-2477</v>
      </c>
      <c r="AC39" s="416">
        <v>-1150</v>
      </c>
    </row>
    <row r="40" spans="1:29" ht="21">
      <c r="A40" s="417"/>
      <c r="B40" s="418">
        <v>-0.2782616198493293</v>
      </c>
      <c r="C40" s="419">
        <v>0.3487839471084664</v>
      </c>
      <c r="D40" s="419">
        <v>0.03226617957496902</v>
      </c>
      <c r="E40" s="419">
        <v>-0.13150901110703384</v>
      </c>
      <c r="F40" s="419">
        <v>-0.42088335597637583</v>
      </c>
      <c r="G40" s="419">
        <v>-0.2812307589902363</v>
      </c>
      <c r="H40" s="419">
        <v>-0.3608027445394679</v>
      </c>
      <c r="I40" s="419">
        <v>-0.7106440420808324</v>
      </c>
      <c r="J40" s="419">
        <v>0.050666546568178816</v>
      </c>
      <c r="K40" s="419">
        <v>-0.30602117335686296</v>
      </c>
      <c r="L40" s="419">
        <v>0.3887667993153432</v>
      </c>
      <c r="M40" s="419">
        <v>0.043572069778297084</v>
      </c>
      <c r="N40" s="419">
        <v>0.34597832141742835</v>
      </c>
      <c r="O40" s="419">
        <v>-0.8359323823584064</v>
      </c>
      <c r="P40" s="419">
        <v>0.36952787268986764</v>
      </c>
      <c r="Q40" s="419">
        <v>-0.6987499886197068</v>
      </c>
      <c r="R40" s="419">
        <v>-0.012666963685126209</v>
      </c>
      <c r="S40" s="419">
        <v>-0.5559895235031975</v>
      </c>
      <c r="T40" s="419">
        <v>-0.6062019118675654</v>
      </c>
      <c r="U40" s="419">
        <v>-0.26785911125155604</v>
      </c>
      <c r="V40" s="419">
        <v>-0.030695497179855646</v>
      </c>
      <c r="W40" s="419">
        <v>-1.1566612309909408</v>
      </c>
      <c r="X40" s="419">
        <v>-0.3346356098445469</v>
      </c>
      <c r="Y40" s="419">
        <v>0.0810441348782609</v>
      </c>
      <c r="Z40" s="419">
        <v>-1.9487642553760787</v>
      </c>
      <c r="AA40" s="419">
        <v>-0.8785401408076043</v>
      </c>
      <c r="AB40" s="419">
        <v>-0.8789173384807558</v>
      </c>
      <c r="AC40" s="419">
        <v>-0.41</v>
      </c>
    </row>
    <row r="41" spans="1:29" ht="21">
      <c r="A41" s="414" t="s">
        <v>120</v>
      </c>
      <c r="B41" s="415">
        <v>-6262</v>
      </c>
      <c r="C41" s="416">
        <v>-1647</v>
      </c>
      <c r="D41" s="416">
        <v>-1385</v>
      </c>
      <c r="E41" s="416">
        <v>-156</v>
      </c>
      <c r="F41" s="416">
        <v>-1156</v>
      </c>
      <c r="G41" s="416">
        <v>260</v>
      </c>
      <c r="H41" s="416">
        <v>-1265</v>
      </c>
      <c r="I41" s="416">
        <v>-2850</v>
      </c>
      <c r="J41" s="416">
        <v>-361</v>
      </c>
      <c r="K41" s="416">
        <v>-887</v>
      </c>
      <c r="L41" s="416">
        <v>4475</v>
      </c>
      <c r="M41" s="416">
        <v>-938</v>
      </c>
      <c r="N41" s="416">
        <v>-133</v>
      </c>
      <c r="O41" s="416">
        <v>6426</v>
      </c>
      <c r="P41" s="416">
        <v>101</v>
      </c>
      <c r="Q41" s="416">
        <v>7966</v>
      </c>
      <c r="R41" s="416">
        <v>10595</v>
      </c>
      <c r="S41" s="416">
        <v>4497</v>
      </c>
      <c r="T41" s="416">
        <v>10226</v>
      </c>
      <c r="U41" s="416">
        <v>2758</v>
      </c>
      <c r="V41" s="416">
        <v>2243</v>
      </c>
      <c r="W41" s="416">
        <v>375</v>
      </c>
      <c r="X41" s="416">
        <v>631</v>
      </c>
      <c r="Y41" s="416">
        <v>-1167</v>
      </c>
      <c r="Z41" s="416">
        <v>-4803</v>
      </c>
      <c r="AA41" s="416">
        <v>-2920</v>
      </c>
      <c r="AB41" s="416">
        <v>4151</v>
      </c>
      <c r="AC41" s="416">
        <v>2569</v>
      </c>
    </row>
    <row r="42" spans="1:29" ht="21.75" thickBot="1">
      <c r="A42" s="417"/>
      <c r="B42" s="418">
        <v>-0.5076055721505934</v>
      </c>
      <c r="C42" s="419">
        <v>-0.1358889588364498</v>
      </c>
      <c r="D42" s="419">
        <v>-0.11394309755750065</v>
      </c>
      <c r="E42" s="419">
        <v>-0.012721691789285838</v>
      </c>
      <c r="F42" s="419">
        <v>-0.09537670498236395</v>
      </c>
      <c r="G42" s="419">
        <v>0.021506159033091166</v>
      </c>
      <c r="H42" s="419">
        <v>-0.10398411221406167</v>
      </c>
      <c r="I42" s="419">
        <v>-0.2345333485848533</v>
      </c>
      <c r="J42" s="419">
        <v>-0.02950091158634427</v>
      </c>
      <c r="K42" s="419">
        <v>-0.07087987738659818</v>
      </c>
      <c r="L42" s="419">
        <v>0.3533686096544253</v>
      </c>
      <c r="M42" s="419">
        <v>-0.07210858415025445</v>
      </c>
      <c r="N42" s="419">
        <v>-0.009951514425954322</v>
      </c>
      <c r="O42" s="419">
        <v>0.4638492121926019</v>
      </c>
      <c r="P42" s="419">
        <v>0.006961844268360551</v>
      </c>
      <c r="Q42" s="419">
        <v>0.5413560404759821</v>
      </c>
      <c r="R42" s="419">
        <v>0.6930929477220182</v>
      </c>
      <c r="S42" s="419">
        <v>0.2872458254500998</v>
      </c>
      <c r="T42" s="419">
        <v>0.6168657837350322</v>
      </c>
      <c r="U42" s="419">
        <v>0.15857956864977485</v>
      </c>
      <c r="V42" s="419">
        <v>0.1258655713051171</v>
      </c>
      <c r="W42" s="419">
        <v>0.021015184731876246</v>
      </c>
      <c r="X42" s="419">
        <v>0.03464849350436339</v>
      </c>
      <c r="Y42" s="419">
        <v>-0.06477197987462269</v>
      </c>
      <c r="Z42" s="419">
        <v>-0.2790331266873114</v>
      </c>
      <c r="AA42" s="419">
        <v>-0.17621708979890238</v>
      </c>
      <c r="AB42" s="419">
        <v>0.24998479374598315</v>
      </c>
      <c r="AC42" s="419">
        <v>0.15</v>
      </c>
    </row>
    <row r="43" spans="1:29" ht="21">
      <c r="A43" s="403" t="s">
        <v>67</v>
      </c>
      <c r="B43" s="404">
        <v>-46366</v>
      </c>
      <c r="C43" s="405">
        <v>14102</v>
      </c>
      <c r="D43" s="405">
        <v>27784</v>
      </c>
      <c r="E43" s="405">
        <v>18568</v>
      </c>
      <c r="F43" s="405">
        <v>-19813</v>
      </c>
      <c r="G43" s="405">
        <v>38442</v>
      </c>
      <c r="H43" s="405">
        <v>-5493</v>
      </c>
      <c r="I43" s="405">
        <v>-43035</v>
      </c>
      <c r="J43" s="405">
        <v>22916</v>
      </c>
      <c r="K43" s="405">
        <v>31215</v>
      </c>
      <c r="L43" s="405">
        <v>57618</v>
      </c>
      <c r="M43" s="405">
        <v>19269</v>
      </c>
      <c r="N43" s="405">
        <v>68900</v>
      </c>
      <c r="O43" s="405">
        <v>81356</v>
      </c>
      <c r="P43" s="405">
        <v>70975</v>
      </c>
      <c r="Q43" s="405">
        <v>106869</v>
      </c>
      <c r="R43" s="405">
        <v>147137</v>
      </c>
      <c r="S43" s="405">
        <v>50277</v>
      </c>
      <c r="T43" s="405">
        <v>191019</v>
      </c>
      <c r="U43" s="405">
        <v>75208</v>
      </c>
      <c r="V43" s="405">
        <v>86083</v>
      </c>
      <c r="W43" s="405">
        <v>83451</v>
      </c>
      <c r="X43" s="405">
        <v>18340</v>
      </c>
      <c r="Y43" s="405">
        <v>12072</v>
      </c>
      <c r="Z43" s="405">
        <v>-58004</v>
      </c>
      <c r="AA43" s="405">
        <v>-28340</v>
      </c>
      <c r="AB43" s="405">
        <v>46635</v>
      </c>
      <c r="AC43" s="405">
        <v>-10673</v>
      </c>
    </row>
    <row r="44" spans="1:29" ht="21">
      <c r="A44" s="407"/>
      <c r="B44" s="408">
        <v>-0.3378306255127139</v>
      </c>
      <c r="C44" s="409">
        <v>0.10532187663538917</v>
      </c>
      <c r="D44" s="409">
        <v>0.20692267464090808</v>
      </c>
      <c r="E44" s="409">
        <v>0.13604917817298112</v>
      </c>
      <c r="F44" s="409">
        <v>-0.1460057554845351</v>
      </c>
      <c r="G44" s="409">
        <v>0.28657392014814764</v>
      </c>
      <c r="H44" s="409">
        <v>-0.04122487331588154</v>
      </c>
      <c r="I44" s="409">
        <v>-0.33394631189336277</v>
      </c>
      <c r="J44" s="409">
        <v>0.17818739348296475</v>
      </c>
      <c r="K44" s="409">
        <v>0.23586119257130722</v>
      </c>
      <c r="L44" s="409">
        <v>0.4261192823375559</v>
      </c>
      <c r="M44" s="409">
        <v>0.1384851425831446</v>
      </c>
      <c r="N44" s="409">
        <v>0.4823199294594849</v>
      </c>
      <c r="O44" s="409">
        <v>0.5384367860944206</v>
      </c>
      <c r="P44" s="409">
        <v>0.44486983130673785</v>
      </c>
      <c r="Q44" s="409">
        <v>0.6393629164841874</v>
      </c>
      <c r="R44" s="409">
        <v>0.8310903021126137</v>
      </c>
      <c r="S44" s="409">
        <v>0.27557056046767503</v>
      </c>
      <c r="T44" s="409">
        <v>1.0052293036769244</v>
      </c>
      <c r="U44" s="409">
        <v>0.37276183919565664</v>
      </c>
      <c r="V44" s="409">
        <v>0.4113068753606841</v>
      </c>
      <c r="W44" s="409">
        <v>0.3912375466525786</v>
      </c>
      <c r="X44" s="409">
        <v>0.08449606024449885</v>
      </c>
      <c r="Y44" s="409">
        <v>0.05606738043277826</v>
      </c>
      <c r="Z44" s="409">
        <v>-0.2819087659366448</v>
      </c>
      <c r="AA44" s="409">
        <v>-0.14249768064158452</v>
      </c>
      <c r="AB44" s="409">
        <v>0.23508157030556198</v>
      </c>
      <c r="AC44" s="409">
        <v>-0.05</v>
      </c>
    </row>
    <row r="45" spans="1:29" ht="21">
      <c r="A45" s="423" t="s">
        <v>121</v>
      </c>
      <c r="B45" s="424">
        <v>-5170</v>
      </c>
      <c r="C45" s="425">
        <v>5361</v>
      </c>
      <c r="D45" s="425">
        <v>11871</v>
      </c>
      <c r="E45" s="425">
        <v>2846</v>
      </c>
      <c r="F45" s="425">
        <v>-545</v>
      </c>
      <c r="G45" s="425">
        <v>13079</v>
      </c>
      <c r="H45" s="425">
        <v>1276</v>
      </c>
      <c r="I45" s="425">
        <v>-8059</v>
      </c>
      <c r="J45" s="425">
        <v>-716</v>
      </c>
      <c r="K45" s="425">
        <v>3667</v>
      </c>
      <c r="L45" s="425">
        <v>14306</v>
      </c>
      <c r="M45" s="425">
        <v>3069</v>
      </c>
      <c r="N45" s="425">
        <v>11488</v>
      </c>
      <c r="O45" s="425">
        <v>17417</v>
      </c>
      <c r="P45" s="425">
        <v>12186</v>
      </c>
      <c r="Q45" s="425">
        <v>24043</v>
      </c>
      <c r="R45" s="425">
        <v>33021</v>
      </c>
      <c r="S45" s="425">
        <v>9399</v>
      </c>
      <c r="T45" s="425">
        <v>39804</v>
      </c>
      <c r="U45" s="425">
        <v>11576</v>
      </c>
      <c r="V45" s="425">
        <v>22674</v>
      </c>
      <c r="W45" s="425">
        <v>19592</v>
      </c>
      <c r="X45" s="425">
        <v>3701</v>
      </c>
      <c r="Y45" s="425">
        <v>-3469</v>
      </c>
      <c r="Z45" s="425">
        <v>-7979</v>
      </c>
      <c r="AA45" s="425">
        <v>-6</v>
      </c>
      <c r="AB45" s="425">
        <v>14149</v>
      </c>
      <c r="AC45" s="425">
        <v>5163</v>
      </c>
    </row>
    <row r="46" spans="1:29" ht="21">
      <c r="A46" s="420"/>
      <c r="B46" s="421">
        <v>-0.1981734312675565</v>
      </c>
      <c r="C46" s="422">
        <v>0.20944564297584733</v>
      </c>
      <c r="D46" s="422">
        <v>0.45928013999319006</v>
      </c>
      <c r="E46" s="422">
        <v>0.10665815200323614</v>
      </c>
      <c r="F46" s="422">
        <v>-0.020879722073663398</v>
      </c>
      <c r="G46" s="422">
        <v>0.5034745479546077</v>
      </c>
      <c r="H46" s="422">
        <v>0.048841282673128816</v>
      </c>
      <c r="I46" s="422">
        <v>-0.31966851893795445</v>
      </c>
      <c r="J46" s="422">
        <v>-0.028496888625328953</v>
      </c>
      <c r="K46" s="422">
        <v>0.14406210345598858</v>
      </c>
      <c r="L46" s="422">
        <v>0.5522705593003607</v>
      </c>
      <c r="M46" s="422">
        <v>0.11448160609972557</v>
      </c>
      <c r="N46" s="422">
        <v>0.41457867648067026</v>
      </c>
      <c r="O46" s="422">
        <v>0.5912802709901577</v>
      </c>
      <c r="P46" s="422">
        <v>0.3914776982036461</v>
      </c>
      <c r="Q46" s="422">
        <v>0.7390464785017814</v>
      </c>
      <c r="R46" s="422">
        <v>0.9612526763322693</v>
      </c>
      <c r="S46" s="422">
        <v>0.268542013153672</v>
      </c>
      <c r="T46" s="422">
        <v>1.0856772376818702</v>
      </c>
      <c r="U46" s="422">
        <v>0.2947327469570604</v>
      </c>
      <c r="V46" s="422">
        <v>0.5547291676860633</v>
      </c>
      <c r="W46" s="422">
        <v>0.4691273183095479</v>
      </c>
      <c r="X46" s="422">
        <v>0.08705799718620177</v>
      </c>
      <c r="Y46" s="422">
        <v>-0.08254842134770568</v>
      </c>
      <c r="Z46" s="422">
        <v>-0.19995113363697747</v>
      </c>
      <c r="AA46" s="422">
        <v>-0.00015403277047187913</v>
      </c>
      <c r="AB46" s="422">
        <v>0.36117449483688</v>
      </c>
      <c r="AC46" s="422">
        <v>0.13</v>
      </c>
    </row>
    <row r="47" spans="1:29" ht="21">
      <c r="A47" s="414" t="s">
        <v>122</v>
      </c>
      <c r="B47" s="415">
        <v>-1779</v>
      </c>
      <c r="C47" s="416">
        <v>-1628</v>
      </c>
      <c r="D47" s="416">
        <v>443</v>
      </c>
      <c r="E47" s="416">
        <v>-90</v>
      </c>
      <c r="F47" s="416">
        <v>-1772</v>
      </c>
      <c r="G47" s="416">
        <v>2853</v>
      </c>
      <c r="H47" s="416">
        <v>-1691</v>
      </c>
      <c r="I47" s="416">
        <v>-3498</v>
      </c>
      <c r="J47" s="416">
        <v>-342</v>
      </c>
      <c r="K47" s="416">
        <v>-618</v>
      </c>
      <c r="L47" s="416">
        <v>1955</v>
      </c>
      <c r="M47" s="416">
        <v>797</v>
      </c>
      <c r="N47" s="416">
        <v>2015</v>
      </c>
      <c r="O47" s="416">
        <v>4823</v>
      </c>
      <c r="P47" s="416">
        <v>1534</v>
      </c>
      <c r="Q47" s="416">
        <v>4907</v>
      </c>
      <c r="R47" s="416">
        <v>4651</v>
      </c>
      <c r="S47" s="416">
        <v>489</v>
      </c>
      <c r="T47" s="416">
        <v>4054</v>
      </c>
      <c r="U47" s="416">
        <v>-204</v>
      </c>
      <c r="V47" s="416">
        <v>4120</v>
      </c>
      <c r="W47" s="416">
        <v>2180</v>
      </c>
      <c r="X47" s="416">
        <v>-255</v>
      </c>
      <c r="Y47" s="416">
        <v>-1484</v>
      </c>
      <c r="Z47" s="416">
        <v>-3668</v>
      </c>
      <c r="AA47" s="416">
        <v>-794</v>
      </c>
      <c r="AB47" s="416">
        <v>1780</v>
      </c>
      <c r="AC47" s="416">
        <v>-843</v>
      </c>
    </row>
    <row r="48" spans="1:29" ht="21">
      <c r="A48" s="417"/>
      <c r="B48" s="418">
        <v>-0.40429612930203973</v>
      </c>
      <c r="C48" s="419">
        <v>-0.37784719933529054</v>
      </c>
      <c r="D48" s="419">
        <v>0.10175440208377573</v>
      </c>
      <c r="E48" s="419">
        <v>-0.020220538675153055</v>
      </c>
      <c r="F48" s="419">
        <v>-0.4012426748304043</v>
      </c>
      <c r="G48" s="419">
        <v>0.6508542319212829</v>
      </c>
      <c r="H48" s="419">
        <v>-0.38913997993317295</v>
      </c>
      <c r="I48" s="419">
        <v>-0.8251537432682032</v>
      </c>
      <c r="J48" s="419">
        <v>-0.07973050157945583</v>
      </c>
      <c r="K48" s="419">
        <v>-0.13851750408492292</v>
      </c>
      <c r="L48" s="419">
        <v>0.41756641014631946</v>
      </c>
      <c r="M48" s="419">
        <v>0.1624458598726175</v>
      </c>
      <c r="N48" s="419">
        <v>0.3993261989694741</v>
      </c>
      <c r="O48" s="419">
        <v>0.8923219241443014</v>
      </c>
      <c r="P48" s="419">
        <v>0.26215141893299876</v>
      </c>
      <c r="Q48" s="419">
        <v>0.8005716737609303</v>
      </c>
      <c r="R48" s="419">
        <v>0.7245135119978485</v>
      </c>
      <c r="S48" s="419">
        <v>0.07395241638386008</v>
      </c>
      <c r="T48" s="419">
        <v>0.5858423832542092</v>
      </c>
      <c r="U48" s="419">
        <v>-0.028199464210176828</v>
      </c>
      <c r="V48" s="419">
        <v>0.5466061331330874</v>
      </c>
      <c r="W48" s="419">
        <v>0.28358424468377663</v>
      </c>
      <c r="X48" s="419">
        <v>-0.03237293622531112</v>
      </c>
      <c r="Y48" s="419">
        <v>-0.18831292430683266</v>
      </c>
      <c r="Z48" s="419">
        <v>-0.4965190871520919</v>
      </c>
      <c r="AA48" s="419">
        <v>-0.11240806676529047</v>
      </c>
      <c r="AB48" s="419">
        <v>0.2518585177701649</v>
      </c>
      <c r="AC48" s="419">
        <v>-0.12</v>
      </c>
    </row>
    <row r="49" spans="1:29" ht="21">
      <c r="A49" s="414" t="s">
        <v>202</v>
      </c>
      <c r="B49" s="415">
        <v>-9012</v>
      </c>
      <c r="C49" s="416">
        <v>-2960</v>
      </c>
      <c r="D49" s="416">
        <v>2155</v>
      </c>
      <c r="E49" s="416">
        <v>-370</v>
      </c>
      <c r="F49" s="416">
        <v>2419</v>
      </c>
      <c r="G49" s="416">
        <v>5156</v>
      </c>
      <c r="H49" s="416">
        <v>-545</v>
      </c>
      <c r="I49" s="416">
        <v>-6978</v>
      </c>
      <c r="J49" s="416">
        <v>3115</v>
      </c>
      <c r="K49" s="416">
        <v>2869</v>
      </c>
      <c r="L49" s="416">
        <v>5549</v>
      </c>
      <c r="M49" s="416">
        <v>-3679</v>
      </c>
      <c r="N49" s="416">
        <v>4140</v>
      </c>
      <c r="O49" s="416">
        <v>6090</v>
      </c>
      <c r="P49" s="416">
        <v>1523</v>
      </c>
      <c r="Q49" s="416">
        <v>10696</v>
      </c>
      <c r="R49" s="416">
        <v>18883</v>
      </c>
      <c r="S49" s="416">
        <v>6158</v>
      </c>
      <c r="T49" s="416">
        <v>21972</v>
      </c>
      <c r="U49" s="416">
        <v>2835</v>
      </c>
      <c r="V49" s="416">
        <v>12010</v>
      </c>
      <c r="W49" s="416">
        <v>15359</v>
      </c>
      <c r="X49" s="416">
        <v>-4333</v>
      </c>
      <c r="Y49" s="416">
        <v>4118</v>
      </c>
      <c r="Z49" s="416">
        <v>-13741</v>
      </c>
      <c r="AA49" s="416">
        <v>-17894</v>
      </c>
      <c r="AB49" s="416">
        <v>247</v>
      </c>
      <c r="AC49" s="416">
        <v>-6986</v>
      </c>
    </row>
    <row r="50" spans="1:29" ht="21">
      <c r="A50" s="417"/>
      <c r="B50" s="418">
        <v>-0.3623267067590086</v>
      </c>
      <c r="C50" s="419">
        <v>-0.12176154400219685</v>
      </c>
      <c r="D50" s="419">
        <v>0.08963171140834447</v>
      </c>
      <c r="E50" s="419">
        <v>-0.01533597388407859</v>
      </c>
      <c r="F50" s="419">
        <v>0.10047270768340777</v>
      </c>
      <c r="G50" s="419">
        <v>0.21671250161294786</v>
      </c>
      <c r="H50" s="419">
        <v>-0.023018575779476524</v>
      </c>
      <c r="I50" s="419">
        <v>-0.299951512567187</v>
      </c>
      <c r="J50" s="419">
        <v>0.1345021563523785</v>
      </c>
      <c r="K50" s="419">
        <v>0.12044727965054847</v>
      </c>
      <c r="L50" s="419">
        <v>0.22747807208132187</v>
      </c>
      <c r="M50" s="419">
        <v>-0.14642005162709415</v>
      </c>
      <c r="N50" s="419">
        <v>0.16067174761962288</v>
      </c>
      <c r="O50" s="419">
        <v>0.22732133718696979</v>
      </c>
      <c r="P50" s="419">
        <v>0.05415742707060023</v>
      </c>
      <c r="Q50" s="419">
        <v>0.3661066562886228</v>
      </c>
      <c r="R50" s="419">
        <v>0.6156760519524518</v>
      </c>
      <c r="S50" s="419">
        <v>0.1924093601310739</v>
      </c>
      <c r="T50" s="419">
        <v>0.6631835345038306</v>
      </c>
      <c r="U50" s="419">
        <v>0.08072026967118617</v>
      </c>
      <c r="V50" s="419">
        <v>0.3268284226977336</v>
      </c>
      <c r="W50" s="419">
        <v>0.40969034089468614</v>
      </c>
      <c r="X50" s="419">
        <v>-0.11304939055603036</v>
      </c>
      <c r="Y50" s="419">
        <v>0.10804000786031054</v>
      </c>
      <c r="Z50" s="419">
        <v>-0.37784753669034554</v>
      </c>
      <c r="AA50" s="419">
        <v>-0.5250181690790834</v>
      </c>
      <c r="AB50" s="419">
        <v>0.007417254816943775</v>
      </c>
      <c r="AC50" s="419">
        <v>-0.21</v>
      </c>
    </row>
    <row r="51" spans="1:29" ht="21">
      <c r="A51" s="423" t="s">
        <v>203</v>
      </c>
      <c r="B51" s="424">
        <v>-30405</v>
      </c>
      <c r="C51" s="425">
        <v>13329</v>
      </c>
      <c r="D51" s="425">
        <v>13315</v>
      </c>
      <c r="E51" s="425">
        <v>16182</v>
      </c>
      <c r="F51" s="425">
        <v>-19915</v>
      </c>
      <c r="G51" s="425">
        <v>17354</v>
      </c>
      <c r="H51" s="425">
        <v>-4533</v>
      </c>
      <c r="I51" s="425">
        <v>-24500</v>
      </c>
      <c r="J51" s="425">
        <v>20859</v>
      </c>
      <c r="K51" s="425">
        <v>25297</v>
      </c>
      <c r="L51" s="425">
        <v>35808</v>
      </c>
      <c r="M51" s="425">
        <v>19082</v>
      </c>
      <c r="N51" s="425">
        <v>51257</v>
      </c>
      <c r="O51" s="425">
        <v>53026</v>
      </c>
      <c r="P51" s="425">
        <v>55732</v>
      </c>
      <c r="Q51" s="425">
        <v>67223</v>
      </c>
      <c r="R51" s="425">
        <v>90582</v>
      </c>
      <c r="S51" s="425">
        <v>34231</v>
      </c>
      <c r="T51" s="425">
        <v>125189</v>
      </c>
      <c r="U51" s="425">
        <v>61001</v>
      </c>
      <c r="V51" s="425">
        <v>47279</v>
      </c>
      <c r="W51" s="425">
        <v>46320</v>
      </c>
      <c r="X51" s="425">
        <v>19227</v>
      </c>
      <c r="Y51" s="425">
        <v>12907</v>
      </c>
      <c r="Z51" s="425">
        <v>-32616</v>
      </c>
      <c r="AA51" s="425">
        <v>-9646</v>
      </c>
      <c r="AB51" s="425">
        <v>30459</v>
      </c>
      <c r="AC51" s="425">
        <v>-8007</v>
      </c>
    </row>
    <row r="52" spans="1:29" ht="21.75" thickBot="1">
      <c r="A52" s="420"/>
      <c r="B52" s="421">
        <v>-0.371312475109975</v>
      </c>
      <c r="C52" s="422">
        <v>0.16728217235648657</v>
      </c>
      <c r="D52" s="422">
        <v>0.16637727142774228</v>
      </c>
      <c r="E52" s="422">
        <v>0.19923791681502045</v>
      </c>
      <c r="F52" s="422">
        <v>-0.24554353586143662</v>
      </c>
      <c r="G52" s="422">
        <v>0.2169506001708177</v>
      </c>
      <c r="H52" s="422">
        <v>-0.05730912603266747</v>
      </c>
      <c r="I52" s="422">
        <v>-0.32171415605316556</v>
      </c>
      <c r="J52" s="422">
        <v>0.27434609511558516</v>
      </c>
      <c r="K52" s="422">
        <v>0.3218062570371716</v>
      </c>
      <c r="L52" s="422">
        <v>0.446282128873432</v>
      </c>
      <c r="M52" s="422">
        <v>0.23185654492923202</v>
      </c>
      <c r="N52" s="422">
        <v>0.6078263587718347</v>
      </c>
      <c r="O52" s="422">
        <v>0.592833783721991</v>
      </c>
      <c r="P52" s="422">
        <v>0.5901341747323263</v>
      </c>
      <c r="Q52" s="422">
        <v>0.6771608141845631</v>
      </c>
      <c r="R52" s="422">
        <v>0.8577918077861568</v>
      </c>
      <c r="S52" s="422">
        <v>0.3145370977077233</v>
      </c>
      <c r="T52" s="422">
        <v>1.1048224441984722</v>
      </c>
      <c r="U52" s="422">
        <v>0.5078037332452379</v>
      </c>
      <c r="V52" s="422">
        <v>0.3808740777726083</v>
      </c>
      <c r="W52" s="422">
        <v>0.3665692920820529</v>
      </c>
      <c r="X52" s="422">
        <v>0.14981962736078103</v>
      </c>
      <c r="Y52" s="422">
        <v>0.10139636630681625</v>
      </c>
      <c r="Z52" s="422">
        <v>-0.267134474147801</v>
      </c>
      <c r="AA52" s="422">
        <v>-0.08120793221166878</v>
      </c>
      <c r="AB52" s="422">
        <v>0.25631382863553487</v>
      </c>
      <c r="AC52" s="422">
        <v>-0.07</v>
      </c>
    </row>
    <row r="53" spans="1:29" ht="21">
      <c r="A53" s="403" t="s">
        <v>72</v>
      </c>
      <c r="B53" s="404">
        <v>-6156</v>
      </c>
      <c r="C53" s="405">
        <v>17527</v>
      </c>
      <c r="D53" s="405">
        <v>20777</v>
      </c>
      <c r="E53" s="405">
        <v>18440</v>
      </c>
      <c r="F53" s="405">
        <v>893</v>
      </c>
      <c r="G53" s="405">
        <v>25995</v>
      </c>
      <c r="H53" s="405">
        <v>8184</v>
      </c>
      <c r="I53" s="405">
        <v>-1410</v>
      </c>
      <c r="J53" s="405">
        <v>18976</v>
      </c>
      <c r="K53" s="405">
        <v>17379</v>
      </c>
      <c r="L53" s="405">
        <v>22420</v>
      </c>
      <c r="M53" s="405">
        <v>11082</v>
      </c>
      <c r="N53" s="405">
        <v>38882</v>
      </c>
      <c r="O53" s="405">
        <v>24329</v>
      </c>
      <c r="P53" s="405">
        <v>11961</v>
      </c>
      <c r="Q53" s="405">
        <v>33767</v>
      </c>
      <c r="R53" s="405">
        <v>49463</v>
      </c>
      <c r="S53" s="405">
        <v>15283</v>
      </c>
      <c r="T53" s="405">
        <v>58468</v>
      </c>
      <c r="U53" s="405">
        <v>35734</v>
      </c>
      <c r="V53" s="405">
        <v>41477</v>
      </c>
      <c r="W53" s="405">
        <v>53535</v>
      </c>
      <c r="X53" s="405">
        <v>26062</v>
      </c>
      <c r="Y53" s="405">
        <v>26362</v>
      </c>
      <c r="Z53" s="405">
        <v>-2855</v>
      </c>
      <c r="AA53" s="405">
        <v>1724</v>
      </c>
      <c r="AB53" s="405">
        <v>21091</v>
      </c>
      <c r="AC53" s="405">
        <v>-1748</v>
      </c>
    </row>
    <row r="54" spans="1:29" ht="21">
      <c r="A54" s="407"/>
      <c r="B54" s="408">
        <v>-0.13917629607925752</v>
      </c>
      <c r="C54" s="409">
        <v>0.4011303145990519</v>
      </c>
      <c r="D54" s="409">
        <v>0.47346913848078653</v>
      </c>
      <c r="E54" s="409">
        <v>0.4161464835622075</v>
      </c>
      <c r="F54" s="409">
        <v>0.020796465020134214</v>
      </c>
      <c r="G54" s="409">
        <v>0.6135072126924213</v>
      </c>
      <c r="H54" s="409">
        <v>0.19343424972730894</v>
      </c>
      <c r="I54" s="409">
        <v>-0.03403212632725472</v>
      </c>
      <c r="J54" s="409">
        <v>0.45360916416725683</v>
      </c>
      <c r="K54" s="409">
        <v>0.40450680962855756</v>
      </c>
      <c r="L54" s="409">
        <v>0.5033438013278158</v>
      </c>
      <c r="M54" s="409">
        <v>0.23962982576131164</v>
      </c>
      <c r="N54" s="409">
        <v>0.8099539216584795</v>
      </c>
      <c r="O54" s="409">
        <v>0.4758780731876966</v>
      </c>
      <c r="P54" s="409">
        <v>0.2261265919465183</v>
      </c>
      <c r="Q54" s="409">
        <v>0.6145397703706479</v>
      </c>
      <c r="R54" s="409">
        <v>0.8511671519654262</v>
      </c>
      <c r="S54" s="409">
        <v>0.25430913627577656</v>
      </c>
      <c r="T54" s="409">
        <v>0.9316356493246136</v>
      </c>
      <c r="U54" s="409">
        <v>0.5342103787864705</v>
      </c>
      <c r="V54" s="409">
        <v>0.5958380260647766</v>
      </c>
      <c r="W54" s="409">
        <v>0.7466644871809036</v>
      </c>
      <c r="X54" s="409">
        <v>0.351162087537471</v>
      </c>
      <c r="Y54" s="409">
        <v>0.35346742533934883</v>
      </c>
      <c r="Z54" s="409">
        <v>-0.039683322913275365</v>
      </c>
      <c r="AA54" s="409">
        <v>0.02434979067513776</v>
      </c>
      <c r="AB54" s="409">
        <v>0.2959597446475337</v>
      </c>
      <c r="AC54" s="409">
        <v>-0.02</v>
      </c>
    </row>
    <row r="55" spans="1:29" ht="21">
      <c r="A55" s="423" t="s">
        <v>123</v>
      </c>
      <c r="B55" s="424">
        <v>-4721</v>
      </c>
      <c r="C55" s="425">
        <v>3782</v>
      </c>
      <c r="D55" s="425">
        <v>7617</v>
      </c>
      <c r="E55" s="425">
        <v>6803</v>
      </c>
      <c r="F55" s="425">
        <v>-1897</v>
      </c>
      <c r="G55" s="425">
        <v>11905</v>
      </c>
      <c r="H55" s="425">
        <v>3118</v>
      </c>
      <c r="I55" s="425">
        <v>-1363</v>
      </c>
      <c r="J55" s="425">
        <v>5064</v>
      </c>
      <c r="K55" s="425">
        <v>4770</v>
      </c>
      <c r="L55" s="425">
        <v>8761</v>
      </c>
      <c r="M55" s="425">
        <v>5624</v>
      </c>
      <c r="N55" s="425">
        <v>17010</v>
      </c>
      <c r="O55" s="425">
        <v>15529</v>
      </c>
      <c r="P55" s="425">
        <v>10035</v>
      </c>
      <c r="Q55" s="425">
        <v>20090</v>
      </c>
      <c r="R55" s="425">
        <v>25085</v>
      </c>
      <c r="S55" s="425">
        <v>10842</v>
      </c>
      <c r="T55" s="425">
        <v>23197</v>
      </c>
      <c r="U55" s="425">
        <v>13927</v>
      </c>
      <c r="V55" s="425">
        <v>14851</v>
      </c>
      <c r="W55" s="425">
        <v>17448</v>
      </c>
      <c r="X55" s="425">
        <v>5940</v>
      </c>
      <c r="Y55" s="425">
        <v>10174</v>
      </c>
      <c r="Z55" s="425">
        <v>-3855</v>
      </c>
      <c r="AA55" s="425">
        <v>1126</v>
      </c>
      <c r="AB55" s="425">
        <v>6514</v>
      </c>
      <c r="AC55" s="425">
        <v>-1211</v>
      </c>
    </row>
    <row r="56" spans="1:29" ht="21">
      <c r="A56" s="420"/>
      <c r="B56" s="421">
        <v>-0.2987863111440725</v>
      </c>
      <c r="C56" s="422">
        <v>0.24490028504786654</v>
      </c>
      <c r="D56" s="422">
        <v>0.49164741580125515</v>
      </c>
      <c r="E56" s="422">
        <v>0.4331471197594805</v>
      </c>
      <c r="F56" s="422">
        <v>-0.12329422408481339</v>
      </c>
      <c r="G56" s="422">
        <v>0.7905093722339718</v>
      </c>
      <c r="H56" s="422">
        <v>0.2054823860472288</v>
      </c>
      <c r="I56" s="422">
        <v>-0.09268893105113252</v>
      </c>
      <c r="J56" s="422">
        <v>0.3439350544122366</v>
      </c>
      <c r="K56" s="422">
        <v>0.3164519172209612</v>
      </c>
      <c r="L56" s="422">
        <v>0.5624437058755261</v>
      </c>
      <c r="M56" s="422">
        <v>0.34601884522977855</v>
      </c>
      <c r="N56" s="422">
        <v>1.0065529496557923</v>
      </c>
      <c r="O56" s="422">
        <v>0.8593763835024637</v>
      </c>
      <c r="P56" s="422">
        <v>0.5313741064336686</v>
      </c>
      <c r="Q56" s="422">
        <v>1.0165707612187047</v>
      </c>
      <c r="R56" s="422">
        <v>1.192911107317296</v>
      </c>
      <c r="S56" s="422">
        <v>0.494892004266978</v>
      </c>
      <c r="T56" s="422">
        <v>1.0158973460628884</v>
      </c>
      <c r="U56" s="422">
        <v>0.5724168799478235</v>
      </c>
      <c r="V56" s="422">
        <v>0.5848326290217365</v>
      </c>
      <c r="W56" s="422">
        <v>0.6680486073514347</v>
      </c>
      <c r="X56" s="422">
        <v>0.21992555112824164</v>
      </c>
      <c r="Y56" s="422">
        <v>0.37496692227121375</v>
      </c>
      <c r="Z56" s="422">
        <v>-0.14714302072598162</v>
      </c>
      <c r="AA56" s="422">
        <v>0.0437058186961492</v>
      </c>
      <c r="AB56" s="422">
        <v>0.2516553272388533</v>
      </c>
      <c r="AC56" s="422">
        <v>-0.05</v>
      </c>
    </row>
    <row r="57" spans="1:29" ht="21">
      <c r="A57" s="414" t="s">
        <v>124</v>
      </c>
      <c r="B57" s="415">
        <v>-2610</v>
      </c>
      <c r="C57" s="416">
        <v>3688</v>
      </c>
      <c r="D57" s="416">
        <v>4936</v>
      </c>
      <c r="E57" s="416">
        <v>3351</v>
      </c>
      <c r="F57" s="416">
        <v>-891</v>
      </c>
      <c r="G57" s="416">
        <v>5495</v>
      </c>
      <c r="H57" s="416">
        <v>-447</v>
      </c>
      <c r="I57" s="416">
        <v>-1805</v>
      </c>
      <c r="J57" s="416">
        <v>990</v>
      </c>
      <c r="K57" s="416">
        <v>2593</v>
      </c>
      <c r="L57" s="416">
        <v>4258</v>
      </c>
      <c r="M57" s="416">
        <v>743</v>
      </c>
      <c r="N57" s="416">
        <v>2717</v>
      </c>
      <c r="O57" s="416">
        <v>2360</v>
      </c>
      <c r="P57" s="416">
        <v>-4752</v>
      </c>
      <c r="Q57" s="416">
        <v>4751</v>
      </c>
      <c r="R57" s="416">
        <v>5904</v>
      </c>
      <c r="S57" s="416">
        <v>-293</v>
      </c>
      <c r="T57" s="416">
        <v>7017</v>
      </c>
      <c r="U57" s="416">
        <v>2335</v>
      </c>
      <c r="V57" s="416">
        <v>9751</v>
      </c>
      <c r="W57" s="416">
        <v>7983</v>
      </c>
      <c r="X57" s="416">
        <v>6414</v>
      </c>
      <c r="Y57" s="416">
        <v>3948</v>
      </c>
      <c r="Z57" s="416">
        <v>-3803</v>
      </c>
      <c r="AA57" s="416">
        <v>-4638</v>
      </c>
      <c r="AB57" s="416">
        <v>1910</v>
      </c>
      <c r="AC57" s="416">
        <v>-2976</v>
      </c>
    </row>
    <row r="58" spans="1:29" ht="21">
      <c r="A58" s="417"/>
      <c r="B58" s="418">
        <v>-0.23646701964579186</v>
      </c>
      <c r="C58" s="419">
        <v>0.3382418759584116</v>
      </c>
      <c r="D58" s="419">
        <v>0.44781657665275976</v>
      </c>
      <c r="E58" s="419">
        <v>0.29714612034108523</v>
      </c>
      <c r="F58" s="419">
        <v>-0.08124528690710564</v>
      </c>
      <c r="G58" s="419">
        <v>0.5057044753235651</v>
      </c>
      <c r="H58" s="419">
        <v>-0.041200169224853145</v>
      </c>
      <c r="I58" s="419">
        <v>-0.16901160515143676</v>
      </c>
      <c r="J58" s="419">
        <v>0.09016138888611192</v>
      </c>
      <c r="K58" s="419">
        <v>0.23010558412031035</v>
      </c>
      <c r="L58" s="419">
        <v>0.3618446770251582</v>
      </c>
      <c r="M58" s="419">
        <v>0.06041406810284311</v>
      </c>
      <c r="N58" s="419">
        <v>0.21157882031375141</v>
      </c>
      <c r="O58" s="419">
        <v>0.1719090426341774</v>
      </c>
      <c r="P58" s="419">
        <v>-0.32988934961398764</v>
      </c>
      <c r="Q58" s="419">
        <v>0.3164552746320215</v>
      </c>
      <c r="R58" s="419">
        <v>0.3721687845953392</v>
      </c>
      <c r="S58" s="419">
        <v>-0.017845581513198372</v>
      </c>
      <c r="T58" s="419">
        <v>0.4088691449757764</v>
      </c>
      <c r="U58" s="419">
        <v>0.12846752275001982</v>
      </c>
      <c r="V58" s="419">
        <v>0.5161484978972508</v>
      </c>
      <c r="W58" s="419">
        <v>0.41045685498424245</v>
      </c>
      <c r="X58" s="419">
        <v>0.3166008109995788</v>
      </c>
      <c r="Y58" s="419">
        <v>0.19218664886944126</v>
      </c>
      <c r="Z58" s="419">
        <v>-0.19213145166098178</v>
      </c>
      <c r="AA58" s="419">
        <v>-0.2365715789699241</v>
      </c>
      <c r="AB58" s="419">
        <v>0.09574717132276866</v>
      </c>
      <c r="AC58" s="419">
        <v>-0.15</v>
      </c>
    </row>
    <row r="59" spans="1:29" ht="21">
      <c r="A59" s="423" t="s">
        <v>125</v>
      </c>
      <c r="B59" s="424">
        <v>1175</v>
      </c>
      <c r="C59" s="425">
        <v>10057</v>
      </c>
      <c r="D59" s="425">
        <v>8224</v>
      </c>
      <c r="E59" s="425">
        <v>8286</v>
      </c>
      <c r="F59" s="425">
        <v>3681</v>
      </c>
      <c r="G59" s="425">
        <v>8595</v>
      </c>
      <c r="H59" s="425">
        <v>5513</v>
      </c>
      <c r="I59" s="425">
        <v>1758</v>
      </c>
      <c r="J59" s="425">
        <v>12922</v>
      </c>
      <c r="K59" s="425">
        <v>10016</v>
      </c>
      <c r="L59" s="425">
        <v>9401</v>
      </c>
      <c r="M59" s="425">
        <v>4715</v>
      </c>
      <c r="N59" s="425">
        <v>19155</v>
      </c>
      <c r="O59" s="425">
        <v>6440</v>
      </c>
      <c r="P59" s="425">
        <v>6678</v>
      </c>
      <c r="Q59" s="425">
        <v>8926</v>
      </c>
      <c r="R59" s="425">
        <v>18474</v>
      </c>
      <c r="S59" s="425">
        <v>4734</v>
      </c>
      <c r="T59" s="425">
        <v>28254</v>
      </c>
      <c r="U59" s="425">
        <v>19472</v>
      </c>
      <c r="V59" s="425">
        <v>16875</v>
      </c>
      <c r="W59" s="425">
        <v>28104</v>
      </c>
      <c r="X59" s="425">
        <v>13708</v>
      </c>
      <c r="Y59" s="425">
        <v>12240</v>
      </c>
      <c r="Z59" s="425">
        <v>4803</v>
      </c>
      <c r="AA59" s="425">
        <v>5236</v>
      </c>
      <c r="AB59" s="425">
        <v>12667</v>
      </c>
      <c r="AC59" s="425">
        <v>2439</v>
      </c>
    </row>
    <row r="60" spans="1:29" ht="21.75" thickBot="1">
      <c r="A60" s="420"/>
      <c r="B60" s="421">
        <v>0.06755358292704905</v>
      </c>
      <c r="C60" s="422">
        <v>0.5797353750409906</v>
      </c>
      <c r="D60" s="422">
        <v>0.4735335947441355</v>
      </c>
      <c r="E60" s="422">
        <v>0.47818393980629814</v>
      </c>
      <c r="F60" s="422">
        <v>0.22191757037337556</v>
      </c>
      <c r="G60" s="422">
        <v>0.5226449055043325</v>
      </c>
      <c r="H60" s="422">
        <v>0.3385234531725567</v>
      </c>
      <c r="I60" s="422">
        <v>0.10955591838770484</v>
      </c>
      <c r="J60" s="422">
        <v>0.8011482173801099</v>
      </c>
      <c r="K60" s="422">
        <v>0.6025999154098072</v>
      </c>
      <c r="L60" s="422">
        <v>0.5466342829996806</v>
      </c>
      <c r="M60" s="422">
        <v>0.2664681860157003</v>
      </c>
      <c r="N60" s="422">
        <v>1.0487620993638425</v>
      </c>
      <c r="O60" s="422">
        <v>0.33322691459301</v>
      </c>
      <c r="P60" s="422">
        <v>0.340621831217236</v>
      </c>
      <c r="Q60" s="422">
        <v>0.44251407086670635</v>
      </c>
      <c r="R60" s="422">
        <v>0.8706015746606566</v>
      </c>
      <c r="S60" s="422">
        <v>0.21745811037445772</v>
      </c>
      <c r="T60" s="422">
        <v>1.2412536952272735</v>
      </c>
      <c r="U60" s="422">
        <v>0.7985145136738314</v>
      </c>
      <c r="V60" s="422">
        <v>0.6663176149501515</v>
      </c>
      <c r="W60" s="422">
        <v>1.0754650915832942</v>
      </c>
      <c r="X60" s="422">
        <v>0.5086767835507544</v>
      </c>
      <c r="Y60" s="422">
        <v>0.454924896508313</v>
      </c>
      <c r="Z60" s="422">
        <v>0.18507358245118954</v>
      </c>
      <c r="AA60" s="422">
        <v>0.20587255796653547</v>
      </c>
      <c r="AB60" s="422">
        <v>0.4981107027147713</v>
      </c>
      <c r="AC60" s="422">
        <v>0.1</v>
      </c>
    </row>
    <row r="61" spans="1:29" ht="21">
      <c r="A61" s="403" t="s">
        <v>76</v>
      </c>
      <c r="B61" s="404">
        <v>-1082</v>
      </c>
      <c r="C61" s="405">
        <v>5295</v>
      </c>
      <c r="D61" s="405">
        <v>5452</v>
      </c>
      <c r="E61" s="405">
        <v>3135</v>
      </c>
      <c r="F61" s="405">
        <v>4567</v>
      </c>
      <c r="G61" s="405">
        <v>9646</v>
      </c>
      <c r="H61" s="405">
        <v>1563</v>
      </c>
      <c r="I61" s="405">
        <v>918</v>
      </c>
      <c r="J61" s="405">
        <v>9226</v>
      </c>
      <c r="K61" s="405">
        <v>11599</v>
      </c>
      <c r="L61" s="405">
        <v>15873</v>
      </c>
      <c r="M61" s="405">
        <v>10124</v>
      </c>
      <c r="N61" s="405">
        <v>18884</v>
      </c>
      <c r="O61" s="405">
        <v>14504</v>
      </c>
      <c r="P61" s="405">
        <v>10070</v>
      </c>
      <c r="Q61" s="405">
        <v>12785</v>
      </c>
      <c r="R61" s="405">
        <v>22369</v>
      </c>
      <c r="S61" s="405">
        <v>15067</v>
      </c>
      <c r="T61" s="405">
        <v>20213</v>
      </c>
      <c r="U61" s="405">
        <v>10551</v>
      </c>
      <c r="V61" s="405">
        <v>16764</v>
      </c>
      <c r="W61" s="405">
        <v>9895</v>
      </c>
      <c r="X61" s="405">
        <v>-889</v>
      </c>
      <c r="Y61" s="405">
        <v>6196</v>
      </c>
      <c r="Z61" s="405">
        <v>-942</v>
      </c>
      <c r="AA61" s="405">
        <v>-854</v>
      </c>
      <c r="AB61" s="405">
        <v>2264</v>
      </c>
      <c r="AC61" s="405">
        <v>-1706</v>
      </c>
    </row>
    <row r="62" spans="1:29" ht="21">
      <c r="A62" s="407"/>
      <c r="B62" s="408">
        <v>-0.04920219236238532</v>
      </c>
      <c r="C62" s="409">
        <v>0.24138292586193266</v>
      </c>
      <c r="D62" s="409">
        <v>0.2461239540183291</v>
      </c>
      <c r="E62" s="409">
        <v>0.14040352016482238</v>
      </c>
      <c r="F62" s="409">
        <v>0.20612973038844906</v>
      </c>
      <c r="G62" s="409">
        <v>0.43721722071989877</v>
      </c>
      <c r="H62" s="409">
        <v>0.0703351969385535</v>
      </c>
      <c r="I62" s="409">
        <v>0.04163956466243235</v>
      </c>
      <c r="J62" s="409">
        <v>0.4174649299594657</v>
      </c>
      <c r="K62" s="409">
        <v>0.5128982932280035</v>
      </c>
      <c r="L62" s="409">
        <v>0.6836759394137193</v>
      </c>
      <c r="M62" s="409">
        <v>0.4240537849648618</v>
      </c>
      <c r="N62" s="409">
        <v>0.7716659181839614</v>
      </c>
      <c r="O62" s="409">
        <v>0.5681148293873228</v>
      </c>
      <c r="P62" s="409">
        <v>0.38435217193328874</v>
      </c>
      <c r="Q62" s="409">
        <v>0.47891249218043885</v>
      </c>
      <c r="R62" s="409">
        <v>0.8060476818156692</v>
      </c>
      <c r="S62" s="409">
        <v>0.52744964600977</v>
      </c>
      <c r="T62" s="409">
        <v>0.6849732862790558</v>
      </c>
      <c r="U62" s="409">
        <v>0.34228321819540497</v>
      </c>
      <c r="V62" s="409">
        <v>0.5285478585834946</v>
      </c>
      <c r="W62" s="409">
        <v>0.3043843653178335</v>
      </c>
      <c r="X62" s="409">
        <v>-0.02676462902236887</v>
      </c>
      <c r="Y62" s="409">
        <v>0.18830199677308812</v>
      </c>
      <c r="Z62" s="409">
        <v>-0.029509161153540298</v>
      </c>
      <c r="AA62" s="409">
        <v>-0.02723247284246444</v>
      </c>
      <c r="AB62" s="409">
        <v>0.07162940766844983</v>
      </c>
      <c r="AC62" s="409">
        <v>-0.05</v>
      </c>
    </row>
    <row r="63" spans="1:29" ht="21">
      <c r="A63" s="423" t="s">
        <v>126</v>
      </c>
      <c r="B63" s="424">
        <v>-16</v>
      </c>
      <c r="C63" s="425">
        <v>707</v>
      </c>
      <c r="D63" s="425">
        <v>962</v>
      </c>
      <c r="E63" s="425">
        <v>805</v>
      </c>
      <c r="F63" s="425">
        <v>1096</v>
      </c>
      <c r="G63" s="425">
        <v>1484</v>
      </c>
      <c r="H63" s="425">
        <v>-112</v>
      </c>
      <c r="I63" s="425">
        <v>937</v>
      </c>
      <c r="J63" s="425">
        <v>2433</v>
      </c>
      <c r="K63" s="425">
        <v>1151</v>
      </c>
      <c r="L63" s="425">
        <v>1166</v>
      </c>
      <c r="M63" s="425">
        <v>2142</v>
      </c>
      <c r="N63" s="425">
        <v>3867</v>
      </c>
      <c r="O63" s="425">
        <v>2630</v>
      </c>
      <c r="P63" s="425">
        <v>1612</v>
      </c>
      <c r="Q63" s="425">
        <v>5523</v>
      </c>
      <c r="R63" s="425">
        <v>4910</v>
      </c>
      <c r="S63" s="425">
        <v>4940</v>
      </c>
      <c r="T63" s="425">
        <v>4204</v>
      </c>
      <c r="U63" s="425">
        <v>2508</v>
      </c>
      <c r="V63" s="425">
        <v>3005</v>
      </c>
      <c r="W63" s="425">
        <v>3638</v>
      </c>
      <c r="X63" s="425">
        <v>573</v>
      </c>
      <c r="Y63" s="425">
        <v>48</v>
      </c>
      <c r="Z63" s="425">
        <v>187</v>
      </c>
      <c r="AA63" s="425">
        <v>1245</v>
      </c>
      <c r="AB63" s="425">
        <v>-646</v>
      </c>
      <c r="AC63" s="425">
        <v>526</v>
      </c>
    </row>
    <row r="64" spans="1:29" ht="21">
      <c r="A64" s="420"/>
      <c r="B64" s="421">
        <v>-0.004222683198473742</v>
      </c>
      <c r="C64" s="422">
        <v>0.18862940857877764</v>
      </c>
      <c r="D64" s="422">
        <v>0.2522306153430742</v>
      </c>
      <c r="E64" s="422">
        <v>0.21037226744717863</v>
      </c>
      <c r="F64" s="422">
        <v>0.2919762476256915</v>
      </c>
      <c r="G64" s="422">
        <v>0.39947777164623943</v>
      </c>
      <c r="H64" s="422">
        <v>-0.029941880670913967</v>
      </c>
      <c r="I64" s="422">
        <v>0.2546825437812039</v>
      </c>
      <c r="J64" s="422">
        <v>0.6669974696314585</v>
      </c>
      <c r="K64" s="422">
        <v>0.30868336220815085</v>
      </c>
      <c r="L64" s="422">
        <v>0.30275570003817087</v>
      </c>
      <c r="M64" s="422">
        <v>0.53828427541458</v>
      </c>
      <c r="N64" s="422">
        <v>0.9459671027525207</v>
      </c>
      <c r="O64" s="422">
        <v>0.6162021330434309</v>
      </c>
      <c r="P64" s="422">
        <v>0.37065906953537286</v>
      </c>
      <c r="Q64" s="422">
        <v>1.250512273043225</v>
      </c>
      <c r="R64" s="422">
        <v>1.0809168640642408</v>
      </c>
      <c r="S64" s="422">
        <v>1.0732037957523755</v>
      </c>
      <c r="T64" s="422">
        <v>0.8859423041664982</v>
      </c>
      <c r="U64" s="422">
        <v>0.5040284088739577</v>
      </c>
      <c r="V64" s="422">
        <v>0.5909991130096603</v>
      </c>
      <c r="W64" s="422">
        <v>0.6961720107468539</v>
      </c>
      <c r="X64" s="422">
        <v>0.10653072379538386</v>
      </c>
      <c r="Y64" s="422">
        <v>0.009055800712021167</v>
      </c>
      <c r="Z64" s="422">
        <v>0.03623377957073792</v>
      </c>
      <c r="AA64" s="422">
        <v>0.24123325414939778</v>
      </c>
      <c r="AB64" s="422">
        <v>-0.12641433374166455</v>
      </c>
      <c r="AC64" s="422">
        <v>0.1</v>
      </c>
    </row>
    <row r="65" spans="1:29" ht="21">
      <c r="A65" s="414" t="s">
        <v>127</v>
      </c>
      <c r="B65" s="415">
        <v>-395</v>
      </c>
      <c r="C65" s="416">
        <v>692</v>
      </c>
      <c r="D65" s="416">
        <v>2249</v>
      </c>
      <c r="E65" s="416">
        <v>1392</v>
      </c>
      <c r="F65" s="416">
        <v>782</v>
      </c>
      <c r="G65" s="416">
        <v>1657</v>
      </c>
      <c r="H65" s="416">
        <v>748</v>
      </c>
      <c r="I65" s="416">
        <v>448</v>
      </c>
      <c r="J65" s="416">
        <v>1708</v>
      </c>
      <c r="K65" s="416">
        <v>5792</v>
      </c>
      <c r="L65" s="416">
        <v>7197</v>
      </c>
      <c r="M65" s="416">
        <v>4597</v>
      </c>
      <c r="N65" s="416">
        <v>4282</v>
      </c>
      <c r="O65" s="416">
        <v>5234</v>
      </c>
      <c r="P65" s="416">
        <v>1683</v>
      </c>
      <c r="Q65" s="416">
        <v>3244</v>
      </c>
      <c r="R65" s="416">
        <v>3026</v>
      </c>
      <c r="S65" s="416">
        <v>-1078</v>
      </c>
      <c r="T65" s="416">
        <v>-663</v>
      </c>
      <c r="U65" s="416">
        <v>-2269</v>
      </c>
      <c r="V65" s="416">
        <v>-806</v>
      </c>
      <c r="W65" s="416">
        <v>-4176</v>
      </c>
      <c r="X65" s="416">
        <v>-5114</v>
      </c>
      <c r="Y65" s="416">
        <v>-2214</v>
      </c>
      <c r="Z65" s="416">
        <v>-3952</v>
      </c>
      <c r="AA65" s="416">
        <v>-5727</v>
      </c>
      <c r="AB65" s="416">
        <v>-3018</v>
      </c>
      <c r="AC65" s="416">
        <v>-4589</v>
      </c>
    </row>
    <row r="66" spans="1:29" ht="21">
      <c r="A66" s="417"/>
      <c r="B66" s="418">
        <v>-0.07968931255358802</v>
      </c>
      <c r="C66" s="419">
        <v>0.1398146445737991</v>
      </c>
      <c r="D66" s="419">
        <v>0.44791606503047365</v>
      </c>
      <c r="E66" s="419">
        <v>0.2727780445028083</v>
      </c>
      <c r="F66" s="419">
        <v>0.15461267744869556</v>
      </c>
      <c r="G66" s="419">
        <v>0.33095982343482877</v>
      </c>
      <c r="H66" s="419">
        <v>0.14865071652427897</v>
      </c>
      <c r="I66" s="419">
        <v>0.0901354043015612</v>
      </c>
      <c r="J66" s="419">
        <v>0.344559073321693</v>
      </c>
      <c r="K66" s="419">
        <v>1.1498748280250215</v>
      </c>
      <c r="L66" s="419">
        <v>1.3969305183802128</v>
      </c>
      <c r="M66" s="419">
        <v>0.8675058028721816</v>
      </c>
      <c r="N66" s="419">
        <v>0.7808183457664875</v>
      </c>
      <c r="O66" s="419">
        <v>0.9101199988175823</v>
      </c>
      <c r="P66" s="419">
        <v>0.29493820843000673</v>
      </c>
      <c r="Q66" s="419">
        <v>0.561183536771015</v>
      </c>
      <c r="R66" s="419">
        <v>0.501468277905559</v>
      </c>
      <c r="S66" s="419">
        <v>-0.17405765861771005</v>
      </c>
      <c r="T66" s="419">
        <v>-0.10490141165971911</v>
      </c>
      <c r="U66" s="419">
        <v>-0.3481171907602443</v>
      </c>
      <c r="V66" s="419">
        <v>-0.12017635805994242</v>
      </c>
      <c r="W66" s="419">
        <v>-0.6049482331774159</v>
      </c>
      <c r="X66" s="419">
        <v>-0.7234547013238335</v>
      </c>
      <c r="Y66" s="419">
        <v>-0.31802485592641316</v>
      </c>
      <c r="Z66" s="419">
        <v>-0.5846413302365461</v>
      </c>
      <c r="AA66" s="419">
        <v>-0.8691376460893352</v>
      </c>
      <c r="AB66" s="419">
        <v>-0.449089767360189</v>
      </c>
      <c r="AC66" s="419">
        <v>-0.66</v>
      </c>
    </row>
    <row r="67" spans="1:29" ht="21">
      <c r="A67" s="414" t="s">
        <v>128</v>
      </c>
      <c r="B67" s="415">
        <v>-253</v>
      </c>
      <c r="C67" s="416">
        <v>2386</v>
      </c>
      <c r="D67" s="416">
        <v>1835</v>
      </c>
      <c r="E67" s="416">
        <v>1649</v>
      </c>
      <c r="F67" s="416">
        <v>2406</v>
      </c>
      <c r="G67" s="416">
        <v>4656</v>
      </c>
      <c r="H67" s="416">
        <v>799</v>
      </c>
      <c r="I67" s="416">
        <v>1934</v>
      </c>
      <c r="J67" s="416">
        <v>5583</v>
      </c>
      <c r="K67" s="416">
        <v>3408</v>
      </c>
      <c r="L67" s="416">
        <v>5938</v>
      </c>
      <c r="M67" s="416">
        <v>3177</v>
      </c>
      <c r="N67" s="416">
        <v>8223</v>
      </c>
      <c r="O67" s="416">
        <v>4705</v>
      </c>
      <c r="P67" s="416">
        <v>4435</v>
      </c>
      <c r="Q67" s="416">
        <v>7097</v>
      </c>
      <c r="R67" s="416">
        <v>8932</v>
      </c>
      <c r="S67" s="416">
        <v>7914</v>
      </c>
      <c r="T67" s="416">
        <v>13754</v>
      </c>
      <c r="U67" s="416">
        <v>8399</v>
      </c>
      <c r="V67" s="416">
        <v>12715</v>
      </c>
      <c r="W67" s="416">
        <v>8032</v>
      </c>
      <c r="X67" s="416">
        <v>2098</v>
      </c>
      <c r="Y67" s="416">
        <v>6176</v>
      </c>
      <c r="Z67" s="416">
        <v>3331</v>
      </c>
      <c r="AA67" s="416">
        <v>4304</v>
      </c>
      <c r="AB67" s="416">
        <v>5312</v>
      </c>
      <c r="AC67" s="416">
        <v>2712</v>
      </c>
    </row>
    <row r="68" spans="1:29" ht="21">
      <c r="A68" s="417"/>
      <c r="B68" s="418">
        <v>-0.03328566335168981</v>
      </c>
      <c r="C68" s="419">
        <v>0.31579184208818667</v>
      </c>
      <c r="D68" s="419">
        <v>0.24190475939374068</v>
      </c>
      <c r="E68" s="419">
        <v>0.21526937391729284</v>
      </c>
      <c r="F68" s="419">
        <v>0.3156825750041392</v>
      </c>
      <c r="G68" s="419">
        <v>0.608643363225192</v>
      </c>
      <c r="H68" s="419">
        <v>0.10342787685480026</v>
      </c>
      <c r="I68" s="419">
        <v>0.2542067671050585</v>
      </c>
      <c r="J68" s="419">
        <v>0.7300596810385862</v>
      </c>
      <c r="K68" s="419">
        <v>0.4316683449546943</v>
      </c>
      <c r="L68" s="419">
        <v>0.7322872322058416</v>
      </c>
      <c r="M68" s="419">
        <v>0.38208149628742305</v>
      </c>
      <c r="N68" s="419">
        <v>0.96536519050201</v>
      </c>
      <c r="O68" s="419">
        <v>0.5296198781367778</v>
      </c>
      <c r="P68" s="419">
        <v>0.4787870871068689</v>
      </c>
      <c r="Q68" s="419">
        <v>0.7457166213793887</v>
      </c>
      <c r="R68" s="419">
        <v>0.8955445355941949</v>
      </c>
      <c r="S68" s="419">
        <v>0.7670180308357866</v>
      </c>
      <c r="T68" s="419">
        <v>1.2768264448079325</v>
      </c>
      <c r="U68" s="419">
        <v>0.7357147049213753</v>
      </c>
      <c r="V68" s="419">
        <v>1.0746626412950988</v>
      </c>
      <c r="W68" s="419">
        <v>0.6573573775107144</v>
      </c>
      <c r="X68" s="419">
        <v>0.16732023641758964</v>
      </c>
      <c r="Y68" s="419">
        <v>0.49446053682913327</v>
      </c>
      <c r="Z68" s="419">
        <v>0.2760011567025433</v>
      </c>
      <c r="AA68" s="419">
        <v>0.3614555978168177</v>
      </c>
      <c r="AB68" s="419">
        <v>0.44038035863807057</v>
      </c>
      <c r="AC68" s="419">
        <v>0.22</v>
      </c>
    </row>
    <row r="69" spans="1:29" ht="21">
      <c r="A69" s="423" t="s">
        <v>129</v>
      </c>
      <c r="B69" s="424">
        <v>-418</v>
      </c>
      <c r="C69" s="425">
        <v>1510</v>
      </c>
      <c r="D69" s="425">
        <v>406</v>
      </c>
      <c r="E69" s="425">
        <v>-711</v>
      </c>
      <c r="F69" s="425">
        <v>283</v>
      </c>
      <c r="G69" s="425">
        <v>1849</v>
      </c>
      <c r="H69" s="425">
        <v>128</v>
      </c>
      <c r="I69" s="425">
        <v>-2401</v>
      </c>
      <c r="J69" s="425">
        <v>-498</v>
      </c>
      <c r="K69" s="425">
        <v>1248</v>
      </c>
      <c r="L69" s="425">
        <v>1572</v>
      </c>
      <c r="M69" s="425">
        <v>208</v>
      </c>
      <c r="N69" s="425">
        <v>2512</v>
      </c>
      <c r="O69" s="425">
        <v>1935</v>
      </c>
      <c r="P69" s="425">
        <v>2340</v>
      </c>
      <c r="Q69" s="425">
        <v>-3079</v>
      </c>
      <c r="R69" s="425">
        <v>5501</v>
      </c>
      <c r="S69" s="425">
        <v>3291</v>
      </c>
      <c r="T69" s="425">
        <v>2918</v>
      </c>
      <c r="U69" s="425">
        <v>1913</v>
      </c>
      <c r="V69" s="425">
        <v>1850</v>
      </c>
      <c r="W69" s="425">
        <v>2401</v>
      </c>
      <c r="X69" s="425">
        <v>1554</v>
      </c>
      <c r="Y69" s="425">
        <v>2186</v>
      </c>
      <c r="Z69" s="425">
        <v>-508</v>
      </c>
      <c r="AA69" s="425">
        <v>-676</v>
      </c>
      <c r="AB69" s="425">
        <v>616</v>
      </c>
      <c r="AC69" s="425">
        <v>-355</v>
      </c>
    </row>
    <row r="70" spans="1:29" ht="21.75" thickBot="1">
      <c r="A70" s="426"/>
      <c r="B70" s="427">
        <v>-0.07405819414940673</v>
      </c>
      <c r="C70" s="428">
        <v>0.26570520095936523</v>
      </c>
      <c r="D70" s="428">
        <v>0.07084513358495137</v>
      </c>
      <c r="E70" s="428">
        <v>-0.12389500812897136</v>
      </c>
      <c r="F70" s="428">
        <v>0.04945097189508196</v>
      </c>
      <c r="G70" s="428">
        <v>0.32490124688979716</v>
      </c>
      <c r="H70" s="428">
        <v>0.022360187685821487</v>
      </c>
      <c r="I70" s="428">
        <v>-0.4147542654392766</v>
      </c>
      <c r="J70" s="428">
        <v>-0.08515746435955318</v>
      </c>
      <c r="K70" s="428">
        <v>0.20961191563120263</v>
      </c>
      <c r="L70" s="428">
        <v>0.25749385749385123</v>
      </c>
      <c r="M70" s="428">
        <v>0.03311606224545294</v>
      </c>
      <c r="N70" s="428">
        <v>0.393616887919479</v>
      </c>
      <c r="O70" s="428">
        <v>0.29197190430563236</v>
      </c>
      <c r="P70" s="428">
        <v>0.3400347300429374</v>
      </c>
      <c r="Q70" s="428">
        <v>-0.4410132275321721</v>
      </c>
      <c r="R70" s="428">
        <v>0.7639301644789764</v>
      </c>
      <c r="S70" s="428">
        <v>0.4416566351159279</v>
      </c>
      <c r="T70" s="428">
        <v>0.38035848591773114</v>
      </c>
      <c r="U70" s="428">
        <v>0.24168046885757466</v>
      </c>
      <c r="V70" s="428">
        <v>0.22856295673983062</v>
      </c>
      <c r="W70" s="428">
        <v>0.2942102702788718</v>
      </c>
      <c r="X70" s="428">
        <v>0.18884295411627505</v>
      </c>
      <c r="Y70" s="428">
        <v>0.26815439608833813</v>
      </c>
      <c r="Z70" s="428">
        <v>-0.06403735344207018</v>
      </c>
      <c r="AA70" s="428">
        <v>-0.08777009428793114</v>
      </c>
      <c r="AB70" s="428">
        <v>0.07985077238770177</v>
      </c>
      <c r="AC70" s="428">
        <v>-0.04</v>
      </c>
    </row>
    <row r="71" spans="1:25" ht="21">
      <c r="A71" s="368" t="s">
        <v>156</v>
      </c>
      <c r="B71" s="429"/>
      <c r="C71" s="429"/>
      <c r="D71" s="429"/>
      <c r="E71" s="429"/>
      <c r="F71" s="429"/>
      <c r="G71" s="429"/>
      <c r="H71" s="429"/>
      <c r="I71" s="429"/>
      <c r="J71" s="429"/>
      <c r="K71" s="429"/>
      <c r="L71" s="429"/>
      <c r="M71" s="429"/>
      <c r="N71" s="429"/>
      <c r="O71" s="429"/>
      <c r="P71" s="429"/>
      <c r="Q71" s="429"/>
      <c r="R71" s="429"/>
      <c r="S71" s="429"/>
      <c r="T71" s="429"/>
      <c r="U71" s="429"/>
      <c r="V71" s="429"/>
      <c r="W71" s="429"/>
      <c r="X71" s="429"/>
      <c r="Y71" s="429"/>
    </row>
    <row r="72" ht="21">
      <c r="A72" s="456" t="s">
        <v>130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Daniel Rodrigues Nunes</cp:lastModifiedBy>
  <cp:lastPrinted>2017-12-19T15:29:37Z</cp:lastPrinted>
  <dcterms:created xsi:type="dcterms:W3CDTF">2016-09-01T12:53:14Z</dcterms:created>
  <dcterms:modified xsi:type="dcterms:W3CDTF">2019-04-16T18:14:52Z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