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461" windowWidth="15075" windowHeight="11700" activeTab="0"/>
  </bookViews>
  <sheets>
    <sheet name="CAGED" sheetId="1" r:id="rId1"/>
    <sheet name="Sumário" sheetId="2" r:id="rId2"/>
    <sheet name="tabela1" sheetId="3" r:id="rId3"/>
    <sheet name="tabela2" sheetId="4" r:id="rId4"/>
    <sheet name="tabela3" sheetId="5" r:id="rId5"/>
    <sheet name="tabela4" sheetId="6" r:id="rId6"/>
    <sheet name="tabela4.1" sheetId="7" r:id="rId7"/>
    <sheet name="tabela4.2" sheetId="8" r:id="rId8"/>
    <sheet name="tabela5" sheetId="9" r:id="rId9"/>
    <sheet name="tabela6" sheetId="10" r:id="rId10"/>
    <sheet name="tabela6.1" sheetId="11" r:id="rId11"/>
    <sheet name="tabela7" sheetId="12" r:id="rId12"/>
    <sheet name="tabela7.1" sheetId="13" r:id="rId13"/>
    <sheet name="tabela8" sheetId="14" r:id="rId14"/>
    <sheet name="tabela8.1" sheetId="15" r:id="rId15"/>
    <sheet name="Tabela9" sheetId="16" r:id="rId16"/>
    <sheet name="tabela9.1" sheetId="17" r:id="rId17"/>
    <sheet name="tabela10" sheetId="18" r:id="rId18"/>
    <sheet name="tabela10.1" sheetId="19" r:id="rId19"/>
    <sheet name="tabela11" sheetId="20" r:id="rId20"/>
  </sheets>
  <definedNames>
    <definedName name="_xlnm.Print_Area" localSheetId="0">'CAGED'!$A$1:$J$24</definedName>
    <definedName name="_xlnm.Print_Area" localSheetId="1">'Sumário'!$A$2:$C$21</definedName>
    <definedName name="_xlnm.Print_Area" localSheetId="2">'tabela1'!$A$1:$M$48</definedName>
    <definedName name="_xlnm.Print_Area" localSheetId="17">'tabela10'!$A$1:$M$56</definedName>
    <definedName name="_xlnm.Print_Area" localSheetId="18">'tabela10.1'!$A$3:$J$85</definedName>
    <definedName name="_xlnm.Print_Area" localSheetId="3">'tabela2'!$A$1:$M$42</definedName>
    <definedName name="_xlnm.Print_Area" localSheetId="5">'tabela4'!$A$1:$AB$38</definedName>
    <definedName name="_xlnm.Print_Area" localSheetId="6">'tabela4.1'!$A$1:$AB$43</definedName>
    <definedName name="_xlnm.Print_Area" localSheetId="9">'tabela6'!$A$1:$K$52</definedName>
    <definedName name="_xlnm.Print_Area" localSheetId="10">'tabela6.1'!$A$1:$O$49</definedName>
    <definedName name="_xlnm.Print_Area" localSheetId="11">'tabela7'!$A$1:$K$41</definedName>
    <definedName name="_xlnm.Print_Area" localSheetId="12">'tabela7.1'!$A$1:$M$41</definedName>
    <definedName name="_xlnm.Print_Area" localSheetId="13">'tabela8'!$A$1:$K$49</definedName>
    <definedName name="_xlnm.Print_Area" localSheetId="14">'tabela8.1'!$A$1:$L$52</definedName>
    <definedName name="_xlnm.Print_Area" localSheetId="15">'Tabela9'!$A$1:$K$74</definedName>
    <definedName name="_xlnm.Print_Area" localSheetId="16">'tabela9.1'!$A$1:$J$86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<sst xmlns="http://schemas.openxmlformats.org/spreadsheetml/2006/main" count="1007" uniqueCount="273">
  <si>
    <t>Comércio</t>
  </si>
  <si>
    <t>Serviços</t>
  </si>
  <si>
    <t>Sumário:</t>
  </si>
  <si>
    <t>Ensino</t>
  </si>
  <si>
    <t>CADASTRO GERAL DE EMPREGADOS E DESEMPREGADOS - CAGED</t>
  </si>
  <si>
    <t>Extrativa Mineral</t>
  </si>
  <si>
    <t>Indústria de Transformação</t>
  </si>
  <si>
    <t>Construção Civil</t>
  </si>
  <si>
    <t>Administração Pública</t>
  </si>
  <si>
    <t>Agropecuária</t>
  </si>
  <si>
    <t>SALDO</t>
  </si>
  <si>
    <t>SETORES</t>
  </si>
  <si>
    <t/>
  </si>
  <si>
    <t>BRASIL</t>
  </si>
  <si>
    <t>TABELA 1</t>
  </si>
  <si>
    <t>BRASIL - EVOLUÇÃO DO EMPREGO POR SETOR DE ATIVIDADE ECONÔMICA</t>
  </si>
  <si>
    <t>Admissões</t>
  </si>
  <si>
    <t>Desligamentos</t>
  </si>
  <si>
    <t>Saldos</t>
  </si>
  <si>
    <t>(%)</t>
  </si>
  <si>
    <t>Brasil</t>
  </si>
  <si>
    <t xml:space="preserve"> Ind. Prod. Min. Não Metálicos</t>
  </si>
  <si>
    <t xml:space="preserve"> Ind. Metalúrgica</t>
  </si>
  <si>
    <t xml:space="preserve"> Ind. Mecânica</t>
  </si>
  <si>
    <t xml:space="preserve"> Ind. Materiais Elétricos e Comunicações</t>
  </si>
  <si>
    <t xml:space="preserve"> Ind. Materiais de Transporte</t>
  </si>
  <si>
    <t xml:space="preserve"> Ind. Madeira e Mobiliários</t>
  </si>
  <si>
    <t xml:space="preserve"> Ind. Papel, Papelão, Editor.</t>
  </si>
  <si>
    <t xml:space="preserve"> Ind. Borracha, Fumo, Couros</t>
  </si>
  <si>
    <t xml:space="preserve"> Ind. Quím., Prod. Farm. Veter.</t>
  </si>
  <si>
    <t xml:space="preserve"> Ind. Têxtil, Vestuário</t>
  </si>
  <si>
    <t xml:space="preserve"> Ind. Calçados</t>
  </si>
  <si>
    <t xml:space="preserve"> Ind. Prod. Aliment. Bebidas</t>
  </si>
  <si>
    <t>Serviços Industriais de Utilidade Pública</t>
  </si>
  <si>
    <t xml:space="preserve"> Comércio Varejista</t>
  </si>
  <si>
    <t xml:space="preserve"> Comércio Atacadista</t>
  </si>
  <si>
    <t xml:space="preserve"> Instituições Financeiras</t>
  </si>
  <si>
    <t xml:space="preserve"> Com. Adm. Imóv. Serv. Téc-prof.</t>
  </si>
  <si>
    <t xml:space="preserve"> Transportes e Comunicações</t>
  </si>
  <si>
    <t xml:space="preserve"> Serv. Aloj. Alim. Rep. Manut.</t>
  </si>
  <si>
    <t xml:space="preserve"> Serviços Méd., Odontol.</t>
  </si>
  <si>
    <t xml:space="preserve"> Ensino</t>
  </si>
  <si>
    <t>Agricultura</t>
  </si>
  <si>
    <t>Fonte: MTE/SPPE/DES/CGET - CAGED Lei 4.923/65</t>
  </si>
  <si>
    <t>* A variação mensal do emprego toma como referência o estoque do mês anterior, sem ajustes.</t>
  </si>
  <si>
    <t>** Resultados acrescidos dos ajustes; a variação relativa toma como referência os estoques com ajustes do mês atual e do mesmo mês do ano anterior.</t>
  </si>
  <si>
    <t>TABELA 2</t>
  </si>
  <si>
    <t>BRASIL - EVOLUÇÃO DO EMPREGO POR NÍVEL GEOGRÁFICO</t>
  </si>
  <si>
    <t>Geográfica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</si>
  <si>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</si>
  <si>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</si>
  <si>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</si>
  <si>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</si>
  <si>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</si>
  <si>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</si>
  <si>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</si>
  <si>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</si>
  <si>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</si>
  <si>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</si>
  <si>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</si>
  <si>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</si>
  <si>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</si>
  <si>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</si>
  <si>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</si>
  <si>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</si>
  <si>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</si>
  <si>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</si>
  <si>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</si>
  <si>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</si>
  <si>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</si>
  <si>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</si>
  <si>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</si>
  <si>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</si>
  <si>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</si>
  <si>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</si>
  <si>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</si>
  <si>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</si>
  <si>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</si>
  <si>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</si>
  <si>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</si>
  <si>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</si>
  <si>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TABELA 3</t>
  </si>
  <si>
    <t>Nível Geográfico</t>
  </si>
  <si>
    <t xml:space="preserve"> ADM</t>
  </si>
  <si>
    <t xml:space="preserve"> DESL</t>
  </si>
  <si>
    <t>ESTADOS</t>
  </si>
  <si>
    <t>ÁREAS METROP.</t>
  </si>
  <si>
    <t>INTERIOR</t>
  </si>
  <si>
    <t>TABELA 4</t>
  </si>
  <si>
    <t>Mês/ Ano</t>
  </si>
  <si>
    <t>Total Ativid.</t>
  </si>
  <si>
    <t>S.I.U.P.</t>
  </si>
  <si>
    <t>Const. Civil</t>
  </si>
  <si>
    <t>Adm. Pública</t>
  </si>
  <si>
    <t>Outros</t>
  </si>
  <si>
    <t xml:space="preserve">* A variação mensal do emprego toma como referência o estoque do mês anterior. </t>
  </si>
  <si>
    <t>TABELA 4.1</t>
  </si>
  <si>
    <t>Tabela 4.2</t>
  </si>
  <si>
    <t>Inst. Cred. Seg. e de Capital.</t>
  </si>
  <si>
    <t>Com.Ad. Im.,V.Mob.S.Téc-Pr.</t>
  </si>
  <si>
    <t>Transp. e Comunic.</t>
  </si>
  <si>
    <t>Serv.Aloj. Alim. Rep. Manut.</t>
  </si>
  <si>
    <t>Serv.Méd.,Od.,Veter.</t>
  </si>
  <si>
    <t>TABELA 5</t>
  </si>
  <si>
    <t>Mês/Ano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</si>
  <si>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</si>
  <si>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</si>
  <si>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</si>
  <si>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</si>
  <si>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</si>
  <si>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</si>
  <si>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</si>
  <si>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</si>
  <si>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</si>
  <si>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</si>
  <si>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</si>
  <si>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</si>
  <si>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</si>
  <si>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</si>
  <si>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</si>
  <si>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</si>
  <si>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</si>
  <si>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</si>
  <si>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</si>
  <si>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</si>
  <si>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R. G. do Sul</t>
  </si>
  <si>
    <t>M. G. do Sul</t>
  </si>
  <si>
    <t>Mato Grosso</t>
  </si>
  <si>
    <t>Goiás</t>
  </si>
  <si>
    <t>DF</t>
  </si>
  <si>
    <t>* A variação mensal do emprego toma como referência o estoque do mês anterior.</t>
  </si>
  <si>
    <t>TABELA 6</t>
  </si>
  <si>
    <t>Período</t>
  </si>
  <si>
    <t>TABELA 6.1</t>
  </si>
  <si>
    <t>Setores/Subsetores</t>
  </si>
  <si>
    <t>Total Ativ.</t>
  </si>
  <si>
    <t>TABELA 7</t>
  </si>
  <si>
    <t>UF</t>
  </si>
  <si>
    <t>TABELA 7.1</t>
  </si>
  <si>
    <t>TABELA 8</t>
  </si>
  <si>
    <t>Total das Atividades</t>
  </si>
  <si>
    <t>TABELA 8.1</t>
  </si>
  <si>
    <t>TABELA 9</t>
  </si>
  <si>
    <t>TABELA 9.1</t>
  </si>
  <si>
    <t>TABELA 10</t>
  </si>
  <si>
    <t>BRASIL - EVOLUÇÃO DO EMPREGO POR REGIÃO METROPOLITANA E INTERIOR</t>
  </si>
  <si>
    <t>1 - Extrativa mineral</t>
  </si>
  <si>
    <t>2 - Indústria de transformação</t>
  </si>
  <si>
    <t>3 - Serviços Industr de Utilidade Pública</t>
  </si>
  <si>
    <t>4 - Construção Civil</t>
  </si>
  <si>
    <t>5 - Comércio</t>
  </si>
  <si>
    <t>7 - Administração Pública</t>
  </si>
  <si>
    <t>8 - Agropecuária, extr vegetal, caça e pesca</t>
  </si>
  <si>
    <t>Total</t>
  </si>
  <si>
    <t>{ñ class}</t>
  </si>
  <si>
    <t>Fonte: MTb/SPPE/DER/CGCIPE - CAGED Lei 4.923/65</t>
  </si>
  <si>
    <t>* A variação mensal do emprego toma como referência o estoque do mês anterior .</t>
  </si>
  <si>
    <t>Fonte: MTb/SPPE/DER/CGCIPE - CAGED - Lei 4.923/65.</t>
  </si>
  <si>
    <t>6 - Serviços</t>
  </si>
  <si>
    <t>11 - Rondônia</t>
  </si>
  <si>
    <t>12 - Acre</t>
  </si>
  <si>
    <t>13 - Amazonas</t>
  </si>
  <si>
    <t>14 - Roraima</t>
  </si>
  <si>
    <t>17 - Tocantins</t>
  </si>
  <si>
    <t>21 - Maranhão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</si>
  <si>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</si>
  <si>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</si>
  <si>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</si>
  <si>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</si>
  <si>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</si>
  <si>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</si>
  <si>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</si>
  <si>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</si>
  <si>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</si>
  <si>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</si>
  <si>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</si>
  <si>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</si>
  <si>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</si>
  <si>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</si>
  <si>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</si>
  <si>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</si>
  <si>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</si>
  <si>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</si>
  <si>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 xml:space="preserve">  Para</t>
  </si>
  <si>
    <t xml:space="preserve">  Ceara</t>
  </si>
  <si>
    <t xml:space="preserve">  Pernambuco</t>
  </si>
  <si>
    <t xml:space="preserve">  Bahia</t>
  </si>
  <si>
    <t xml:space="preserve">  Minas Gerais</t>
  </si>
  <si>
    <t xml:space="preserve">  Rio de Janeiro</t>
  </si>
  <si>
    <t xml:space="preserve">  Sao Paulo</t>
  </si>
  <si>
    <t xml:space="preserve">  Parana</t>
  </si>
  <si>
    <t xml:space="preserve">  Rio Grande do Sul</t>
  </si>
  <si>
    <t xml:space="preserve">  Belém</t>
  </si>
  <si>
    <t xml:space="preserve">  Fortaleza</t>
  </si>
  <si>
    <t xml:space="preserve">  Recife</t>
  </si>
  <si>
    <t xml:space="preserve">  Salvador</t>
  </si>
  <si>
    <t xml:space="preserve">  Belo Horizonte</t>
  </si>
  <si>
    <t xml:space="preserve">  São Paulo</t>
  </si>
  <si>
    <t xml:space="preserve">  Curitiba</t>
  </si>
  <si>
    <t xml:space="preserve">  Porto Alegre</t>
  </si>
  <si>
    <t>Rio  de  Janeiro</t>
  </si>
  <si>
    <t>São  Paulo</t>
  </si>
  <si>
    <t>15 - Pará</t>
  </si>
  <si>
    <t>16 - Amapá</t>
  </si>
  <si>
    <t>22 - Piauí</t>
  </si>
  <si>
    <t>Estoque Final de 2018</t>
  </si>
  <si>
    <t>Variação Relativa em 2019 (%)</t>
  </si>
  <si>
    <t>Estoque final de 2018</t>
  </si>
  <si>
    <t>BRASIL - EVOLUÇÃO DO SALDO DE EMPREGO POR SETOR DE ATIVIDADE ECONÔMICA NOS ANOS DE 2002 A 2009</t>
  </si>
  <si>
    <t>BRASIL - EVOLUÇÃO DO SALDO DO EMPREGO POR NÍVEL GEOGRÁFICO NOS ANOS DE 2002 A 2009</t>
  </si>
  <si>
    <t>EVOLUÇÃO DO SALDO DE EMPREGO POR SETOR DE ATIVIDADE ECONÔMICA NOS ANOS DE 2002 A 2009</t>
  </si>
  <si>
    <t>EVOLUÇÃO DO SALDO DO EMPREGO POR NÍVEL GEOGRÁFICO NOS ANOS DE 2002 A 2009</t>
  </si>
  <si>
    <t>Acumulado no Ano - com ajuste</t>
  </si>
  <si>
    <t>TABELA 4.2</t>
  </si>
  <si>
    <t>Varejo</t>
  </si>
  <si>
    <t>Atacado</t>
  </si>
  <si>
    <t>Prod. Min. Não Metálicos</t>
  </si>
  <si>
    <t>Metalúrgica</t>
  </si>
  <si>
    <t>Mecânica</t>
  </si>
  <si>
    <t>Mat. Elet. Comunic.</t>
  </si>
  <si>
    <t>Material de Transporte</t>
  </si>
  <si>
    <t>Madeira Mobiliário</t>
  </si>
  <si>
    <t>Ind. Papel Papelão</t>
  </si>
  <si>
    <t>Borracha</t>
  </si>
  <si>
    <t>Química</t>
  </si>
  <si>
    <t>Têxtil</t>
  </si>
  <si>
    <t>Calçados</t>
  </si>
  <si>
    <t>Produtos Alimentíc.</t>
  </si>
  <si>
    <t>Fonte: ME/SEPT/STRAB/SPPRT/CGCIPE - CAGED Lei 4.923/65</t>
  </si>
  <si>
    <t>VARIAÇÃO RELATIVA (%)*</t>
  </si>
  <si>
    <t>Variação Relativa em 2019 (%)**</t>
  </si>
  <si>
    <t>** A variação relativa em 2019 toma como referência o estoque final de 2018.</t>
  </si>
  <si>
    <t>*Saldos acrescidos dos ajustes.</t>
  </si>
  <si>
    <t>BRASIL - EVOLUÇÃO DO SALDO AJUSTADO DO EMPREGO POR SETOR DE ATIVIDADE ECONÔMICA NOS ANOS DE 2010 A 2019 - ESTOQUE FINAL 2018 E VARIAÇÃO RELATIVA 2019 (%)*</t>
  </si>
  <si>
    <t>EVOLUÇÃO DO SALDO AJUSTADO DO EMPREGO POR SETOR DE ATIVIDADE ECONÔMICA NOS ANOS DE 2010 A 2019 - ESTOQUE FINAL 2018 E VARIAÇÃO RELATIVA 2019 (%)</t>
  </si>
  <si>
    <t>EVOLUÇÃO DO SALDO AJUSTADO DO EMPREGO POR NÍVEL GEOGRÁFICO ANOS DE 2010 A 2019 - ESTOQUE FINAL 2018 E VARIAÇÃO RELATIVA 2019 (%)</t>
  </si>
  <si>
    <t>Ignorado</t>
  </si>
  <si>
    <t>BRASIL - EVOLUÇÃO DO SALDO AJUSTADO DO EMPREGO POR NÍVEL GEOGRÁFICO ANOS DE 2010 A 2019 - ESTOQUE FINAL 2018 E VARIAÇÃO RELATIVA 2019 (%)</t>
  </si>
  <si>
    <t xml:space="preserve"> </t>
  </si>
  <si>
    <t>*Saldos acrescidos dos ajustes de janeiro a março de cada ano.</t>
  </si>
  <si>
    <t>TABELA 11</t>
  </si>
  <si>
    <t>TABELA 10.1</t>
  </si>
  <si>
    <t>Maio de 2019</t>
  </si>
  <si>
    <t>Divulgado em: Junho de 2019</t>
  </si>
  <si>
    <t>EVOLUÇÃO DO EMPREGO POR REGIÃO METROPOLITANA E INTERIOR - MAIO DE 2019</t>
  </si>
  <si>
    <t>EVOLUÇÃO MENSAL DO SALDO DE EMPREGO POR SETOR DE ATIVIDADE ECONÔMICA NOS MESES DE MAIO DE 1992 A 2019, SEM AJUSTES</t>
  </si>
  <si>
    <t>EVOLUÇÃO MENSAL DO SALDO DE EMPREGO POR RAMOS DA INDÚSTRIA DE TRANSFORMAÇÃO NOS MESES DE MAIO DE 1992 A 2019, SEM AJUSTES</t>
  </si>
  <si>
    <t>EVOLUÇÃO MENSAL DO SALDO DE EMPREGO POR RAMOS DO SETOR DE SERVIÇOS NOS MESES DE MAIO DE 1992 A 2019, SEM AJUSTES</t>
  </si>
  <si>
    <t>EVOLUÇÃO DO SALDO DE EMPREGO POR NÍVEL GEOGRÁFICO NOS MESES DE MAIO DE 1992 A 2019, SEM AJUSTES</t>
  </si>
  <si>
    <t>EVOLUÇÃO DO ESTOQUE DE EMPREGO CELETISTA - JANEIRO DE 2013 A MAIO DE 2019 SÉRIE COM AJUSTES</t>
  </si>
  <si>
    <t>SALDO DO EMPREGO CELETISTA - JANEIRO DE 2013 A MAIO DE 2019 SÉRIE SEM AJUSTES</t>
  </si>
  <si>
    <t>SALDO DO EMPREGO CELETISTA - JANEIRO DE 2013 A MAIO DE 2019 SÉRIE COM AJUSTES</t>
  </si>
  <si>
    <t>BRASIL - EVOLUÇÃO DO SALDO DO EMPREGO POR SETOR DE ATIVIDADE ECONÔMICA  MESES DE JAN A MAI DOS ANOS  DE 2002 A 2009 - COM AJUSTES</t>
  </si>
  <si>
    <t>BRASIL - EVOLUÇÃO DO SALDO DO EMPREGO POR SETOR DE ATIVIDADE ECONÔMICA  MESES DE JAN A MAI DOS ANOS  DE 2010 A 2019 - COM AJUSTES</t>
  </si>
  <si>
    <t>EVOLUÇÃO DO ESTOQUE EMPREGO CELETISTA - JANEIRO DE 2013 A MAIO DE 2019 SÉRIE SEM AJUSTES</t>
  </si>
  <si>
    <t>ESTOQUE EMPREGO CELETISTA POR UNIDADE DA FEDERAÇÃO E SETOR DE ATIVIDADE EM 31 DE MAIO DE 2019 - SÉRIE COM AJUSTES</t>
  </si>
  <si>
    <t>EVOLUÇÃO DO SALDO EMPREGO POR SETOR DE ATIVIDADE ECONÔMICA - EM MAIO, ACUMULADO DO ANO E ÚLTIMOS DOZE MESES</t>
  </si>
  <si>
    <t>EVOLUÇÃO DO SALDO EMPREGO POR NÍVEL GEOGRÁFICO - EM MAIO, ACUMULADO DO ANO E ÚLTIMOS DOZE MESES</t>
  </si>
  <si>
    <t>Mês/Ano* (Maio/2019) - sem ajuste</t>
  </si>
  <si>
    <t>Últimos Doze Meses** (Jun/18 a Mai/19) - com ajuste</t>
  </si>
  <si>
    <t>MAIO DE 2019</t>
  </si>
  <si>
    <t>BRASIL - EVOLUÇÃO MENSAL DO SALDO DE EMPREGO POR SETOR DE ATIVIDADE ECONÔMICA NOS MESES DE MAIO DE 1992 A 2019, SEM AJUSTES</t>
  </si>
  <si>
    <t>BRASIL - EVOLUÇÃO MENSAL DO SALDO DE EMPREGO POR RAMOS DO SETOR DE SERVIÇOS NOS MESES DE MAIO DE 1992 A 2019, SEM AJUSTES</t>
  </si>
  <si>
    <t>BRASIL - EVOLUÇÃO MENSAL DO SALDO DE EMPREGO POR RAMOS DA INDÚSTRIA DE TRANSFORMAÇÃO NOS MESES DE MAIO DE 1992 A 2019, SEM AJUSTES</t>
  </si>
  <si>
    <t>BRASIL - EVOLUÇÃO DO SALDO DE EMPREGO POR NÍVEL GEOGRÁFICO NOS MESES DE MAIO DE 1992 A 2019, SEM AJUSTES</t>
  </si>
  <si>
    <t>2019 (JAN a MAI)</t>
  </si>
  <si>
    <t>BRASIL:SALDO DO EMPREGO CELETISTA - JANEIRO DE 2013 A MAIO 2019 SÉRIE SEM AJUSTES</t>
  </si>
  <si>
    <t>BRASIL:SALDO DO EMPREGO CELETISTA - JANEIRO DE 2013 A MAIO 2019 SÉRIE COM AJUSTES</t>
  </si>
  <si>
    <t>BRASIL: EVOLUÇÃO DO ESTOQUE EMPREGO CELETISTA - JANEIRO DE 2013 A MAIO 2019 SÉRIE SEM AJUSTES</t>
  </si>
  <si>
    <t>BRASIL: EVOLUÇÃO DO ESTOQUE DE EMPREGO CELETISTA - JANEIRO DE 2013 A MAIO DE 2019 SÉRIE COM AJUSTES</t>
  </si>
  <si>
    <t>BRASIL: ESTOQUE EMPREGO CELETISTA POR UNIDADE DA FEDERAÇÃO E SETOR DE ATIVIDADE EM 31 DE MAIO DE 2019 - SÉRIE COM AJUSTES</t>
  </si>
  <si>
    <t>BRASIL - EVOLUÇÃO DO SALDO DO EMPREGO POR SETOR DE ATIVIDADE ECONÔMICA MESES DE JAN A MAI DOS ANOS DE 2002 A 2009</t>
  </si>
  <si>
    <t>BRASIL - EVOLUÇÃO DO SALDO DO EMPREGO POR SETOR DE ATIVIDADE ECONÔMICA MESES DE JAN A MAI DOS ANOS DE 2010 A 2019 - AJUSTADOS*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</si>
</sst>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_(* #,##0.00_);_(* \(#,##0.00\);_(* \-??_);_(@_)"/>
    <numFmt numFmtId="166" formatCode="_(* #,##0.00_);_(* \(#,##0.00\);_(* &quot;-&quot;??_);_(@_)"/>
    <numFmt numFmtId="167" formatCode="#0"/>
    <numFmt numFmtId="168" formatCode="_(* #,##0_);_(* \(#,##0\);_(* &quot;-&quot;??_);_(@_)"/>
    <numFmt numFmtId="169" formatCode="0.00_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color indexed="63"/>
      <name val="SansSerif"/>
      <family val="0"/>
    </font>
    <font>
      <b/>
      <sz val="14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SansSerif"/>
      <family val="0"/>
    </font>
    <font>
      <b/>
      <sz val="22"/>
      <name val="Arial"/>
      <family val="2"/>
    </font>
    <font>
      <sz val="22"/>
      <name val="Arial"/>
      <family val="2"/>
    </font>
    <font>
      <sz val="22"/>
      <name val="SansSerif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2"/>
      <color indexed="63"/>
      <name val="sansserif"/>
      <family val="0"/>
    </font>
    <font>
      <sz val="12"/>
      <name val="sansserif"/>
      <family val="0"/>
    </font>
    <font>
      <sz val="12"/>
      <color indexed="63"/>
      <name val="sansserif"/>
      <family val="0"/>
    </font>
    <font>
      <b/>
      <sz val="16"/>
      <color indexed="6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8"/>
      <color indexed="60"/>
      <name val="Arial"/>
      <family val="2"/>
    </font>
    <font>
      <sz val="12"/>
      <color indexed="8"/>
      <name val="Arial"/>
      <family val="2"/>
    </font>
    <font>
      <sz val="33"/>
      <name val="Arial"/>
      <family val="2"/>
    </font>
    <font>
      <sz val="33"/>
      <color indexed="8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48"/>
      <name val="Arial"/>
      <family val="2"/>
    </font>
    <font>
      <sz val="60"/>
      <name val="Arial"/>
      <family val="2"/>
    </font>
    <font>
      <sz val="60"/>
      <color indexed="8"/>
      <name val="Arial"/>
      <family val="2"/>
    </font>
    <font>
      <sz val="90"/>
      <color indexed="8"/>
      <name val="Calibri"/>
      <family val="2"/>
    </font>
    <font>
      <sz val="36"/>
      <color indexed="8"/>
      <name val="Calibri"/>
      <family val="2"/>
    </font>
    <font>
      <sz val="72"/>
      <name val="Arial"/>
      <family val="2"/>
    </font>
    <font>
      <sz val="72"/>
      <color indexed="8"/>
      <name val="Arial"/>
      <family val="2"/>
    </font>
    <font>
      <b/>
      <sz val="72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BD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medium">
        <color indexed="63"/>
      </bottom>
    </border>
    <border>
      <left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/>
      <right style="thin"/>
      <top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 style="medium">
        <color indexed="63"/>
      </bottom>
    </border>
    <border>
      <left style="hair">
        <color indexed="8"/>
      </left>
      <right style="hair">
        <color indexed="8"/>
      </right>
      <top/>
      <bottom style="medium"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 style="thick"/>
      <top/>
      <bottom style="hair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ck"/>
      <top style="hair"/>
      <bottom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medium"/>
    </border>
    <border>
      <left style="thin">
        <color indexed="63"/>
      </left>
      <right/>
      <top/>
      <bottom style="thin"/>
    </border>
    <border>
      <left/>
      <right style="thick"/>
      <top/>
      <bottom style="medium"/>
    </border>
    <border>
      <left style="thick"/>
      <right style="thin"/>
      <top/>
      <bottom style="medium"/>
    </border>
    <border>
      <left style="thin">
        <color indexed="63"/>
      </left>
      <right/>
      <top/>
      <bottom style="medium"/>
    </border>
    <border>
      <left style="thin">
        <color indexed="63"/>
      </left>
      <right style="thin"/>
      <top/>
      <bottom/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thin"/>
      <top style="medium">
        <color indexed="63"/>
      </top>
      <bottom style="medium"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5" fillId="29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Protection="0">
      <alignment/>
    </xf>
    <xf numFmtId="0" fontId="91" fillId="32" borderId="0" applyNumberFormat="0" applyBorder="0" applyAlignment="0" applyProtection="0"/>
    <xf numFmtId="0" fontId="92" fillId="21" borderId="5" applyNumberFormat="0" applyAlignment="0" applyProtection="0"/>
    <xf numFmtId="41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43" fontId="0" fillId="0" borderId="0" applyFont="0" applyFill="0" applyBorder="0" applyAlignment="0" applyProtection="0"/>
    <xf numFmtId="165" fontId="9" fillId="0" borderId="0" applyFill="0" applyBorder="0" applyProtection="0">
      <alignment/>
    </xf>
    <xf numFmtId="165" fontId="9" fillId="0" borderId="0" applyFill="0" applyBorder="0" applyProtection="0">
      <alignment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7">
    <xf numFmtId="0" fontId="0" fillId="0" borderId="0" xfId="0" applyFont="1" applyAlignment="1">
      <alignment/>
    </xf>
    <xf numFmtId="0" fontId="4" fillId="33" borderId="0" xfId="52" applyFont="1" applyFill="1" applyAlignment="1">
      <alignment horizontal="center"/>
      <protection/>
    </xf>
    <xf numFmtId="0" fontId="2" fillId="33" borderId="0" xfId="52" applyFill="1">
      <alignment/>
      <protection/>
    </xf>
    <xf numFmtId="0" fontId="4" fillId="33" borderId="0" xfId="52" applyFont="1" applyFill="1" applyAlignment="1">
      <alignment wrapText="1"/>
      <protection/>
    </xf>
    <xf numFmtId="0" fontId="7" fillId="33" borderId="0" xfId="52" applyFont="1" applyFill="1">
      <alignment/>
      <protection/>
    </xf>
    <xf numFmtId="0" fontId="8" fillId="33" borderId="0" xfId="52" applyFont="1" applyFill="1" applyAlignment="1">
      <alignment/>
      <protection/>
    </xf>
    <xf numFmtId="0" fontId="100" fillId="0" borderId="0" xfId="0" applyFont="1" applyAlignment="1">
      <alignment/>
    </xf>
    <xf numFmtId="0" fontId="0" fillId="0" borderId="0" xfId="0" applyBorder="1" applyAlignment="1">
      <alignment/>
    </xf>
    <xf numFmtId="0" fontId="86" fillId="0" borderId="0" xfId="44" applyAlignment="1">
      <alignment/>
    </xf>
    <xf numFmtId="0" fontId="86" fillId="0" borderId="0" xfId="44" applyAlignment="1">
      <alignment horizontal="left"/>
    </xf>
    <xf numFmtId="0" fontId="12" fillId="0" borderId="0" xfId="54" applyFont="1">
      <alignment/>
      <protection/>
    </xf>
    <xf numFmtId="0" fontId="2" fillId="0" borderId="0" xfId="54">
      <alignment/>
      <protection/>
    </xf>
    <xf numFmtId="0" fontId="12" fillId="33" borderId="0" xfId="54" applyFont="1" applyFill="1" applyAlignment="1">
      <alignment vertical="center"/>
      <protection/>
    </xf>
    <xf numFmtId="0" fontId="2" fillId="0" borderId="0" xfId="54" applyAlignment="1">
      <alignment/>
      <protection/>
    </xf>
    <xf numFmtId="0" fontId="3" fillId="33" borderId="0" xfId="54" applyFont="1" applyFill="1" applyAlignment="1">
      <alignment horizontal="left" vertical="top" wrapText="1"/>
      <protection/>
    </xf>
    <xf numFmtId="3" fontId="2" fillId="0" borderId="0" xfId="54" applyNumberFormat="1">
      <alignment/>
      <protection/>
    </xf>
    <xf numFmtId="3" fontId="10" fillId="33" borderId="0" xfId="54" applyNumberFormat="1" applyFont="1" applyFill="1" applyBorder="1" applyAlignment="1">
      <alignment horizontal="right" vertical="center" wrapText="1"/>
      <protection/>
    </xf>
    <xf numFmtId="3" fontId="14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>
      <alignment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>
      <alignment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Border="1">
      <alignment/>
      <protection/>
    </xf>
    <xf numFmtId="0" fontId="2" fillId="0" borderId="0" xfId="53" applyNumberFormat="1" applyFont="1" applyFill="1" applyBorder="1" applyAlignment="1">
      <alignment/>
    </xf>
    <xf numFmtId="0" fontId="12" fillId="0" borderId="0" xfId="53" applyFont="1" applyAlignment="1">
      <alignment/>
    </xf>
    <xf numFmtId="0" fontId="12" fillId="33" borderId="0" xfId="53" applyFont="1" applyFill="1" applyAlignment="1">
      <alignment vertical="center"/>
    </xf>
    <xf numFmtId="0" fontId="16" fillId="35" borderId="10" xfId="53" applyNumberFormat="1" applyFont="1" applyFill="1" applyBorder="1" applyAlignment="1">
      <alignment horizontal="left" vertical="center" wrapText="1"/>
    </xf>
    <xf numFmtId="3" fontId="16" fillId="35" borderId="11" xfId="53" applyNumberFormat="1" applyFont="1" applyFill="1" applyBorder="1" applyAlignment="1">
      <alignment horizontal="right" vertical="center" wrapText="1"/>
    </xf>
    <xf numFmtId="0" fontId="3" fillId="33" borderId="12" xfId="53" applyNumberFormat="1" applyFont="1" applyFill="1" applyBorder="1" applyAlignment="1">
      <alignment horizontal="left" vertical="center" wrapText="1"/>
    </xf>
    <xf numFmtId="3" fontId="3" fillId="33" borderId="13" xfId="53" applyNumberFormat="1" applyFont="1" applyFill="1" applyBorder="1" applyAlignment="1">
      <alignment horizontal="right" vertical="center" wrapText="1"/>
    </xf>
    <xf numFmtId="0" fontId="3" fillId="33" borderId="14" xfId="53" applyNumberFormat="1" applyFont="1" applyFill="1" applyBorder="1" applyAlignment="1">
      <alignment horizontal="left" vertical="center" wrapText="1"/>
    </xf>
    <xf numFmtId="3" fontId="3" fillId="33" borderId="15" xfId="53" applyNumberFormat="1" applyFont="1" applyFill="1" applyBorder="1" applyAlignment="1">
      <alignment horizontal="right" vertical="center" wrapText="1"/>
    </xf>
    <xf numFmtId="0" fontId="3" fillId="33" borderId="16" xfId="53" applyNumberFormat="1" applyFont="1" applyFill="1" applyBorder="1" applyAlignment="1">
      <alignment horizontal="left" vertical="center" wrapText="1"/>
    </xf>
    <xf numFmtId="3" fontId="3" fillId="33" borderId="17" xfId="53" applyNumberFormat="1" applyFont="1" applyFill="1" applyBorder="1" applyAlignment="1">
      <alignment horizontal="right" vertical="center" wrapText="1"/>
    </xf>
    <xf numFmtId="0" fontId="3" fillId="33" borderId="18" xfId="5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33" borderId="0" xfId="0" applyFont="1" applyFill="1" applyAlignment="1">
      <alignment vertical="center"/>
    </xf>
    <xf numFmtId="0" fontId="99" fillId="36" borderId="19" xfId="0" applyFont="1" applyFill="1" applyBorder="1" applyAlignment="1">
      <alignment horizontal="center" vertical="center"/>
    </xf>
    <xf numFmtId="17" fontId="99" fillId="36" borderId="20" xfId="0" applyNumberFormat="1" applyFont="1" applyFill="1" applyBorder="1" applyAlignment="1">
      <alignment horizontal="center" vertical="center"/>
    </xf>
    <xf numFmtId="17" fontId="99" fillId="3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99" fillId="36" borderId="22" xfId="0" applyFont="1" applyFill="1" applyBorder="1" applyAlignment="1">
      <alignment horizontal="center" vertical="center"/>
    </xf>
    <xf numFmtId="3" fontId="99" fillId="35" borderId="23" xfId="0" applyNumberFormat="1" applyFont="1" applyFill="1" applyBorder="1" applyAlignment="1">
      <alignment/>
    </xf>
    <xf numFmtId="3" fontId="99" fillId="35" borderId="24" xfId="0" applyNumberFormat="1" applyFont="1" applyFill="1" applyBorder="1" applyAlignment="1">
      <alignment/>
    </xf>
    <xf numFmtId="3" fontId="99" fillId="35" borderId="25" xfId="0" applyNumberFormat="1" applyFont="1" applyFill="1" applyBorder="1" applyAlignment="1">
      <alignment/>
    </xf>
    <xf numFmtId="3" fontId="99" fillId="35" borderId="26" xfId="0" applyNumberFormat="1" applyFont="1" applyFill="1" applyBorder="1" applyAlignment="1">
      <alignment/>
    </xf>
    <xf numFmtId="4" fontId="99" fillId="35" borderId="27" xfId="0" applyNumberFormat="1" applyFont="1" applyFill="1" applyBorder="1" applyAlignment="1">
      <alignment/>
    </xf>
    <xf numFmtId="4" fontId="99" fillId="35" borderId="28" xfId="0" applyNumberFormat="1" applyFont="1" applyFill="1" applyBorder="1" applyAlignment="1">
      <alignment/>
    </xf>
    <xf numFmtId="4" fontId="99" fillId="35" borderId="29" xfId="0" applyNumberFormat="1" applyFont="1" applyFill="1" applyBorder="1" applyAlignment="1">
      <alignment/>
    </xf>
    <xf numFmtId="4" fontId="99" fillId="35" borderId="3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7" xfId="0" applyNumberFormat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71" fillId="33" borderId="0" xfId="51" applyFont="1" applyFill="1" applyAlignment="1">
      <alignment vertical="center"/>
      <protection/>
    </xf>
    <xf numFmtId="0" fontId="17" fillId="0" borderId="0" xfId="51" applyFont="1">
      <alignment/>
      <protection/>
    </xf>
    <xf numFmtId="0" fontId="18" fillId="0" borderId="0" xfId="51" applyFont="1">
      <alignment/>
      <protection/>
    </xf>
    <xf numFmtId="0" fontId="18" fillId="0" borderId="0" xfId="51" applyFont="1" applyBorder="1">
      <alignment/>
      <protection/>
    </xf>
    <xf numFmtId="0" fontId="2" fillId="0" borderId="0" xfId="51">
      <alignment/>
      <protection/>
    </xf>
    <xf numFmtId="0" fontId="17" fillId="33" borderId="0" xfId="51" applyFont="1" applyFill="1" applyAlignment="1">
      <alignment vertical="center"/>
      <protection/>
    </xf>
    <xf numFmtId="0" fontId="18" fillId="0" borderId="0" xfId="51" applyFont="1" applyAlignment="1">
      <alignment/>
      <protection/>
    </xf>
    <xf numFmtId="0" fontId="18" fillId="0" borderId="0" xfId="51" applyFont="1" applyBorder="1" applyAlignment="1">
      <alignment/>
      <protection/>
    </xf>
    <xf numFmtId="0" fontId="19" fillId="33" borderId="0" xfId="51" applyFont="1" applyFill="1" applyAlignment="1">
      <alignment horizontal="left" vertical="top" wrapText="1"/>
      <protection/>
    </xf>
    <xf numFmtId="0" fontId="19" fillId="33" borderId="0" xfId="51" applyFont="1" applyFill="1" applyBorder="1" applyAlignment="1">
      <alignment horizontal="left" vertical="top" wrapText="1"/>
      <protection/>
    </xf>
    <xf numFmtId="0" fontId="13" fillId="36" borderId="33" xfId="51" applyFont="1" applyFill="1" applyBorder="1" applyAlignment="1">
      <alignment horizontal="center" vertical="center" wrapText="1"/>
      <protection/>
    </xf>
    <xf numFmtId="0" fontId="13" fillId="36" borderId="34" xfId="51" applyFont="1" applyFill="1" applyBorder="1" applyAlignment="1">
      <alignment horizontal="center" vertical="center" wrapText="1"/>
      <protection/>
    </xf>
    <xf numFmtId="0" fontId="13" fillId="36" borderId="35" xfId="51" applyFont="1" applyFill="1" applyBorder="1" applyAlignment="1">
      <alignment horizontal="center" vertical="center" wrapText="1"/>
      <protection/>
    </xf>
    <xf numFmtId="0" fontId="13" fillId="36" borderId="36" xfId="51" applyFont="1" applyFill="1" applyBorder="1" applyAlignment="1">
      <alignment horizontal="center" vertical="center" wrapText="1"/>
      <protection/>
    </xf>
    <xf numFmtId="3" fontId="2" fillId="0" borderId="0" xfId="51" applyNumberFormat="1">
      <alignment/>
      <protection/>
    </xf>
    <xf numFmtId="0" fontId="21" fillId="33" borderId="27" xfId="51" applyFont="1" applyFill="1" applyBorder="1" applyAlignment="1">
      <alignment horizontal="left" vertical="center" wrapText="1"/>
      <protection/>
    </xf>
    <xf numFmtId="3" fontId="21" fillId="33" borderId="37" xfId="51" applyNumberFormat="1" applyFont="1" applyFill="1" applyBorder="1" applyAlignment="1">
      <alignment horizontal="center" vertical="center" wrapText="1"/>
      <protection/>
    </xf>
    <xf numFmtId="3" fontId="21" fillId="33" borderId="38" xfId="51" applyNumberFormat="1" applyFont="1" applyFill="1" applyBorder="1" applyAlignment="1">
      <alignment horizontal="center" vertical="center" wrapText="1"/>
      <protection/>
    </xf>
    <xf numFmtId="3" fontId="22" fillId="0" borderId="38" xfId="51" applyNumberFormat="1" applyFont="1" applyFill="1" applyBorder="1" applyAlignment="1">
      <alignment horizontal="center" vertical="center" wrapText="1"/>
      <protection/>
    </xf>
    <xf numFmtId="167" fontId="21" fillId="33" borderId="38" xfId="51" applyNumberFormat="1" applyFont="1" applyFill="1" applyBorder="1" applyAlignment="1">
      <alignment horizontal="center" vertical="center" wrapText="1"/>
      <protection/>
    </xf>
    <xf numFmtId="3" fontId="21" fillId="33" borderId="39" xfId="51" applyNumberFormat="1" applyFont="1" applyFill="1" applyBorder="1" applyAlignment="1">
      <alignment horizontal="center" vertical="center" wrapText="1"/>
      <protection/>
    </xf>
    <xf numFmtId="3" fontId="21" fillId="0" borderId="38" xfId="51" applyNumberFormat="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0" fontId="21" fillId="33" borderId="27" xfId="51" applyFont="1" applyFill="1" applyBorder="1" applyAlignment="1">
      <alignment horizontal="left" vertical="top" wrapText="1"/>
      <protection/>
    </xf>
    <xf numFmtId="0" fontId="21" fillId="33" borderId="40" xfId="51" applyFont="1" applyFill="1" applyBorder="1" applyAlignment="1">
      <alignment horizontal="left" vertical="center" wrapText="1"/>
      <protection/>
    </xf>
    <xf numFmtId="3" fontId="20" fillId="34" borderId="41" xfId="51" applyNumberFormat="1" applyFont="1" applyFill="1" applyBorder="1" applyAlignment="1">
      <alignment horizontal="center" vertical="center" wrapText="1"/>
      <protection/>
    </xf>
    <xf numFmtId="167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31" xfId="51" applyNumberFormat="1" applyFont="1" applyFill="1" applyBorder="1" applyAlignment="1">
      <alignment horizontal="center" vertical="center" wrapText="1"/>
      <protection/>
    </xf>
    <xf numFmtId="3" fontId="2" fillId="34" borderId="0" xfId="51" applyNumberFormat="1" applyFill="1">
      <alignment/>
      <protection/>
    </xf>
    <xf numFmtId="0" fontId="2" fillId="34" borderId="0" xfId="51" applyFill="1">
      <alignment/>
      <protection/>
    </xf>
    <xf numFmtId="0" fontId="10" fillId="0" borderId="0" xfId="51" applyFont="1">
      <alignment/>
      <protection/>
    </xf>
    <xf numFmtId="0" fontId="10" fillId="0" borderId="0" xfId="51" applyFont="1" applyBorder="1">
      <alignment/>
      <protection/>
    </xf>
    <xf numFmtId="0" fontId="2" fillId="0" borderId="0" xfId="51" applyBorder="1">
      <alignment/>
      <protection/>
    </xf>
    <xf numFmtId="0" fontId="20" fillId="37" borderId="40" xfId="51" applyFont="1" applyFill="1" applyBorder="1" applyAlignment="1">
      <alignment horizontal="left" vertical="center" wrapText="1"/>
      <protection/>
    </xf>
    <xf numFmtId="3" fontId="20" fillId="37" borderId="42" xfId="51" applyNumberFormat="1" applyFont="1" applyFill="1" applyBorder="1" applyAlignment="1">
      <alignment horizontal="center" vertical="center" wrapText="1"/>
      <protection/>
    </xf>
    <xf numFmtId="3" fontId="20" fillId="37" borderId="43" xfId="51" applyNumberFormat="1" applyFont="1" applyFill="1" applyBorder="1" applyAlignment="1">
      <alignment horizontal="center" vertical="center" wrapText="1"/>
      <protection/>
    </xf>
    <xf numFmtId="3" fontId="20" fillId="37" borderId="44" xfId="51" applyNumberFormat="1" applyFont="1" applyFill="1" applyBorder="1" applyAlignment="1">
      <alignment horizontal="center" vertical="center" wrapText="1"/>
      <protection/>
    </xf>
    <xf numFmtId="3" fontId="20" fillId="37" borderId="37" xfId="51" applyNumberFormat="1" applyFont="1" applyFill="1" applyBorder="1" applyAlignment="1">
      <alignment horizontal="center" vertical="center" wrapText="1"/>
      <protection/>
    </xf>
    <xf numFmtId="3" fontId="22" fillId="37" borderId="38" xfId="51" applyNumberFormat="1" applyFont="1" applyFill="1" applyBorder="1" applyAlignment="1">
      <alignment horizontal="center" vertical="center" wrapText="1"/>
      <protection/>
    </xf>
    <xf numFmtId="167" fontId="22" fillId="37" borderId="38" xfId="51" applyNumberFormat="1" applyFont="1" applyFill="1" applyBorder="1" applyAlignment="1">
      <alignment horizontal="center" vertical="center" wrapText="1"/>
      <protection/>
    </xf>
    <xf numFmtId="3" fontId="22" fillId="37" borderId="39" xfId="51" applyNumberFormat="1" applyFont="1" applyFill="1" applyBorder="1" applyAlignment="1">
      <alignment horizontal="center" vertical="center" wrapText="1"/>
      <protection/>
    </xf>
    <xf numFmtId="0" fontId="12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Border="1">
      <alignment/>
      <protection/>
    </xf>
    <xf numFmtId="0" fontId="3" fillId="33" borderId="0" xfId="51" applyFont="1" applyFill="1" applyAlignment="1">
      <alignment horizontal="left" vertical="top" wrapText="1"/>
      <protection/>
    </xf>
    <xf numFmtId="0" fontId="3" fillId="33" borderId="0" xfId="51" applyFont="1" applyFill="1" applyBorder="1" applyAlignment="1">
      <alignment horizontal="left" vertical="top" wrapText="1"/>
      <protection/>
    </xf>
    <xf numFmtId="0" fontId="13" fillId="36" borderId="45" xfId="5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0" xfId="51" applyFont="1" applyBorder="1">
      <alignment/>
      <protection/>
    </xf>
    <xf numFmtId="3" fontId="22" fillId="37" borderId="37" xfId="51" applyNumberFormat="1" applyFont="1" applyFill="1" applyBorder="1" applyAlignment="1">
      <alignment horizontal="center" vertical="center" wrapText="1"/>
      <protection/>
    </xf>
    <xf numFmtId="0" fontId="20" fillId="37" borderId="46" xfId="51" applyFont="1" applyFill="1" applyBorder="1" applyAlignment="1">
      <alignment horizontal="left" vertical="center" wrapText="1"/>
      <protection/>
    </xf>
    <xf numFmtId="3" fontId="22" fillId="37" borderId="47" xfId="51" applyNumberFormat="1" applyFont="1" applyFill="1" applyBorder="1" applyAlignment="1">
      <alignment horizontal="center" vertical="center" wrapText="1"/>
      <protection/>
    </xf>
    <xf numFmtId="3" fontId="22" fillId="37" borderId="48" xfId="51" applyNumberFormat="1" applyFont="1" applyFill="1" applyBorder="1" applyAlignment="1">
      <alignment horizontal="center" vertical="center" wrapText="1"/>
      <protection/>
    </xf>
    <xf numFmtId="3" fontId="24" fillId="38" borderId="42" xfId="51" applyNumberFormat="1" applyFont="1" applyFill="1" applyBorder="1" applyAlignment="1">
      <alignment horizontal="left" vertical="center" wrapText="1"/>
      <protection/>
    </xf>
    <xf numFmtId="3" fontId="22" fillId="38" borderId="43" xfId="51" applyNumberFormat="1" applyFont="1" applyFill="1" applyBorder="1" applyAlignment="1">
      <alignment horizontal="center" vertical="center" wrapText="1"/>
      <protection/>
    </xf>
    <xf numFmtId="3" fontId="22" fillId="38" borderId="44" xfId="51" applyNumberFormat="1" applyFont="1" applyFill="1" applyBorder="1" applyAlignment="1">
      <alignment horizontal="center" vertical="center" wrapText="1"/>
      <protection/>
    </xf>
    <xf numFmtId="0" fontId="25" fillId="33" borderId="37" xfId="51" applyFont="1" applyFill="1" applyBorder="1" applyAlignment="1">
      <alignment horizontal="left" vertical="center" wrapText="1"/>
      <protection/>
    </xf>
    <xf numFmtId="3" fontId="22" fillId="34" borderId="38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4" fillId="38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0" fontId="25" fillId="0" borderId="37" xfId="51" applyFont="1" applyFill="1" applyBorder="1" applyAlignment="1">
      <alignment horizontal="left" vertical="center" wrapText="1"/>
      <protection/>
    </xf>
    <xf numFmtId="0" fontId="26" fillId="0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5" fillId="0" borderId="49" xfId="51" applyFont="1" applyFill="1" applyBorder="1" applyAlignment="1">
      <alignment horizontal="left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49" xfId="51" applyNumberFormat="1" applyFont="1" applyFill="1" applyBorder="1" applyAlignment="1">
      <alignment horizontal="center" vertical="center" wrapText="1"/>
      <protection/>
    </xf>
    <xf numFmtId="3" fontId="21" fillId="34" borderId="51" xfId="51" applyNumberFormat="1" applyFont="1" applyFill="1" applyBorder="1" applyAlignment="1">
      <alignment horizontal="center" vertical="center" wrapText="1"/>
      <protection/>
    </xf>
    <xf numFmtId="0" fontId="27" fillId="0" borderId="0" xfId="51" applyFont="1">
      <alignment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4" fontId="22" fillId="38" borderId="52" xfId="51" applyNumberFormat="1" applyFont="1" applyFill="1" applyBorder="1" applyAlignment="1">
      <alignment horizontal="center" vertical="center" wrapText="1"/>
      <protection/>
    </xf>
    <xf numFmtId="4" fontId="21" fillId="34" borderId="0" xfId="51" applyNumberFormat="1" applyFont="1" applyFill="1" applyBorder="1" applyAlignment="1">
      <alignment horizontal="center" vertical="center" wrapText="1"/>
      <protection/>
    </xf>
    <xf numFmtId="0" fontId="10" fillId="0" borderId="32" xfId="51" applyFont="1" applyBorder="1">
      <alignment/>
      <protection/>
    </xf>
    <xf numFmtId="0" fontId="31" fillId="33" borderId="0" xfId="0" applyFont="1" applyFill="1" applyAlignment="1">
      <alignment vertical="center"/>
    </xf>
    <xf numFmtId="0" fontId="21" fillId="0" borderId="0" xfId="0" applyFont="1" applyAlignment="1">
      <alignment/>
    </xf>
    <xf numFmtId="168" fontId="21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/>
    </xf>
    <xf numFmtId="17" fontId="35" fillId="36" borderId="53" xfId="0" applyNumberFormat="1" applyFont="1" applyFill="1" applyBorder="1" applyAlignment="1" applyProtection="1">
      <alignment horizontal="center" vertical="center" wrapText="1"/>
      <protection/>
    </xf>
    <xf numFmtId="3" fontId="35" fillId="36" borderId="20" xfId="0" applyNumberFormat="1" applyFont="1" applyFill="1" applyBorder="1" applyAlignment="1" applyProtection="1">
      <alignment horizontal="center" vertical="center" wrapText="1"/>
      <protection/>
    </xf>
    <xf numFmtId="3" fontId="35" fillId="36" borderId="21" xfId="0" applyNumberFormat="1" applyFont="1" applyFill="1" applyBorder="1" applyAlignment="1" applyProtection="1">
      <alignment horizontal="center" vertical="center" wrapText="1"/>
      <protection/>
    </xf>
    <xf numFmtId="17" fontId="21" fillId="36" borderId="54" xfId="0" applyNumberFormat="1" applyFont="1" applyFill="1" applyBorder="1" applyAlignment="1" applyProtection="1">
      <alignment horizontal="center" vertical="center" wrapText="1"/>
      <protection/>
    </xf>
    <xf numFmtId="168" fontId="32" fillId="0" borderId="29" xfId="75" applyNumberFormat="1" applyFont="1" applyFill="1" applyBorder="1" applyAlignment="1">
      <alignment horizontal="right"/>
    </xf>
    <xf numFmtId="3" fontId="21" fillId="36" borderId="29" xfId="0" applyNumberFormat="1" applyFont="1" applyFill="1" applyBorder="1" applyAlignment="1" applyProtection="1">
      <alignment horizontal="center" vertical="center" wrapText="1"/>
      <protection/>
    </xf>
    <xf numFmtId="3" fontId="21" fillId="36" borderId="30" xfId="0" applyNumberFormat="1" applyFont="1" applyFill="1" applyBorder="1" applyAlignment="1" applyProtection="1">
      <alignment horizontal="center" vertical="center" wrapText="1"/>
      <protection/>
    </xf>
    <xf numFmtId="17" fontId="18" fillId="0" borderId="54" xfId="0" applyNumberFormat="1" applyFont="1" applyBorder="1" applyAlignment="1">
      <alignment horizontal="right"/>
    </xf>
    <xf numFmtId="3" fontId="36" fillId="34" borderId="29" xfId="75" applyNumberFormat="1" applyFont="1" applyFill="1" applyBorder="1" applyAlignment="1">
      <alignment horizontal="right"/>
    </xf>
    <xf numFmtId="3" fontId="36" fillId="34" borderId="30" xfId="75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69" fontId="30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168" fontId="0" fillId="0" borderId="0" xfId="0" applyNumberFormat="1" applyAlignment="1">
      <alignment/>
    </xf>
    <xf numFmtId="0" fontId="33" fillId="0" borderId="0" xfId="0" applyFont="1" applyAlignment="1">
      <alignment/>
    </xf>
    <xf numFmtId="168" fontId="33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21" fillId="0" borderId="0" xfId="0" applyNumberFormat="1" applyFont="1" applyBorder="1" applyAlignment="1">
      <alignment/>
    </xf>
    <xf numFmtId="168" fontId="32" fillId="0" borderId="0" xfId="72" applyNumberFormat="1" applyFont="1" applyFill="1" applyBorder="1" applyAlignment="1">
      <alignment/>
    </xf>
    <xf numFmtId="17" fontId="36" fillId="0" borderId="0" xfId="0" applyNumberFormat="1" applyFont="1" applyAlignment="1">
      <alignment horizontal="right"/>
    </xf>
    <xf numFmtId="0" fontId="102" fillId="0" borderId="0" xfId="0" applyFont="1" applyAlignment="1">
      <alignment/>
    </xf>
    <xf numFmtId="17" fontId="38" fillId="0" borderId="54" xfId="0" applyNumberFormat="1" applyFont="1" applyBorder="1" applyAlignment="1">
      <alignment horizontal="right"/>
    </xf>
    <xf numFmtId="168" fontId="32" fillId="0" borderId="0" xfId="76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4" fillId="0" borderId="0" xfId="51" applyFont="1">
      <alignment/>
      <protection/>
    </xf>
    <xf numFmtId="0" fontId="0" fillId="0" borderId="0" xfId="0" applyAlignment="1">
      <alignment horizontal="center"/>
    </xf>
    <xf numFmtId="0" fontId="86" fillId="0" borderId="0" xfId="44" applyAlignment="1">
      <alignment/>
    </xf>
    <xf numFmtId="0" fontId="10" fillId="0" borderId="0" xfId="54" applyFont="1" applyFill="1">
      <alignment/>
      <protection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3" fontId="3" fillId="33" borderId="55" xfId="53" applyNumberFormat="1" applyFont="1" applyFill="1" applyBorder="1" applyAlignment="1">
      <alignment horizontal="right" vertical="center" wrapText="1"/>
    </xf>
    <xf numFmtId="3" fontId="3" fillId="33" borderId="56" xfId="53" applyNumberFormat="1" applyFont="1" applyFill="1" applyBorder="1" applyAlignment="1">
      <alignment horizontal="right" vertical="center" wrapText="1"/>
    </xf>
    <xf numFmtId="3" fontId="3" fillId="33" borderId="57" xfId="53" applyNumberFormat="1" applyFont="1" applyFill="1" applyBorder="1" applyAlignment="1">
      <alignment horizontal="right" vertical="center" wrapText="1"/>
    </xf>
    <xf numFmtId="3" fontId="3" fillId="33" borderId="58" xfId="53" applyNumberFormat="1" applyFont="1" applyFill="1" applyBorder="1" applyAlignment="1">
      <alignment horizontal="right" vertical="center" wrapText="1"/>
    </xf>
    <xf numFmtId="0" fontId="10" fillId="33" borderId="0" xfId="54" applyFont="1" applyFill="1" applyBorder="1" applyAlignment="1">
      <alignment horizontal="left" vertical="center" wrapText="1"/>
      <protection/>
    </xf>
    <xf numFmtId="0" fontId="13" fillId="38" borderId="0" xfId="54" applyFont="1" applyFill="1" applyBorder="1" applyAlignment="1">
      <alignment horizontal="left" vertical="center" wrapText="1"/>
      <protection/>
    </xf>
    <xf numFmtId="0" fontId="13" fillId="38" borderId="59" xfId="54" applyFont="1" applyFill="1" applyBorder="1" applyAlignment="1">
      <alignment horizontal="left" vertical="center" wrapText="1"/>
      <protection/>
    </xf>
    <xf numFmtId="3" fontId="14" fillId="38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164" fontId="10" fillId="33" borderId="54" xfId="0" applyNumberFormat="1" applyFont="1" applyFill="1" applyBorder="1" applyAlignment="1">
      <alignment horizontal="center" vertical="center" wrapText="1"/>
    </xf>
    <xf numFmtId="3" fontId="14" fillId="38" borderId="60" xfId="0" applyNumberFormat="1" applyFont="1" applyFill="1" applyBorder="1" applyAlignment="1">
      <alignment horizontal="center" vertical="center" wrapText="1"/>
    </xf>
    <xf numFmtId="164" fontId="14" fillId="38" borderId="27" xfId="0" applyNumberFormat="1" applyFont="1" applyFill="1" applyBorder="1" applyAlignment="1">
      <alignment horizontal="center" vertical="center" wrapText="1"/>
    </xf>
    <xf numFmtId="3" fontId="10" fillId="33" borderId="60" xfId="54" applyNumberFormat="1" applyFont="1" applyFill="1" applyBorder="1" applyAlignment="1">
      <alignment horizontal="right" vertical="center" wrapText="1"/>
      <protection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3" fontId="10" fillId="33" borderId="60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3" fontId="14" fillId="38" borderId="61" xfId="0" applyNumberFormat="1" applyFont="1" applyFill="1" applyBorder="1" applyAlignment="1">
      <alignment horizontal="center" vertical="center" wrapText="1"/>
    </xf>
    <xf numFmtId="3" fontId="14" fillId="38" borderId="51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46" fillId="0" borderId="0" xfId="54" applyFont="1" applyFill="1" applyBorder="1" applyAlignment="1">
      <alignment horizontal="left" vertical="center" wrapText="1"/>
      <protection/>
    </xf>
    <xf numFmtId="0" fontId="10" fillId="0" borderId="51" xfId="54" applyFont="1" applyFill="1" applyBorder="1" applyAlignment="1">
      <alignment horizontal="left" vertical="center" wrapText="1"/>
      <protection/>
    </xf>
    <xf numFmtId="3" fontId="10" fillId="0" borderId="0" xfId="54" applyNumberFormat="1" applyFont="1">
      <alignment/>
      <protection/>
    </xf>
    <xf numFmtId="0" fontId="10" fillId="0" borderId="0" xfId="54" applyFont="1" applyAlignment="1">
      <alignment/>
      <protection/>
    </xf>
    <xf numFmtId="0" fontId="10" fillId="33" borderId="0" xfId="54" applyFont="1" applyFill="1" applyAlignment="1">
      <alignment horizontal="left" vertical="top" wrapText="1"/>
      <protection/>
    </xf>
    <xf numFmtId="3" fontId="13" fillId="38" borderId="63" xfId="54" applyNumberFormat="1" applyFont="1" applyFill="1" applyBorder="1" applyAlignment="1">
      <alignment horizontal="lef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17" fontId="99" fillId="36" borderId="66" xfId="0" applyNumberFormat="1" applyFont="1" applyFill="1" applyBorder="1" applyAlignment="1">
      <alignment horizontal="center" vertical="center"/>
    </xf>
    <xf numFmtId="3" fontId="101" fillId="35" borderId="67" xfId="0" applyNumberFormat="1" applyFont="1" applyFill="1" applyBorder="1" applyAlignment="1">
      <alignment/>
    </xf>
    <xf numFmtId="3" fontId="101" fillId="35" borderId="68" xfId="0" applyNumberFormat="1" applyFont="1" applyFill="1" applyBorder="1" applyAlignment="1">
      <alignment/>
    </xf>
    <xf numFmtId="3" fontId="101" fillId="35" borderId="25" xfId="0" applyNumberFormat="1" applyFont="1" applyFill="1" applyBorder="1" applyAlignment="1">
      <alignment/>
    </xf>
    <xf numFmtId="3" fontId="101" fillId="35" borderId="26" xfId="0" applyNumberFormat="1" applyFont="1" applyFill="1" applyBorder="1" applyAlignment="1">
      <alignment/>
    </xf>
    <xf numFmtId="4" fontId="101" fillId="35" borderId="69" xfId="0" applyNumberFormat="1" applyFont="1" applyFill="1" applyBorder="1" applyAlignment="1">
      <alignment/>
    </xf>
    <xf numFmtId="4" fontId="101" fillId="35" borderId="70" xfId="0" applyNumberFormat="1" applyFont="1" applyFill="1" applyBorder="1" applyAlignment="1">
      <alignment/>
    </xf>
    <xf numFmtId="4" fontId="101" fillId="35" borderId="29" xfId="0" applyNumberFormat="1" applyFont="1" applyFill="1" applyBorder="1" applyAlignment="1">
      <alignment/>
    </xf>
    <xf numFmtId="4" fontId="101" fillId="35" borderId="30" xfId="0" applyNumberFormat="1" applyFont="1" applyFill="1" applyBorder="1" applyAlignment="1">
      <alignment/>
    </xf>
    <xf numFmtId="4" fontId="101" fillId="34" borderId="69" xfId="0" applyNumberFormat="1" applyFont="1" applyFill="1" applyBorder="1" applyAlignment="1">
      <alignment/>
    </xf>
    <xf numFmtId="4" fontId="101" fillId="34" borderId="70" xfId="0" applyNumberFormat="1" applyFont="1" applyFill="1" applyBorder="1" applyAlignment="1">
      <alignment/>
    </xf>
    <xf numFmtId="4" fontId="101" fillId="34" borderId="29" xfId="0" applyNumberFormat="1" applyFont="1" applyFill="1" applyBorder="1" applyAlignment="1">
      <alignment/>
    </xf>
    <xf numFmtId="4" fontId="101" fillId="34" borderId="30" xfId="0" applyNumberFormat="1" applyFont="1" applyFill="1" applyBorder="1" applyAlignment="1">
      <alignment/>
    </xf>
    <xf numFmtId="3" fontId="101" fillId="35" borderId="69" xfId="0" applyNumberFormat="1" applyFont="1" applyFill="1" applyBorder="1" applyAlignment="1">
      <alignment/>
    </xf>
    <xf numFmtId="3" fontId="101" fillId="35" borderId="70" xfId="0" applyNumberFormat="1" applyFont="1" applyFill="1" applyBorder="1" applyAlignment="1">
      <alignment/>
    </xf>
    <xf numFmtId="3" fontId="101" fillId="35" borderId="29" xfId="0" applyNumberFormat="1" applyFont="1" applyFill="1" applyBorder="1" applyAlignment="1">
      <alignment/>
    </xf>
    <xf numFmtId="3" fontId="101" fillId="35" borderId="30" xfId="0" applyNumberFormat="1" applyFont="1" applyFill="1" applyBorder="1" applyAlignment="1">
      <alignment/>
    </xf>
    <xf numFmtId="4" fontId="101" fillId="35" borderId="71" xfId="0" applyNumberFormat="1" applyFont="1" applyFill="1" applyBorder="1" applyAlignment="1">
      <alignment/>
    </xf>
    <xf numFmtId="4" fontId="101" fillId="35" borderId="72" xfId="0" applyNumberFormat="1" applyFont="1" applyFill="1" applyBorder="1" applyAlignment="1">
      <alignment/>
    </xf>
    <xf numFmtId="4" fontId="101" fillId="35" borderId="73" xfId="0" applyNumberFormat="1" applyFont="1" applyFill="1" applyBorder="1" applyAlignment="1">
      <alignment/>
    </xf>
    <xf numFmtId="4" fontId="101" fillId="35" borderId="74" xfId="0" applyNumberFormat="1" applyFont="1" applyFill="1" applyBorder="1" applyAlignment="1">
      <alignment/>
    </xf>
    <xf numFmtId="4" fontId="101" fillId="0" borderId="69" xfId="0" applyNumberFormat="1" applyFont="1" applyFill="1" applyBorder="1" applyAlignment="1">
      <alignment/>
    </xf>
    <xf numFmtId="4" fontId="101" fillId="0" borderId="70" xfId="0" applyNumberFormat="1" applyFont="1" applyFill="1" applyBorder="1" applyAlignment="1">
      <alignment/>
    </xf>
    <xf numFmtId="4" fontId="101" fillId="0" borderId="29" xfId="0" applyNumberFormat="1" applyFont="1" applyFill="1" applyBorder="1" applyAlignment="1">
      <alignment/>
    </xf>
    <xf numFmtId="4" fontId="101" fillId="0" borderId="30" xfId="0" applyNumberFormat="1" applyFont="1" applyFill="1" applyBorder="1" applyAlignment="1">
      <alignment/>
    </xf>
    <xf numFmtId="3" fontId="101" fillId="35" borderId="75" xfId="0" applyNumberFormat="1" applyFont="1" applyFill="1" applyBorder="1" applyAlignment="1">
      <alignment/>
    </xf>
    <xf numFmtId="3" fontId="101" fillId="35" borderId="76" xfId="0" applyNumberFormat="1" applyFont="1" applyFill="1" applyBorder="1" applyAlignment="1">
      <alignment/>
    </xf>
    <xf numFmtId="3" fontId="101" fillId="35" borderId="77" xfId="0" applyNumberFormat="1" applyFont="1" applyFill="1" applyBorder="1" applyAlignment="1">
      <alignment/>
    </xf>
    <xf numFmtId="3" fontId="101" fillId="35" borderId="78" xfId="0" applyNumberFormat="1" applyFont="1" applyFill="1" applyBorder="1" applyAlignment="1">
      <alignment/>
    </xf>
    <xf numFmtId="3" fontId="101" fillId="34" borderId="69" xfId="0" applyNumberFormat="1" applyFont="1" applyFill="1" applyBorder="1" applyAlignment="1">
      <alignment/>
    </xf>
    <xf numFmtId="3" fontId="101" fillId="34" borderId="70" xfId="0" applyNumberFormat="1" applyFont="1" applyFill="1" applyBorder="1" applyAlignment="1">
      <alignment/>
    </xf>
    <xf numFmtId="3" fontId="101" fillId="34" borderId="29" xfId="0" applyNumberFormat="1" applyFont="1" applyFill="1" applyBorder="1" applyAlignment="1">
      <alignment/>
    </xf>
    <xf numFmtId="3" fontId="101" fillId="34" borderId="30" xfId="0" applyNumberFormat="1" applyFont="1" applyFill="1" applyBorder="1" applyAlignment="1">
      <alignment/>
    </xf>
    <xf numFmtId="4" fontId="101" fillId="34" borderId="72" xfId="0" applyNumberFormat="1" applyFont="1" applyFill="1" applyBorder="1" applyAlignment="1">
      <alignment/>
    </xf>
    <xf numFmtId="4" fontId="101" fillId="34" borderId="73" xfId="0" applyNumberFormat="1" applyFont="1" applyFill="1" applyBorder="1" applyAlignment="1">
      <alignment/>
    </xf>
    <xf numFmtId="4" fontId="101" fillId="34" borderId="74" xfId="0" applyNumberFormat="1" applyFont="1" applyFill="1" applyBorder="1" applyAlignment="1">
      <alignment/>
    </xf>
    <xf numFmtId="0" fontId="47" fillId="0" borderId="0" xfId="54" applyFont="1">
      <alignment/>
      <protection/>
    </xf>
    <xf numFmtId="0" fontId="47" fillId="0" borderId="0" xfId="54" applyFont="1" applyAlignment="1">
      <alignment/>
      <protection/>
    </xf>
    <xf numFmtId="0" fontId="11" fillId="39" borderId="36" xfId="53" applyNumberFormat="1" applyFont="1" applyFill="1" applyBorder="1" applyAlignment="1">
      <alignment horizontal="center" vertical="center" wrapText="1"/>
    </xf>
    <xf numFmtId="0" fontId="13" fillId="34" borderId="0" xfId="54" applyFont="1" applyFill="1" applyBorder="1" applyAlignment="1">
      <alignment horizontal="left" vertical="center" wrapText="1"/>
      <protection/>
    </xf>
    <xf numFmtId="3" fontId="14" fillId="34" borderId="6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3" fontId="2" fillId="34" borderId="0" xfId="54" applyNumberFormat="1" applyFill="1">
      <alignment/>
      <protection/>
    </xf>
    <xf numFmtId="0" fontId="2" fillId="34" borderId="0" xfId="54" applyFill="1">
      <alignment/>
      <protection/>
    </xf>
    <xf numFmtId="17" fontId="18" fillId="0" borderId="65" xfId="0" applyNumberFormat="1" applyFont="1" applyBorder="1" applyAlignment="1">
      <alignment horizontal="right"/>
    </xf>
    <xf numFmtId="3" fontId="36" fillId="34" borderId="79" xfId="75" applyNumberFormat="1" applyFont="1" applyFill="1" applyBorder="1" applyAlignment="1">
      <alignment horizontal="right"/>
    </xf>
    <xf numFmtId="3" fontId="36" fillId="34" borderId="64" xfId="75" applyNumberFormat="1" applyFont="1" applyFill="1" applyBorder="1" applyAlignment="1">
      <alignment horizontal="right"/>
    </xf>
    <xf numFmtId="17" fontId="38" fillId="0" borderId="65" xfId="0" applyNumberFormat="1" applyFont="1" applyBorder="1" applyAlignment="1">
      <alignment horizontal="right"/>
    </xf>
    <xf numFmtId="0" fontId="13" fillId="36" borderId="80" xfId="54" applyFont="1" applyFill="1" applyBorder="1" applyAlignment="1">
      <alignment horizontal="center" vertical="center" wrapText="1"/>
      <protection/>
    </xf>
    <xf numFmtId="0" fontId="13" fillId="36" borderId="81" xfId="54" applyFont="1" applyFill="1" applyBorder="1" applyAlignment="1">
      <alignment horizontal="center" vertical="center" wrapText="1"/>
      <protection/>
    </xf>
    <xf numFmtId="0" fontId="13" fillId="36" borderId="22" xfId="54" applyFont="1" applyFill="1" applyBorder="1" applyAlignment="1">
      <alignment horizontal="center" vertical="center" wrapText="1"/>
      <protection/>
    </xf>
    <xf numFmtId="0" fontId="11" fillId="39" borderId="82" xfId="53" applyNumberFormat="1" applyFont="1" applyFill="1" applyBorder="1" applyAlignment="1">
      <alignment horizontal="center" vertical="center" wrapText="1"/>
    </xf>
    <xf numFmtId="3" fontId="103" fillId="0" borderId="29" xfId="0" applyNumberFormat="1" applyFont="1" applyBorder="1" applyAlignment="1">
      <alignment/>
    </xf>
    <xf numFmtId="3" fontId="103" fillId="0" borderId="30" xfId="0" applyNumberFormat="1" applyFont="1" applyBorder="1" applyAlignment="1">
      <alignment/>
    </xf>
    <xf numFmtId="168" fontId="32" fillId="0" borderId="0" xfId="75" applyNumberFormat="1" applyFont="1" applyFill="1" applyBorder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2" fontId="0" fillId="0" borderId="0" xfId="0" applyNumberFormat="1" applyAlignment="1">
      <alignment/>
    </xf>
    <xf numFmtId="168" fontId="36" fillId="0" borderId="29" xfId="75" applyNumberFormat="1" applyFont="1" applyFill="1" applyBorder="1" applyAlignment="1">
      <alignment horizontal="right"/>
    </xf>
    <xf numFmtId="17" fontId="18" fillId="0" borderId="54" xfId="0" applyNumberFormat="1" applyFont="1" applyBorder="1" applyAlignment="1">
      <alignment horizontal="left"/>
    </xf>
    <xf numFmtId="17" fontId="18" fillId="0" borderId="65" xfId="0" applyNumberFormat="1" applyFont="1" applyBorder="1" applyAlignment="1">
      <alignment horizontal="left"/>
    </xf>
    <xf numFmtId="17" fontId="37" fillId="36" borderId="53" xfId="0" applyNumberFormat="1" applyFont="1" applyFill="1" applyBorder="1" applyAlignment="1" applyProtection="1">
      <alignment horizontal="center" vertical="center" wrapText="1"/>
      <protection/>
    </xf>
    <xf numFmtId="3" fontId="37" fillId="36" borderId="20" xfId="0" applyNumberFormat="1" applyFont="1" applyFill="1" applyBorder="1" applyAlignment="1" applyProtection="1">
      <alignment horizontal="center" vertical="center" wrapText="1"/>
      <protection/>
    </xf>
    <xf numFmtId="3" fontId="37" fillId="36" borderId="21" xfId="0" applyNumberFormat="1" applyFont="1" applyFill="1" applyBorder="1" applyAlignment="1" applyProtection="1">
      <alignment horizontal="center" vertical="center" wrapText="1"/>
      <protection/>
    </xf>
    <xf numFmtId="3" fontId="39" fillId="34" borderId="29" xfId="75" applyNumberFormat="1" applyFont="1" applyFill="1" applyBorder="1" applyAlignment="1">
      <alignment horizontal="right"/>
    </xf>
    <xf numFmtId="3" fontId="39" fillId="34" borderId="30" xfId="75" applyNumberFormat="1" applyFont="1" applyFill="1" applyBorder="1" applyAlignment="1">
      <alignment horizontal="right"/>
    </xf>
    <xf numFmtId="3" fontId="39" fillId="34" borderId="29" xfId="0" applyNumberFormat="1" applyFont="1" applyFill="1" applyBorder="1" applyAlignment="1">
      <alignment/>
    </xf>
    <xf numFmtId="3" fontId="39" fillId="34" borderId="29" xfId="0" applyNumberFormat="1" applyFont="1" applyFill="1" applyBorder="1" applyAlignment="1">
      <alignment horizontal="right"/>
    </xf>
    <xf numFmtId="3" fontId="39" fillId="34" borderId="30" xfId="0" applyNumberFormat="1" applyFont="1" applyFill="1" applyBorder="1" applyAlignment="1">
      <alignment horizontal="right"/>
    </xf>
    <xf numFmtId="3" fontId="39" fillId="34" borderId="54" xfId="75" applyNumberFormat="1" applyFont="1" applyFill="1" applyBorder="1" applyAlignment="1">
      <alignment horizontal="right"/>
    </xf>
    <xf numFmtId="3" fontId="39" fillId="34" borderId="0" xfId="75" applyNumberFormat="1" applyFont="1" applyFill="1" applyBorder="1" applyAlignment="1">
      <alignment horizontal="right"/>
    </xf>
    <xf numFmtId="3" fontId="39" fillId="34" borderId="64" xfId="75" applyNumberFormat="1" applyFont="1" applyFill="1" applyBorder="1" applyAlignment="1">
      <alignment horizontal="right"/>
    </xf>
    <xf numFmtId="3" fontId="39" fillId="34" borderId="79" xfId="75" applyNumberFormat="1" applyFont="1" applyFill="1" applyBorder="1" applyAlignment="1">
      <alignment horizontal="right"/>
    </xf>
    <xf numFmtId="17" fontId="38" fillId="0" borderId="54" xfId="0" applyNumberFormat="1" applyFont="1" applyBorder="1" applyAlignment="1">
      <alignment horizontal="left"/>
    </xf>
    <xf numFmtId="3" fontId="39" fillId="34" borderId="29" xfId="72" applyNumberFormat="1" applyFont="1" applyFill="1" applyBorder="1" applyAlignment="1">
      <alignment horizontal="center"/>
    </xf>
    <xf numFmtId="3" fontId="39" fillId="34" borderId="30" xfId="72" applyNumberFormat="1" applyFont="1" applyFill="1" applyBorder="1" applyAlignment="1">
      <alignment horizontal="center"/>
    </xf>
    <xf numFmtId="3" fontId="39" fillId="34" borderId="54" xfId="72" applyNumberFormat="1" applyFont="1" applyFill="1" applyBorder="1" applyAlignment="1">
      <alignment horizontal="center"/>
    </xf>
    <xf numFmtId="3" fontId="39" fillId="34" borderId="0" xfId="72" applyNumberFormat="1" applyFont="1" applyFill="1" applyBorder="1" applyAlignment="1">
      <alignment horizontal="center"/>
    </xf>
    <xf numFmtId="3" fontId="39" fillId="34" borderId="79" xfId="72" applyNumberFormat="1" applyFont="1" applyFill="1" applyBorder="1" applyAlignment="1">
      <alignment horizontal="center"/>
    </xf>
    <xf numFmtId="3" fontId="39" fillId="34" borderId="64" xfId="72" applyNumberFormat="1" applyFont="1" applyFill="1" applyBorder="1" applyAlignment="1">
      <alignment horizontal="center"/>
    </xf>
    <xf numFmtId="0" fontId="48" fillId="33" borderId="0" xfId="0" applyFont="1" applyFill="1" applyAlignment="1">
      <alignment vertical="center"/>
    </xf>
    <xf numFmtId="0" fontId="0" fillId="0" borderId="83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8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4" fontId="2" fillId="0" borderId="0" xfId="54" applyNumberFormat="1">
      <alignment/>
      <protection/>
    </xf>
    <xf numFmtId="164" fontId="14" fillId="38" borderId="27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8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3" fontId="14" fillId="38" borderId="0" xfId="0" applyNumberFormat="1" applyFont="1" applyFill="1" applyBorder="1" applyAlignment="1">
      <alignment horizontal="center" vertical="center" wrapText="1"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164" fontId="10" fillId="33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4" fontId="16" fillId="35" borderId="11" xfId="53" applyNumberFormat="1" applyFont="1" applyFill="1" applyBorder="1" applyAlignment="1">
      <alignment horizontal="right" vertical="center" wrapText="1"/>
    </xf>
    <xf numFmtId="4" fontId="3" fillId="33" borderId="13" xfId="53" applyNumberFormat="1" applyFont="1" applyFill="1" applyBorder="1" applyAlignment="1">
      <alignment horizontal="right" vertical="center" wrapText="1"/>
    </xf>
    <xf numFmtId="4" fontId="3" fillId="33" borderId="15" xfId="53" applyNumberFormat="1" applyFont="1" applyFill="1" applyBorder="1" applyAlignment="1">
      <alignment horizontal="right" vertical="center" wrapText="1"/>
    </xf>
    <xf numFmtId="4" fontId="3" fillId="33" borderId="58" xfId="53" applyNumberFormat="1" applyFont="1" applyFill="1" applyBorder="1" applyAlignment="1">
      <alignment horizontal="right" vertical="center" wrapText="1"/>
    </xf>
    <xf numFmtId="0" fontId="13" fillId="36" borderId="86" xfId="51" applyFont="1" applyFill="1" applyBorder="1" applyAlignment="1">
      <alignment horizontal="center" vertical="center" wrapText="1"/>
      <protection/>
    </xf>
    <xf numFmtId="164" fontId="22" fillId="37" borderId="39" xfId="51" applyNumberFormat="1" applyFont="1" applyFill="1" applyBorder="1" applyAlignment="1">
      <alignment horizontal="center" vertical="center" wrapText="1"/>
      <protection/>
    </xf>
    <xf numFmtId="164" fontId="21" fillId="33" borderId="39" xfId="51" applyNumberFormat="1" applyFont="1" applyFill="1" applyBorder="1" applyAlignment="1">
      <alignment horizontal="center" vertical="center" wrapText="1"/>
      <protection/>
    </xf>
    <xf numFmtId="0" fontId="2" fillId="0" borderId="38" xfId="51" applyBorder="1">
      <alignment/>
      <protection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18" fillId="0" borderId="0" xfId="0" applyNumberFormat="1" applyFont="1" applyBorder="1" applyAlignment="1">
      <alignment horizontal="left"/>
    </xf>
    <xf numFmtId="3" fontId="36" fillId="34" borderId="0" xfId="75" applyNumberFormat="1" applyFont="1" applyFill="1" applyBorder="1" applyAlignment="1">
      <alignment horizontal="right"/>
    </xf>
    <xf numFmtId="4" fontId="101" fillId="35" borderId="87" xfId="0" applyNumberFormat="1" applyFont="1" applyFill="1" applyBorder="1" applyAlignment="1">
      <alignment/>
    </xf>
    <xf numFmtId="4" fontId="101" fillId="35" borderId="88" xfId="0" applyNumberFormat="1" applyFont="1" applyFill="1" applyBorder="1" applyAlignment="1">
      <alignment/>
    </xf>
    <xf numFmtId="4" fontId="101" fillId="35" borderId="79" xfId="0" applyNumberFormat="1" applyFont="1" applyFill="1" applyBorder="1" applyAlignment="1">
      <alignment/>
    </xf>
    <xf numFmtId="4" fontId="101" fillId="35" borderId="64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0" fillId="34" borderId="62" xfId="51" applyFont="1" applyFill="1" applyBorder="1" applyAlignment="1">
      <alignment horizontal="left" vertical="center" wrapText="1"/>
      <protection/>
    </xf>
    <xf numFmtId="3" fontId="20" fillId="34" borderId="89" xfId="51" applyNumberFormat="1" applyFont="1" applyFill="1" applyBorder="1" applyAlignment="1">
      <alignment horizontal="center" vertical="center" wrapText="1"/>
      <protection/>
    </xf>
    <xf numFmtId="164" fontId="22" fillId="37" borderId="90" xfId="5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6" fillId="36" borderId="22" xfId="0" applyFont="1" applyFill="1" applyBorder="1" applyAlignment="1">
      <alignment horizontal="center" vertical="center"/>
    </xf>
    <xf numFmtId="3" fontId="106" fillId="35" borderId="27" xfId="0" applyNumberFormat="1" applyFont="1" applyFill="1" applyBorder="1" applyAlignment="1">
      <alignment/>
    </xf>
    <xf numFmtId="3" fontId="106" fillId="35" borderId="24" xfId="0" applyNumberFormat="1" applyFont="1" applyFill="1" applyBorder="1" applyAlignment="1">
      <alignment/>
    </xf>
    <xf numFmtId="3" fontId="106" fillId="35" borderId="25" xfId="0" applyNumberFormat="1" applyFont="1" applyFill="1" applyBorder="1" applyAlignment="1">
      <alignment/>
    </xf>
    <xf numFmtId="3" fontId="106" fillId="35" borderId="26" xfId="0" applyNumberFormat="1" applyFont="1" applyFill="1" applyBorder="1" applyAlignment="1">
      <alignment/>
    </xf>
    <xf numFmtId="4" fontId="106" fillId="35" borderId="27" xfId="0" applyNumberFormat="1" applyFont="1" applyFill="1" applyBorder="1" applyAlignment="1">
      <alignment/>
    </xf>
    <xf numFmtId="4" fontId="106" fillId="35" borderId="28" xfId="0" applyNumberFormat="1" applyFont="1" applyFill="1" applyBorder="1" applyAlignment="1">
      <alignment/>
    </xf>
    <xf numFmtId="4" fontId="106" fillId="35" borderId="29" xfId="0" applyNumberFormat="1" applyFont="1" applyFill="1" applyBorder="1" applyAlignment="1">
      <alignment/>
    </xf>
    <xf numFmtId="4" fontId="106" fillId="35" borderId="30" xfId="0" applyNumberFormat="1" applyFont="1" applyFill="1" applyBorder="1" applyAlignment="1">
      <alignment/>
    </xf>
    <xf numFmtId="4" fontId="107" fillId="34" borderId="27" xfId="0" applyNumberFormat="1" applyFont="1" applyFill="1" applyBorder="1" applyAlignment="1">
      <alignment/>
    </xf>
    <xf numFmtId="4" fontId="107" fillId="34" borderId="28" xfId="0" applyNumberFormat="1" applyFont="1" applyFill="1" applyBorder="1" applyAlignment="1">
      <alignment/>
    </xf>
    <xf numFmtId="4" fontId="107" fillId="34" borderId="29" xfId="0" applyNumberFormat="1" applyFont="1" applyFill="1" applyBorder="1" applyAlignment="1">
      <alignment/>
    </xf>
    <xf numFmtId="4" fontId="107" fillId="34" borderId="30" xfId="0" applyNumberFormat="1" applyFont="1" applyFill="1" applyBorder="1" applyAlignment="1">
      <alignment/>
    </xf>
    <xf numFmtId="3" fontId="107" fillId="0" borderId="27" xfId="0" applyNumberFormat="1" applyFont="1" applyBorder="1" applyAlignment="1">
      <alignment/>
    </xf>
    <xf numFmtId="3" fontId="107" fillId="34" borderId="28" xfId="0" applyNumberFormat="1" applyFont="1" applyFill="1" applyBorder="1" applyAlignment="1">
      <alignment/>
    </xf>
    <xf numFmtId="3" fontId="107" fillId="34" borderId="29" xfId="0" applyNumberFormat="1" applyFont="1" applyFill="1" applyBorder="1" applyAlignment="1">
      <alignment/>
    </xf>
    <xf numFmtId="3" fontId="107" fillId="34" borderId="30" xfId="0" applyNumberFormat="1" applyFont="1" applyFill="1" applyBorder="1" applyAlignment="1">
      <alignment/>
    </xf>
    <xf numFmtId="4" fontId="107" fillId="0" borderId="27" xfId="0" applyNumberFormat="1" applyFont="1" applyBorder="1" applyAlignment="1">
      <alignment/>
    </xf>
    <xf numFmtId="3" fontId="107" fillId="34" borderId="27" xfId="0" applyNumberFormat="1" applyFont="1" applyFill="1" applyBorder="1" applyAlignment="1">
      <alignment/>
    </xf>
    <xf numFmtId="0" fontId="107" fillId="0" borderId="27" xfId="0" applyFont="1" applyBorder="1" applyAlignment="1">
      <alignment/>
    </xf>
    <xf numFmtId="0" fontId="107" fillId="0" borderId="28" xfId="0" applyFont="1" applyBorder="1" applyAlignment="1">
      <alignment/>
    </xf>
    <xf numFmtId="0" fontId="107" fillId="0" borderId="29" xfId="0" applyFont="1" applyBorder="1" applyAlignment="1">
      <alignment/>
    </xf>
    <xf numFmtId="0" fontId="107" fillId="0" borderId="30" xfId="0" applyFont="1" applyBorder="1" applyAlignment="1">
      <alignment/>
    </xf>
    <xf numFmtId="0" fontId="107" fillId="0" borderId="62" xfId="0" applyFont="1" applyBorder="1" applyAlignment="1">
      <alignment/>
    </xf>
    <xf numFmtId="2" fontId="107" fillId="0" borderId="89" xfId="0" applyNumberFormat="1" applyFont="1" applyBorder="1" applyAlignment="1">
      <alignment/>
    </xf>
    <xf numFmtId="2" fontId="107" fillId="0" borderId="41" xfId="0" applyNumberFormat="1" applyFont="1" applyBorder="1" applyAlignment="1">
      <alignment/>
    </xf>
    <xf numFmtId="2" fontId="107" fillId="0" borderId="3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Fill="1" applyBorder="1" applyAlignment="1">
      <alignment/>
    </xf>
    <xf numFmtId="0" fontId="27" fillId="33" borderId="0" xfId="0" applyFont="1" applyFill="1" applyAlignment="1">
      <alignment vertical="center"/>
    </xf>
    <xf numFmtId="0" fontId="109" fillId="36" borderId="1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3" fontId="109" fillId="35" borderId="67" xfId="0" applyNumberFormat="1" applyFont="1" applyFill="1" applyBorder="1" applyAlignment="1">
      <alignment/>
    </xf>
    <xf numFmtId="3" fontId="109" fillId="35" borderId="68" xfId="0" applyNumberFormat="1" applyFont="1" applyFill="1" applyBorder="1" applyAlignment="1">
      <alignment/>
    </xf>
    <xf numFmtId="3" fontId="109" fillId="35" borderId="25" xfId="0" applyNumberFormat="1" applyFont="1" applyFill="1" applyBorder="1" applyAlignment="1">
      <alignment/>
    </xf>
    <xf numFmtId="3" fontId="108" fillId="0" borderId="0" xfId="0" applyNumberFormat="1" applyFont="1" applyFill="1" applyBorder="1" applyAlignment="1">
      <alignment/>
    </xf>
    <xf numFmtId="4" fontId="109" fillId="35" borderId="71" xfId="0" applyNumberFormat="1" applyFont="1" applyFill="1" applyBorder="1" applyAlignment="1">
      <alignment/>
    </xf>
    <xf numFmtId="4" fontId="109" fillId="35" borderId="72" xfId="0" applyNumberFormat="1" applyFont="1" applyFill="1" applyBorder="1" applyAlignment="1">
      <alignment/>
    </xf>
    <xf numFmtId="4" fontId="109" fillId="35" borderId="73" xfId="0" applyNumberFormat="1" applyFont="1" applyFill="1" applyBorder="1" applyAlignment="1">
      <alignment/>
    </xf>
    <xf numFmtId="4" fontId="108" fillId="0" borderId="0" xfId="0" applyNumberFormat="1" applyFont="1" applyFill="1" applyBorder="1" applyAlignment="1">
      <alignment/>
    </xf>
    <xf numFmtId="4" fontId="109" fillId="34" borderId="69" xfId="0" applyNumberFormat="1" applyFont="1" applyFill="1" applyBorder="1" applyAlignment="1">
      <alignment/>
    </xf>
    <xf numFmtId="4" fontId="109" fillId="34" borderId="70" xfId="0" applyNumberFormat="1" applyFont="1" applyFill="1" applyBorder="1" applyAlignment="1">
      <alignment/>
    </xf>
    <xf numFmtId="4" fontId="109" fillId="34" borderId="29" xfId="0" applyNumberFormat="1" applyFont="1" applyFill="1" applyBorder="1" applyAlignment="1">
      <alignment/>
    </xf>
    <xf numFmtId="3" fontId="108" fillId="34" borderId="75" xfId="0" applyNumberFormat="1" applyFont="1" applyFill="1" applyBorder="1" applyAlignment="1">
      <alignment/>
    </xf>
    <xf numFmtId="3" fontId="108" fillId="34" borderId="76" xfId="0" applyNumberFormat="1" applyFont="1" applyFill="1" applyBorder="1" applyAlignment="1">
      <alignment/>
    </xf>
    <xf numFmtId="3" fontId="108" fillId="34" borderId="77" xfId="0" applyNumberFormat="1" applyFont="1" applyFill="1" applyBorder="1" applyAlignment="1">
      <alignment/>
    </xf>
    <xf numFmtId="4" fontId="108" fillId="34" borderId="71" xfId="0" applyNumberFormat="1" applyFont="1" applyFill="1" applyBorder="1" applyAlignment="1">
      <alignment/>
    </xf>
    <xf numFmtId="4" fontId="108" fillId="34" borderId="72" xfId="0" applyNumberFormat="1" applyFont="1" applyFill="1" applyBorder="1" applyAlignment="1">
      <alignment/>
    </xf>
    <xf numFmtId="4" fontId="108" fillId="34" borderId="73" xfId="0" applyNumberFormat="1" applyFont="1" applyFill="1" applyBorder="1" applyAlignment="1">
      <alignment/>
    </xf>
    <xf numFmtId="4" fontId="108" fillId="34" borderId="69" xfId="0" applyNumberFormat="1" applyFont="1" applyFill="1" applyBorder="1" applyAlignment="1">
      <alignment/>
    </xf>
    <xf numFmtId="4" fontId="108" fillId="34" borderId="70" xfId="0" applyNumberFormat="1" applyFont="1" applyFill="1" applyBorder="1" applyAlignment="1">
      <alignment/>
    </xf>
    <xf numFmtId="4" fontId="108" fillId="34" borderId="29" xfId="0" applyNumberFormat="1" applyFont="1" applyFill="1" applyBorder="1" applyAlignment="1">
      <alignment/>
    </xf>
    <xf numFmtId="3" fontId="108" fillId="34" borderId="69" xfId="0" applyNumberFormat="1" applyFont="1" applyFill="1" applyBorder="1" applyAlignment="1">
      <alignment/>
    </xf>
    <xf numFmtId="3" fontId="108" fillId="34" borderId="70" xfId="0" applyNumberFormat="1" applyFont="1" applyFill="1" applyBorder="1" applyAlignment="1">
      <alignment/>
    </xf>
    <xf numFmtId="3" fontId="108" fillId="34" borderId="29" xfId="0" applyNumberFormat="1" applyFont="1" applyFill="1" applyBorder="1" applyAlignment="1">
      <alignment/>
    </xf>
    <xf numFmtId="4" fontId="108" fillId="34" borderId="91" xfId="0" applyNumberFormat="1" applyFont="1" applyFill="1" applyBorder="1" applyAlignment="1">
      <alignment/>
    </xf>
    <xf numFmtId="4" fontId="108" fillId="34" borderId="92" xfId="0" applyNumberFormat="1" applyFont="1" applyFill="1" applyBorder="1" applyAlignment="1">
      <alignment/>
    </xf>
    <xf numFmtId="4" fontId="108" fillId="34" borderId="41" xfId="0" applyNumberFormat="1" applyFont="1" applyFill="1" applyBorder="1" applyAlignment="1">
      <alignment/>
    </xf>
    <xf numFmtId="0" fontId="108" fillId="34" borderId="0" xfId="0" applyFont="1" applyFill="1" applyBorder="1" applyAlignment="1">
      <alignment/>
    </xf>
    <xf numFmtId="4" fontId="101" fillId="35" borderId="69" xfId="0" applyNumberFormat="1" applyFont="1" applyFill="1" applyBorder="1" applyAlignment="1">
      <alignment horizontal="left"/>
    </xf>
    <xf numFmtId="0" fontId="110" fillId="0" borderId="0" xfId="0" applyFont="1" applyAlignment="1">
      <alignment/>
    </xf>
    <xf numFmtId="0" fontId="111" fillId="34" borderId="0" xfId="0" applyFont="1" applyFill="1" applyBorder="1" applyAlignment="1">
      <alignment/>
    </xf>
    <xf numFmtId="0" fontId="111" fillId="0" borderId="0" xfId="0" applyFont="1" applyAlignment="1">
      <alignment/>
    </xf>
    <xf numFmtId="3" fontId="103" fillId="0" borderId="79" xfId="0" applyNumberFormat="1" applyFont="1" applyBorder="1" applyAlignment="1">
      <alignment/>
    </xf>
    <xf numFmtId="3" fontId="103" fillId="0" borderId="64" xfId="0" applyNumberFormat="1" applyFont="1" applyBorder="1" applyAlignment="1">
      <alignment/>
    </xf>
    <xf numFmtId="0" fontId="20" fillId="40" borderId="27" xfId="51" applyFont="1" applyFill="1" applyBorder="1" applyAlignment="1">
      <alignment horizontal="left" vertical="center" wrapText="1"/>
      <protection/>
    </xf>
    <xf numFmtId="0" fontId="20" fillId="33" borderId="27" xfId="51" applyFont="1" applyFill="1" applyBorder="1" applyAlignment="1">
      <alignment horizontal="left" vertical="center" wrapText="1"/>
      <protection/>
    </xf>
    <xf numFmtId="3" fontId="20" fillId="33" borderId="54" xfId="51" applyNumberFormat="1" applyFont="1" applyFill="1" applyBorder="1" applyAlignment="1">
      <alignment horizontal="center" vertical="center" wrapText="1"/>
      <protection/>
    </xf>
    <xf numFmtId="3" fontId="20" fillId="33" borderId="29" xfId="51" applyNumberFormat="1" applyFont="1" applyFill="1" applyBorder="1" applyAlignment="1">
      <alignment horizontal="center" vertical="center" wrapText="1"/>
      <protection/>
    </xf>
    <xf numFmtId="167" fontId="22" fillId="33" borderId="29" xfId="51" applyNumberFormat="1" applyFont="1" applyFill="1" applyBorder="1" applyAlignment="1">
      <alignment horizontal="center" vertical="center" wrapText="1"/>
      <protection/>
    </xf>
    <xf numFmtId="3" fontId="22" fillId="33" borderId="29" xfId="51" applyNumberFormat="1" applyFont="1" applyFill="1" applyBorder="1" applyAlignment="1">
      <alignment horizontal="center" vertical="center" wrapText="1"/>
      <protection/>
    </xf>
    <xf numFmtId="3" fontId="22" fillId="33" borderId="30" xfId="51" applyNumberFormat="1" applyFont="1" applyFill="1" applyBorder="1" applyAlignment="1">
      <alignment horizontal="center" vertical="center" wrapText="1"/>
      <protection/>
    </xf>
    <xf numFmtId="0" fontId="20" fillId="40" borderId="62" xfId="51" applyFont="1" applyFill="1" applyBorder="1" applyAlignment="1">
      <alignment horizontal="left" vertical="center" wrapText="1"/>
      <protection/>
    </xf>
    <xf numFmtId="3" fontId="20" fillId="40" borderId="49" xfId="51" applyNumberFormat="1" applyFont="1" applyFill="1" applyBorder="1" applyAlignment="1">
      <alignment horizontal="center" vertical="center" wrapText="1"/>
      <protection/>
    </xf>
    <xf numFmtId="3" fontId="22" fillId="40" borderId="50" xfId="51" applyNumberFormat="1" applyFont="1" applyFill="1" applyBorder="1" applyAlignment="1">
      <alignment horizontal="center" vertical="center" wrapText="1"/>
      <protection/>
    </xf>
    <xf numFmtId="167" fontId="22" fillId="40" borderId="50" xfId="51" applyNumberFormat="1" applyFont="1" applyFill="1" applyBorder="1" applyAlignment="1">
      <alignment horizontal="center" vertical="center" wrapText="1"/>
      <protection/>
    </xf>
    <xf numFmtId="3" fontId="22" fillId="40" borderId="93" xfId="51" applyNumberFormat="1" applyFont="1" applyFill="1" applyBorder="1" applyAlignment="1">
      <alignment horizontal="center" vertical="center" wrapText="1"/>
      <protection/>
    </xf>
    <xf numFmtId="0" fontId="49" fillId="33" borderId="0" xfId="51" applyFont="1" applyFill="1" applyAlignment="1">
      <alignment vertical="center"/>
      <protection/>
    </xf>
    <xf numFmtId="0" fontId="23" fillId="0" borderId="0" xfId="51" applyFont="1" applyAlignment="1">
      <alignment/>
      <protection/>
    </xf>
    <xf numFmtId="0" fontId="23" fillId="0" borderId="0" xfId="51" applyFont="1" applyBorder="1" applyAlignment="1">
      <alignment/>
      <protection/>
    </xf>
    <xf numFmtId="3" fontId="21" fillId="33" borderId="94" xfId="51" applyNumberFormat="1" applyFont="1" applyFill="1" applyBorder="1" applyAlignment="1">
      <alignment horizontal="center" vertical="center" wrapText="1"/>
      <protection/>
    </xf>
    <xf numFmtId="3" fontId="21" fillId="33" borderId="54" xfId="51" applyNumberFormat="1" applyFont="1" applyFill="1" applyBorder="1" applyAlignment="1">
      <alignment horizontal="center" vertical="center" wrapText="1"/>
      <protection/>
    </xf>
    <xf numFmtId="3" fontId="21" fillId="33" borderId="29" xfId="51" applyNumberFormat="1" applyFont="1" applyFill="1" applyBorder="1" applyAlignment="1">
      <alignment horizontal="center" vertical="center" wrapText="1"/>
      <protection/>
    </xf>
    <xf numFmtId="0" fontId="10" fillId="0" borderId="27" xfId="51" applyFont="1" applyBorder="1">
      <alignment/>
      <protection/>
    </xf>
    <xf numFmtId="0" fontId="10" fillId="0" borderId="54" xfId="51" applyFont="1" applyBorder="1">
      <alignment/>
      <protection/>
    </xf>
    <xf numFmtId="0" fontId="8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13" fillId="36" borderId="63" xfId="54" applyFont="1" applyFill="1" applyBorder="1" applyAlignment="1">
      <alignment horizontal="center" vertical="center" wrapText="1"/>
      <protection/>
    </xf>
    <xf numFmtId="0" fontId="13" fillId="36" borderId="95" xfId="54" applyFont="1" applyFill="1" applyBorder="1" applyAlignment="1">
      <alignment horizontal="center" vertical="center" wrapText="1"/>
      <protection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42" xfId="54" applyFont="1" applyFill="1" applyBorder="1" applyAlignment="1">
      <alignment horizontal="center" vertical="center" wrapText="1"/>
      <protection/>
    </xf>
    <xf numFmtId="0" fontId="11" fillId="39" borderId="96" xfId="53" applyFont="1" applyFill="1" applyBorder="1" applyAlignment="1">
      <alignment horizontal="center" vertical="center" wrapText="1"/>
    </xf>
    <xf numFmtId="0" fontId="11" fillId="39" borderId="97" xfId="53" applyFont="1" applyFill="1" applyBorder="1" applyAlignment="1">
      <alignment horizontal="center" vertical="center" wrapText="1"/>
    </xf>
    <xf numFmtId="17" fontId="11" fillId="39" borderId="85" xfId="53" applyNumberFormat="1" applyFont="1" applyFill="1" applyBorder="1" applyAlignment="1">
      <alignment horizontal="center" vertical="center" wrapText="1"/>
    </xf>
    <xf numFmtId="0" fontId="11" fillId="39" borderId="34" xfId="53" applyFont="1" applyFill="1" applyBorder="1" applyAlignment="1">
      <alignment horizontal="center" vertical="center" wrapText="1"/>
    </xf>
    <xf numFmtId="0" fontId="11" fillId="39" borderId="98" xfId="53" applyFont="1" applyFill="1" applyBorder="1" applyAlignment="1">
      <alignment horizontal="center" vertical="center" wrapText="1"/>
    </xf>
    <xf numFmtId="0" fontId="46" fillId="33" borderId="63" xfId="53" applyFont="1" applyFill="1" applyBorder="1" applyAlignment="1">
      <alignment horizontal="left" vertical="top" wrapText="1"/>
    </xf>
    <xf numFmtId="0" fontId="46" fillId="33" borderId="0" xfId="53" applyFont="1" applyFill="1" applyBorder="1" applyAlignment="1">
      <alignment horizontal="left" vertical="top" wrapText="1"/>
    </xf>
    <xf numFmtId="0" fontId="12" fillId="0" borderId="0" xfId="51" applyFont="1" applyAlignment="1">
      <alignment horizontal="justify" wrapText="1"/>
      <protection/>
    </xf>
    <xf numFmtId="0" fontId="27" fillId="0" borderId="0" xfId="51" applyFont="1" applyAlignment="1">
      <alignment horizontal="left" vertical="center" wrapText="1"/>
      <protection/>
    </xf>
    <xf numFmtId="0" fontId="31" fillId="33" borderId="0" xfId="0" applyFont="1" applyFill="1" applyAlignment="1">
      <alignment horizontal="left" vertical="justify" wrapText="1"/>
    </xf>
    <xf numFmtId="0" fontId="31" fillId="33" borderId="0" xfId="0" applyFont="1" applyFill="1" applyAlignment="1">
      <alignment horizontal="justify" vertical="justify" wrapText="1"/>
    </xf>
    <xf numFmtId="0" fontId="48" fillId="33" borderId="0" xfId="0" applyFont="1" applyFill="1" applyAlignment="1">
      <alignment horizontal="left" vertical="justify" wrapText="1"/>
    </xf>
    <xf numFmtId="17" fontId="18" fillId="0" borderId="0" xfId="0" applyNumberFormat="1" applyFont="1" applyBorder="1" applyAlignment="1">
      <alignment horizontal="right"/>
    </xf>
    <xf numFmtId="3" fontId="103" fillId="0" borderId="0" xfId="0" applyNumberFormat="1" applyFont="1" applyBorder="1" applyAlignment="1">
      <alignment/>
    </xf>
    <xf numFmtId="17" fontId="38" fillId="0" borderId="99" xfId="0" applyNumberFormat="1" applyFont="1" applyBorder="1" applyAlignment="1">
      <alignment horizontal="right"/>
    </xf>
    <xf numFmtId="3" fontId="39" fillId="34" borderId="99" xfId="72" applyNumberFormat="1" applyFont="1" applyFill="1" applyBorder="1" applyAlignment="1">
      <alignment horizontal="center"/>
    </xf>
    <xf numFmtId="3" fontId="21" fillId="33" borderId="30" xfId="51" applyNumberFormat="1" applyFont="1" applyFill="1" applyBorder="1" applyAlignment="1">
      <alignment horizontal="center" vertical="center" wrapText="1"/>
      <protection/>
    </xf>
    <xf numFmtId="0" fontId="10" fillId="0" borderId="30" xfId="51" applyFont="1" applyBorder="1">
      <alignment/>
      <protection/>
    </xf>
    <xf numFmtId="3" fontId="22" fillId="38" borderId="47" xfId="51" applyNumberFormat="1" applyFont="1" applyFill="1" applyBorder="1" applyAlignment="1">
      <alignment horizontal="center" vertical="center" wrapText="1"/>
      <protection/>
    </xf>
    <xf numFmtId="3" fontId="22" fillId="38" borderId="48" xfId="51" applyNumberFormat="1" applyFont="1" applyFill="1" applyBorder="1" applyAlignment="1">
      <alignment horizontal="center" vertical="center" wrapText="1"/>
      <protection/>
    </xf>
    <xf numFmtId="3" fontId="22" fillId="38" borderId="59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vertical="center"/>
      <protection/>
    </xf>
    <xf numFmtId="0" fontId="12" fillId="0" borderId="0" xfId="51" applyFont="1" applyAlignment="1">
      <alignment horizontal="justify" vertical="center" wrapText="1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ta" xfId="55"/>
    <cellStyle name="Nota 2" xfId="56"/>
    <cellStyle name="Nota 3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</cellStyles>
  <dxfs count="5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2</xdr:row>
      <xdr:rowOff>47625</xdr:rowOff>
    </xdr:from>
    <xdr:to>
      <xdr:col>8</xdr:col>
      <xdr:colOff>171450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57225"/>
          <a:ext cx="460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10" ht="24" customHeight="1">
      <c r="A9" s="455" t="s">
        <v>4</v>
      </c>
      <c r="B9" s="455"/>
      <c r="C9" s="455"/>
      <c r="D9" s="455"/>
      <c r="E9" s="455"/>
      <c r="F9" s="455"/>
      <c r="G9" s="455"/>
      <c r="H9" s="455"/>
      <c r="I9" s="455"/>
      <c r="J9" s="455"/>
    </row>
    <row r="12" spans="2:9" ht="24" customHeight="1">
      <c r="B12" s="457" t="s">
        <v>242</v>
      </c>
      <c r="C12" s="457"/>
      <c r="D12" s="457"/>
      <c r="E12" s="457"/>
      <c r="F12" s="457"/>
      <c r="G12" s="457"/>
      <c r="H12" s="457"/>
      <c r="I12" s="457"/>
    </row>
    <row r="13" spans="1:8" ht="24" customHeight="1">
      <c r="A13" s="1"/>
      <c r="B13" s="1"/>
      <c r="C13" s="1"/>
      <c r="D13" s="1"/>
      <c r="E13" s="1"/>
      <c r="F13" s="1"/>
      <c r="G13" s="1"/>
      <c r="H13" s="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10" ht="24" customHeight="1">
      <c r="A15" s="456" t="s">
        <v>13</v>
      </c>
      <c r="B15" s="456"/>
      <c r="C15" s="456"/>
      <c r="D15" s="456"/>
      <c r="E15" s="456"/>
      <c r="F15" s="456"/>
      <c r="G15" s="456"/>
      <c r="H15" s="456"/>
      <c r="I15" s="456"/>
      <c r="J15" s="456"/>
    </row>
    <row r="16" spans="1:8" ht="24" customHeight="1">
      <c r="A16" s="3"/>
      <c r="B16" s="3"/>
      <c r="C16" s="3"/>
      <c r="D16" s="3"/>
      <c r="E16" s="3"/>
      <c r="F16" s="3"/>
      <c r="G16" s="3"/>
      <c r="H16" s="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4"/>
      <c r="B18" s="4"/>
      <c r="C18" s="4"/>
      <c r="D18" s="4"/>
      <c r="E18" s="4"/>
      <c r="F18" s="4"/>
      <c r="G18" s="4"/>
      <c r="H18" s="4"/>
    </row>
    <row r="19" spans="1:8" ht="24" customHeight="1">
      <c r="A19" s="4"/>
      <c r="B19" s="4"/>
      <c r="C19" s="4"/>
      <c r="D19" s="4"/>
      <c r="E19" s="4"/>
      <c r="F19" s="4"/>
      <c r="G19" s="4"/>
      <c r="H19" s="4"/>
    </row>
    <row r="20" spans="1:8" ht="24" customHeight="1">
      <c r="A20" s="5"/>
      <c r="B20" s="5"/>
      <c r="C20" s="5"/>
      <c r="D20" s="5"/>
      <c r="E20" s="5"/>
      <c r="F20" s="5"/>
      <c r="G20" s="5"/>
      <c r="H20" s="5"/>
    </row>
    <row r="21" spans="1:10" ht="24" customHeight="1">
      <c r="A21" s="457" t="s">
        <v>243</v>
      </c>
      <c r="B21" s="457"/>
      <c r="C21" s="457"/>
      <c r="D21" s="457"/>
      <c r="E21" s="457"/>
      <c r="F21" s="457"/>
      <c r="G21" s="457"/>
      <c r="H21" s="457"/>
      <c r="I21" s="457"/>
      <c r="J21" s="457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</sheetData>
  <sheetProtection/>
  <mergeCells count="4">
    <mergeCell ref="A9:J9"/>
    <mergeCell ref="A15:J15"/>
    <mergeCell ref="A21:J21"/>
    <mergeCell ref="B12:I12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5.8515625" style="74" customWidth="1"/>
    <col min="2" max="8" width="21.7109375" style="74" customWidth="1"/>
    <col min="9" max="9" width="21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9" ht="21.75" customHeight="1">
      <c r="A1" s="70" t="s">
        <v>131</v>
      </c>
      <c r="B1" s="71"/>
      <c r="C1" s="72"/>
      <c r="D1" s="72"/>
      <c r="E1" s="72"/>
      <c r="F1" s="72"/>
      <c r="G1" s="72"/>
      <c r="H1" s="72"/>
      <c r="I1" s="73"/>
    </row>
    <row r="2" spans="1:17" ht="21.75" customHeight="1">
      <c r="A2" s="70" t="s">
        <v>208</v>
      </c>
      <c r="B2" s="75"/>
      <c r="C2" s="76"/>
      <c r="D2" s="76"/>
      <c r="E2" s="76"/>
      <c r="F2" s="76"/>
      <c r="G2" s="76"/>
      <c r="H2" s="76"/>
      <c r="I2" s="77"/>
      <c r="J2" s="72"/>
      <c r="K2" s="72"/>
      <c r="L2" s="72"/>
      <c r="M2" s="72"/>
      <c r="N2" s="72"/>
      <c r="O2" s="72"/>
      <c r="P2" s="72"/>
      <c r="Q2" s="72"/>
    </row>
    <row r="3" spans="1:17" ht="13.5" customHeight="1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764021</v>
      </c>
      <c r="C5" s="108">
        <v>648858</v>
      </c>
      <c r="D5" s="108">
        <v>1523276</v>
      </c>
      <c r="E5" s="108">
        <v>1253981</v>
      </c>
      <c r="F5" s="108">
        <v>1228686</v>
      </c>
      <c r="G5" s="108">
        <v>1617392</v>
      </c>
      <c r="H5" s="108">
        <v>1452204</v>
      </c>
      <c r="I5" s="109">
        <v>995111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5586</v>
      </c>
      <c r="C7" s="111">
        <v>6534</v>
      </c>
      <c r="D7" s="111">
        <v>10337</v>
      </c>
      <c r="E7" s="112">
        <v>9530</v>
      </c>
      <c r="F7" s="111">
        <v>12052</v>
      </c>
      <c r="G7" s="111">
        <v>9762</v>
      </c>
      <c r="H7" s="111">
        <v>8671</v>
      </c>
      <c r="I7" s="113">
        <v>2036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161191</v>
      </c>
      <c r="C9" s="111">
        <v>127618</v>
      </c>
      <c r="D9" s="111">
        <v>504610</v>
      </c>
      <c r="E9" s="112">
        <v>177548</v>
      </c>
      <c r="F9" s="111">
        <v>250239</v>
      </c>
      <c r="G9" s="111">
        <v>394584</v>
      </c>
      <c r="H9" s="111">
        <v>178675</v>
      </c>
      <c r="I9" s="113">
        <v>10865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9111</v>
      </c>
      <c r="C11" s="87">
        <v>-4377</v>
      </c>
      <c r="D11" s="91">
        <v>14884</v>
      </c>
      <c r="E11" s="89">
        <v>12356</v>
      </c>
      <c r="F11" s="87">
        <v>10283</v>
      </c>
      <c r="G11" s="87">
        <v>13584</v>
      </c>
      <c r="H11" s="87">
        <v>13170</v>
      </c>
      <c r="I11" s="90">
        <v>4484</v>
      </c>
      <c r="J11" s="84"/>
      <c r="K11" s="84"/>
      <c r="N11" s="84"/>
      <c r="O11" s="84"/>
    </row>
    <row r="12" spans="1:15" ht="15">
      <c r="A12" s="85" t="s">
        <v>22</v>
      </c>
      <c r="B12" s="86">
        <v>14022</v>
      </c>
      <c r="C12" s="87">
        <v>16534</v>
      </c>
      <c r="D12" s="91">
        <v>52726</v>
      </c>
      <c r="E12" s="89">
        <v>16152</v>
      </c>
      <c r="F12" s="87">
        <v>30994</v>
      </c>
      <c r="G12" s="87">
        <v>58113</v>
      </c>
      <c r="H12" s="87">
        <v>31879</v>
      </c>
      <c r="I12" s="90">
        <v>-27162</v>
      </c>
      <c r="J12" s="84"/>
      <c r="K12" s="84"/>
      <c r="N12" s="84"/>
      <c r="O12" s="84"/>
    </row>
    <row r="13" spans="1:15" ht="15">
      <c r="A13" s="85" t="s">
        <v>23</v>
      </c>
      <c r="B13" s="86">
        <v>12892</v>
      </c>
      <c r="C13" s="87">
        <v>12997</v>
      </c>
      <c r="D13" s="91">
        <v>33240</v>
      </c>
      <c r="E13" s="89">
        <v>9068</v>
      </c>
      <c r="F13" s="87">
        <v>20573</v>
      </c>
      <c r="G13" s="87">
        <v>47995</v>
      </c>
      <c r="H13" s="87">
        <v>23515</v>
      </c>
      <c r="I13" s="90">
        <v>-13885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-3487</v>
      </c>
      <c r="C14" s="87">
        <v>2836</v>
      </c>
      <c r="D14" s="91">
        <v>24398</v>
      </c>
      <c r="E14" s="89">
        <v>14256</v>
      </c>
      <c r="F14" s="87">
        <v>5632</v>
      </c>
      <c r="G14" s="87">
        <v>20584</v>
      </c>
      <c r="H14" s="87">
        <v>9011</v>
      </c>
      <c r="I14" s="90">
        <v>-11331</v>
      </c>
      <c r="J14" s="84"/>
      <c r="K14" s="84"/>
      <c r="N14" s="84"/>
      <c r="O14" s="84"/>
    </row>
    <row r="15" spans="1:15" ht="15">
      <c r="A15" s="85" t="s">
        <v>25</v>
      </c>
      <c r="B15" s="86">
        <v>6855</v>
      </c>
      <c r="C15" s="87">
        <v>11982</v>
      </c>
      <c r="D15" s="91">
        <v>47345</v>
      </c>
      <c r="E15" s="89">
        <v>19427</v>
      </c>
      <c r="F15" s="87">
        <v>10905</v>
      </c>
      <c r="G15" s="87">
        <v>49631</v>
      </c>
      <c r="H15" s="87">
        <v>14680</v>
      </c>
      <c r="I15" s="90">
        <v>-17538</v>
      </c>
      <c r="J15" s="84"/>
      <c r="K15" s="84"/>
      <c r="N15" s="84"/>
      <c r="O15" s="84"/>
    </row>
    <row r="16" spans="1:15" ht="15">
      <c r="A16" s="85" t="s">
        <v>26</v>
      </c>
      <c r="B16" s="86">
        <v>17349</v>
      </c>
      <c r="C16" s="87">
        <v>4628</v>
      </c>
      <c r="D16" s="91">
        <v>30227</v>
      </c>
      <c r="E16" s="89">
        <v>-20448</v>
      </c>
      <c r="F16" s="87">
        <v>1884</v>
      </c>
      <c r="G16" s="87">
        <v>5705</v>
      </c>
      <c r="H16" s="87">
        <v>-12857</v>
      </c>
      <c r="I16" s="90">
        <v>-4745</v>
      </c>
      <c r="J16" s="84"/>
      <c r="K16" s="84"/>
      <c r="N16" s="84"/>
      <c r="O16" s="84"/>
    </row>
    <row r="17" spans="1:15" ht="15">
      <c r="A17" s="85" t="s">
        <v>27</v>
      </c>
      <c r="B17" s="86">
        <v>2723</v>
      </c>
      <c r="C17" s="87">
        <v>3331</v>
      </c>
      <c r="D17" s="91">
        <v>15126</v>
      </c>
      <c r="E17" s="89">
        <v>11863</v>
      </c>
      <c r="F17" s="87">
        <v>10883</v>
      </c>
      <c r="G17" s="87">
        <v>11805</v>
      </c>
      <c r="H17" s="87">
        <v>11882</v>
      </c>
      <c r="I17" s="90">
        <v>-513</v>
      </c>
      <c r="J17" s="84"/>
      <c r="K17" s="84"/>
      <c r="N17" s="84"/>
      <c r="O17" s="84"/>
    </row>
    <row r="18" spans="1:15" ht="15">
      <c r="A18" s="85" t="s">
        <v>28</v>
      </c>
      <c r="B18" s="86">
        <v>10667</v>
      </c>
      <c r="C18" s="87">
        <v>5117</v>
      </c>
      <c r="D18" s="91">
        <v>23457</v>
      </c>
      <c r="E18" s="89">
        <v>8955</v>
      </c>
      <c r="F18" s="87">
        <v>8170</v>
      </c>
      <c r="G18" s="87">
        <v>8287</v>
      </c>
      <c r="H18" s="87">
        <v>-2899</v>
      </c>
      <c r="I18" s="90">
        <v>9</v>
      </c>
      <c r="J18" s="84"/>
      <c r="K18" s="84"/>
      <c r="N18" s="84"/>
      <c r="O18" s="84"/>
    </row>
    <row r="19" spans="1:15" ht="15">
      <c r="A19" s="85" t="s">
        <v>29</v>
      </c>
      <c r="B19" s="86">
        <v>18558</v>
      </c>
      <c r="C19" s="87">
        <v>9548</v>
      </c>
      <c r="D19" s="91">
        <v>46430</v>
      </c>
      <c r="E19" s="89">
        <v>26349</v>
      </c>
      <c r="F19" s="87">
        <v>26139</v>
      </c>
      <c r="G19" s="87">
        <v>30491</v>
      </c>
      <c r="H19" s="87">
        <v>19459</v>
      </c>
      <c r="I19" s="90">
        <v>15112</v>
      </c>
      <c r="J19" s="84"/>
      <c r="K19" s="84"/>
      <c r="N19" s="84"/>
      <c r="O19" s="84"/>
    </row>
    <row r="20" spans="1:15" ht="15">
      <c r="A20" s="85" t="s">
        <v>30</v>
      </c>
      <c r="B20" s="86">
        <v>22540</v>
      </c>
      <c r="C20" s="87">
        <v>1400</v>
      </c>
      <c r="D20" s="91">
        <v>65625</v>
      </c>
      <c r="E20" s="89">
        <v>28888</v>
      </c>
      <c r="F20" s="87">
        <v>28165</v>
      </c>
      <c r="G20" s="87">
        <v>44555</v>
      </c>
      <c r="H20" s="87">
        <v>22009</v>
      </c>
      <c r="I20" s="90">
        <v>11844</v>
      </c>
      <c r="J20" s="84"/>
      <c r="K20" s="84"/>
      <c r="N20" s="84"/>
      <c r="O20" s="84"/>
    </row>
    <row r="21" spans="1:15" ht="15">
      <c r="A21" s="85" t="s">
        <v>31</v>
      </c>
      <c r="B21" s="86">
        <v>13127</v>
      </c>
      <c r="C21" s="87">
        <v>9161</v>
      </c>
      <c r="D21" s="91">
        <v>37082</v>
      </c>
      <c r="E21" s="89">
        <v>-15720</v>
      </c>
      <c r="F21" s="87">
        <v>-401</v>
      </c>
      <c r="G21" s="87">
        <v>9177</v>
      </c>
      <c r="H21" s="87">
        <v>-8703</v>
      </c>
      <c r="I21" s="90">
        <v>13387</v>
      </c>
      <c r="J21" s="84"/>
      <c r="K21" s="84"/>
      <c r="N21" s="84"/>
      <c r="O21" s="84"/>
    </row>
    <row r="22" spans="1:15" ht="15">
      <c r="A22" s="85" t="s">
        <v>32</v>
      </c>
      <c r="B22" s="86">
        <v>36834</v>
      </c>
      <c r="C22" s="87">
        <v>54461</v>
      </c>
      <c r="D22" s="91">
        <v>114070</v>
      </c>
      <c r="E22" s="89">
        <v>66402</v>
      </c>
      <c r="F22" s="87">
        <v>97012</v>
      </c>
      <c r="G22" s="87">
        <v>94657</v>
      </c>
      <c r="H22" s="87">
        <v>57529</v>
      </c>
      <c r="I22" s="90">
        <v>41203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4954</v>
      </c>
      <c r="C24" s="111">
        <v>3120</v>
      </c>
      <c r="D24" s="111">
        <v>4566</v>
      </c>
      <c r="E24" s="112">
        <v>13533</v>
      </c>
      <c r="F24" s="111">
        <v>7369</v>
      </c>
      <c r="G24" s="111">
        <v>7752</v>
      </c>
      <c r="H24" s="111">
        <v>7965</v>
      </c>
      <c r="I24" s="113">
        <v>4984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-29972</v>
      </c>
      <c r="C26" s="111">
        <v>-47744</v>
      </c>
      <c r="D26" s="111">
        <v>50763</v>
      </c>
      <c r="E26" s="112">
        <v>85053</v>
      </c>
      <c r="F26" s="111">
        <v>85796</v>
      </c>
      <c r="G26" s="111">
        <v>176755</v>
      </c>
      <c r="H26" s="111">
        <v>197868</v>
      </c>
      <c r="I26" s="113">
        <v>177185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283354</v>
      </c>
      <c r="C28" s="111">
        <v>225063</v>
      </c>
      <c r="D28" s="111">
        <v>403940</v>
      </c>
      <c r="E28" s="112">
        <v>389815</v>
      </c>
      <c r="F28" s="111">
        <v>336794</v>
      </c>
      <c r="G28" s="111">
        <v>405091</v>
      </c>
      <c r="H28" s="111">
        <v>382218</v>
      </c>
      <c r="I28" s="113">
        <v>297157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241255</v>
      </c>
      <c r="C30" s="93">
        <v>191588</v>
      </c>
      <c r="D30" s="94">
        <v>328902</v>
      </c>
      <c r="E30" s="89">
        <v>331285</v>
      </c>
      <c r="F30" s="87">
        <v>277561</v>
      </c>
      <c r="G30" s="87">
        <v>333703</v>
      </c>
      <c r="H30" s="87">
        <v>311039</v>
      </c>
      <c r="I30" s="90">
        <v>249439</v>
      </c>
      <c r="J30" s="84"/>
      <c r="K30" s="84"/>
      <c r="N30" s="84"/>
      <c r="O30" s="84"/>
    </row>
    <row r="31" spans="1:15" ht="15">
      <c r="A31" s="85" t="s">
        <v>35</v>
      </c>
      <c r="B31" s="86">
        <v>42099</v>
      </c>
      <c r="C31" s="87">
        <v>33475</v>
      </c>
      <c r="D31" s="91">
        <v>75038</v>
      </c>
      <c r="E31" s="89">
        <v>58530</v>
      </c>
      <c r="F31" s="87">
        <v>59233</v>
      </c>
      <c r="G31" s="87">
        <v>71388</v>
      </c>
      <c r="H31" s="87">
        <v>71179</v>
      </c>
      <c r="I31" s="90">
        <v>47718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287112</v>
      </c>
      <c r="C33" s="111">
        <v>262059</v>
      </c>
      <c r="D33" s="111">
        <v>470123</v>
      </c>
      <c r="E33" s="112">
        <v>569705</v>
      </c>
      <c r="F33" s="111">
        <v>521609</v>
      </c>
      <c r="G33" s="111">
        <v>587103</v>
      </c>
      <c r="H33" s="111">
        <v>648259</v>
      </c>
      <c r="I33" s="113">
        <v>500177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-41</v>
      </c>
      <c r="C35" s="93">
        <v>13132</v>
      </c>
      <c r="D35" s="94">
        <v>7865</v>
      </c>
      <c r="E35" s="89">
        <v>33607</v>
      </c>
      <c r="F35" s="87">
        <v>26707</v>
      </c>
      <c r="G35" s="87">
        <v>21957</v>
      </c>
      <c r="H35" s="87">
        <v>22081</v>
      </c>
      <c r="I35" s="90">
        <v>3483</v>
      </c>
      <c r="J35" s="84"/>
      <c r="K35" s="84"/>
      <c r="N35" s="84"/>
      <c r="O35" s="84"/>
    </row>
    <row r="36" spans="1:15" ht="15">
      <c r="A36" s="95" t="s">
        <v>37</v>
      </c>
      <c r="B36" s="86">
        <v>82319</v>
      </c>
      <c r="C36" s="93">
        <v>87212</v>
      </c>
      <c r="D36" s="94">
        <v>182087</v>
      </c>
      <c r="E36" s="89">
        <v>207085</v>
      </c>
      <c r="F36" s="87">
        <v>186122</v>
      </c>
      <c r="G36" s="87">
        <v>249320</v>
      </c>
      <c r="H36" s="87">
        <v>237829</v>
      </c>
      <c r="I36" s="90">
        <v>166957</v>
      </c>
      <c r="J36" s="84"/>
      <c r="K36" s="84"/>
      <c r="N36" s="84"/>
      <c r="O36" s="84"/>
    </row>
    <row r="37" spans="1:15" ht="15">
      <c r="A37" s="85" t="s">
        <v>38</v>
      </c>
      <c r="B37" s="86">
        <v>37476</v>
      </c>
      <c r="C37" s="87">
        <v>40939</v>
      </c>
      <c r="D37" s="91">
        <v>99134</v>
      </c>
      <c r="E37" s="89">
        <v>94024</v>
      </c>
      <c r="F37" s="87">
        <v>61968</v>
      </c>
      <c r="G37" s="87">
        <v>62127</v>
      </c>
      <c r="H37" s="87">
        <v>89464</v>
      </c>
      <c r="I37" s="90">
        <v>50943</v>
      </c>
      <c r="J37" s="84"/>
      <c r="K37" s="84"/>
      <c r="N37" s="84"/>
      <c r="O37" s="84"/>
    </row>
    <row r="38" spans="1:15" ht="15">
      <c r="A38" s="85" t="s">
        <v>39</v>
      </c>
      <c r="B38" s="86">
        <v>88865</v>
      </c>
      <c r="C38" s="87">
        <v>62614</v>
      </c>
      <c r="D38" s="91">
        <v>111264</v>
      </c>
      <c r="E38" s="89">
        <v>148309</v>
      </c>
      <c r="F38" s="87">
        <v>164673</v>
      </c>
      <c r="G38" s="87">
        <v>170284</v>
      </c>
      <c r="H38" s="87">
        <v>184011</v>
      </c>
      <c r="I38" s="90">
        <v>162053</v>
      </c>
      <c r="J38" s="84"/>
      <c r="K38" s="84"/>
      <c r="N38" s="84"/>
      <c r="O38" s="84"/>
    </row>
    <row r="39" spans="1:15" ht="15">
      <c r="A39" s="85" t="s">
        <v>40</v>
      </c>
      <c r="B39" s="86">
        <v>32088</v>
      </c>
      <c r="C39" s="87">
        <v>22090</v>
      </c>
      <c r="D39" s="91">
        <v>39375</v>
      </c>
      <c r="E39" s="89">
        <v>48841</v>
      </c>
      <c r="F39" s="87">
        <v>52395</v>
      </c>
      <c r="G39" s="87">
        <v>50531</v>
      </c>
      <c r="H39" s="87">
        <v>77619</v>
      </c>
      <c r="I39" s="90">
        <v>78858</v>
      </c>
      <c r="J39" s="84"/>
      <c r="K39" s="84"/>
      <c r="N39" s="84"/>
      <c r="O39" s="84"/>
    </row>
    <row r="40" spans="1:15" ht="15">
      <c r="A40" s="85" t="s">
        <v>41</v>
      </c>
      <c r="B40" s="86">
        <v>46405</v>
      </c>
      <c r="C40" s="87">
        <v>36072</v>
      </c>
      <c r="D40" s="87">
        <v>30398</v>
      </c>
      <c r="E40" s="89">
        <v>37839</v>
      </c>
      <c r="F40" s="87">
        <v>29744</v>
      </c>
      <c r="G40" s="87">
        <v>32884</v>
      </c>
      <c r="H40" s="87">
        <v>37255</v>
      </c>
      <c r="I40" s="90">
        <v>37883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106" t="s">
        <v>8</v>
      </c>
      <c r="B42" s="110">
        <v>10205</v>
      </c>
      <c r="C42" s="111">
        <v>9851</v>
      </c>
      <c r="D42" s="111">
        <v>-382</v>
      </c>
      <c r="E42" s="112">
        <v>21599</v>
      </c>
      <c r="F42" s="111">
        <v>8253</v>
      </c>
      <c r="G42" s="111">
        <v>15252</v>
      </c>
      <c r="H42" s="111">
        <v>10316</v>
      </c>
      <c r="I42" s="113">
        <v>18075</v>
      </c>
      <c r="J42" s="84"/>
      <c r="K42" s="84"/>
      <c r="N42" s="84"/>
      <c r="O42" s="84"/>
    </row>
    <row r="43" spans="1:15" ht="15">
      <c r="A43" s="96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106" t="s">
        <v>42</v>
      </c>
      <c r="B44" s="110">
        <v>40053</v>
      </c>
      <c r="C44" s="111">
        <v>58350</v>
      </c>
      <c r="D44" s="111">
        <v>79274</v>
      </c>
      <c r="E44" s="112">
        <v>-12878</v>
      </c>
      <c r="F44" s="111">
        <v>6574</v>
      </c>
      <c r="G44" s="111">
        <v>21093</v>
      </c>
      <c r="H44" s="111">
        <v>18232</v>
      </c>
      <c r="I44" s="113">
        <v>-15368</v>
      </c>
      <c r="J44" s="84"/>
      <c r="K44" s="84"/>
      <c r="N44" s="84"/>
      <c r="O44" s="84"/>
    </row>
    <row r="45" spans="1:15" ht="15">
      <c r="A45" s="96"/>
      <c r="B45" s="86"/>
      <c r="C45" s="87"/>
      <c r="D45" s="86"/>
      <c r="E45" s="89"/>
      <c r="F45" s="87"/>
      <c r="G45" s="87"/>
      <c r="H45" s="87"/>
      <c r="I45" s="90"/>
      <c r="J45" s="84"/>
      <c r="K45" s="84"/>
      <c r="N45" s="84"/>
      <c r="O45" s="84"/>
    </row>
    <row r="46" spans="1:15" ht="15.75">
      <c r="A46" s="106" t="s">
        <v>154</v>
      </c>
      <c r="B46" s="110">
        <v>1538</v>
      </c>
      <c r="C46" s="111">
        <v>4007</v>
      </c>
      <c r="D46" s="111">
        <v>45</v>
      </c>
      <c r="E46" s="112">
        <v>76</v>
      </c>
      <c r="F46" s="111">
        <v>0</v>
      </c>
      <c r="G46" s="111">
        <v>0</v>
      </c>
      <c r="H46" s="111">
        <v>0</v>
      </c>
      <c r="I46" s="113">
        <v>0</v>
      </c>
      <c r="J46" s="84"/>
      <c r="K46" s="84"/>
      <c r="N46" s="84"/>
      <c r="O46" s="84"/>
    </row>
    <row r="47" spans="1:15" s="102" customFormat="1" ht="16.5" thickBot="1">
      <c r="A47" s="364"/>
      <c r="B47" s="365"/>
      <c r="C47" s="97"/>
      <c r="D47" s="97"/>
      <c r="E47" s="98"/>
      <c r="F47" s="99"/>
      <c r="G47" s="99"/>
      <c r="H47" s="99"/>
      <c r="I47" s="100"/>
      <c r="J47" s="101"/>
      <c r="K47" s="101"/>
      <c r="N47" s="101"/>
      <c r="O47" s="101"/>
    </row>
    <row r="48" spans="1:9" ht="14.25">
      <c r="A48" s="432" t="s">
        <v>228</v>
      </c>
      <c r="B48" s="103"/>
      <c r="C48" s="104"/>
      <c r="D48" s="104"/>
      <c r="E48" s="103"/>
      <c r="F48" s="103"/>
      <c r="G48" s="103"/>
      <c r="H48" s="103"/>
      <c r="I48" s="104"/>
    </row>
    <row r="49" spans="1:9" ht="14.25">
      <c r="A49" s="103" t="s">
        <v>44</v>
      </c>
      <c r="B49" s="103"/>
      <c r="C49" s="103"/>
      <c r="D49" s="103"/>
      <c r="E49" s="103"/>
      <c r="F49" s="103"/>
      <c r="G49" s="103"/>
      <c r="H49" s="103"/>
      <c r="I49" s="104"/>
    </row>
    <row r="50" spans="1:9" ht="14.25">
      <c r="A50" s="103" t="s">
        <v>45</v>
      </c>
      <c r="B50" s="103"/>
      <c r="C50" s="103"/>
      <c r="D50" s="103"/>
      <c r="E50" s="103"/>
      <c r="F50" s="103"/>
      <c r="G50" s="103"/>
      <c r="H50" s="103"/>
      <c r="I50" s="104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7.71093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6" width="9.140625" style="74" customWidth="1"/>
    <col min="17" max="17" width="10.140625" style="74" bestFit="1" customWidth="1"/>
    <col min="18" max="18" width="11.421875" style="74" customWidth="1"/>
    <col min="19" max="16384" width="9.140625" style="74" customWidth="1"/>
  </cols>
  <sheetData>
    <row r="1" spans="1:15" ht="30">
      <c r="A1" s="114" t="s">
        <v>133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</row>
    <row r="2" spans="1:15" ht="30">
      <c r="A2" s="471" t="s">
        <v>233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115"/>
      <c r="O2" s="115"/>
    </row>
    <row r="3" spans="1:13" ht="20.2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.75" thickBot="1">
      <c r="A4" s="80" t="s">
        <v>134</v>
      </c>
      <c r="B4" s="119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265</v>
      </c>
      <c r="L4" s="82" t="s">
        <v>205</v>
      </c>
      <c r="M4" s="351" t="s">
        <v>230</v>
      </c>
    </row>
    <row r="5" spans="1:18" ht="15.75">
      <c r="A5" s="106" t="s">
        <v>135</v>
      </c>
      <c r="B5" s="111">
        <v>2223597</v>
      </c>
      <c r="C5" s="111">
        <v>2026571</v>
      </c>
      <c r="D5" s="111">
        <v>1372594</v>
      </c>
      <c r="E5" s="111">
        <v>1138562</v>
      </c>
      <c r="F5" s="111">
        <v>420690</v>
      </c>
      <c r="G5" s="111">
        <v>-1534989</v>
      </c>
      <c r="H5" s="111">
        <v>-1326558</v>
      </c>
      <c r="I5" s="111">
        <v>-11964</v>
      </c>
      <c r="J5" s="111">
        <v>540974</v>
      </c>
      <c r="K5" s="111">
        <v>351063</v>
      </c>
      <c r="L5" s="111">
        <v>38410428</v>
      </c>
      <c r="M5" s="352">
        <f>(K5/L5)*100</f>
        <v>0.9139783602515442</v>
      </c>
      <c r="N5" s="84"/>
      <c r="O5" s="84"/>
      <c r="Q5" s="84"/>
      <c r="R5" s="84"/>
    </row>
    <row r="6" spans="1:18" ht="15.75">
      <c r="A6" s="85" t="s">
        <v>12</v>
      </c>
      <c r="B6" s="86"/>
      <c r="C6" s="87"/>
      <c r="D6" s="88"/>
      <c r="E6" s="87"/>
      <c r="F6" s="87"/>
      <c r="G6" s="87"/>
      <c r="H6" s="87"/>
      <c r="I6" s="87"/>
      <c r="J6" s="87"/>
      <c r="K6" s="87"/>
      <c r="L6" s="87"/>
      <c r="M6" s="353"/>
      <c r="N6" s="84"/>
      <c r="O6" s="84"/>
      <c r="Q6" s="84"/>
      <c r="R6" s="84"/>
    </row>
    <row r="7" spans="1:18" ht="15.75">
      <c r="A7" s="106" t="s">
        <v>5</v>
      </c>
      <c r="B7" s="123">
        <v>16590</v>
      </c>
      <c r="C7" s="111">
        <v>19663</v>
      </c>
      <c r="D7" s="111">
        <v>11299</v>
      </c>
      <c r="E7" s="111">
        <v>2709</v>
      </c>
      <c r="F7" s="111">
        <v>-2539</v>
      </c>
      <c r="G7" s="111">
        <v>-14218</v>
      </c>
      <c r="H7" s="111">
        <v>-11909</v>
      </c>
      <c r="I7" s="111">
        <v>-5950</v>
      </c>
      <c r="J7" s="111">
        <v>1462</v>
      </c>
      <c r="K7" s="111">
        <v>2802</v>
      </c>
      <c r="L7" s="111">
        <v>195377</v>
      </c>
      <c r="M7" s="352">
        <f>(K7/L7)*100</f>
        <v>1.434150386176469</v>
      </c>
      <c r="N7" s="84"/>
      <c r="O7" s="84"/>
      <c r="Q7" s="84"/>
      <c r="R7" s="84"/>
    </row>
    <row r="8" spans="1:18" ht="15.75">
      <c r="A8" s="85" t="s">
        <v>12</v>
      </c>
      <c r="B8" s="86"/>
      <c r="C8" s="87"/>
      <c r="D8" s="88"/>
      <c r="E8" s="87"/>
      <c r="F8" s="87"/>
      <c r="G8" s="87"/>
      <c r="H8" s="87"/>
      <c r="I8" s="87"/>
      <c r="J8" s="87"/>
      <c r="K8" s="87"/>
      <c r="L8" s="87"/>
      <c r="M8" s="353"/>
      <c r="N8" s="84"/>
      <c r="O8" s="84"/>
      <c r="Q8" s="84"/>
      <c r="R8" s="84"/>
    </row>
    <row r="9" spans="1:18" ht="15.75">
      <c r="A9" s="106" t="s">
        <v>6</v>
      </c>
      <c r="B9" s="123">
        <v>494821</v>
      </c>
      <c r="C9" s="111">
        <v>224409</v>
      </c>
      <c r="D9" s="111">
        <v>92814</v>
      </c>
      <c r="E9" s="111">
        <v>122798</v>
      </c>
      <c r="F9" s="111">
        <v>-162851</v>
      </c>
      <c r="G9" s="111">
        <v>-612209</v>
      </c>
      <c r="H9" s="111">
        <v>-324150</v>
      </c>
      <c r="I9" s="111">
        <v>-21059</v>
      </c>
      <c r="J9" s="111">
        <v>2264</v>
      </c>
      <c r="K9" s="111">
        <v>80409</v>
      </c>
      <c r="L9" s="111">
        <v>7178109</v>
      </c>
      <c r="M9" s="352">
        <f>(K9/L9)*100</f>
        <v>1.1201975339187522</v>
      </c>
      <c r="N9" s="84"/>
      <c r="O9" s="84"/>
      <c r="Q9" s="84"/>
      <c r="R9" s="84"/>
    </row>
    <row r="10" spans="1:18" ht="15.75">
      <c r="A10" s="85" t="s">
        <v>12</v>
      </c>
      <c r="B10" s="86"/>
      <c r="C10" s="87"/>
      <c r="D10" s="88"/>
      <c r="E10" s="87"/>
      <c r="F10" s="87"/>
      <c r="G10" s="87"/>
      <c r="H10" s="354"/>
      <c r="I10" s="354"/>
      <c r="J10" s="354"/>
      <c r="K10" s="354"/>
      <c r="L10" s="87"/>
      <c r="M10" s="353"/>
      <c r="N10" s="84"/>
      <c r="O10" s="84"/>
      <c r="Q10" s="84"/>
      <c r="R10" s="84"/>
    </row>
    <row r="11" spans="1:18" ht="15">
      <c r="A11" s="85" t="s">
        <v>21</v>
      </c>
      <c r="B11" s="86">
        <v>30657</v>
      </c>
      <c r="C11" s="87">
        <v>26820</v>
      </c>
      <c r="D11" s="91">
        <v>10542</v>
      </c>
      <c r="E11" s="87">
        <v>11542</v>
      </c>
      <c r="F11" s="87">
        <v>-5929</v>
      </c>
      <c r="G11" s="87">
        <v>-34209</v>
      </c>
      <c r="H11" s="87">
        <v>-36802</v>
      </c>
      <c r="I11" s="87">
        <v>-14852</v>
      </c>
      <c r="J11" s="87">
        <v>-1162</v>
      </c>
      <c r="K11" s="87">
        <v>2448</v>
      </c>
      <c r="L11" s="87">
        <v>395017</v>
      </c>
      <c r="M11" s="353">
        <f>(K11/L11)*100</f>
        <v>0.6197201639423113</v>
      </c>
      <c r="N11" s="84"/>
      <c r="O11" s="84"/>
      <c r="Q11" s="84"/>
      <c r="R11" s="84"/>
    </row>
    <row r="12" spans="1:18" ht="15">
      <c r="A12" s="85" t="s">
        <v>22</v>
      </c>
      <c r="B12" s="86">
        <v>75752</v>
      </c>
      <c r="C12" s="87">
        <v>27178</v>
      </c>
      <c r="D12" s="91">
        <v>401</v>
      </c>
      <c r="E12" s="87">
        <v>3091</v>
      </c>
      <c r="F12" s="87">
        <v>-29970</v>
      </c>
      <c r="G12" s="87">
        <v>-76596</v>
      </c>
      <c r="H12" s="87">
        <v>-44946</v>
      </c>
      <c r="I12" s="87">
        <v>-4176</v>
      </c>
      <c r="J12" s="87">
        <v>7680</v>
      </c>
      <c r="K12" s="87">
        <v>9115</v>
      </c>
      <c r="L12" s="87">
        <v>600028</v>
      </c>
      <c r="M12" s="353">
        <f aca="true" t="shared" si="0" ref="M12:M22">(K12/L12)*100</f>
        <v>1.5190957755304753</v>
      </c>
      <c r="N12" s="84"/>
      <c r="O12" s="84"/>
      <c r="Q12" s="84"/>
      <c r="R12" s="84"/>
    </row>
    <row r="13" spans="1:18" ht="15">
      <c r="A13" s="85" t="s">
        <v>23</v>
      </c>
      <c r="B13" s="86">
        <v>50508</v>
      </c>
      <c r="C13" s="87">
        <v>31329</v>
      </c>
      <c r="D13" s="91">
        <v>11738</v>
      </c>
      <c r="E13" s="87">
        <v>21326</v>
      </c>
      <c r="F13" s="87">
        <v>-19070</v>
      </c>
      <c r="G13" s="87">
        <v>-72710</v>
      </c>
      <c r="H13" s="87">
        <v>-37054</v>
      </c>
      <c r="I13" s="87">
        <v>-5874</v>
      </c>
      <c r="J13" s="87">
        <v>7971</v>
      </c>
      <c r="K13" s="87">
        <v>9636</v>
      </c>
      <c r="L13" s="87">
        <v>531752</v>
      </c>
      <c r="M13" s="353">
        <f t="shared" si="0"/>
        <v>1.812122944530533</v>
      </c>
      <c r="N13" s="84"/>
      <c r="O13" s="84"/>
      <c r="Q13" s="84"/>
      <c r="R13" s="84"/>
    </row>
    <row r="14" spans="1:18" ht="15">
      <c r="A14" s="85" t="s">
        <v>24</v>
      </c>
      <c r="B14" s="86">
        <v>26043</v>
      </c>
      <c r="C14" s="87">
        <v>21472</v>
      </c>
      <c r="D14" s="91">
        <v>4100</v>
      </c>
      <c r="E14" s="87">
        <v>1586</v>
      </c>
      <c r="F14" s="87">
        <v>-14484</v>
      </c>
      <c r="G14" s="87">
        <v>-46385</v>
      </c>
      <c r="H14" s="87">
        <v>-15760</v>
      </c>
      <c r="I14" s="87">
        <v>1172</v>
      </c>
      <c r="J14" s="87">
        <v>-1983</v>
      </c>
      <c r="K14" s="87">
        <v>5361</v>
      </c>
      <c r="L14" s="87">
        <v>232057</v>
      </c>
      <c r="M14" s="353">
        <f t="shared" si="0"/>
        <v>2.3102082677962743</v>
      </c>
      <c r="N14" s="84"/>
      <c r="O14" s="84"/>
      <c r="Q14" s="84"/>
      <c r="R14" s="84"/>
    </row>
    <row r="15" spans="1:18" ht="15">
      <c r="A15" s="85" t="s">
        <v>25</v>
      </c>
      <c r="B15" s="86">
        <v>53902</v>
      </c>
      <c r="C15" s="87">
        <v>22266</v>
      </c>
      <c r="D15" s="91">
        <v>2660</v>
      </c>
      <c r="E15" s="87">
        <v>14100</v>
      </c>
      <c r="F15" s="87">
        <v>-41301</v>
      </c>
      <c r="G15" s="87">
        <v>-81755</v>
      </c>
      <c r="H15" s="87">
        <v>-50676</v>
      </c>
      <c r="I15" s="87">
        <v>4598</v>
      </c>
      <c r="J15" s="87">
        <v>6837</v>
      </c>
      <c r="K15" s="87">
        <v>3910</v>
      </c>
      <c r="L15" s="87">
        <v>454720</v>
      </c>
      <c r="M15" s="353">
        <f t="shared" si="0"/>
        <v>0.8598698099929627</v>
      </c>
      <c r="N15" s="84"/>
      <c r="O15" s="84"/>
      <c r="Q15" s="84"/>
      <c r="R15" s="84"/>
    </row>
    <row r="16" spans="1:18" ht="15">
      <c r="A16" s="85" t="s">
        <v>26</v>
      </c>
      <c r="B16" s="86">
        <v>28582</v>
      </c>
      <c r="C16" s="87">
        <v>12093</v>
      </c>
      <c r="D16" s="91">
        <v>8438</v>
      </c>
      <c r="E16" s="87">
        <v>4532</v>
      </c>
      <c r="F16" s="87">
        <v>-7916</v>
      </c>
      <c r="G16" s="87">
        <v>-38264</v>
      </c>
      <c r="H16" s="87">
        <v>-26239</v>
      </c>
      <c r="I16" s="87">
        <v>-499</v>
      </c>
      <c r="J16" s="87">
        <v>2129</v>
      </c>
      <c r="K16" s="87">
        <v>3154</v>
      </c>
      <c r="L16" s="87">
        <v>410373</v>
      </c>
      <c r="M16" s="353">
        <f t="shared" si="0"/>
        <v>0.7685690822739313</v>
      </c>
      <c r="N16" s="84"/>
      <c r="O16" s="84"/>
      <c r="Q16" s="84"/>
      <c r="R16" s="84"/>
    </row>
    <row r="17" spans="1:18" ht="15">
      <c r="A17" s="85" t="s">
        <v>27</v>
      </c>
      <c r="B17" s="86">
        <v>16479</v>
      </c>
      <c r="C17" s="87">
        <v>5726</v>
      </c>
      <c r="D17" s="91">
        <v>2050</v>
      </c>
      <c r="E17" s="87">
        <v>-1231</v>
      </c>
      <c r="F17" s="87">
        <v>-4279</v>
      </c>
      <c r="G17" s="87">
        <v>-24768</v>
      </c>
      <c r="H17" s="87">
        <v>-17438</v>
      </c>
      <c r="I17" s="87">
        <v>-6206</v>
      </c>
      <c r="J17" s="87">
        <v>-5887</v>
      </c>
      <c r="K17" s="87">
        <v>-3317</v>
      </c>
      <c r="L17" s="87">
        <v>342548</v>
      </c>
      <c r="M17" s="353">
        <f t="shared" si="0"/>
        <v>-0.9683314455200438</v>
      </c>
      <c r="N17" s="84"/>
      <c r="O17" s="84"/>
      <c r="Q17" s="84"/>
      <c r="R17" s="84"/>
    </row>
    <row r="18" spans="1:18" ht="15">
      <c r="A18" s="85" t="s">
        <v>28</v>
      </c>
      <c r="B18" s="86">
        <v>18546</v>
      </c>
      <c r="C18" s="87">
        <v>1310</v>
      </c>
      <c r="D18" s="91">
        <v>6193</v>
      </c>
      <c r="E18" s="87">
        <v>6068</v>
      </c>
      <c r="F18" s="87">
        <v>-6710</v>
      </c>
      <c r="G18" s="87">
        <v>-21946</v>
      </c>
      <c r="H18" s="87">
        <v>-8466</v>
      </c>
      <c r="I18" s="87">
        <v>-1580</v>
      </c>
      <c r="J18" s="87">
        <v>1071</v>
      </c>
      <c r="K18" s="87">
        <v>16154</v>
      </c>
      <c r="L18" s="87">
        <v>311639</v>
      </c>
      <c r="M18" s="353">
        <f t="shared" si="0"/>
        <v>5.1835617493317585</v>
      </c>
      <c r="N18" s="84"/>
      <c r="O18" s="84"/>
      <c r="Q18" s="84"/>
      <c r="R18" s="84"/>
    </row>
    <row r="19" spans="1:18" ht="15">
      <c r="A19" s="85" t="s">
        <v>29</v>
      </c>
      <c r="B19" s="86">
        <v>48970</v>
      </c>
      <c r="C19" s="87">
        <v>26938</v>
      </c>
      <c r="D19" s="91">
        <v>18964</v>
      </c>
      <c r="E19" s="87">
        <v>18258</v>
      </c>
      <c r="F19" s="87">
        <v>-8320</v>
      </c>
      <c r="G19" s="87">
        <v>-55731</v>
      </c>
      <c r="H19" s="87">
        <v>-23961</v>
      </c>
      <c r="I19" s="87">
        <v>1373</v>
      </c>
      <c r="J19" s="87">
        <v>7173</v>
      </c>
      <c r="K19" s="87">
        <v>15591</v>
      </c>
      <c r="L19" s="87">
        <v>878918</v>
      </c>
      <c r="M19" s="353">
        <f t="shared" si="0"/>
        <v>1.7738856184535987</v>
      </c>
      <c r="N19" s="84"/>
      <c r="O19" s="84"/>
      <c r="Q19" s="84"/>
      <c r="R19" s="84"/>
    </row>
    <row r="20" spans="1:18" ht="15">
      <c r="A20" s="85" t="s">
        <v>30</v>
      </c>
      <c r="B20" s="86">
        <v>56015</v>
      </c>
      <c r="C20" s="87">
        <v>-11126</v>
      </c>
      <c r="D20" s="91">
        <v>346</v>
      </c>
      <c r="E20" s="87">
        <v>6263</v>
      </c>
      <c r="F20" s="87">
        <v>-21422</v>
      </c>
      <c r="G20" s="87">
        <v>-99515</v>
      </c>
      <c r="H20" s="87">
        <v>-30413</v>
      </c>
      <c r="I20" s="87">
        <v>2267</v>
      </c>
      <c r="J20" s="87">
        <v>-27797</v>
      </c>
      <c r="K20" s="87">
        <v>15550</v>
      </c>
      <c r="L20" s="87">
        <v>822410</v>
      </c>
      <c r="M20" s="353">
        <f t="shared" si="0"/>
        <v>1.890784401940638</v>
      </c>
      <c r="N20" s="84"/>
      <c r="O20" s="84"/>
      <c r="Q20" s="84"/>
      <c r="R20" s="84"/>
    </row>
    <row r="21" spans="1:18" ht="15">
      <c r="A21" s="85" t="s">
        <v>31</v>
      </c>
      <c r="B21" s="86">
        <v>27899</v>
      </c>
      <c r="C21" s="87">
        <v>-9550</v>
      </c>
      <c r="D21" s="91">
        <v>-9549</v>
      </c>
      <c r="E21" s="87">
        <v>-5279</v>
      </c>
      <c r="F21" s="87">
        <v>-18713</v>
      </c>
      <c r="G21" s="87">
        <v>-25398</v>
      </c>
      <c r="H21" s="87">
        <v>4144</v>
      </c>
      <c r="I21" s="87">
        <v>-6192</v>
      </c>
      <c r="J21" s="87">
        <v>-5320</v>
      </c>
      <c r="K21" s="87">
        <v>9542</v>
      </c>
      <c r="L21" s="87">
        <v>275188</v>
      </c>
      <c r="M21" s="353">
        <f t="shared" si="0"/>
        <v>3.46744770847566</v>
      </c>
      <c r="N21" s="84"/>
      <c r="O21" s="84"/>
      <c r="Q21" s="84"/>
      <c r="R21" s="84"/>
    </row>
    <row r="22" spans="1:18" ht="15">
      <c r="A22" s="85" t="s">
        <v>32</v>
      </c>
      <c r="B22" s="86">
        <v>61468</v>
      </c>
      <c r="C22" s="87">
        <v>69953</v>
      </c>
      <c r="D22" s="91">
        <v>36931</v>
      </c>
      <c r="E22" s="87">
        <v>42542</v>
      </c>
      <c r="F22" s="87">
        <v>15263</v>
      </c>
      <c r="G22" s="87">
        <v>-34932</v>
      </c>
      <c r="H22" s="87">
        <v>-36539</v>
      </c>
      <c r="I22" s="87">
        <v>8910</v>
      </c>
      <c r="J22" s="87">
        <v>11552</v>
      </c>
      <c r="K22" s="87">
        <v>-6735</v>
      </c>
      <c r="L22" s="87">
        <v>1923459</v>
      </c>
      <c r="M22" s="353">
        <f t="shared" si="0"/>
        <v>-0.35015043211214797</v>
      </c>
      <c r="N22" s="84"/>
      <c r="O22" s="84"/>
      <c r="Q22" s="84"/>
      <c r="R22" s="84"/>
    </row>
    <row r="23" spans="1:18" ht="15.75">
      <c r="A23" s="85" t="s">
        <v>12</v>
      </c>
      <c r="B23" s="86"/>
      <c r="C23" s="87"/>
      <c r="D23" s="88"/>
      <c r="E23" s="87"/>
      <c r="F23" s="87"/>
      <c r="G23" s="87"/>
      <c r="H23" s="87"/>
      <c r="I23" s="87"/>
      <c r="J23" s="87"/>
      <c r="K23" s="87"/>
      <c r="L23" s="87"/>
      <c r="M23" s="353"/>
      <c r="N23" s="84"/>
      <c r="O23" s="84"/>
      <c r="Q23" s="84"/>
      <c r="R23" s="84"/>
    </row>
    <row r="24" spans="1:18" ht="15.75">
      <c r="A24" s="106" t="s">
        <v>33</v>
      </c>
      <c r="B24" s="123">
        <v>18529</v>
      </c>
      <c r="C24" s="111">
        <v>9617</v>
      </c>
      <c r="D24" s="111">
        <v>10233</v>
      </c>
      <c r="E24" s="111">
        <v>8329</v>
      </c>
      <c r="F24" s="111">
        <v>5193</v>
      </c>
      <c r="G24" s="111">
        <v>-8284</v>
      </c>
      <c r="H24" s="111">
        <v>-12789</v>
      </c>
      <c r="I24" s="111">
        <v>-4125</v>
      </c>
      <c r="J24" s="111">
        <v>8190</v>
      </c>
      <c r="K24" s="111">
        <v>891</v>
      </c>
      <c r="L24" s="111">
        <v>416720</v>
      </c>
      <c r="M24" s="352">
        <f>(K24/L24)*100</f>
        <v>0.21381263198310616</v>
      </c>
      <c r="N24" s="84"/>
      <c r="O24" s="84"/>
      <c r="Q24" s="84"/>
      <c r="R24" s="84"/>
    </row>
    <row r="25" spans="1:18" ht="15.75">
      <c r="A25" s="85" t="s">
        <v>12</v>
      </c>
      <c r="B25" s="86"/>
      <c r="C25" s="87"/>
      <c r="D25" s="88"/>
      <c r="E25" s="87"/>
      <c r="F25" s="87"/>
      <c r="G25" s="87"/>
      <c r="H25" s="87"/>
      <c r="I25" s="87"/>
      <c r="J25" s="87"/>
      <c r="K25" s="87"/>
      <c r="L25" s="87"/>
      <c r="M25" s="353"/>
      <c r="N25" s="84"/>
      <c r="O25" s="84"/>
      <c r="Q25" s="84"/>
      <c r="R25" s="84"/>
    </row>
    <row r="26" spans="1:18" ht="15.75">
      <c r="A26" s="106" t="s">
        <v>7</v>
      </c>
      <c r="B26" s="123">
        <v>270162</v>
      </c>
      <c r="C26" s="111">
        <v>235922</v>
      </c>
      <c r="D26" s="111">
        <v>156875</v>
      </c>
      <c r="E26" s="111">
        <v>104527</v>
      </c>
      <c r="F26" s="111">
        <v>-109019</v>
      </c>
      <c r="G26" s="111">
        <v>-416689</v>
      </c>
      <c r="H26" s="111">
        <v>-361874</v>
      </c>
      <c r="I26" s="111">
        <v>-104074</v>
      </c>
      <c r="J26" s="111">
        <v>16911</v>
      </c>
      <c r="K26" s="111">
        <v>43118</v>
      </c>
      <c r="L26" s="111">
        <v>1975590</v>
      </c>
      <c r="M26" s="352">
        <f>(K26/L26)*100</f>
        <v>2.1825378747614637</v>
      </c>
      <c r="N26" s="84"/>
      <c r="O26" s="84"/>
      <c r="Q26" s="84"/>
      <c r="R26" s="84"/>
    </row>
    <row r="27" spans="1:18" ht="15.75">
      <c r="A27" s="85" t="s">
        <v>12</v>
      </c>
      <c r="B27" s="86"/>
      <c r="C27" s="87"/>
      <c r="D27" s="88"/>
      <c r="E27" s="87"/>
      <c r="F27" s="87"/>
      <c r="G27" s="87"/>
      <c r="H27" s="87"/>
      <c r="I27" s="87"/>
      <c r="J27" s="87"/>
      <c r="K27" s="87"/>
      <c r="L27" s="87"/>
      <c r="M27" s="353"/>
      <c r="N27" s="84"/>
      <c r="O27" s="84"/>
      <c r="Q27" s="84"/>
      <c r="R27" s="84"/>
    </row>
    <row r="28" spans="1:18" ht="15.75">
      <c r="A28" s="106" t="s">
        <v>0</v>
      </c>
      <c r="B28" s="123">
        <v>554283</v>
      </c>
      <c r="C28" s="111">
        <v>477367</v>
      </c>
      <c r="D28" s="111">
        <v>402700</v>
      </c>
      <c r="E28" s="111">
        <v>325823</v>
      </c>
      <c r="F28" s="111">
        <v>196289</v>
      </c>
      <c r="G28" s="111">
        <v>-212756</v>
      </c>
      <c r="H28" s="111">
        <v>-197495</v>
      </c>
      <c r="I28" s="111">
        <v>46078</v>
      </c>
      <c r="J28" s="111">
        <v>106296</v>
      </c>
      <c r="K28" s="111">
        <v>-86147</v>
      </c>
      <c r="L28" s="111">
        <v>9012881</v>
      </c>
      <c r="M28" s="352">
        <f>(K28/L28)*100</f>
        <v>-0.9558208967809517</v>
      </c>
      <c r="N28" s="84"/>
      <c r="O28" s="84"/>
      <c r="Q28" s="84"/>
      <c r="R28" s="84"/>
    </row>
    <row r="29" spans="1:18" ht="15.75">
      <c r="A29" s="85" t="s">
        <v>12</v>
      </c>
      <c r="B29" s="86"/>
      <c r="C29" s="87"/>
      <c r="D29" s="88"/>
      <c r="E29" s="87"/>
      <c r="F29" s="87"/>
      <c r="G29" s="87"/>
      <c r="H29" s="87"/>
      <c r="I29" s="87"/>
      <c r="J29" s="87"/>
      <c r="K29" s="87"/>
      <c r="L29" s="87"/>
      <c r="M29" s="353"/>
      <c r="N29" s="84"/>
      <c r="O29" s="84"/>
      <c r="Q29" s="84"/>
      <c r="R29" s="84"/>
    </row>
    <row r="30" spans="1:18" ht="15">
      <c r="A30" s="85" t="s">
        <v>34</v>
      </c>
      <c r="B30" s="120">
        <v>460702</v>
      </c>
      <c r="C30" s="93">
        <v>389337</v>
      </c>
      <c r="D30" s="94">
        <v>330077</v>
      </c>
      <c r="E30" s="87">
        <v>263569</v>
      </c>
      <c r="F30" s="87">
        <v>154419</v>
      </c>
      <c r="G30" s="87">
        <v>-175262</v>
      </c>
      <c r="H30" s="87">
        <v>-176088</v>
      </c>
      <c r="I30" s="87">
        <v>32044</v>
      </c>
      <c r="J30" s="87">
        <v>74939</v>
      </c>
      <c r="K30" s="87">
        <v>-99937</v>
      </c>
      <c r="L30" s="87">
        <v>7429788</v>
      </c>
      <c r="M30" s="353">
        <f>(K30/L30)*100</f>
        <v>-1.345085485615471</v>
      </c>
      <c r="N30" s="84"/>
      <c r="O30" s="84"/>
      <c r="Q30" s="84"/>
      <c r="R30" s="84"/>
    </row>
    <row r="31" spans="1:18" ht="15">
      <c r="A31" s="85" t="s">
        <v>35</v>
      </c>
      <c r="B31" s="86">
        <v>93581</v>
      </c>
      <c r="C31" s="87">
        <v>88030</v>
      </c>
      <c r="D31" s="91">
        <v>72623</v>
      </c>
      <c r="E31" s="87">
        <v>62254</v>
      </c>
      <c r="F31" s="87">
        <v>41870</v>
      </c>
      <c r="G31" s="87">
        <v>-37494</v>
      </c>
      <c r="H31" s="87">
        <v>-21407</v>
      </c>
      <c r="I31" s="87">
        <v>14034</v>
      </c>
      <c r="J31" s="87">
        <v>31357</v>
      </c>
      <c r="K31" s="87">
        <v>13790</v>
      </c>
      <c r="L31" s="87">
        <v>1583093</v>
      </c>
      <c r="M31" s="353">
        <f>(K31/L31)*100</f>
        <v>0.8710795891334243</v>
      </c>
      <c r="N31" s="84"/>
      <c r="O31" s="84"/>
      <c r="Q31" s="84"/>
      <c r="R31" s="84"/>
    </row>
    <row r="32" spans="1:18" ht="15.75">
      <c r="A32" s="85" t="s">
        <v>12</v>
      </c>
      <c r="B32" s="86"/>
      <c r="C32" s="87"/>
      <c r="D32" s="88"/>
      <c r="E32" s="87"/>
      <c r="F32" s="87"/>
      <c r="G32" s="87"/>
      <c r="H32" s="87"/>
      <c r="I32" s="87"/>
      <c r="J32" s="87"/>
      <c r="K32" s="87"/>
      <c r="L32" s="87"/>
      <c r="M32" s="353"/>
      <c r="N32" s="84"/>
      <c r="O32" s="84"/>
      <c r="Q32" s="84"/>
      <c r="R32" s="84"/>
    </row>
    <row r="33" spans="1:18" ht="15.75">
      <c r="A33" s="106" t="s">
        <v>1</v>
      </c>
      <c r="B33" s="123">
        <v>895056</v>
      </c>
      <c r="C33" s="111">
        <v>958215</v>
      </c>
      <c r="D33" s="111">
        <v>696434</v>
      </c>
      <c r="E33" s="111">
        <v>561558</v>
      </c>
      <c r="F33" s="111">
        <v>487290</v>
      </c>
      <c r="G33" s="111">
        <v>-267927</v>
      </c>
      <c r="H33" s="111">
        <v>-392574</v>
      </c>
      <c r="I33" s="111">
        <v>41130</v>
      </c>
      <c r="J33" s="111">
        <v>407138</v>
      </c>
      <c r="K33" s="111">
        <v>244271</v>
      </c>
      <c r="L33" s="111">
        <v>17226870</v>
      </c>
      <c r="M33" s="352">
        <f>(K33/L33)*100</f>
        <v>1.4179650743286505</v>
      </c>
      <c r="N33" s="84"/>
      <c r="O33" s="84"/>
      <c r="Q33" s="84"/>
      <c r="R33" s="84"/>
    </row>
    <row r="34" spans="1:18" ht="15">
      <c r="A34" s="85" t="s">
        <v>12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353"/>
      <c r="N34" s="84"/>
      <c r="O34" s="84"/>
      <c r="Q34" s="84"/>
      <c r="R34" s="84"/>
    </row>
    <row r="35" spans="1:18" ht="15">
      <c r="A35" s="85" t="s">
        <v>36</v>
      </c>
      <c r="B35" s="120">
        <v>34337</v>
      </c>
      <c r="C35" s="93">
        <v>31303</v>
      </c>
      <c r="D35" s="93">
        <v>9586</v>
      </c>
      <c r="E35" s="93">
        <v>3081</v>
      </c>
      <c r="F35" s="93">
        <v>3043</v>
      </c>
      <c r="G35" s="93">
        <v>-3830</v>
      </c>
      <c r="H35" s="93">
        <v>-19553</v>
      </c>
      <c r="I35" s="93">
        <v>-11839</v>
      </c>
      <c r="J35" s="93">
        <v>7530</v>
      </c>
      <c r="K35" s="93">
        <v>2966</v>
      </c>
      <c r="L35" s="93">
        <v>654433</v>
      </c>
      <c r="M35" s="353">
        <f aca="true" t="shared" si="1" ref="M35:M40">(K35/L35)*100</f>
        <v>0.4532167540451047</v>
      </c>
      <c r="N35" s="84"/>
      <c r="O35" s="84"/>
      <c r="Q35" s="84"/>
      <c r="R35" s="84"/>
    </row>
    <row r="36" spans="1:18" ht="15">
      <c r="A36" s="85" t="s">
        <v>37</v>
      </c>
      <c r="B36" s="120">
        <v>358634</v>
      </c>
      <c r="C36" s="93">
        <v>338946</v>
      </c>
      <c r="D36" s="93">
        <v>212302</v>
      </c>
      <c r="E36" s="93">
        <v>145283</v>
      </c>
      <c r="F36" s="93">
        <v>105199</v>
      </c>
      <c r="G36" s="93">
        <v>-168224</v>
      </c>
      <c r="H36" s="93">
        <v>-178492</v>
      </c>
      <c r="I36" s="93">
        <v>39094</v>
      </c>
      <c r="J36" s="93">
        <v>170166</v>
      </c>
      <c r="K36" s="93">
        <v>69708</v>
      </c>
      <c r="L36" s="93">
        <v>4815029</v>
      </c>
      <c r="M36" s="353">
        <f t="shared" si="1"/>
        <v>1.447717137321499</v>
      </c>
      <c r="N36" s="84"/>
      <c r="O36" s="84"/>
      <c r="Q36" s="84"/>
      <c r="R36" s="84"/>
    </row>
    <row r="37" spans="1:18" ht="15">
      <c r="A37" s="85" t="s">
        <v>38</v>
      </c>
      <c r="B37" s="86">
        <v>124355</v>
      </c>
      <c r="C37" s="93">
        <v>141772</v>
      </c>
      <c r="D37" s="93">
        <v>72165</v>
      </c>
      <c r="E37" s="93">
        <v>76985</v>
      </c>
      <c r="F37" s="93">
        <v>51233</v>
      </c>
      <c r="G37" s="93">
        <v>-74536</v>
      </c>
      <c r="H37" s="93">
        <v>-91488</v>
      </c>
      <c r="I37" s="93">
        <v>-10780</v>
      </c>
      <c r="J37" s="93">
        <v>33856</v>
      </c>
      <c r="K37" s="93">
        <v>27036</v>
      </c>
      <c r="L37" s="93">
        <v>2186274</v>
      </c>
      <c r="M37" s="353">
        <f t="shared" si="1"/>
        <v>1.2366245036075074</v>
      </c>
      <c r="N37" s="84"/>
      <c r="O37" s="84"/>
      <c r="Q37" s="84"/>
      <c r="R37" s="84"/>
    </row>
    <row r="38" spans="1:18" ht="15">
      <c r="A38" s="85" t="s">
        <v>39</v>
      </c>
      <c r="B38" s="86">
        <v>251423</v>
      </c>
      <c r="C38" s="93">
        <v>291502</v>
      </c>
      <c r="D38" s="93">
        <v>225311</v>
      </c>
      <c r="E38" s="93">
        <v>176743</v>
      </c>
      <c r="F38" s="93">
        <v>156515</v>
      </c>
      <c r="G38" s="93">
        <v>-73106</v>
      </c>
      <c r="H38" s="93">
        <v>-129577</v>
      </c>
      <c r="I38" s="93">
        <v>-27542</v>
      </c>
      <c r="J38" s="93">
        <v>72975</v>
      </c>
      <c r="K38" s="93">
        <v>6770</v>
      </c>
      <c r="L38" s="93">
        <v>5686605</v>
      </c>
      <c r="M38" s="353">
        <f t="shared" si="1"/>
        <v>0.11905170132266968</v>
      </c>
      <c r="N38" s="84"/>
      <c r="O38" s="84"/>
      <c r="Q38" s="84"/>
      <c r="R38" s="84"/>
    </row>
    <row r="39" spans="1:18" ht="15">
      <c r="A39" s="85" t="s">
        <v>40</v>
      </c>
      <c r="B39" s="86">
        <v>81856</v>
      </c>
      <c r="C39" s="93">
        <v>91348</v>
      </c>
      <c r="D39" s="93">
        <v>104657</v>
      </c>
      <c r="E39" s="93">
        <v>90723</v>
      </c>
      <c r="F39" s="93">
        <v>102887</v>
      </c>
      <c r="G39" s="93">
        <v>52524</v>
      </c>
      <c r="H39" s="93">
        <v>40862</v>
      </c>
      <c r="I39" s="93">
        <v>49983</v>
      </c>
      <c r="J39" s="93">
        <v>89430</v>
      </c>
      <c r="K39" s="93">
        <v>57190</v>
      </c>
      <c r="L39" s="93">
        <v>2162473</v>
      </c>
      <c r="M39" s="353">
        <f t="shared" si="1"/>
        <v>2.6446572974552747</v>
      </c>
      <c r="N39" s="84"/>
      <c r="O39" s="84"/>
      <c r="Q39" s="84"/>
      <c r="R39" s="84"/>
    </row>
    <row r="40" spans="1:18" ht="15">
      <c r="A40" s="85" t="s">
        <v>41</v>
      </c>
      <c r="B40" s="86">
        <v>44451</v>
      </c>
      <c r="C40" s="93">
        <v>63344</v>
      </c>
      <c r="D40" s="93">
        <v>72413</v>
      </c>
      <c r="E40" s="93">
        <v>68743</v>
      </c>
      <c r="F40" s="93">
        <v>68413</v>
      </c>
      <c r="G40" s="93">
        <v>-755</v>
      </c>
      <c r="H40" s="93">
        <v>-14326</v>
      </c>
      <c r="I40" s="93">
        <v>2214</v>
      </c>
      <c r="J40" s="93">
        <v>33181</v>
      </c>
      <c r="K40" s="93">
        <v>80601</v>
      </c>
      <c r="L40" s="93">
        <v>1722056</v>
      </c>
      <c r="M40" s="353">
        <f t="shared" si="1"/>
        <v>4.6805098092048105</v>
      </c>
      <c r="N40" s="84"/>
      <c r="O40" s="84"/>
      <c r="Q40" s="84"/>
      <c r="R40" s="84"/>
    </row>
    <row r="41" spans="1:18" ht="15">
      <c r="A41" s="85" t="s">
        <v>12</v>
      </c>
      <c r="B41" s="86"/>
      <c r="C41" s="87"/>
      <c r="D41" s="87"/>
      <c r="E41" s="87"/>
      <c r="F41" s="87"/>
      <c r="G41" s="87"/>
      <c r="H41" s="93"/>
      <c r="I41" s="93"/>
      <c r="J41" s="93"/>
      <c r="K41" s="93"/>
      <c r="L41" s="87"/>
      <c r="M41" s="353"/>
      <c r="N41" s="84"/>
      <c r="O41" s="84"/>
      <c r="Q41" s="84"/>
      <c r="R41" s="84"/>
    </row>
    <row r="42" spans="1:18" ht="15.75">
      <c r="A42" s="106" t="s">
        <v>8</v>
      </c>
      <c r="B42" s="123">
        <v>1960</v>
      </c>
      <c r="C42" s="111">
        <v>15793</v>
      </c>
      <c r="D42" s="111">
        <v>-3912</v>
      </c>
      <c r="E42" s="111">
        <v>19451</v>
      </c>
      <c r="F42" s="111">
        <v>6500</v>
      </c>
      <c r="G42" s="111">
        <v>-11169</v>
      </c>
      <c r="H42" s="111">
        <v>-11574</v>
      </c>
      <c r="I42" s="111">
        <v>-1166</v>
      </c>
      <c r="J42" s="111">
        <v>-4202</v>
      </c>
      <c r="K42" s="111">
        <v>15171</v>
      </c>
      <c r="L42" s="111">
        <v>848639</v>
      </c>
      <c r="M42" s="352">
        <f>(K42/L42)*100</f>
        <v>1.787685930059778</v>
      </c>
      <c r="N42" s="84"/>
      <c r="O42" s="84"/>
      <c r="Q42" s="84"/>
      <c r="R42" s="84"/>
    </row>
    <row r="43" spans="1:18" ht="15">
      <c r="A43" s="85" t="s">
        <v>12</v>
      </c>
      <c r="B43" s="86"/>
      <c r="C43" s="87"/>
      <c r="D43" s="87"/>
      <c r="E43" s="87"/>
      <c r="F43" s="87"/>
      <c r="G43" s="87"/>
      <c r="H43" s="93"/>
      <c r="I43" s="93"/>
      <c r="J43" s="93"/>
      <c r="K43" s="93"/>
      <c r="L43" s="87"/>
      <c r="M43" s="353"/>
      <c r="N43" s="84"/>
      <c r="O43" s="84"/>
      <c r="Q43" s="84"/>
      <c r="R43" s="84"/>
    </row>
    <row r="44" spans="1:18" ht="15.75">
      <c r="A44" s="124" t="s">
        <v>42</v>
      </c>
      <c r="B44" s="125">
        <v>-27804</v>
      </c>
      <c r="C44" s="126">
        <v>85585</v>
      </c>
      <c r="D44" s="126">
        <v>6151</v>
      </c>
      <c r="E44" s="126">
        <v>-6633</v>
      </c>
      <c r="F44" s="126">
        <v>-173</v>
      </c>
      <c r="G44" s="126">
        <v>8263</v>
      </c>
      <c r="H44" s="126">
        <v>-14193</v>
      </c>
      <c r="I44" s="126">
        <v>37202</v>
      </c>
      <c r="J44" s="126">
        <v>2915</v>
      </c>
      <c r="K44" s="126">
        <v>50548</v>
      </c>
      <c r="L44" s="126">
        <v>1556242</v>
      </c>
      <c r="M44" s="366">
        <f>(K44/L44)*100</f>
        <v>3.248080953990446</v>
      </c>
      <c r="N44" s="84"/>
      <c r="O44" s="84"/>
      <c r="Q44" s="84"/>
      <c r="R44" s="84"/>
    </row>
    <row r="45" spans="1:13" ht="15">
      <c r="A45" s="432" t="s">
        <v>228</v>
      </c>
      <c r="B45" s="121"/>
      <c r="C45" s="122"/>
      <c r="D45" s="122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4.25">
      <c r="A46" s="103" t="s">
        <v>232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ht="14.25">
      <c r="A47" s="103" t="s">
        <v>231</v>
      </c>
    </row>
  </sheetData>
  <sheetProtection/>
  <mergeCells count="1">
    <mergeCell ref="A2:M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8" width="23.421875" style="74" customWidth="1"/>
    <col min="9" max="9" width="23.4218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8" ht="27">
      <c r="A1" s="149" t="s">
        <v>136</v>
      </c>
      <c r="B1" s="72"/>
      <c r="C1" s="72"/>
      <c r="D1" s="72"/>
      <c r="E1" s="72"/>
      <c r="F1" s="72"/>
      <c r="G1" s="72"/>
      <c r="H1" s="72"/>
    </row>
    <row r="2" spans="1:9" ht="20.25">
      <c r="A2" s="472" t="s">
        <v>209</v>
      </c>
      <c r="B2" s="472"/>
      <c r="C2" s="472"/>
      <c r="D2" s="472"/>
      <c r="E2" s="472"/>
      <c r="F2" s="472"/>
      <c r="G2" s="472"/>
      <c r="H2" s="472"/>
      <c r="I2" s="472"/>
    </row>
    <row r="3" spans="1:9" ht="13.5" thickBot="1">
      <c r="A3" s="117"/>
      <c r="B3" s="117"/>
      <c r="C3" s="117"/>
      <c r="D3" s="117"/>
      <c r="E3" s="117"/>
      <c r="F3" s="117"/>
      <c r="G3" s="117"/>
      <c r="H3" s="117"/>
      <c r="I3" s="118"/>
    </row>
    <row r="4" spans="1:9" ht="30" customHeight="1" thickBot="1">
      <c r="A4" s="83" t="s">
        <v>137</v>
      </c>
      <c r="B4" s="82">
        <v>2002</v>
      </c>
      <c r="C4" s="82">
        <v>2003</v>
      </c>
      <c r="D4" s="82">
        <v>2004</v>
      </c>
      <c r="E4" s="83">
        <v>2005</v>
      </c>
      <c r="F4" s="82">
        <v>2006</v>
      </c>
      <c r="G4" s="82">
        <v>2007</v>
      </c>
      <c r="H4" s="82">
        <v>2008</v>
      </c>
      <c r="I4" s="81">
        <v>2009</v>
      </c>
    </row>
    <row r="5" spans="1:15" ht="15.75">
      <c r="A5" s="127" t="s">
        <v>20</v>
      </c>
      <c r="B5" s="128">
        <v>764021</v>
      </c>
      <c r="C5" s="128">
        <v>648858</v>
      </c>
      <c r="D5" s="128">
        <v>1523276</v>
      </c>
      <c r="E5" s="128">
        <v>1253981</v>
      </c>
      <c r="F5" s="128">
        <v>1228686</v>
      </c>
      <c r="G5" s="128">
        <v>1617392</v>
      </c>
      <c r="H5" s="128">
        <v>1452204</v>
      </c>
      <c r="I5" s="129">
        <v>995111</v>
      </c>
      <c r="J5" s="84"/>
      <c r="K5" s="84"/>
      <c r="N5" s="84"/>
      <c r="O5" s="84"/>
    </row>
    <row r="6" spans="1:15" ht="15.75">
      <c r="A6" s="130"/>
      <c r="B6" s="93"/>
      <c r="C6" s="93"/>
      <c r="D6" s="131"/>
      <c r="E6" s="120"/>
      <c r="F6" s="93"/>
      <c r="G6" s="93"/>
      <c r="H6" s="131"/>
      <c r="I6" s="132"/>
      <c r="J6" s="84"/>
      <c r="K6" s="84"/>
      <c r="N6" s="84"/>
      <c r="O6" s="84"/>
    </row>
    <row r="7" spans="1:15" ht="15.75">
      <c r="A7" s="133" t="s">
        <v>49</v>
      </c>
      <c r="B7" s="134">
        <v>31245</v>
      </c>
      <c r="C7" s="134">
        <v>28990</v>
      </c>
      <c r="D7" s="134">
        <v>77413</v>
      </c>
      <c r="E7" s="135">
        <v>48724</v>
      </c>
      <c r="F7" s="134">
        <v>43882</v>
      </c>
      <c r="G7" s="134">
        <v>68975</v>
      </c>
      <c r="H7" s="134">
        <v>26574</v>
      </c>
      <c r="I7" s="136">
        <v>37241</v>
      </c>
      <c r="J7" s="84"/>
      <c r="K7" s="84"/>
      <c r="N7" s="84"/>
      <c r="O7" s="84"/>
    </row>
    <row r="8" spans="1:15" ht="15">
      <c r="A8" s="137" t="s">
        <v>50</v>
      </c>
      <c r="B8" s="93">
        <v>4785</v>
      </c>
      <c r="C8" s="93">
        <v>3397</v>
      </c>
      <c r="D8" s="93">
        <v>6035</v>
      </c>
      <c r="E8" s="120">
        <v>4884</v>
      </c>
      <c r="F8" s="93">
        <v>4671</v>
      </c>
      <c r="G8" s="93">
        <v>8333</v>
      </c>
      <c r="H8" s="93">
        <v>5380</v>
      </c>
      <c r="I8" s="132">
        <v>24875</v>
      </c>
      <c r="J8" s="84"/>
      <c r="K8" s="84"/>
      <c r="N8" s="84"/>
      <c r="O8" s="84"/>
    </row>
    <row r="9" spans="1:15" ht="15">
      <c r="A9" s="138" t="s">
        <v>51</v>
      </c>
      <c r="B9" s="93">
        <v>826</v>
      </c>
      <c r="C9" s="93">
        <v>-152</v>
      </c>
      <c r="D9" s="93">
        <v>820</v>
      </c>
      <c r="E9" s="120">
        <v>2336</v>
      </c>
      <c r="F9" s="93">
        <v>1180</v>
      </c>
      <c r="G9" s="93">
        <v>-96</v>
      </c>
      <c r="H9" s="93">
        <v>499</v>
      </c>
      <c r="I9" s="132">
        <v>1969</v>
      </c>
      <c r="J9" s="84"/>
      <c r="K9" s="84"/>
      <c r="N9" s="84"/>
      <c r="O9" s="84"/>
    </row>
    <row r="10" spans="1:15" ht="15">
      <c r="A10" s="137" t="s">
        <v>52</v>
      </c>
      <c r="B10" s="93">
        <v>11098</v>
      </c>
      <c r="C10" s="93">
        <v>10202</v>
      </c>
      <c r="D10" s="93">
        <v>22731</v>
      </c>
      <c r="E10" s="120">
        <v>19939</v>
      </c>
      <c r="F10" s="93">
        <v>13005</v>
      </c>
      <c r="G10" s="93">
        <v>22584</v>
      </c>
      <c r="H10" s="93">
        <v>8736</v>
      </c>
      <c r="I10" s="132">
        <v>-1408</v>
      </c>
      <c r="J10" s="84"/>
      <c r="K10" s="84"/>
      <c r="N10" s="84"/>
      <c r="O10" s="84"/>
    </row>
    <row r="11" spans="1:15" ht="15">
      <c r="A11" s="137" t="s">
        <v>53</v>
      </c>
      <c r="B11" s="93">
        <v>48</v>
      </c>
      <c r="C11" s="93">
        <v>261</v>
      </c>
      <c r="D11" s="94">
        <v>914</v>
      </c>
      <c r="E11" s="120">
        <v>1463</v>
      </c>
      <c r="F11" s="93">
        <v>668</v>
      </c>
      <c r="G11" s="93">
        <v>1342</v>
      </c>
      <c r="H11" s="94">
        <v>574</v>
      </c>
      <c r="I11" s="132">
        <v>1189</v>
      </c>
      <c r="J11" s="84"/>
      <c r="K11" s="84"/>
      <c r="N11" s="84"/>
      <c r="O11" s="84"/>
    </row>
    <row r="12" spans="1:15" ht="15">
      <c r="A12" s="137" t="s">
        <v>54</v>
      </c>
      <c r="B12" s="93">
        <v>13239</v>
      </c>
      <c r="C12" s="93">
        <v>12499</v>
      </c>
      <c r="D12" s="94">
        <v>38204</v>
      </c>
      <c r="E12" s="120">
        <v>17797</v>
      </c>
      <c r="F12" s="93">
        <v>20806</v>
      </c>
      <c r="G12" s="93">
        <v>28003</v>
      </c>
      <c r="H12" s="94">
        <v>8726</v>
      </c>
      <c r="I12" s="132">
        <v>7380</v>
      </c>
      <c r="J12" s="84"/>
      <c r="K12" s="84"/>
      <c r="N12" s="84"/>
      <c r="O12" s="84"/>
    </row>
    <row r="13" spans="1:15" ht="15">
      <c r="A13" s="137" t="s">
        <v>55</v>
      </c>
      <c r="B13" s="93">
        <v>787</v>
      </c>
      <c r="C13" s="93">
        <v>-236</v>
      </c>
      <c r="D13" s="94">
        <v>2906</v>
      </c>
      <c r="E13" s="120">
        <v>1311</v>
      </c>
      <c r="F13" s="93">
        <v>1412</v>
      </c>
      <c r="G13" s="93">
        <v>1704</v>
      </c>
      <c r="H13" s="94">
        <v>1949</v>
      </c>
      <c r="I13" s="132">
        <v>191</v>
      </c>
      <c r="J13" s="84"/>
      <c r="K13" s="84"/>
      <c r="N13" s="84"/>
      <c r="O13" s="84"/>
    </row>
    <row r="14" spans="1:15" ht="12.75" customHeight="1">
      <c r="A14" s="137" t="s">
        <v>56</v>
      </c>
      <c r="B14" s="93">
        <v>462</v>
      </c>
      <c r="C14" s="93">
        <v>3019</v>
      </c>
      <c r="D14" s="94">
        <v>5803</v>
      </c>
      <c r="E14" s="120">
        <v>994</v>
      </c>
      <c r="F14" s="93">
        <v>2140</v>
      </c>
      <c r="G14" s="93">
        <v>7105</v>
      </c>
      <c r="H14" s="94">
        <v>710</v>
      </c>
      <c r="I14" s="132">
        <v>3045</v>
      </c>
      <c r="J14" s="84"/>
      <c r="K14" s="84"/>
      <c r="N14" s="84"/>
      <c r="O14" s="84"/>
    </row>
    <row r="15" spans="1:15" ht="15.75">
      <c r="A15" s="133" t="s">
        <v>57</v>
      </c>
      <c r="B15" s="134">
        <v>130617</v>
      </c>
      <c r="C15" s="134">
        <v>85368</v>
      </c>
      <c r="D15" s="139">
        <v>187597</v>
      </c>
      <c r="E15" s="135">
        <v>197014</v>
      </c>
      <c r="F15" s="134">
        <v>166866</v>
      </c>
      <c r="G15" s="134">
        <v>204310</v>
      </c>
      <c r="H15" s="139">
        <v>203617</v>
      </c>
      <c r="I15" s="136">
        <v>227376</v>
      </c>
      <c r="J15" s="84"/>
      <c r="K15" s="84"/>
      <c r="N15" s="84"/>
      <c r="O15" s="84"/>
    </row>
    <row r="16" spans="1:15" ht="15">
      <c r="A16" s="137" t="s">
        <v>58</v>
      </c>
      <c r="B16" s="93">
        <v>3331</v>
      </c>
      <c r="C16" s="93">
        <v>6749</v>
      </c>
      <c r="D16" s="94">
        <v>10039</v>
      </c>
      <c r="E16" s="120">
        <v>12882</v>
      </c>
      <c r="F16" s="93">
        <v>13732</v>
      </c>
      <c r="G16" s="93">
        <v>16178</v>
      </c>
      <c r="H16" s="94">
        <v>19344</v>
      </c>
      <c r="I16" s="132">
        <v>-4784</v>
      </c>
      <c r="J16" s="84"/>
      <c r="K16" s="84"/>
      <c r="N16" s="84"/>
      <c r="O16" s="84"/>
    </row>
    <row r="17" spans="1:15" ht="15">
      <c r="A17" s="137" t="s">
        <v>59</v>
      </c>
      <c r="B17" s="93">
        <v>5374</v>
      </c>
      <c r="C17" s="93">
        <v>2034</v>
      </c>
      <c r="D17" s="94">
        <v>5890</v>
      </c>
      <c r="E17" s="120">
        <v>6562</v>
      </c>
      <c r="F17" s="93">
        <v>7540</v>
      </c>
      <c r="G17" s="93">
        <v>7901</v>
      </c>
      <c r="H17" s="94">
        <v>11324</v>
      </c>
      <c r="I17" s="132">
        <v>12727</v>
      </c>
      <c r="J17" s="84"/>
      <c r="K17" s="84"/>
      <c r="N17" s="84"/>
      <c r="O17" s="84"/>
    </row>
    <row r="18" spans="1:15" ht="15">
      <c r="A18" s="137" t="s">
        <v>60</v>
      </c>
      <c r="B18" s="93">
        <v>30811</v>
      </c>
      <c r="C18" s="93">
        <v>18831</v>
      </c>
      <c r="D18" s="94">
        <v>31240</v>
      </c>
      <c r="E18" s="120">
        <v>30875</v>
      </c>
      <c r="F18" s="93">
        <v>33560</v>
      </c>
      <c r="G18" s="93">
        <v>39722</v>
      </c>
      <c r="H18" s="94">
        <v>41441</v>
      </c>
      <c r="I18" s="132">
        <v>64436</v>
      </c>
      <c r="J18" s="84"/>
      <c r="K18" s="84"/>
      <c r="N18" s="84"/>
      <c r="O18" s="84"/>
    </row>
    <row r="19" spans="1:15" ht="15">
      <c r="A19" s="137" t="s">
        <v>61</v>
      </c>
      <c r="B19" s="93">
        <v>10716</v>
      </c>
      <c r="C19" s="93">
        <v>7196</v>
      </c>
      <c r="D19" s="94">
        <v>17992</v>
      </c>
      <c r="E19" s="120">
        <v>18396</v>
      </c>
      <c r="F19" s="93">
        <v>15341</v>
      </c>
      <c r="G19" s="93">
        <v>15004</v>
      </c>
      <c r="H19" s="94">
        <v>13531</v>
      </c>
      <c r="I19" s="132">
        <v>4800</v>
      </c>
      <c r="J19" s="84"/>
      <c r="K19" s="84"/>
      <c r="N19" s="84"/>
      <c r="O19" s="84"/>
    </row>
    <row r="20" spans="1:15" ht="15">
      <c r="A20" s="137" t="s">
        <v>62</v>
      </c>
      <c r="B20" s="93">
        <v>7137</v>
      </c>
      <c r="C20" s="93">
        <v>-3109</v>
      </c>
      <c r="D20" s="94">
        <v>12713</v>
      </c>
      <c r="E20" s="120">
        <v>10768</v>
      </c>
      <c r="F20" s="93">
        <v>13076</v>
      </c>
      <c r="G20" s="93">
        <v>12157</v>
      </c>
      <c r="H20" s="94">
        <v>9895</v>
      </c>
      <c r="I20" s="132">
        <v>13291</v>
      </c>
      <c r="J20" s="84"/>
      <c r="K20" s="84"/>
      <c r="N20" s="84"/>
      <c r="O20" s="84"/>
    </row>
    <row r="21" spans="1:15" ht="15">
      <c r="A21" s="137" t="s">
        <v>63</v>
      </c>
      <c r="B21" s="93">
        <v>17092</v>
      </c>
      <c r="C21" s="93">
        <v>13520</v>
      </c>
      <c r="D21" s="94">
        <v>37426</v>
      </c>
      <c r="E21" s="120">
        <v>40230</v>
      </c>
      <c r="F21" s="93">
        <v>38885</v>
      </c>
      <c r="G21" s="93">
        <v>46348</v>
      </c>
      <c r="H21" s="94">
        <v>52800</v>
      </c>
      <c r="I21" s="132">
        <v>46717</v>
      </c>
      <c r="J21" s="84"/>
      <c r="K21" s="84"/>
      <c r="N21" s="84"/>
      <c r="O21" s="84"/>
    </row>
    <row r="22" spans="1:15" ht="15">
      <c r="A22" s="137" t="s">
        <v>64</v>
      </c>
      <c r="B22" s="93">
        <v>7794</v>
      </c>
      <c r="C22" s="93">
        <v>10833</v>
      </c>
      <c r="D22" s="94">
        <v>9682</v>
      </c>
      <c r="E22" s="120">
        <v>5705</v>
      </c>
      <c r="F22" s="93">
        <v>12055</v>
      </c>
      <c r="G22" s="93">
        <v>-505</v>
      </c>
      <c r="H22" s="94">
        <v>3322</v>
      </c>
      <c r="I22" s="132">
        <v>7821</v>
      </c>
      <c r="J22" s="84"/>
      <c r="K22" s="84"/>
      <c r="N22" s="84"/>
      <c r="O22" s="84"/>
    </row>
    <row r="23" spans="1:15" ht="15">
      <c r="A23" s="137" t="s">
        <v>65</v>
      </c>
      <c r="B23" s="93">
        <v>10809</v>
      </c>
      <c r="C23" s="93">
        <v>2481</v>
      </c>
      <c r="D23" s="93">
        <v>9891</v>
      </c>
      <c r="E23" s="120">
        <v>7644</v>
      </c>
      <c r="F23" s="93">
        <v>7588</v>
      </c>
      <c r="G23" s="93">
        <v>8785</v>
      </c>
      <c r="H23" s="93">
        <v>11038</v>
      </c>
      <c r="I23" s="132">
        <v>11198</v>
      </c>
      <c r="J23" s="84"/>
      <c r="K23" s="84"/>
      <c r="N23" s="84"/>
      <c r="O23" s="84"/>
    </row>
    <row r="24" spans="1:15" ht="15">
      <c r="A24" s="138" t="s">
        <v>66</v>
      </c>
      <c r="B24" s="93">
        <v>37553</v>
      </c>
      <c r="C24" s="93">
        <v>26833</v>
      </c>
      <c r="D24" s="93">
        <v>52724</v>
      </c>
      <c r="E24" s="120">
        <v>63952</v>
      </c>
      <c r="F24" s="93">
        <v>25089</v>
      </c>
      <c r="G24" s="93">
        <v>58720</v>
      </c>
      <c r="H24" s="93">
        <v>40922</v>
      </c>
      <c r="I24" s="132">
        <v>71170</v>
      </c>
      <c r="J24" s="84"/>
      <c r="K24" s="84"/>
      <c r="N24" s="84"/>
      <c r="O24" s="84"/>
    </row>
    <row r="25" spans="1:15" ht="15.75">
      <c r="A25" s="133" t="s">
        <v>67</v>
      </c>
      <c r="B25" s="139">
        <v>391747</v>
      </c>
      <c r="C25" s="139">
        <v>320959</v>
      </c>
      <c r="D25" s="139">
        <v>816743</v>
      </c>
      <c r="E25" s="140">
        <v>790111</v>
      </c>
      <c r="F25" s="139">
        <v>773048</v>
      </c>
      <c r="G25" s="139">
        <v>949797</v>
      </c>
      <c r="H25" s="139">
        <v>840299</v>
      </c>
      <c r="I25" s="141">
        <v>476032</v>
      </c>
      <c r="J25" s="84"/>
      <c r="K25" s="84"/>
      <c r="N25" s="84"/>
      <c r="O25" s="84"/>
    </row>
    <row r="26" spans="1:15" ht="15">
      <c r="A26" s="138" t="s">
        <v>68</v>
      </c>
      <c r="B26" s="94">
        <v>95234</v>
      </c>
      <c r="C26" s="94">
        <v>75597</v>
      </c>
      <c r="D26" s="94">
        <v>175254</v>
      </c>
      <c r="E26" s="142">
        <v>155409</v>
      </c>
      <c r="F26" s="94">
        <v>152294</v>
      </c>
      <c r="G26" s="94">
        <v>168398</v>
      </c>
      <c r="H26" s="94">
        <v>130722</v>
      </c>
      <c r="I26" s="143">
        <v>90608</v>
      </c>
      <c r="J26" s="84"/>
      <c r="K26" s="84"/>
      <c r="N26" s="84"/>
      <c r="O26" s="84"/>
    </row>
    <row r="27" spans="1:15" ht="15">
      <c r="A27" s="137" t="s">
        <v>69</v>
      </c>
      <c r="B27" s="94">
        <v>23518</v>
      </c>
      <c r="C27" s="94">
        <v>12983</v>
      </c>
      <c r="D27" s="94">
        <v>36007</v>
      </c>
      <c r="E27" s="142">
        <v>40660</v>
      </c>
      <c r="F27" s="94">
        <v>31969</v>
      </c>
      <c r="G27" s="94">
        <v>25074</v>
      </c>
      <c r="H27" s="94">
        <v>29374</v>
      </c>
      <c r="I27" s="143">
        <v>18975</v>
      </c>
      <c r="J27" s="84"/>
      <c r="K27" s="84"/>
      <c r="N27" s="84"/>
      <c r="O27" s="84"/>
    </row>
    <row r="28" spans="1:15" ht="15">
      <c r="A28" s="138" t="s">
        <v>70</v>
      </c>
      <c r="B28" s="94">
        <v>72659</v>
      </c>
      <c r="C28" s="94">
        <v>58831</v>
      </c>
      <c r="D28" s="94">
        <v>107830</v>
      </c>
      <c r="E28" s="142">
        <v>121111</v>
      </c>
      <c r="F28" s="94">
        <v>116158</v>
      </c>
      <c r="G28" s="94">
        <v>144786</v>
      </c>
      <c r="H28" s="94">
        <v>154596</v>
      </c>
      <c r="I28" s="143">
        <v>88875</v>
      </c>
      <c r="J28" s="84"/>
      <c r="K28" s="84"/>
      <c r="N28" s="84"/>
      <c r="O28" s="84"/>
    </row>
    <row r="29" spans="1:15" ht="15">
      <c r="A29" s="137" t="s">
        <v>71</v>
      </c>
      <c r="B29" s="94">
        <v>200336</v>
      </c>
      <c r="C29" s="94">
        <v>173548</v>
      </c>
      <c r="D29" s="94">
        <v>497652</v>
      </c>
      <c r="E29" s="142">
        <v>472931</v>
      </c>
      <c r="F29" s="94">
        <v>472627</v>
      </c>
      <c r="G29" s="94">
        <v>611539</v>
      </c>
      <c r="H29" s="94">
        <v>525607</v>
      </c>
      <c r="I29" s="143">
        <v>277574</v>
      </c>
      <c r="J29" s="84"/>
      <c r="K29" s="84"/>
      <c r="N29" s="84"/>
      <c r="O29" s="84"/>
    </row>
    <row r="30" spans="1:15" ht="15.75">
      <c r="A30" s="133" t="s">
        <v>72</v>
      </c>
      <c r="B30" s="134">
        <v>150970</v>
      </c>
      <c r="C30" s="134">
        <v>155610</v>
      </c>
      <c r="D30" s="139">
        <v>330221</v>
      </c>
      <c r="E30" s="135">
        <v>162268</v>
      </c>
      <c r="F30" s="134">
        <v>199817</v>
      </c>
      <c r="G30" s="134">
        <v>300315</v>
      </c>
      <c r="H30" s="139">
        <v>275363</v>
      </c>
      <c r="I30" s="136">
        <v>184324</v>
      </c>
      <c r="J30" s="84"/>
      <c r="K30" s="84"/>
      <c r="N30" s="84"/>
      <c r="O30" s="84"/>
    </row>
    <row r="31" spans="1:15" ht="15">
      <c r="A31" s="137" t="s">
        <v>73</v>
      </c>
      <c r="B31" s="93">
        <v>58538</v>
      </c>
      <c r="C31" s="93">
        <v>62347</v>
      </c>
      <c r="D31" s="94">
        <v>122648</v>
      </c>
      <c r="E31" s="120">
        <v>72374</v>
      </c>
      <c r="F31" s="93">
        <v>86396</v>
      </c>
      <c r="G31" s="93">
        <v>122361</v>
      </c>
      <c r="H31" s="94">
        <v>110903</v>
      </c>
      <c r="I31" s="132">
        <v>69084</v>
      </c>
      <c r="J31" s="84"/>
      <c r="K31" s="84"/>
      <c r="N31" s="84"/>
      <c r="O31" s="84"/>
    </row>
    <row r="32" spans="1:15" ht="15">
      <c r="A32" s="137" t="s">
        <v>74</v>
      </c>
      <c r="B32" s="93">
        <v>49545</v>
      </c>
      <c r="C32" s="93">
        <v>45782</v>
      </c>
      <c r="D32" s="93">
        <v>90751</v>
      </c>
      <c r="E32" s="120">
        <v>63631</v>
      </c>
      <c r="F32" s="93">
        <v>61322</v>
      </c>
      <c r="G32" s="93">
        <v>83630</v>
      </c>
      <c r="H32" s="93">
        <v>73906</v>
      </c>
      <c r="I32" s="132">
        <v>51014</v>
      </c>
      <c r="J32" s="84"/>
      <c r="K32" s="84"/>
      <c r="N32" s="84"/>
      <c r="O32" s="84"/>
    </row>
    <row r="33" spans="1:15" ht="15">
      <c r="A33" s="138" t="s">
        <v>75</v>
      </c>
      <c r="B33" s="93">
        <v>42887</v>
      </c>
      <c r="C33" s="93">
        <v>47481</v>
      </c>
      <c r="D33" s="93">
        <v>116822</v>
      </c>
      <c r="E33" s="120">
        <v>26263</v>
      </c>
      <c r="F33" s="93">
        <v>52099</v>
      </c>
      <c r="G33" s="93">
        <v>94324</v>
      </c>
      <c r="H33" s="93">
        <v>90554</v>
      </c>
      <c r="I33" s="132">
        <v>64226</v>
      </c>
      <c r="J33" s="84"/>
      <c r="K33" s="84"/>
      <c r="N33" s="84"/>
      <c r="O33" s="84"/>
    </row>
    <row r="34" spans="1:15" ht="15.75">
      <c r="A34" s="133" t="s">
        <v>76</v>
      </c>
      <c r="B34" s="139">
        <v>59442</v>
      </c>
      <c r="C34" s="139">
        <v>57931</v>
      </c>
      <c r="D34" s="139">
        <v>111302</v>
      </c>
      <c r="E34" s="140">
        <v>55864</v>
      </c>
      <c r="F34" s="139">
        <v>45073</v>
      </c>
      <c r="G34" s="139">
        <v>93995</v>
      </c>
      <c r="H34" s="139">
        <v>106351</v>
      </c>
      <c r="I34" s="141">
        <v>70138</v>
      </c>
      <c r="J34" s="84"/>
      <c r="K34" s="84"/>
      <c r="N34" s="84"/>
      <c r="O34" s="84"/>
    </row>
    <row r="35" spans="1:15" ht="15">
      <c r="A35" s="137" t="s">
        <v>77</v>
      </c>
      <c r="B35" s="93">
        <v>11431</v>
      </c>
      <c r="C35" s="93">
        <v>12547</v>
      </c>
      <c r="D35" s="94">
        <v>20087</v>
      </c>
      <c r="E35" s="120">
        <v>4612</v>
      </c>
      <c r="F35" s="93">
        <v>6507</v>
      </c>
      <c r="G35" s="93">
        <v>11922</v>
      </c>
      <c r="H35" s="94">
        <v>9866</v>
      </c>
      <c r="I35" s="132">
        <v>12900</v>
      </c>
      <c r="J35" s="84"/>
      <c r="K35" s="84"/>
      <c r="N35" s="84"/>
      <c r="O35" s="84"/>
    </row>
    <row r="36" spans="1:15" ht="15">
      <c r="A36" s="137" t="s">
        <v>78</v>
      </c>
      <c r="B36" s="93">
        <v>10954</v>
      </c>
      <c r="C36" s="93">
        <v>16359</v>
      </c>
      <c r="D36" s="94">
        <v>27768</v>
      </c>
      <c r="E36" s="120">
        <v>-5776</v>
      </c>
      <c r="F36" s="93">
        <v>4131</v>
      </c>
      <c r="G36" s="93">
        <v>24556</v>
      </c>
      <c r="H36" s="94">
        <v>22893</v>
      </c>
      <c r="I36" s="132">
        <v>5412</v>
      </c>
      <c r="J36" s="84"/>
      <c r="K36" s="84"/>
      <c r="N36" s="84"/>
      <c r="O36" s="84"/>
    </row>
    <row r="37" spans="1:15" ht="15">
      <c r="A37" s="137" t="s">
        <v>79</v>
      </c>
      <c r="B37" s="93">
        <v>19664</v>
      </c>
      <c r="C37" s="93">
        <v>20767</v>
      </c>
      <c r="D37" s="94">
        <v>37253</v>
      </c>
      <c r="E37" s="120">
        <v>31672</v>
      </c>
      <c r="F37" s="93">
        <v>21061</v>
      </c>
      <c r="G37" s="93">
        <v>41153</v>
      </c>
      <c r="H37" s="94">
        <v>47347</v>
      </c>
      <c r="I37" s="132">
        <v>34404</v>
      </c>
      <c r="J37" s="84"/>
      <c r="K37" s="84"/>
      <c r="N37" s="84"/>
      <c r="O37" s="84"/>
    </row>
    <row r="38" spans="1:15" ht="15.75" thickBot="1">
      <c r="A38" s="144" t="s">
        <v>80</v>
      </c>
      <c r="B38" s="145">
        <v>17393</v>
      </c>
      <c r="C38" s="145">
        <v>8258</v>
      </c>
      <c r="D38" s="146">
        <v>26194</v>
      </c>
      <c r="E38" s="147">
        <v>25356</v>
      </c>
      <c r="F38" s="145">
        <v>13374</v>
      </c>
      <c r="G38" s="145">
        <v>16364</v>
      </c>
      <c r="H38" s="146">
        <v>26245</v>
      </c>
      <c r="I38" s="148">
        <v>17422</v>
      </c>
      <c r="J38" s="84"/>
      <c r="K38" s="84"/>
      <c r="N38" s="84"/>
      <c r="O38" s="84"/>
    </row>
    <row r="39" spans="1:9" ht="14.25">
      <c r="A39" s="432" t="s">
        <v>228</v>
      </c>
      <c r="B39" s="103"/>
      <c r="C39" s="104"/>
      <c r="D39" s="104"/>
      <c r="E39" s="103"/>
      <c r="F39" s="103"/>
      <c r="G39" s="103"/>
      <c r="H39" s="103"/>
      <c r="I39" s="104"/>
    </row>
    <row r="40" spans="1:9" ht="14.25">
      <c r="A40" s="92"/>
      <c r="B40" s="103"/>
      <c r="C40" s="103"/>
      <c r="D40" s="103"/>
      <c r="E40" s="103"/>
      <c r="F40" s="103"/>
      <c r="G40" s="103"/>
      <c r="H40" s="103"/>
      <c r="I40" s="104"/>
    </row>
    <row r="41" spans="1:9" ht="14.25">
      <c r="A41" s="92"/>
      <c r="B41" s="103"/>
      <c r="C41" s="103"/>
      <c r="D41" s="103"/>
      <c r="E41" s="103"/>
      <c r="F41" s="103"/>
      <c r="G41" s="103"/>
      <c r="H41" s="103"/>
      <c r="I41" s="104"/>
    </row>
  </sheetData>
  <sheetProtection/>
  <mergeCells count="1">
    <mergeCell ref="A2:I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5" width="8.8515625" style="74" bestFit="1" customWidth="1"/>
    <col min="16" max="16" width="11.140625" style="74" customWidth="1"/>
    <col min="17" max="17" width="8.8515625" style="74" bestFit="1" customWidth="1"/>
    <col min="18" max="18" width="11.8515625" style="74" customWidth="1"/>
    <col min="19" max="19" width="14.8515625" style="74" customWidth="1"/>
    <col min="20" max="20" width="12.28125" style="74" customWidth="1"/>
    <col min="21" max="21" width="12.140625" style="74" customWidth="1"/>
    <col min="22" max="16384" width="9.140625" style="74" customWidth="1"/>
  </cols>
  <sheetData>
    <row r="1" spans="1:12" ht="25.5">
      <c r="A1" s="149" t="s">
        <v>138</v>
      </c>
      <c r="B1" s="150"/>
      <c r="C1" s="150"/>
      <c r="D1" s="150"/>
      <c r="E1" s="150"/>
      <c r="F1" s="150"/>
      <c r="G1" s="151"/>
      <c r="H1" s="151"/>
      <c r="I1" s="151"/>
      <c r="J1" s="151"/>
      <c r="K1" s="151"/>
      <c r="L1" s="152"/>
    </row>
    <row r="2" spans="1:13" ht="20.25">
      <c r="A2" s="472" t="s">
        <v>237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3.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50.25" customHeight="1" thickBot="1">
      <c r="A4" s="83" t="s">
        <v>137</v>
      </c>
      <c r="B4" s="82">
        <v>2010</v>
      </c>
      <c r="C4" s="82">
        <v>2011</v>
      </c>
      <c r="D4" s="82">
        <v>2012</v>
      </c>
      <c r="E4" s="83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265</v>
      </c>
      <c r="L4" s="82" t="s">
        <v>207</v>
      </c>
      <c r="M4" s="81" t="s">
        <v>206</v>
      </c>
    </row>
    <row r="5" spans="1:19" ht="15.75">
      <c r="A5" s="127" t="s">
        <v>20</v>
      </c>
      <c r="B5" s="134">
        <v>2223597</v>
      </c>
      <c r="C5" s="134">
        <v>2026571</v>
      </c>
      <c r="D5" s="134">
        <v>1372594</v>
      </c>
      <c r="E5" s="134">
        <v>1138562</v>
      </c>
      <c r="F5" s="134">
        <v>420690</v>
      </c>
      <c r="G5" s="134">
        <v>-1534989</v>
      </c>
      <c r="H5" s="134">
        <v>-1326558</v>
      </c>
      <c r="I5" s="134">
        <v>-11964</v>
      </c>
      <c r="J5" s="134">
        <v>540974</v>
      </c>
      <c r="K5" s="134">
        <v>351063</v>
      </c>
      <c r="L5" s="134">
        <v>38410428</v>
      </c>
      <c r="M5" s="153">
        <f>(K5/L5)*100</f>
        <v>0.9139783602515442</v>
      </c>
      <c r="N5" s="84"/>
      <c r="O5" s="84"/>
      <c r="R5" s="84"/>
      <c r="S5" s="84"/>
    </row>
    <row r="6" spans="1:19" ht="15.75">
      <c r="A6" s="130"/>
      <c r="B6" s="93"/>
      <c r="C6" s="93"/>
      <c r="D6" s="93"/>
      <c r="E6" s="93"/>
      <c r="F6" s="93"/>
      <c r="G6" s="93"/>
      <c r="H6" s="93"/>
      <c r="I6" s="93"/>
      <c r="J6" s="93"/>
      <c r="K6" s="93"/>
      <c r="L6" s="131"/>
      <c r="M6" s="154"/>
      <c r="N6" s="84"/>
      <c r="O6" s="84"/>
      <c r="R6" s="84"/>
      <c r="S6" s="84"/>
    </row>
    <row r="7" spans="1:19" ht="15.75">
      <c r="A7" s="133" t="s">
        <v>49</v>
      </c>
      <c r="B7" s="134">
        <v>108085</v>
      </c>
      <c r="C7" s="134">
        <v>144902</v>
      </c>
      <c r="D7" s="134">
        <v>81421</v>
      </c>
      <c r="E7" s="134">
        <v>66489</v>
      </c>
      <c r="F7" s="134">
        <v>27445</v>
      </c>
      <c r="G7" s="134">
        <v>-97111</v>
      </c>
      <c r="H7" s="134">
        <v>-78989</v>
      </c>
      <c r="I7" s="134">
        <v>5247</v>
      </c>
      <c r="J7" s="134">
        <v>28542</v>
      </c>
      <c r="K7" s="134">
        <v>-28</v>
      </c>
      <c r="L7" s="134">
        <v>1793301</v>
      </c>
      <c r="M7" s="153">
        <f>(K7/L7)*100</f>
        <v>-0.001561366440993453</v>
      </c>
      <c r="N7" s="84"/>
      <c r="O7" s="84"/>
      <c r="R7" s="84"/>
      <c r="S7" s="84"/>
    </row>
    <row r="8" spans="1:19" ht="15">
      <c r="A8" s="137" t="s">
        <v>50</v>
      </c>
      <c r="B8" s="93">
        <v>23303</v>
      </c>
      <c r="C8" s="93">
        <v>12922</v>
      </c>
      <c r="D8" s="93">
        <v>6476</v>
      </c>
      <c r="E8" s="93">
        <v>-2685</v>
      </c>
      <c r="F8" s="93">
        <v>-1016</v>
      </c>
      <c r="G8" s="93">
        <v>-15763</v>
      </c>
      <c r="H8" s="93">
        <v>-12022</v>
      </c>
      <c r="I8" s="93">
        <v>1999</v>
      </c>
      <c r="J8" s="93">
        <v>2586</v>
      </c>
      <c r="K8" s="93">
        <v>-218</v>
      </c>
      <c r="L8" s="93">
        <v>235172</v>
      </c>
      <c r="M8" s="154">
        <f aca="true" t="shared" si="0" ref="M8:M38">(K8/L8)*100</f>
        <v>-0.09269811031925569</v>
      </c>
      <c r="N8" s="84"/>
      <c r="O8" s="84"/>
      <c r="R8" s="84"/>
      <c r="S8" s="84"/>
    </row>
    <row r="9" spans="1:19" ht="15">
      <c r="A9" s="138" t="s">
        <v>51</v>
      </c>
      <c r="B9" s="93">
        <v>2302</v>
      </c>
      <c r="C9" s="93">
        <v>6306</v>
      </c>
      <c r="D9" s="93">
        <v>2523</v>
      </c>
      <c r="E9" s="93">
        <v>2071</v>
      </c>
      <c r="F9" s="93">
        <v>1160</v>
      </c>
      <c r="G9" s="93">
        <v>-1848</v>
      </c>
      <c r="H9" s="93">
        <v>-2771</v>
      </c>
      <c r="I9" s="93">
        <v>176</v>
      </c>
      <c r="J9" s="93">
        <v>-1050</v>
      </c>
      <c r="K9" s="93">
        <v>-233</v>
      </c>
      <c r="L9" s="93">
        <v>78727</v>
      </c>
      <c r="M9" s="154">
        <f t="shared" si="0"/>
        <v>-0.29595945482490127</v>
      </c>
      <c r="N9" s="84"/>
      <c r="O9" s="84"/>
      <c r="R9" s="84"/>
      <c r="S9" s="84"/>
    </row>
    <row r="10" spans="1:19" ht="15">
      <c r="A10" s="137" t="s">
        <v>52</v>
      </c>
      <c r="B10" s="93">
        <v>25132</v>
      </c>
      <c r="C10" s="93">
        <v>48360</v>
      </c>
      <c r="D10" s="93">
        <v>12088</v>
      </c>
      <c r="E10" s="93">
        <v>26156</v>
      </c>
      <c r="F10" s="93">
        <v>-3829</v>
      </c>
      <c r="G10" s="93">
        <v>-36296</v>
      </c>
      <c r="H10" s="93">
        <v>-17356</v>
      </c>
      <c r="I10" s="93">
        <v>2176</v>
      </c>
      <c r="J10" s="93">
        <v>6175</v>
      </c>
      <c r="K10" s="93">
        <v>3305</v>
      </c>
      <c r="L10" s="93">
        <v>446071</v>
      </c>
      <c r="M10" s="154">
        <f t="shared" si="0"/>
        <v>0.7409134420305288</v>
      </c>
      <c r="N10" s="84"/>
      <c r="O10" s="84"/>
      <c r="R10" s="84"/>
      <c r="S10" s="84"/>
    </row>
    <row r="11" spans="1:19" ht="15">
      <c r="A11" s="137" t="s">
        <v>53</v>
      </c>
      <c r="B11" s="93">
        <v>3454</v>
      </c>
      <c r="C11" s="93">
        <v>3247</v>
      </c>
      <c r="D11" s="93">
        <v>3799</v>
      </c>
      <c r="E11" s="93">
        <v>201</v>
      </c>
      <c r="F11" s="93">
        <v>2326</v>
      </c>
      <c r="G11" s="93">
        <v>-124</v>
      </c>
      <c r="H11" s="93">
        <v>268</v>
      </c>
      <c r="I11" s="93">
        <v>2662</v>
      </c>
      <c r="J11" s="93">
        <v>-341</v>
      </c>
      <c r="K11" s="93">
        <v>32</v>
      </c>
      <c r="L11" s="94">
        <v>53180</v>
      </c>
      <c r="M11" s="154">
        <f t="shared" si="0"/>
        <v>0.06017299736743137</v>
      </c>
      <c r="N11" s="84"/>
      <c r="O11" s="84"/>
      <c r="R11" s="84"/>
      <c r="S11" s="84"/>
    </row>
    <row r="12" spans="1:19" ht="15">
      <c r="A12" s="137" t="s">
        <v>54</v>
      </c>
      <c r="B12" s="93">
        <v>42433</v>
      </c>
      <c r="C12" s="93">
        <v>56217</v>
      </c>
      <c r="D12" s="93">
        <v>40503</v>
      </c>
      <c r="E12" s="93">
        <v>29132</v>
      </c>
      <c r="F12" s="93">
        <v>21074</v>
      </c>
      <c r="G12" s="93">
        <v>-36387</v>
      </c>
      <c r="H12" s="93">
        <v>-39432</v>
      </c>
      <c r="I12" s="93">
        <v>-6439</v>
      </c>
      <c r="J12" s="93">
        <v>15489</v>
      </c>
      <c r="K12" s="93">
        <v>-3699</v>
      </c>
      <c r="L12" s="94">
        <v>725681</v>
      </c>
      <c r="M12" s="154">
        <f t="shared" si="0"/>
        <v>-0.5097281036708967</v>
      </c>
      <c r="N12" s="84"/>
      <c r="O12" s="84"/>
      <c r="R12" s="84"/>
      <c r="S12" s="84"/>
    </row>
    <row r="13" spans="1:19" ht="15">
      <c r="A13" s="137" t="s">
        <v>55</v>
      </c>
      <c r="B13" s="93">
        <v>4247</v>
      </c>
      <c r="C13" s="93">
        <v>7919</v>
      </c>
      <c r="D13" s="93">
        <v>6273</v>
      </c>
      <c r="E13" s="93">
        <v>4151</v>
      </c>
      <c r="F13" s="93">
        <v>-529</v>
      </c>
      <c r="G13" s="93">
        <v>-4628</v>
      </c>
      <c r="H13" s="93">
        <v>-3685</v>
      </c>
      <c r="I13" s="93">
        <v>170</v>
      </c>
      <c r="J13" s="93">
        <v>2459</v>
      </c>
      <c r="K13" s="93">
        <v>-158</v>
      </c>
      <c r="L13" s="94">
        <v>67157</v>
      </c>
      <c r="M13" s="154">
        <f t="shared" si="0"/>
        <v>-0.23526959214973867</v>
      </c>
      <c r="N13" s="84"/>
      <c r="O13" s="84"/>
      <c r="R13" s="84"/>
      <c r="S13" s="84"/>
    </row>
    <row r="14" spans="1:19" ht="12.75" customHeight="1">
      <c r="A14" s="137" t="s">
        <v>56</v>
      </c>
      <c r="B14" s="93">
        <v>7214</v>
      </c>
      <c r="C14" s="93">
        <v>9931</v>
      </c>
      <c r="D14" s="93">
        <v>9759</v>
      </c>
      <c r="E14" s="93">
        <v>7463</v>
      </c>
      <c r="F14" s="93">
        <v>8259</v>
      </c>
      <c r="G14" s="93">
        <v>-2065</v>
      </c>
      <c r="H14" s="93">
        <v>-3991</v>
      </c>
      <c r="I14" s="93">
        <v>4503</v>
      </c>
      <c r="J14" s="93">
        <v>3224</v>
      </c>
      <c r="K14" s="93">
        <v>943</v>
      </c>
      <c r="L14" s="94">
        <v>187313</v>
      </c>
      <c r="M14" s="154">
        <f t="shared" si="0"/>
        <v>0.5034354262651284</v>
      </c>
      <c r="N14" s="84"/>
      <c r="O14" s="84"/>
      <c r="R14" s="84"/>
      <c r="S14" s="84"/>
    </row>
    <row r="15" spans="1:19" ht="15.75">
      <c r="A15" s="133" t="s">
        <v>57</v>
      </c>
      <c r="B15" s="134">
        <v>416046</v>
      </c>
      <c r="C15" s="134">
        <v>355655</v>
      </c>
      <c r="D15" s="134">
        <v>214363</v>
      </c>
      <c r="E15" s="134">
        <v>214257</v>
      </c>
      <c r="F15" s="134">
        <v>109755</v>
      </c>
      <c r="G15" s="134">
        <v>-251260</v>
      </c>
      <c r="H15" s="134">
        <v>-242659</v>
      </c>
      <c r="I15" s="134">
        <v>-14734</v>
      </c>
      <c r="J15" s="134">
        <v>85508</v>
      </c>
      <c r="K15" s="134">
        <v>-42074</v>
      </c>
      <c r="L15" s="139">
        <v>6314022</v>
      </c>
      <c r="M15" s="153">
        <f t="shared" si="0"/>
        <v>-0.666358146994103</v>
      </c>
      <c r="N15" s="84"/>
      <c r="O15" s="84"/>
      <c r="R15" s="84"/>
      <c r="S15" s="84"/>
    </row>
    <row r="16" spans="1:19" ht="15">
      <c r="A16" s="137" t="s">
        <v>58</v>
      </c>
      <c r="B16" s="93">
        <v>32612</v>
      </c>
      <c r="C16" s="93">
        <v>28563</v>
      </c>
      <c r="D16" s="93">
        <v>16308</v>
      </c>
      <c r="E16" s="93">
        <v>17474</v>
      </c>
      <c r="F16" s="93">
        <v>1932</v>
      </c>
      <c r="G16" s="93">
        <v>-15351</v>
      </c>
      <c r="H16" s="93">
        <v>-17642</v>
      </c>
      <c r="I16" s="93">
        <v>2299</v>
      </c>
      <c r="J16" s="93">
        <v>9825</v>
      </c>
      <c r="K16" s="93">
        <v>3712</v>
      </c>
      <c r="L16" s="94">
        <v>465364</v>
      </c>
      <c r="M16" s="154">
        <f t="shared" si="0"/>
        <v>0.7976551688570668</v>
      </c>
      <c r="N16" s="84"/>
      <c r="O16" s="84"/>
      <c r="R16" s="84"/>
      <c r="S16" s="84"/>
    </row>
    <row r="17" spans="1:19" ht="15">
      <c r="A17" s="137" t="s">
        <v>59</v>
      </c>
      <c r="B17" s="93">
        <v>19102</v>
      </c>
      <c r="C17" s="93">
        <v>11756</v>
      </c>
      <c r="D17" s="93">
        <v>12471</v>
      </c>
      <c r="E17" s="93">
        <v>12945</v>
      </c>
      <c r="F17" s="93">
        <v>11558</v>
      </c>
      <c r="G17" s="93">
        <v>-2140</v>
      </c>
      <c r="H17" s="93">
        <v>-12612</v>
      </c>
      <c r="I17" s="93">
        <v>3338</v>
      </c>
      <c r="J17" s="93">
        <v>5778</v>
      </c>
      <c r="K17" s="93">
        <v>-1502</v>
      </c>
      <c r="L17" s="94">
        <v>290997</v>
      </c>
      <c r="M17" s="154">
        <f t="shared" si="0"/>
        <v>-0.5161565239504187</v>
      </c>
      <c r="N17" s="84"/>
      <c r="O17" s="84"/>
      <c r="R17" s="84"/>
      <c r="S17" s="84"/>
    </row>
    <row r="18" spans="1:19" ht="15">
      <c r="A18" s="137" t="s">
        <v>60</v>
      </c>
      <c r="B18" s="93">
        <v>75138</v>
      </c>
      <c r="C18" s="93">
        <v>58968</v>
      </c>
      <c r="D18" s="93">
        <v>42463</v>
      </c>
      <c r="E18" s="93">
        <v>51461</v>
      </c>
      <c r="F18" s="93">
        <v>48021</v>
      </c>
      <c r="G18" s="93">
        <v>-34336</v>
      </c>
      <c r="H18" s="93">
        <v>-37194</v>
      </c>
      <c r="I18" s="93">
        <v>-2450</v>
      </c>
      <c r="J18" s="93">
        <v>23242</v>
      </c>
      <c r="K18" s="93">
        <v>-6935</v>
      </c>
      <c r="L18" s="94">
        <v>1149794</v>
      </c>
      <c r="M18" s="154">
        <f t="shared" si="0"/>
        <v>-0.603151521055076</v>
      </c>
      <c r="N18" s="84"/>
      <c r="O18" s="84"/>
      <c r="R18" s="84"/>
      <c r="S18" s="84"/>
    </row>
    <row r="19" spans="1:19" ht="15">
      <c r="A19" s="137" t="s">
        <v>61</v>
      </c>
      <c r="B19" s="93">
        <v>27045</v>
      </c>
      <c r="C19" s="93">
        <v>13420</v>
      </c>
      <c r="D19" s="93">
        <v>13207</v>
      </c>
      <c r="E19" s="93">
        <v>14093</v>
      </c>
      <c r="F19" s="93">
        <v>10757</v>
      </c>
      <c r="G19" s="93">
        <v>-11929</v>
      </c>
      <c r="H19" s="93">
        <v>-15653</v>
      </c>
      <c r="I19" s="93">
        <v>847</v>
      </c>
      <c r="J19" s="93">
        <v>5881</v>
      </c>
      <c r="K19" s="93">
        <v>-6393</v>
      </c>
      <c r="L19" s="94">
        <v>425306</v>
      </c>
      <c r="M19" s="154">
        <f t="shared" si="0"/>
        <v>-1.50315302394041</v>
      </c>
      <c r="N19" s="84"/>
      <c r="O19" s="84"/>
      <c r="R19" s="84"/>
      <c r="S19" s="84"/>
    </row>
    <row r="20" spans="1:19" ht="15">
      <c r="A20" s="137" t="s">
        <v>62</v>
      </c>
      <c r="B20" s="93">
        <v>24771</v>
      </c>
      <c r="C20" s="93">
        <v>21882</v>
      </c>
      <c r="D20" s="93">
        <v>20040</v>
      </c>
      <c r="E20" s="93">
        <v>16052</v>
      </c>
      <c r="F20" s="93">
        <v>16888</v>
      </c>
      <c r="G20" s="93">
        <v>-14971</v>
      </c>
      <c r="H20" s="93">
        <v>-12001</v>
      </c>
      <c r="I20" s="93">
        <v>-3343</v>
      </c>
      <c r="J20" s="93">
        <v>5426</v>
      </c>
      <c r="K20" s="93">
        <v>-6928</v>
      </c>
      <c r="L20" s="94">
        <v>404154</v>
      </c>
      <c r="M20" s="154">
        <f t="shared" si="0"/>
        <v>-1.714198053217338</v>
      </c>
      <c r="N20" s="84"/>
      <c r="O20" s="84"/>
      <c r="R20" s="84"/>
      <c r="S20" s="84"/>
    </row>
    <row r="21" spans="1:19" ht="15">
      <c r="A21" s="137" t="s">
        <v>63</v>
      </c>
      <c r="B21" s="93">
        <v>104455</v>
      </c>
      <c r="C21" s="93">
        <v>95627</v>
      </c>
      <c r="D21" s="93">
        <v>52256</v>
      </c>
      <c r="E21" s="93">
        <v>35068</v>
      </c>
      <c r="F21" s="93">
        <v>-9566</v>
      </c>
      <c r="G21" s="93">
        <v>-87207</v>
      </c>
      <c r="H21" s="93">
        <v>-47617</v>
      </c>
      <c r="I21" s="93">
        <v>-6498</v>
      </c>
      <c r="J21" s="93">
        <v>4033</v>
      </c>
      <c r="K21" s="93">
        <v>-23707</v>
      </c>
      <c r="L21" s="94">
        <v>1248751</v>
      </c>
      <c r="M21" s="154">
        <f t="shared" si="0"/>
        <v>-1.898456938172622</v>
      </c>
      <c r="N21" s="84"/>
      <c r="O21" s="84"/>
      <c r="R21" s="84"/>
      <c r="S21" s="84"/>
    </row>
    <row r="22" spans="1:19" ht="15">
      <c r="A22" s="137" t="s">
        <v>64</v>
      </c>
      <c r="B22" s="93">
        <v>9718</v>
      </c>
      <c r="C22" s="93">
        <v>22157</v>
      </c>
      <c r="D22" s="93">
        <v>3307</v>
      </c>
      <c r="E22" s="93">
        <v>-628</v>
      </c>
      <c r="F22" s="93">
        <v>-2362</v>
      </c>
      <c r="G22" s="93">
        <v>-4303</v>
      </c>
      <c r="H22" s="93">
        <v>-11559</v>
      </c>
      <c r="I22" s="93">
        <v>-8176</v>
      </c>
      <c r="J22" s="93">
        <v>181</v>
      </c>
      <c r="K22" s="93">
        <v>-22670</v>
      </c>
      <c r="L22" s="94">
        <v>352204</v>
      </c>
      <c r="M22" s="154">
        <f t="shared" si="0"/>
        <v>-6.4366106006746096</v>
      </c>
      <c r="N22" s="84"/>
      <c r="O22" s="84"/>
      <c r="R22" s="84"/>
      <c r="S22" s="84"/>
    </row>
    <row r="23" spans="1:19" ht="15">
      <c r="A23" s="137" t="s">
        <v>65</v>
      </c>
      <c r="B23" s="93">
        <v>21083</v>
      </c>
      <c r="C23" s="93">
        <v>20121</v>
      </c>
      <c r="D23" s="93">
        <v>10888</v>
      </c>
      <c r="E23" s="93">
        <v>13978</v>
      </c>
      <c r="F23" s="93">
        <v>9654</v>
      </c>
      <c r="G23" s="93">
        <v>-4933</v>
      </c>
      <c r="H23" s="93">
        <v>-15314</v>
      </c>
      <c r="I23" s="93">
        <v>-851</v>
      </c>
      <c r="J23" s="93">
        <v>1007</v>
      </c>
      <c r="K23" s="93">
        <v>-3722</v>
      </c>
      <c r="L23" s="93">
        <v>285338</v>
      </c>
      <c r="M23" s="154">
        <f t="shared" si="0"/>
        <v>-1.304417918398531</v>
      </c>
      <c r="N23" s="84"/>
      <c r="O23" s="84"/>
      <c r="R23" s="84"/>
      <c r="S23" s="84"/>
    </row>
    <row r="24" spans="1:19" ht="15">
      <c r="A24" s="138" t="s">
        <v>66</v>
      </c>
      <c r="B24" s="93">
        <v>102122</v>
      </c>
      <c r="C24" s="93">
        <v>83161</v>
      </c>
      <c r="D24" s="93">
        <v>43423</v>
      </c>
      <c r="E24" s="93">
        <v>53814</v>
      </c>
      <c r="F24" s="93">
        <v>22873</v>
      </c>
      <c r="G24" s="93">
        <v>-76090</v>
      </c>
      <c r="H24" s="93">
        <v>-73067</v>
      </c>
      <c r="I24" s="93">
        <v>100</v>
      </c>
      <c r="J24" s="93">
        <v>30135</v>
      </c>
      <c r="K24" s="93">
        <v>26071</v>
      </c>
      <c r="L24" s="93">
        <v>1692114</v>
      </c>
      <c r="M24" s="154">
        <f t="shared" si="0"/>
        <v>1.540735435082979</v>
      </c>
      <c r="N24" s="84"/>
      <c r="O24" s="84"/>
      <c r="R24" s="84"/>
      <c r="S24" s="84"/>
    </row>
    <row r="25" spans="1:19" ht="15.75">
      <c r="A25" s="133" t="s">
        <v>67</v>
      </c>
      <c r="B25" s="139">
        <v>1154317</v>
      </c>
      <c r="C25" s="139">
        <v>1028090</v>
      </c>
      <c r="D25" s="139">
        <v>679307</v>
      </c>
      <c r="E25" s="139">
        <v>471425</v>
      </c>
      <c r="F25" s="139">
        <v>124332</v>
      </c>
      <c r="G25" s="139">
        <v>-892689</v>
      </c>
      <c r="H25" s="139">
        <v>-791309</v>
      </c>
      <c r="I25" s="139">
        <v>-77271</v>
      </c>
      <c r="J25" s="139">
        <v>256012</v>
      </c>
      <c r="K25" s="139">
        <v>217095</v>
      </c>
      <c r="L25" s="139">
        <v>19982754</v>
      </c>
      <c r="M25" s="153">
        <f t="shared" si="0"/>
        <v>1.086411812906269</v>
      </c>
      <c r="N25" s="84"/>
      <c r="O25" s="84"/>
      <c r="R25" s="84"/>
      <c r="S25" s="84"/>
    </row>
    <row r="26" spans="1:19" ht="15">
      <c r="A26" s="138" t="s">
        <v>68</v>
      </c>
      <c r="B26" s="94">
        <v>264242</v>
      </c>
      <c r="C26" s="94">
        <v>211427</v>
      </c>
      <c r="D26" s="94">
        <v>148963</v>
      </c>
      <c r="E26" s="94">
        <v>85313</v>
      </c>
      <c r="F26" s="94">
        <v>15253</v>
      </c>
      <c r="G26" s="94">
        <v>-196576</v>
      </c>
      <c r="H26" s="94">
        <v>-118015</v>
      </c>
      <c r="I26" s="94">
        <v>23384</v>
      </c>
      <c r="J26" s="94">
        <v>81765</v>
      </c>
      <c r="K26" s="94">
        <v>75175</v>
      </c>
      <c r="L26" s="94">
        <v>3994667</v>
      </c>
      <c r="M26" s="154">
        <f t="shared" si="0"/>
        <v>1.881884021872161</v>
      </c>
      <c r="N26" s="84"/>
      <c r="O26" s="84"/>
      <c r="R26" s="84"/>
      <c r="S26" s="84"/>
    </row>
    <row r="27" spans="1:19" ht="15">
      <c r="A27" s="137" t="s">
        <v>69</v>
      </c>
      <c r="B27" s="94">
        <v>34925</v>
      </c>
      <c r="C27" s="94">
        <v>40975</v>
      </c>
      <c r="D27" s="94">
        <v>25949</v>
      </c>
      <c r="E27" s="94">
        <v>19799</v>
      </c>
      <c r="F27" s="94">
        <v>10091</v>
      </c>
      <c r="G27" s="94">
        <v>-44835</v>
      </c>
      <c r="H27" s="94">
        <v>-37914</v>
      </c>
      <c r="I27" s="94">
        <v>-1827</v>
      </c>
      <c r="J27" s="94">
        <v>17792</v>
      </c>
      <c r="K27" s="94">
        <v>19185</v>
      </c>
      <c r="L27" s="94">
        <v>716848</v>
      </c>
      <c r="M27" s="154">
        <f t="shared" si="0"/>
        <v>2.6762995781532486</v>
      </c>
      <c r="N27" s="84"/>
      <c r="O27" s="84"/>
      <c r="R27" s="84"/>
      <c r="S27" s="84"/>
    </row>
    <row r="28" spans="1:19" ht="15">
      <c r="A28" s="138" t="s">
        <v>70</v>
      </c>
      <c r="B28" s="94">
        <v>198193</v>
      </c>
      <c r="C28" s="94">
        <v>208755</v>
      </c>
      <c r="D28" s="94">
        <v>157127</v>
      </c>
      <c r="E28" s="94">
        <v>105896</v>
      </c>
      <c r="F28" s="94">
        <v>54123</v>
      </c>
      <c r="G28" s="94">
        <v>-183151</v>
      </c>
      <c r="H28" s="94">
        <v>-238528</v>
      </c>
      <c r="I28" s="94">
        <v>-92592</v>
      </c>
      <c r="J28" s="94">
        <v>8799</v>
      </c>
      <c r="K28" s="94">
        <v>-9889</v>
      </c>
      <c r="L28" s="94">
        <v>3312529</v>
      </c>
      <c r="M28" s="154">
        <f t="shared" si="0"/>
        <v>-0.2985332354826177</v>
      </c>
      <c r="N28" s="84"/>
      <c r="O28" s="84"/>
      <c r="R28" s="84"/>
      <c r="S28" s="84"/>
    </row>
    <row r="29" spans="1:19" ht="15">
      <c r="A29" s="137" t="s">
        <v>71</v>
      </c>
      <c r="B29" s="94">
        <v>656957</v>
      </c>
      <c r="C29" s="94">
        <v>566933</v>
      </c>
      <c r="D29" s="94">
        <v>347268</v>
      </c>
      <c r="E29" s="94">
        <v>260417</v>
      </c>
      <c r="F29" s="94">
        <v>44865</v>
      </c>
      <c r="G29" s="94">
        <v>-468127</v>
      </c>
      <c r="H29" s="94">
        <v>-396852</v>
      </c>
      <c r="I29" s="94">
        <v>-6236</v>
      </c>
      <c r="J29" s="94">
        <v>147656</v>
      </c>
      <c r="K29" s="94">
        <v>132624</v>
      </c>
      <c r="L29" s="94">
        <v>11958710</v>
      </c>
      <c r="M29" s="154">
        <f t="shared" si="0"/>
        <v>1.1090159390101442</v>
      </c>
      <c r="N29" s="84"/>
      <c r="O29" s="84"/>
      <c r="R29" s="84"/>
      <c r="S29" s="84"/>
    </row>
    <row r="30" spans="1:19" ht="15.75">
      <c r="A30" s="133" t="s">
        <v>72</v>
      </c>
      <c r="B30" s="134">
        <v>413623</v>
      </c>
      <c r="C30" s="134">
        <v>334517</v>
      </c>
      <c r="D30" s="134">
        <v>238255</v>
      </c>
      <c r="E30" s="134">
        <v>255247</v>
      </c>
      <c r="F30" s="134">
        <v>116479</v>
      </c>
      <c r="G30" s="134">
        <v>-229042</v>
      </c>
      <c r="H30" s="134">
        <v>-147191</v>
      </c>
      <c r="I30" s="134">
        <v>34399</v>
      </c>
      <c r="J30" s="134">
        <v>103248</v>
      </c>
      <c r="K30" s="134">
        <v>113241</v>
      </c>
      <c r="L30" s="139">
        <v>7129017</v>
      </c>
      <c r="M30" s="153">
        <f t="shared" si="0"/>
        <v>1.588451816007733</v>
      </c>
      <c r="N30" s="84"/>
      <c r="O30" s="84"/>
      <c r="R30" s="84"/>
      <c r="S30" s="84"/>
    </row>
    <row r="31" spans="1:19" ht="15">
      <c r="A31" s="137" t="s">
        <v>73</v>
      </c>
      <c r="B31" s="93">
        <v>143550</v>
      </c>
      <c r="C31" s="93">
        <v>125807</v>
      </c>
      <c r="D31" s="93">
        <v>89251</v>
      </c>
      <c r="E31" s="93">
        <v>89109</v>
      </c>
      <c r="F31" s="93">
        <v>39861</v>
      </c>
      <c r="G31" s="93">
        <v>-76162</v>
      </c>
      <c r="H31" s="93">
        <v>-60921</v>
      </c>
      <c r="I31" s="93">
        <v>13381</v>
      </c>
      <c r="J31" s="93">
        <v>41201</v>
      </c>
      <c r="K31" s="93">
        <v>39737</v>
      </c>
      <c r="L31" s="94">
        <v>2603794</v>
      </c>
      <c r="M31" s="154">
        <f t="shared" si="0"/>
        <v>1.526119193761104</v>
      </c>
      <c r="N31" s="84"/>
      <c r="O31" s="84"/>
      <c r="R31" s="84"/>
      <c r="S31" s="84"/>
    </row>
    <row r="32" spans="1:19" ht="15">
      <c r="A32" s="137" t="s">
        <v>74</v>
      </c>
      <c r="B32" s="93">
        <v>103223</v>
      </c>
      <c r="C32" s="93">
        <v>82977</v>
      </c>
      <c r="D32" s="93">
        <v>63763</v>
      </c>
      <c r="E32" s="93">
        <v>75852</v>
      </c>
      <c r="F32" s="93">
        <v>53017</v>
      </c>
      <c r="G32" s="93">
        <v>-58639</v>
      </c>
      <c r="H32" s="93">
        <v>-32769</v>
      </c>
      <c r="I32" s="93">
        <v>29286</v>
      </c>
      <c r="J32" s="93">
        <v>41615</v>
      </c>
      <c r="K32" s="93">
        <v>48469</v>
      </c>
      <c r="L32" s="93">
        <v>2005382</v>
      </c>
      <c r="M32" s="154">
        <f t="shared" si="0"/>
        <v>2.416945998318525</v>
      </c>
      <c r="N32" s="84"/>
      <c r="O32" s="84"/>
      <c r="R32" s="84"/>
      <c r="S32" s="84"/>
    </row>
    <row r="33" spans="1:19" ht="15">
      <c r="A33" s="138" t="s">
        <v>75</v>
      </c>
      <c r="B33" s="93">
        <v>166850</v>
      </c>
      <c r="C33" s="93">
        <v>125733</v>
      </c>
      <c r="D33" s="93">
        <v>85241</v>
      </c>
      <c r="E33" s="93">
        <v>90286</v>
      </c>
      <c r="F33" s="93">
        <v>23601</v>
      </c>
      <c r="G33" s="93">
        <v>-94241</v>
      </c>
      <c r="H33" s="93">
        <v>-53501</v>
      </c>
      <c r="I33" s="93">
        <v>-8268</v>
      </c>
      <c r="J33" s="93">
        <v>20432</v>
      </c>
      <c r="K33" s="93">
        <v>25035</v>
      </c>
      <c r="L33" s="93">
        <v>2519841</v>
      </c>
      <c r="M33" s="154">
        <f t="shared" si="0"/>
        <v>0.993515067022086</v>
      </c>
      <c r="N33" s="84"/>
      <c r="O33" s="84"/>
      <c r="P33" s="84"/>
      <c r="Q33" s="84"/>
      <c r="R33" s="84"/>
      <c r="S33" s="84"/>
    </row>
    <row r="34" spans="1:19" ht="15.75">
      <c r="A34" s="133" t="s">
        <v>76</v>
      </c>
      <c r="B34" s="139">
        <v>131526</v>
      </c>
      <c r="C34" s="139">
        <v>163407</v>
      </c>
      <c r="D34" s="139">
        <v>159248</v>
      </c>
      <c r="E34" s="139">
        <v>131144</v>
      </c>
      <c r="F34" s="139">
        <v>42679</v>
      </c>
      <c r="G34" s="139">
        <v>-64887</v>
      </c>
      <c r="H34" s="139">
        <v>-66410</v>
      </c>
      <c r="I34" s="139">
        <v>40395</v>
      </c>
      <c r="J34" s="139">
        <v>67664</v>
      </c>
      <c r="K34" s="139">
        <v>62829</v>
      </c>
      <c r="L34" s="139">
        <v>3191334</v>
      </c>
      <c r="M34" s="153">
        <f t="shared" si="0"/>
        <v>1.9687378381579614</v>
      </c>
      <c r="N34" s="84"/>
      <c r="O34" s="84"/>
      <c r="P34" s="84"/>
      <c r="Q34" s="84"/>
      <c r="R34" s="84"/>
      <c r="S34" s="84"/>
    </row>
    <row r="35" spans="1:19" ht="15">
      <c r="A35" s="137" t="s">
        <v>77</v>
      </c>
      <c r="B35" s="93">
        <v>20826</v>
      </c>
      <c r="C35" s="93">
        <v>24091</v>
      </c>
      <c r="D35" s="93">
        <v>24824</v>
      </c>
      <c r="E35" s="93">
        <v>19422</v>
      </c>
      <c r="F35" s="93">
        <v>2043</v>
      </c>
      <c r="G35" s="93">
        <v>-11535</v>
      </c>
      <c r="H35" s="93">
        <v>-1931</v>
      </c>
      <c r="I35" s="93">
        <v>-5061</v>
      </c>
      <c r="J35" s="93">
        <v>-2995</v>
      </c>
      <c r="K35" s="93">
        <v>14659</v>
      </c>
      <c r="L35" s="94">
        <v>504847</v>
      </c>
      <c r="M35" s="154">
        <f t="shared" si="0"/>
        <v>2.903651997535887</v>
      </c>
      <c r="N35" s="84"/>
      <c r="O35" s="84"/>
      <c r="R35" s="84"/>
      <c r="S35" s="84"/>
    </row>
    <row r="36" spans="1:19" ht="15">
      <c r="A36" s="137" t="s">
        <v>78</v>
      </c>
      <c r="B36" s="93">
        <v>19708</v>
      </c>
      <c r="C36" s="93">
        <v>35819</v>
      </c>
      <c r="D36" s="93">
        <v>38507</v>
      </c>
      <c r="E36" s="93">
        <v>26451</v>
      </c>
      <c r="F36" s="93">
        <v>3741</v>
      </c>
      <c r="G36" s="93">
        <v>-14551</v>
      </c>
      <c r="H36" s="93">
        <v>-17900</v>
      </c>
      <c r="I36" s="93">
        <v>16526</v>
      </c>
      <c r="J36" s="93">
        <v>26532</v>
      </c>
      <c r="K36" s="93">
        <v>13105</v>
      </c>
      <c r="L36" s="94">
        <v>683976</v>
      </c>
      <c r="M36" s="154">
        <f t="shared" si="0"/>
        <v>1.916002900686574</v>
      </c>
      <c r="N36" s="84"/>
      <c r="O36" s="84"/>
      <c r="R36" s="84"/>
      <c r="S36" s="84"/>
    </row>
    <row r="37" spans="1:19" ht="15">
      <c r="A37" s="137" t="s">
        <v>79</v>
      </c>
      <c r="B37" s="93">
        <v>63759</v>
      </c>
      <c r="C37" s="93">
        <v>71952</v>
      </c>
      <c r="D37" s="93">
        <v>69818</v>
      </c>
      <c r="E37" s="93">
        <v>63716</v>
      </c>
      <c r="F37" s="93">
        <v>27376</v>
      </c>
      <c r="G37" s="93">
        <v>-23731</v>
      </c>
      <c r="H37" s="93">
        <v>-19327</v>
      </c>
      <c r="I37" s="93">
        <v>26819</v>
      </c>
      <c r="J37" s="93">
        <v>26291</v>
      </c>
      <c r="K37" s="93">
        <v>24990</v>
      </c>
      <c r="L37" s="94">
        <v>1213300</v>
      </c>
      <c r="M37" s="154">
        <f t="shared" si="0"/>
        <v>2.0596719690101373</v>
      </c>
      <c r="N37" s="84"/>
      <c r="O37" s="84"/>
      <c r="R37" s="84"/>
      <c r="S37" s="84"/>
    </row>
    <row r="38" spans="1:19" ht="15.75" thickBot="1">
      <c r="A38" s="144" t="s">
        <v>80</v>
      </c>
      <c r="B38" s="145">
        <v>27233</v>
      </c>
      <c r="C38" s="145">
        <v>31545</v>
      </c>
      <c r="D38" s="145">
        <v>26099</v>
      </c>
      <c r="E38" s="145">
        <v>21555</v>
      </c>
      <c r="F38" s="145">
        <v>9519</v>
      </c>
      <c r="G38" s="145">
        <v>-15070</v>
      </c>
      <c r="H38" s="145">
        <v>-27252</v>
      </c>
      <c r="I38" s="145">
        <v>2111</v>
      </c>
      <c r="J38" s="145">
        <v>17836</v>
      </c>
      <c r="K38" s="145">
        <v>10075</v>
      </c>
      <c r="L38" s="146">
        <v>789211</v>
      </c>
      <c r="M38" s="154">
        <f t="shared" si="0"/>
        <v>1.2765914311888709</v>
      </c>
      <c r="N38" s="84"/>
      <c r="O38" s="84"/>
      <c r="R38" s="84"/>
      <c r="S38" s="84"/>
    </row>
    <row r="39" spans="1:13" ht="14.25">
      <c r="A39" s="432" t="s">
        <v>228</v>
      </c>
      <c r="B39" s="103"/>
      <c r="C39" s="104"/>
      <c r="D39" s="104"/>
      <c r="E39" s="103"/>
      <c r="F39" s="103"/>
      <c r="G39" s="103"/>
      <c r="H39" s="103"/>
      <c r="I39" s="103"/>
      <c r="J39" s="103"/>
      <c r="K39" s="103"/>
      <c r="L39" s="103"/>
      <c r="M39" s="155"/>
    </row>
    <row r="40" spans="1:13" ht="14.25">
      <c r="A40" s="103" t="s">
        <v>232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4.25">
      <c r="A41" s="103" t="s">
        <v>231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9" ht="12.75">
      <c r="M49" s="74"/>
    </row>
  </sheetData>
  <sheetProtection/>
  <mergeCells count="1">
    <mergeCell ref="A2:M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9.00390625" style="74" customWidth="1"/>
    <col min="2" max="8" width="15.7109375" style="74" customWidth="1"/>
    <col min="9" max="9" width="15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11" ht="21.75" customHeight="1">
      <c r="A1" s="114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7" ht="39.75" customHeight="1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72"/>
      <c r="M2" s="72"/>
      <c r="N2" s="72"/>
      <c r="O2" s="72"/>
      <c r="P2" s="72"/>
      <c r="Q2" s="72"/>
    </row>
    <row r="3" spans="1:17" ht="13.5" customHeight="1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578703</v>
      </c>
      <c r="C5" s="108">
        <v>465874</v>
      </c>
      <c r="D5" s="108">
        <v>864779</v>
      </c>
      <c r="E5" s="108">
        <v>815580</v>
      </c>
      <c r="F5" s="108">
        <v>812914</v>
      </c>
      <c r="G5" s="108">
        <v>961483</v>
      </c>
      <c r="H5" s="108">
        <v>1091780</v>
      </c>
      <c r="I5" s="109">
        <v>229876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2239</v>
      </c>
      <c r="C7" s="134">
        <v>2824</v>
      </c>
      <c r="D7" s="134">
        <v>5486</v>
      </c>
      <c r="E7" s="112">
        <v>4940</v>
      </c>
      <c r="F7" s="134">
        <v>5769</v>
      </c>
      <c r="G7" s="134">
        <v>5282</v>
      </c>
      <c r="H7" s="134">
        <v>6536</v>
      </c>
      <c r="I7" s="113">
        <v>-1729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118786</v>
      </c>
      <c r="C9" s="134">
        <v>121575</v>
      </c>
      <c r="D9" s="134">
        <v>284524</v>
      </c>
      <c r="E9" s="112">
        <v>182282</v>
      </c>
      <c r="F9" s="134">
        <v>197463</v>
      </c>
      <c r="G9" s="134">
        <v>278242</v>
      </c>
      <c r="H9" s="134">
        <v>271455</v>
      </c>
      <c r="I9" s="113">
        <v>-144721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5248</v>
      </c>
      <c r="C11" s="87">
        <v>793</v>
      </c>
      <c r="D11" s="91">
        <v>5117</v>
      </c>
      <c r="E11" s="89">
        <v>7386</v>
      </c>
      <c r="F11" s="87">
        <v>5116</v>
      </c>
      <c r="G11" s="87">
        <v>4698</v>
      </c>
      <c r="H11" s="87">
        <v>8908</v>
      </c>
      <c r="I11" s="90">
        <v>-8441</v>
      </c>
      <c r="J11" s="84"/>
      <c r="K11" s="84"/>
      <c r="N11" s="84"/>
      <c r="O11" s="84"/>
    </row>
    <row r="12" spans="1:15" ht="15">
      <c r="A12" s="85" t="s">
        <v>22</v>
      </c>
      <c r="B12" s="86">
        <v>10202</v>
      </c>
      <c r="C12" s="87">
        <v>9920</v>
      </c>
      <c r="D12" s="91">
        <v>23809</v>
      </c>
      <c r="E12" s="89">
        <v>14794</v>
      </c>
      <c r="F12" s="87">
        <v>17612</v>
      </c>
      <c r="G12" s="87">
        <v>27569</v>
      </c>
      <c r="H12" s="87">
        <v>33442</v>
      </c>
      <c r="I12" s="90">
        <v>-51197</v>
      </c>
      <c r="J12" s="84"/>
      <c r="K12" s="84"/>
      <c r="N12" s="84"/>
      <c r="O12" s="84"/>
    </row>
    <row r="13" spans="1:15" ht="15">
      <c r="A13" s="85" t="s">
        <v>23</v>
      </c>
      <c r="B13" s="86">
        <v>7907</v>
      </c>
      <c r="C13" s="87">
        <v>9441</v>
      </c>
      <c r="D13" s="91">
        <v>14298</v>
      </c>
      <c r="E13" s="89">
        <v>7065</v>
      </c>
      <c r="F13" s="87">
        <v>10955</v>
      </c>
      <c r="G13" s="87">
        <v>21391</v>
      </c>
      <c r="H13" s="87">
        <v>28830</v>
      </c>
      <c r="I13" s="90">
        <v>-30014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-2726</v>
      </c>
      <c r="C14" s="87">
        <v>2190</v>
      </c>
      <c r="D14" s="91">
        <v>12246</v>
      </c>
      <c r="E14" s="89">
        <v>6634</v>
      </c>
      <c r="F14" s="87">
        <v>8917</v>
      </c>
      <c r="G14" s="87">
        <v>7295</v>
      </c>
      <c r="H14" s="87">
        <v>11175</v>
      </c>
      <c r="I14" s="90">
        <v>-19140</v>
      </c>
      <c r="J14" s="84"/>
      <c r="K14" s="84"/>
      <c r="N14" s="84"/>
      <c r="O14" s="84"/>
    </row>
    <row r="15" spans="1:15" ht="15">
      <c r="A15" s="85" t="s">
        <v>25</v>
      </c>
      <c r="B15" s="86">
        <v>7438</v>
      </c>
      <c r="C15" s="87">
        <v>10568</v>
      </c>
      <c r="D15" s="91">
        <v>23837</v>
      </c>
      <c r="E15" s="89">
        <v>15272</v>
      </c>
      <c r="F15" s="87">
        <v>7814</v>
      </c>
      <c r="G15" s="87">
        <v>21760</v>
      </c>
      <c r="H15" s="87">
        <v>23640</v>
      </c>
      <c r="I15" s="90">
        <v>-32984</v>
      </c>
      <c r="J15" s="84"/>
      <c r="K15" s="84"/>
      <c r="N15" s="84"/>
      <c r="O15" s="84"/>
    </row>
    <row r="16" spans="1:15" ht="15">
      <c r="A16" s="85" t="s">
        <v>26</v>
      </c>
      <c r="B16" s="86">
        <v>7164</v>
      </c>
      <c r="C16" s="87">
        <v>4860</v>
      </c>
      <c r="D16" s="91">
        <v>20054</v>
      </c>
      <c r="E16" s="89">
        <v>-158</v>
      </c>
      <c r="F16" s="87">
        <v>-409</v>
      </c>
      <c r="G16" s="87">
        <v>6131</v>
      </c>
      <c r="H16" s="87">
        <v>-2257</v>
      </c>
      <c r="I16" s="90">
        <v>-12269</v>
      </c>
      <c r="J16" s="84"/>
      <c r="K16" s="84"/>
      <c r="N16" s="84"/>
      <c r="O16" s="84"/>
    </row>
    <row r="17" spans="1:15" ht="15">
      <c r="A17" s="85" t="s">
        <v>27</v>
      </c>
      <c r="B17" s="86">
        <v>2627</v>
      </c>
      <c r="C17" s="87">
        <v>448</v>
      </c>
      <c r="D17" s="91">
        <v>7308</v>
      </c>
      <c r="E17" s="89">
        <v>5364</v>
      </c>
      <c r="F17" s="87">
        <v>5560</v>
      </c>
      <c r="G17" s="87">
        <v>3566</v>
      </c>
      <c r="H17" s="87">
        <v>7842</v>
      </c>
      <c r="I17" s="90">
        <v>-7092</v>
      </c>
      <c r="J17" s="84"/>
      <c r="K17" s="84"/>
      <c r="N17" s="84"/>
      <c r="O17" s="84"/>
    </row>
    <row r="18" spans="1:15" ht="15">
      <c r="A18" s="85" t="s">
        <v>28</v>
      </c>
      <c r="B18" s="86">
        <v>18525</v>
      </c>
      <c r="C18" s="87">
        <v>15327</v>
      </c>
      <c r="D18" s="91">
        <v>32110</v>
      </c>
      <c r="E18" s="89">
        <v>26944</v>
      </c>
      <c r="F18" s="87">
        <v>25694</v>
      </c>
      <c r="G18" s="87">
        <v>23383</v>
      </c>
      <c r="H18" s="87">
        <v>14757</v>
      </c>
      <c r="I18" s="90">
        <v>7791</v>
      </c>
      <c r="J18" s="84"/>
      <c r="K18" s="84"/>
      <c r="N18" s="84"/>
      <c r="O18" s="84"/>
    </row>
    <row r="19" spans="1:15" ht="15">
      <c r="A19" s="85" t="s">
        <v>29</v>
      </c>
      <c r="B19" s="86">
        <v>10351</v>
      </c>
      <c r="C19" s="87">
        <v>3376</v>
      </c>
      <c r="D19" s="91">
        <v>22440</v>
      </c>
      <c r="E19" s="89">
        <v>15271</v>
      </c>
      <c r="F19" s="87">
        <v>12792</v>
      </c>
      <c r="G19" s="87">
        <v>14857</v>
      </c>
      <c r="H19" s="87">
        <v>17286</v>
      </c>
      <c r="I19" s="90">
        <v>-10238</v>
      </c>
      <c r="J19" s="84"/>
      <c r="K19" s="84"/>
      <c r="N19" s="84"/>
      <c r="O19" s="84"/>
    </row>
    <row r="20" spans="1:15" ht="15">
      <c r="A20" s="85" t="s">
        <v>30</v>
      </c>
      <c r="B20" s="86">
        <v>14973</v>
      </c>
      <c r="C20" s="87">
        <v>3928</v>
      </c>
      <c r="D20" s="91">
        <v>30814</v>
      </c>
      <c r="E20" s="89">
        <v>26300</v>
      </c>
      <c r="F20" s="87">
        <v>17928</v>
      </c>
      <c r="G20" s="87">
        <v>29447</v>
      </c>
      <c r="H20" s="87">
        <v>24213</v>
      </c>
      <c r="I20" s="90">
        <v>-8304</v>
      </c>
      <c r="J20" s="84"/>
      <c r="K20" s="84"/>
      <c r="N20" s="84"/>
      <c r="O20" s="84"/>
    </row>
    <row r="21" spans="1:15" ht="15">
      <c r="A21" s="85" t="s">
        <v>31</v>
      </c>
      <c r="B21" s="86">
        <v>13286</v>
      </c>
      <c r="C21" s="87">
        <v>15467</v>
      </c>
      <c r="D21" s="91">
        <v>23332</v>
      </c>
      <c r="E21" s="89">
        <v>443</v>
      </c>
      <c r="F21" s="87">
        <v>8461</v>
      </c>
      <c r="G21" s="87">
        <v>14248</v>
      </c>
      <c r="H21" s="87">
        <v>18823</v>
      </c>
      <c r="I21" s="90">
        <v>7446</v>
      </c>
      <c r="J21" s="84"/>
      <c r="K21" s="84"/>
      <c r="N21" s="84"/>
      <c r="O21" s="84"/>
    </row>
    <row r="22" spans="1:15" ht="15">
      <c r="A22" s="85" t="s">
        <v>32</v>
      </c>
      <c r="B22" s="86">
        <v>23791</v>
      </c>
      <c r="C22" s="87">
        <v>45257</v>
      </c>
      <c r="D22" s="91">
        <v>69159</v>
      </c>
      <c r="E22" s="89">
        <v>56967</v>
      </c>
      <c r="F22" s="87">
        <v>77023</v>
      </c>
      <c r="G22" s="87">
        <v>103897</v>
      </c>
      <c r="H22" s="87">
        <v>84796</v>
      </c>
      <c r="I22" s="90">
        <v>19721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3252</v>
      </c>
      <c r="C24" s="134">
        <v>2432</v>
      </c>
      <c r="D24" s="134">
        <v>4147</v>
      </c>
      <c r="E24" s="112">
        <v>9655</v>
      </c>
      <c r="F24" s="134">
        <v>8849</v>
      </c>
      <c r="G24" s="134">
        <v>4445</v>
      </c>
      <c r="H24" s="134">
        <v>6595</v>
      </c>
      <c r="I24" s="113">
        <v>3638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18353</v>
      </c>
      <c r="C26" s="134">
        <v>-20492</v>
      </c>
      <c r="D26" s="134">
        <v>56769</v>
      </c>
      <c r="E26" s="112">
        <v>48916</v>
      </c>
      <c r="F26" s="134">
        <v>77282</v>
      </c>
      <c r="G26" s="134">
        <v>84762</v>
      </c>
      <c r="H26" s="134">
        <v>167817</v>
      </c>
      <c r="I26" s="113">
        <v>69440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67807</v>
      </c>
      <c r="C28" s="134">
        <v>45564</v>
      </c>
      <c r="D28" s="134">
        <v>109599</v>
      </c>
      <c r="E28" s="112">
        <v>110355</v>
      </c>
      <c r="F28" s="134">
        <v>61266</v>
      </c>
      <c r="G28" s="134">
        <v>78894</v>
      </c>
      <c r="H28" s="134">
        <v>90499</v>
      </c>
      <c r="I28" s="113">
        <v>-42973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50729</v>
      </c>
      <c r="C30" s="87">
        <v>28053</v>
      </c>
      <c r="D30" s="94">
        <v>74762</v>
      </c>
      <c r="E30" s="89">
        <v>82197</v>
      </c>
      <c r="F30" s="87">
        <v>36742</v>
      </c>
      <c r="G30" s="87">
        <v>50409</v>
      </c>
      <c r="H30" s="87">
        <v>56851</v>
      </c>
      <c r="I30" s="90">
        <v>-45967</v>
      </c>
      <c r="J30" s="84"/>
      <c r="K30" s="84"/>
      <c r="N30" s="84"/>
      <c r="O30" s="84"/>
    </row>
    <row r="31" spans="1:15" ht="15">
      <c r="A31" s="85" t="s">
        <v>35</v>
      </c>
      <c r="B31" s="86">
        <v>17078</v>
      </c>
      <c r="C31" s="87">
        <v>17511</v>
      </c>
      <c r="D31" s="91">
        <v>34837</v>
      </c>
      <c r="E31" s="89">
        <v>28158</v>
      </c>
      <c r="F31" s="87">
        <v>24524</v>
      </c>
      <c r="G31" s="87">
        <v>28485</v>
      </c>
      <c r="H31" s="87">
        <v>33648</v>
      </c>
      <c r="I31" s="90">
        <v>2994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189724</v>
      </c>
      <c r="C33" s="134">
        <v>149490</v>
      </c>
      <c r="D33" s="134">
        <v>242769</v>
      </c>
      <c r="E33" s="112">
        <v>323048</v>
      </c>
      <c r="F33" s="134">
        <v>305236</v>
      </c>
      <c r="G33" s="134">
        <v>304552</v>
      </c>
      <c r="H33" s="134">
        <v>383343</v>
      </c>
      <c r="I33" s="113">
        <v>237070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673</v>
      </c>
      <c r="C35" s="87">
        <v>4189</v>
      </c>
      <c r="D35" s="94">
        <v>2290</v>
      </c>
      <c r="E35" s="89">
        <v>7875</v>
      </c>
      <c r="F35" s="87">
        <v>9197</v>
      </c>
      <c r="G35" s="87">
        <v>4324</v>
      </c>
      <c r="H35" s="87">
        <v>10017</v>
      </c>
      <c r="I35" s="90">
        <v>-1692</v>
      </c>
      <c r="J35" s="84"/>
      <c r="K35" s="84"/>
      <c r="N35" s="84"/>
      <c r="O35" s="84"/>
    </row>
    <row r="36" spans="1:15" ht="15">
      <c r="A36" s="95" t="s">
        <v>37</v>
      </c>
      <c r="B36" s="86">
        <v>48556</v>
      </c>
      <c r="C36" s="87">
        <v>38604</v>
      </c>
      <c r="D36" s="94">
        <v>75968</v>
      </c>
      <c r="E36" s="89">
        <v>112867</v>
      </c>
      <c r="F36" s="87">
        <v>92489</v>
      </c>
      <c r="G36" s="87">
        <v>102462</v>
      </c>
      <c r="H36" s="87">
        <v>130570</v>
      </c>
      <c r="I36" s="90">
        <v>49839</v>
      </c>
      <c r="J36" s="84"/>
      <c r="K36" s="84"/>
      <c r="N36" s="84"/>
      <c r="O36" s="84"/>
    </row>
    <row r="37" spans="1:15" ht="15">
      <c r="A37" s="85" t="s">
        <v>38</v>
      </c>
      <c r="B37" s="86">
        <v>18179</v>
      </c>
      <c r="C37" s="87">
        <v>18915</v>
      </c>
      <c r="D37" s="91">
        <v>53880</v>
      </c>
      <c r="E37" s="89">
        <v>55593</v>
      </c>
      <c r="F37" s="87">
        <v>36961</v>
      </c>
      <c r="G37" s="87">
        <v>45935</v>
      </c>
      <c r="H37" s="87">
        <v>49705</v>
      </c>
      <c r="I37" s="90">
        <v>15480</v>
      </c>
      <c r="J37" s="84"/>
      <c r="K37" s="84"/>
      <c r="N37" s="84"/>
      <c r="O37" s="84"/>
    </row>
    <row r="38" spans="1:15" ht="15">
      <c r="A38" s="85" t="s">
        <v>39</v>
      </c>
      <c r="B38" s="86">
        <v>49969</v>
      </c>
      <c r="C38" s="87">
        <v>28206</v>
      </c>
      <c r="D38" s="91">
        <v>43322</v>
      </c>
      <c r="E38" s="89">
        <v>67146</v>
      </c>
      <c r="F38" s="87">
        <v>86563</v>
      </c>
      <c r="G38" s="87">
        <v>72910</v>
      </c>
      <c r="H38" s="87">
        <v>98045</v>
      </c>
      <c r="I38" s="90">
        <v>67269</v>
      </c>
      <c r="J38" s="84"/>
      <c r="K38" s="84"/>
      <c r="N38" s="84"/>
      <c r="O38" s="84"/>
    </row>
    <row r="39" spans="1:15" ht="15">
      <c r="A39" s="85" t="s">
        <v>40</v>
      </c>
      <c r="B39" s="86">
        <v>18880</v>
      </c>
      <c r="C39" s="87">
        <v>9496</v>
      </c>
      <c r="D39" s="91">
        <v>17875</v>
      </c>
      <c r="E39" s="89">
        <v>25220</v>
      </c>
      <c r="F39" s="87">
        <v>27277</v>
      </c>
      <c r="G39" s="87">
        <v>23616</v>
      </c>
      <c r="H39" s="87">
        <v>34170</v>
      </c>
      <c r="I39" s="90">
        <v>35841</v>
      </c>
      <c r="J39" s="84"/>
      <c r="K39" s="84"/>
      <c r="N39" s="84"/>
      <c r="O39" s="84"/>
    </row>
    <row r="40" spans="1:15" ht="15">
      <c r="A40" s="85" t="s">
        <v>41</v>
      </c>
      <c r="B40" s="86">
        <v>53467</v>
      </c>
      <c r="C40" s="87">
        <v>50080</v>
      </c>
      <c r="D40" s="87">
        <v>49434</v>
      </c>
      <c r="E40" s="89">
        <v>54347</v>
      </c>
      <c r="F40" s="87">
        <v>52749</v>
      </c>
      <c r="G40" s="87">
        <v>55305</v>
      </c>
      <c r="H40" s="87">
        <v>60836</v>
      </c>
      <c r="I40" s="90">
        <v>70333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435" t="s">
        <v>8</v>
      </c>
      <c r="B42" s="110">
        <v>30077</v>
      </c>
      <c r="C42" s="134">
        <v>20733</v>
      </c>
      <c r="D42" s="134">
        <v>22613</v>
      </c>
      <c r="E42" s="112">
        <v>29022</v>
      </c>
      <c r="F42" s="134">
        <v>26144</v>
      </c>
      <c r="G42" s="134">
        <v>25962</v>
      </c>
      <c r="H42" s="134">
        <v>31560</v>
      </c>
      <c r="I42" s="113">
        <v>36122</v>
      </c>
      <c r="J42" s="84"/>
      <c r="K42" s="84"/>
      <c r="N42" s="84"/>
      <c r="O42" s="84"/>
    </row>
    <row r="43" spans="1:15" ht="15">
      <c r="A43" s="85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435" t="s">
        <v>42</v>
      </c>
      <c r="B44" s="110">
        <v>148290</v>
      </c>
      <c r="C44" s="134">
        <v>142264</v>
      </c>
      <c r="D44" s="134">
        <v>138857</v>
      </c>
      <c r="E44" s="112">
        <v>107334</v>
      </c>
      <c r="F44" s="134">
        <v>130905</v>
      </c>
      <c r="G44" s="134">
        <v>179344</v>
      </c>
      <c r="H44" s="134">
        <v>133975</v>
      </c>
      <c r="I44" s="113">
        <v>73029</v>
      </c>
      <c r="J44" s="84"/>
      <c r="K44" s="84"/>
      <c r="N44" s="84"/>
      <c r="O44" s="84"/>
    </row>
    <row r="45" spans="1:15" s="102" customFormat="1" ht="15.75">
      <c r="A45" s="436"/>
      <c r="B45" s="437"/>
      <c r="C45" s="438"/>
      <c r="D45" s="438"/>
      <c r="E45" s="439"/>
      <c r="F45" s="440"/>
      <c r="G45" s="440"/>
      <c r="H45" s="440"/>
      <c r="I45" s="441"/>
      <c r="J45" s="101"/>
      <c r="K45" s="101"/>
      <c r="N45" s="101"/>
      <c r="O45" s="101"/>
    </row>
    <row r="46" spans="1:9" ht="22.5" customHeight="1" thickBot="1">
      <c r="A46" s="442" t="s">
        <v>94</v>
      </c>
      <c r="B46" s="443">
        <v>175</v>
      </c>
      <c r="C46" s="444">
        <v>1484</v>
      </c>
      <c r="D46" s="444">
        <v>15</v>
      </c>
      <c r="E46" s="445">
        <v>28</v>
      </c>
      <c r="F46" s="444">
        <v>0</v>
      </c>
      <c r="G46" s="444">
        <v>0</v>
      </c>
      <c r="H46" s="444">
        <v>0</v>
      </c>
      <c r="I46" s="446">
        <v>0</v>
      </c>
    </row>
    <row r="47" spans="1:9" ht="14.25">
      <c r="A47" s="103" t="s">
        <v>155</v>
      </c>
      <c r="B47" s="103"/>
      <c r="C47" s="104"/>
      <c r="D47" s="104"/>
      <c r="E47" s="103"/>
      <c r="F47" s="103"/>
      <c r="G47" s="103"/>
      <c r="H47" s="103"/>
      <c r="I47" s="104"/>
    </row>
    <row r="48" spans="1:9" ht="14.25">
      <c r="A48" s="103"/>
      <c r="B48" s="103"/>
      <c r="C48" s="103"/>
      <c r="D48" s="103"/>
      <c r="E48" s="103"/>
      <c r="F48" s="103"/>
      <c r="G48" s="103"/>
      <c r="H48" s="103"/>
      <c r="I48" s="104"/>
    </row>
  </sheetData>
  <sheetProtection/>
  <mergeCells count="1">
    <mergeCell ref="A2:K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0" width="15.7109375" style="74" customWidth="1"/>
    <col min="11" max="11" width="15.7109375" style="105" customWidth="1"/>
    <col min="12" max="14" width="9.140625" style="74" customWidth="1"/>
    <col min="15" max="15" width="10.140625" style="74" bestFit="1" customWidth="1"/>
    <col min="16" max="16" width="11.421875" style="74" customWidth="1"/>
    <col min="17" max="16384" width="9.140625" style="74" customWidth="1"/>
  </cols>
  <sheetData>
    <row r="1" spans="1:12" ht="30">
      <c r="A1" s="485" t="s">
        <v>141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</row>
    <row r="2" spans="1:12" ht="40.5" customHeight="1">
      <c r="A2" s="486" t="s">
        <v>272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15"/>
    </row>
    <row r="3" spans="1:12" ht="12" customHeight="1" thickBo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9"/>
      <c r="L3" s="115"/>
    </row>
    <row r="4" spans="1:11" ht="9.75" customHeight="1" hidden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50.25" customHeight="1" thickBot="1">
      <c r="A5" s="80" t="s">
        <v>134</v>
      </c>
      <c r="B5" s="119">
        <v>2010</v>
      </c>
      <c r="C5" s="82">
        <v>2011</v>
      </c>
      <c r="D5" s="82">
        <v>2012</v>
      </c>
      <c r="E5" s="82">
        <v>2013</v>
      </c>
      <c r="F5" s="82">
        <v>2014</v>
      </c>
      <c r="G5" s="82">
        <v>2015</v>
      </c>
      <c r="H5" s="82">
        <v>2016</v>
      </c>
      <c r="I5" s="82">
        <v>2017</v>
      </c>
      <c r="J5" s="82">
        <v>2018</v>
      </c>
      <c r="K5" s="82">
        <v>2019</v>
      </c>
    </row>
    <row r="6" spans="1:16" ht="15.75">
      <c r="A6" s="106" t="s">
        <v>135</v>
      </c>
      <c r="B6" s="134">
        <v>1347593</v>
      </c>
      <c r="C6" s="134">
        <v>1171796</v>
      </c>
      <c r="D6" s="134">
        <v>877909</v>
      </c>
      <c r="E6" s="134">
        <v>669279</v>
      </c>
      <c r="F6" s="134">
        <v>543231</v>
      </c>
      <c r="G6" s="134">
        <v>-243948</v>
      </c>
      <c r="H6" s="134">
        <v>-448101</v>
      </c>
      <c r="I6" s="134">
        <v>48543</v>
      </c>
      <c r="J6" s="134">
        <v>381166</v>
      </c>
      <c r="K6" s="136">
        <v>351063</v>
      </c>
      <c r="L6" s="84"/>
      <c r="O6" s="84"/>
      <c r="P6" s="84"/>
    </row>
    <row r="7" spans="1:16" ht="15.75">
      <c r="A7" s="85" t="s">
        <v>12</v>
      </c>
      <c r="B7" s="86"/>
      <c r="C7" s="87"/>
      <c r="D7" s="88"/>
      <c r="E7" s="87"/>
      <c r="F7" s="86"/>
      <c r="G7" s="87"/>
      <c r="H7" s="87"/>
      <c r="I7" s="87"/>
      <c r="J7" s="87"/>
      <c r="K7" s="132"/>
      <c r="L7" s="84"/>
      <c r="O7" s="84"/>
      <c r="P7" s="84"/>
    </row>
    <row r="8" spans="1:16" ht="15.75">
      <c r="A8" s="106" t="s">
        <v>5</v>
      </c>
      <c r="B8" s="135">
        <v>7671</v>
      </c>
      <c r="C8" s="134">
        <v>9439</v>
      </c>
      <c r="D8" s="134">
        <v>7689</v>
      </c>
      <c r="E8" s="134">
        <v>2449</v>
      </c>
      <c r="F8" s="135">
        <v>1377</v>
      </c>
      <c r="G8" s="135">
        <v>-6740</v>
      </c>
      <c r="H8" s="134">
        <v>-4190</v>
      </c>
      <c r="I8" s="134">
        <v>-1271</v>
      </c>
      <c r="J8" s="134">
        <v>1245</v>
      </c>
      <c r="K8" s="136">
        <v>2802</v>
      </c>
      <c r="L8" s="84"/>
      <c r="O8" s="84"/>
      <c r="P8" s="84"/>
    </row>
    <row r="9" spans="1:16" ht="15.75">
      <c r="A9" s="85" t="s">
        <v>12</v>
      </c>
      <c r="B9" s="86"/>
      <c r="C9" s="87"/>
      <c r="D9" s="88"/>
      <c r="E9" s="87"/>
      <c r="F9" s="86"/>
      <c r="G9" s="86"/>
      <c r="H9" s="87"/>
      <c r="I9" s="87"/>
      <c r="J9" s="87"/>
      <c r="K9" s="132"/>
      <c r="L9" s="84"/>
      <c r="O9" s="84"/>
      <c r="P9" s="84"/>
    </row>
    <row r="10" spans="1:16" ht="26.25" customHeight="1">
      <c r="A10" s="106" t="s">
        <v>6</v>
      </c>
      <c r="B10" s="135">
        <v>364394</v>
      </c>
      <c r="C10" s="134">
        <v>236317</v>
      </c>
      <c r="D10" s="134">
        <v>116928</v>
      </c>
      <c r="E10" s="134">
        <v>175193</v>
      </c>
      <c r="F10" s="135">
        <v>72280</v>
      </c>
      <c r="G10" s="135">
        <v>-98053</v>
      </c>
      <c r="H10" s="134">
        <v>-108056</v>
      </c>
      <c r="I10" s="134">
        <v>34722</v>
      </c>
      <c r="J10" s="134">
        <v>95563</v>
      </c>
      <c r="K10" s="136">
        <v>80409</v>
      </c>
      <c r="L10" s="84"/>
      <c r="O10" s="84"/>
      <c r="P10" s="84"/>
    </row>
    <row r="11" spans="1:16" ht="15.75">
      <c r="A11" s="85" t="s">
        <v>12</v>
      </c>
      <c r="B11" s="86"/>
      <c r="C11" s="87"/>
      <c r="D11" s="88"/>
      <c r="E11" s="87"/>
      <c r="F11" s="86"/>
      <c r="G11" s="86"/>
      <c r="I11" s="354"/>
      <c r="J11" s="87"/>
      <c r="K11" s="132"/>
      <c r="L11" s="84"/>
      <c r="O11" s="84"/>
      <c r="P11" s="84"/>
    </row>
    <row r="12" spans="1:16" ht="15">
      <c r="A12" s="85" t="s">
        <v>21</v>
      </c>
      <c r="B12" s="86">
        <v>15044</v>
      </c>
      <c r="C12" s="87">
        <v>13483</v>
      </c>
      <c r="D12" s="91">
        <v>7660</v>
      </c>
      <c r="E12" s="87">
        <v>6013</v>
      </c>
      <c r="F12" s="86">
        <v>1429</v>
      </c>
      <c r="G12" s="86">
        <v>-5405</v>
      </c>
      <c r="H12" s="87">
        <v>-16592</v>
      </c>
      <c r="I12" s="87">
        <v>-6853</v>
      </c>
      <c r="J12" s="87">
        <v>1853</v>
      </c>
      <c r="K12" s="132">
        <v>2448</v>
      </c>
      <c r="L12" s="84"/>
      <c r="O12" s="84"/>
      <c r="P12" s="84"/>
    </row>
    <row r="13" spans="1:16" ht="15">
      <c r="A13" s="85" t="s">
        <v>22</v>
      </c>
      <c r="B13" s="86">
        <v>49537</v>
      </c>
      <c r="C13" s="87">
        <v>27313</v>
      </c>
      <c r="D13" s="91">
        <v>7100</v>
      </c>
      <c r="E13" s="87">
        <v>12797</v>
      </c>
      <c r="F13" s="86">
        <v>1022</v>
      </c>
      <c r="G13" s="86">
        <v>-19170</v>
      </c>
      <c r="H13" s="87">
        <v>-22028</v>
      </c>
      <c r="I13" s="87">
        <v>-2355</v>
      </c>
      <c r="J13" s="87">
        <v>9970</v>
      </c>
      <c r="K13" s="132">
        <v>9115</v>
      </c>
      <c r="L13" s="84"/>
      <c r="O13" s="84"/>
      <c r="P13" s="84"/>
    </row>
    <row r="14" spans="1:16" ht="15">
      <c r="A14" s="85" t="s">
        <v>23</v>
      </c>
      <c r="B14" s="86">
        <v>30955</v>
      </c>
      <c r="C14" s="87">
        <v>21061</v>
      </c>
      <c r="D14" s="91">
        <v>7445</v>
      </c>
      <c r="E14" s="87">
        <v>16685</v>
      </c>
      <c r="F14" s="86">
        <v>3036</v>
      </c>
      <c r="G14" s="86">
        <v>-20190</v>
      </c>
      <c r="H14" s="87">
        <v>-18701</v>
      </c>
      <c r="I14" s="87">
        <v>-3008</v>
      </c>
      <c r="J14" s="87">
        <v>7244</v>
      </c>
      <c r="K14" s="132">
        <v>9636</v>
      </c>
      <c r="L14" s="84"/>
      <c r="O14" s="84"/>
      <c r="P14" s="84"/>
    </row>
    <row r="15" spans="1:16" ht="12.75" customHeight="1">
      <c r="A15" s="85" t="s">
        <v>24</v>
      </c>
      <c r="B15" s="86">
        <v>17521</v>
      </c>
      <c r="C15" s="87">
        <v>14468</v>
      </c>
      <c r="D15" s="91">
        <v>4670</v>
      </c>
      <c r="E15" s="87">
        <v>6539</v>
      </c>
      <c r="F15" s="86">
        <v>925</v>
      </c>
      <c r="G15" s="86">
        <v>-9024</v>
      </c>
      <c r="H15" s="87">
        <v>-7561</v>
      </c>
      <c r="I15" s="87">
        <v>2409</v>
      </c>
      <c r="J15" s="87">
        <v>3153</v>
      </c>
      <c r="K15" s="132">
        <v>5361</v>
      </c>
      <c r="L15" s="84"/>
      <c r="O15" s="84"/>
      <c r="P15" s="84"/>
    </row>
    <row r="16" spans="1:16" ht="15">
      <c r="A16" s="85" t="s">
        <v>25</v>
      </c>
      <c r="B16" s="86">
        <v>32504</v>
      </c>
      <c r="C16" s="87">
        <v>20080</v>
      </c>
      <c r="D16" s="91">
        <v>-2773</v>
      </c>
      <c r="E16" s="87">
        <v>22676</v>
      </c>
      <c r="F16" s="86">
        <v>-9289</v>
      </c>
      <c r="G16" s="86">
        <v>-27408</v>
      </c>
      <c r="H16" s="87">
        <v>-19910</v>
      </c>
      <c r="I16" s="87">
        <v>183</v>
      </c>
      <c r="J16" s="87">
        <v>13689</v>
      </c>
      <c r="K16" s="132">
        <v>3910</v>
      </c>
      <c r="L16" s="84"/>
      <c r="O16" s="84"/>
      <c r="P16" s="84"/>
    </row>
    <row r="17" spans="1:16" ht="15">
      <c r="A17" s="85" t="s">
        <v>26</v>
      </c>
      <c r="B17" s="86">
        <v>17984</v>
      </c>
      <c r="C17" s="87">
        <v>7016</v>
      </c>
      <c r="D17" s="91">
        <v>7479</v>
      </c>
      <c r="E17" s="87">
        <v>5404</v>
      </c>
      <c r="F17" s="86">
        <v>3088</v>
      </c>
      <c r="G17" s="86">
        <v>-2406</v>
      </c>
      <c r="H17" s="87">
        <v>-7741</v>
      </c>
      <c r="I17" s="87">
        <v>449</v>
      </c>
      <c r="J17" s="87">
        <v>6732</v>
      </c>
      <c r="K17" s="132">
        <v>3154</v>
      </c>
      <c r="L17" s="84"/>
      <c r="O17" s="84"/>
      <c r="P17" s="84"/>
    </row>
    <row r="18" spans="1:16" ht="15">
      <c r="A18" s="85" t="s">
        <v>27</v>
      </c>
      <c r="B18" s="86">
        <v>8484</v>
      </c>
      <c r="C18" s="87">
        <v>3934</v>
      </c>
      <c r="D18" s="91">
        <v>1035</v>
      </c>
      <c r="E18" s="87">
        <v>154</v>
      </c>
      <c r="F18" s="86">
        <v>147</v>
      </c>
      <c r="G18" s="86">
        <v>-5687</v>
      </c>
      <c r="H18" s="87">
        <v>-8105</v>
      </c>
      <c r="I18" s="87">
        <v>-2710</v>
      </c>
      <c r="J18" s="87">
        <v>-560</v>
      </c>
      <c r="K18" s="132">
        <v>-3317</v>
      </c>
      <c r="L18" s="84"/>
      <c r="O18" s="84"/>
      <c r="P18" s="84"/>
    </row>
    <row r="19" spans="1:16" ht="15">
      <c r="A19" s="85" t="s">
        <v>28</v>
      </c>
      <c r="B19" s="86">
        <v>31079</v>
      </c>
      <c r="C19" s="87">
        <v>24552</v>
      </c>
      <c r="D19" s="91">
        <v>21093</v>
      </c>
      <c r="E19" s="87">
        <v>23208</v>
      </c>
      <c r="F19" s="86">
        <v>18450</v>
      </c>
      <c r="G19" s="86">
        <v>8933</v>
      </c>
      <c r="H19" s="87">
        <v>9569</v>
      </c>
      <c r="I19" s="87">
        <v>15866</v>
      </c>
      <c r="J19" s="87">
        <v>18403</v>
      </c>
      <c r="K19" s="132">
        <v>16154</v>
      </c>
      <c r="L19" s="84"/>
      <c r="O19" s="84"/>
      <c r="P19" s="84"/>
    </row>
    <row r="20" spans="1:16" ht="15">
      <c r="A20" s="85" t="s">
        <v>29</v>
      </c>
      <c r="B20" s="86">
        <v>30171</v>
      </c>
      <c r="C20" s="87">
        <v>37118</v>
      </c>
      <c r="D20" s="91">
        <v>33350</v>
      </c>
      <c r="E20" s="87">
        <v>36125</v>
      </c>
      <c r="F20" s="86">
        <v>22986</v>
      </c>
      <c r="G20" s="86">
        <v>2025</v>
      </c>
      <c r="H20" s="87">
        <v>2198</v>
      </c>
      <c r="I20" s="87">
        <v>15668</v>
      </c>
      <c r="J20" s="87">
        <v>18851</v>
      </c>
      <c r="K20" s="132">
        <v>15591</v>
      </c>
      <c r="L20" s="84"/>
      <c r="O20" s="84"/>
      <c r="P20" s="84"/>
    </row>
    <row r="21" spans="1:16" ht="15">
      <c r="A21" s="85" t="s">
        <v>30</v>
      </c>
      <c r="B21" s="86">
        <v>47078</v>
      </c>
      <c r="C21" s="87">
        <v>16943</v>
      </c>
      <c r="D21" s="91">
        <v>13262</v>
      </c>
      <c r="E21" s="87">
        <v>27890</v>
      </c>
      <c r="F21" s="86">
        <v>17413</v>
      </c>
      <c r="G21" s="86">
        <v>-7279</v>
      </c>
      <c r="H21" s="87">
        <v>-7765</v>
      </c>
      <c r="I21" s="87">
        <v>18526</v>
      </c>
      <c r="J21" s="87">
        <v>10276</v>
      </c>
      <c r="K21" s="132">
        <v>15550</v>
      </c>
      <c r="L21" s="84"/>
      <c r="O21" s="84"/>
      <c r="P21" s="84"/>
    </row>
    <row r="22" spans="1:16" ht="15">
      <c r="A22" s="85" t="s">
        <v>31</v>
      </c>
      <c r="B22" s="86">
        <v>34703</v>
      </c>
      <c r="C22" s="87">
        <v>16919</v>
      </c>
      <c r="D22" s="91">
        <v>14712</v>
      </c>
      <c r="E22" s="87">
        <v>18579</v>
      </c>
      <c r="F22" s="86">
        <v>17515</v>
      </c>
      <c r="G22" s="86">
        <v>9147</v>
      </c>
      <c r="H22" s="87">
        <v>14405</v>
      </c>
      <c r="I22" s="87">
        <v>15780</v>
      </c>
      <c r="J22" s="87">
        <v>15875</v>
      </c>
      <c r="K22" s="132">
        <v>9542</v>
      </c>
      <c r="L22" s="84"/>
      <c r="O22" s="84"/>
      <c r="P22" s="84"/>
    </row>
    <row r="23" spans="1:16" ht="15">
      <c r="A23" s="85" t="s">
        <v>32</v>
      </c>
      <c r="B23" s="86">
        <v>49334</v>
      </c>
      <c r="C23" s="87">
        <v>33430</v>
      </c>
      <c r="D23" s="91">
        <v>1895</v>
      </c>
      <c r="E23" s="87">
        <v>-877</v>
      </c>
      <c r="F23" s="86">
        <v>-4442</v>
      </c>
      <c r="G23" s="86">
        <v>-21589</v>
      </c>
      <c r="H23" s="87">
        <v>-25825</v>
      </c>
      <c r="I23" s="87">
        <v>-19233</v>
      </c>
      <c r="J23" s="87">
        <v>-9923</v>
      </c>
      <c r="K23" s="132">
        <v>-6735</v>
      </c>
      <c r="L23" s="84"/>
      <c r="O23" s="84"/>
      <c r="P23" s="84"/>
    </row>
    <row r="24" spans="1:16" ht="15.75">
      <c r="A24" s="85" t="s">
        <v>12</v>
      </c>
      <c r="B24" s="86"/>
      <c r="C24" s="87"/>
      <c r="D24" s="88"/>
      <c r="E24" s="87"/>
      <c r="F24" s="86"/>
      <c r="G24" s="86"/>
      <c r="H24" s="87"/>
      <c r="I24" s="87"/>
      <c r="J24" s="87"/>
      <c r="K24" s="132"/>
      <c r="L24" s="84"/>
      <c r="O24" s="84"/>
      <c r="P24" s="84"/>
    </row>
    <row r="25" spans="1:16" ht="31.5">
      <c r="A25" s="106" t="s">
        <v>33</v>
      </c>
      <c r="B25" s="135">
        <v>8929</v>
      </c>
      <c r="C25" s="134">
        <v>6780</v>
      </c>
      <c r="D25" s="134">
        <v>5343</v>
      </c>
      <c r="E25" s="134">
        <v>7917</v>
      </c>
      <c r="F25" s="135">
        <v>4890</v>
      </c>
      <c r="G25" s="135">
        <v>600</v>
      </c>
      <c r="H25" s="134">
        <v>-2777</v>
      </c>
      <c r="I25" s="134">
        <v>1864</v>
      </c>
      <c r="J25" s="134">
        <v>3754</v>
      </c>
      <c r="K25" s="136">
        <v>891</v>
      </c>
      <c r="L25" s="84"/>
      <c r="O25" s="84"/>
      <c r="P25" s="84"/>
    </row>
    <row r="26" spans="1:16" ht="15.75">
      <c r="A26" s="85" t="s">
        <v>12</v>
      </c>
      <c r="B26" s="86"/>
      <c r="C26" s="87"/>
      <c r="D26" s="88"/>
      <c r="E26" s="87"/>
      <c r="F26" s="86"/>
      <c r="G26" s="86"/>
      <c r="H26" s="87"/>
      <c r="I26" s="87"/>
      <c r="J26" s="87"/>
      <c r="K26" s="132"/>
      <c r="L26" s="84"/>
      <c r="M26" s="92"/>
      <c r="O26" s="84"/>
      <c r="P26" s="84"/>
    </row>
    <row r="27" spans="1:16" ht="15.75">
      <c r="A27" s="106" t="s">
        <v>7</v>
      </c>
      <c r="B27" s="135">
        <v>221096</v>
      </c>
      <c r="C27" s="134">
        <v>148038</v>
      </c>
      <c r="D27" s="134">
        <v>192976</v>
      </c>
      <c r="E27" s="134">
        <v>127328</v>
      </c>
      <c r="F27" s="135">
        <v>82448</v>
      </c>
      <c r="G27" s="135">
        <v>-108573</v>
      </c>
      <c r="H27" s="134">
        <v>-86473</v>
      </c>
      <c r="I27" s="134">
        <v>-25060</v>
      </c>
      <c r="J27" s="134">
        <v>42152</v>
      </c>
      <c r="K27" s="136">
        <v>43118</v>
      </c>
      <c r="L27" s="84"/>
      <c r="O27" s="84"/>
      <c r="P27" s="84"/>
    </row>
    <row r="28" spans="1:16" ht="15.75">
      <c r="A28" s="85" t="s">
        <v>12</v>
      </c>
      <c r="B28" s="86"/>
      <c r="C28" s="87"/>
      <c r="D28" s="88"/>
      <c r="E28" s="87"/>
      <c r="F28" s="86"/>
      <c r="G28" s="86"/>
      <c r="H28" s="87"/>
      <c r="I28" s="87"/>
      <c r="J28" s="87"/>
      <c r="K28" s="132"/>
      <c r="L28" s="84"/>
      <c r="M28" s="92"/>
      <c r="O28" s="84"/>
      <c r="P28" s="84"/>
    </row>
    <row r="29" spans="1:16" ht="15.75">
      <c r="A29" s="106" t="s">
        <v>0</v>
      </c>
      <c r="B29" s="135">
        <v>128407</v>
      </c>
      <c r="C29" s="134">
        <v>85550</v>
      </c>
      <c r="D29" s="134">
        <v>35648</v>
      </c>
      <c r="E29" s="134">
        <v>-30731</v>
      </c>
      <c r="F29" s="135">
        <v>-55938</v>
      </c>
      <c r="G29" s="135">
        <v>-159315</v>
      </c>
      <c r="H29" s="134">
        <v>-227867</v>
      </c>
      <c r="I29" s="134">
        <v>-121815</v>
      </c>
      <c r="J29" s="134">
        <v>-75948</v>
      </c>
      <c r="K29" s="136">
        <v>-86147</v>
      </c>
      <c r="L29" s="84"/>
      <c r="O29" s="84"/>
      <c r="P29" s="84"/>
    </row>
    <row r="30" spans="1:16" ht="15.75">
      <c r="A30" s="85" t="s">
        <v>12</v>
      </c>
      <c r="B30" s="86"/>
      <c r="C30" s="87"/>
      <c r="D30" s="88"/>
      <c r="E30" s="87"/>
      <c r="F30" s="86"/>
      <c r="G30" s="86"/>
      <c r="H30" s="87"/>
      <c r="I30" s="87"/>
      <c r="J30" s="87"/>
      <c r="K30" s="132"/>
      <c r="L30" s="84"/>
      <c r="O30" s="84"/>
      <c r="P30" s="84"/>
    </row>
    <row r="31" spans="1:16" ht="15">
      <c r="A31" s="85" t="s">
        <v>34</v>
      </c>
      <c r="B31" s="86">
        <v>85035</v>
      </c>
      <c r="C31" s="87">
        <v>45832</v>
      </c>
      <c r="D31" s="94">
        <v>8111</v>
      </c>
      <c r="E31" s="87">
        <v>-51747</v>
      </c>
      <c r="F31" s="86">
        <v>-80648</v>
      </c>
      <c r="G31" s="86">
        <v>-154624</v>
      </c>
      <c r="H31" s="87">
        <v>-215550</v>
      </c>
      <c r="I31" s="87">
        <v>-124081</v>
      </c>
      <c r="J31" s="87">
        <v>-86666</v>
      </c>
      <c r="K31" s="132">
        <v>-99937</v>
      </c>
      <c r="L31" s="84"/>
      <c r="O31" s="84"/>
      <c r="P31" s="84"/>
    </row>
    <row r="32" spans="1:16" ht="15">
      <c r="A32" s="85" t="s">
        <v>35</v>
      </c>
      <c r="B32" s="86">
        <v>43372</v>
      </c>
      <c r="C32" s="87">
        <v>39718</v>
      </c>
      <c r="D32" s="91">
        <v>27537</v>
      </c>
      <c r="E32" s="87">
        <v>21016</v>
      </c>
      <c r="F32" s="86">
        <v>24710</v>
      </c>
      <c r="G32" s="86">
        <v>-4691</v>
      </c>
      <c r="H32" s="87">
        <v>-12317</v>
      </c>
      <c r="I32" s="87">
        <v>2266</v>
      </c>
      <c r="J32" s="87">
        <v>10718</v>
      </c>
      <c r="K32" s="132">
        <v>13790</v>
      </c>
      <c r="L32" s="84"/>
      <c r="O32" s="84"/>
      <c r="P32" s="84"/>
    </row>
    <row r="33" spans="1:16" ht="15.75">
      <c r="A33" s="85" t="s">
        <v>12</v>
      </c>
      <c r="B33" s="86"/>
      <c r="C33" s="87"/>
      <c r="D33" s="88"/>
      <c r="E33" s="87"/>
      <c r="F33" s="86"/>
      <c r="G33" s="86"/>
      <c r="H33" s="87"/>
      <c r="I33" s="87"/>
      <c r="J33" s="87"/>
      <c r="K33" s="132"/>
      <c r="L33" s="84"/>
      <c r="O33" s="84"/>
      <c r="P33" s="84"/>
    </row>
    <row r="34" spans="1:16" ht="15.75">
      <c r="A34" s="106" t="s">
        <v>1</v>
      </c>
      <c r="B34" s="135">
        <v>472386</v>
      </c>
      <c r="C34" s="134">
        <v>502403</v>
      </c>
      <c r="D34" s="134">
        <v>420288</v>
      </c>
      <c r="E34" s="134">
        <v>304032</v>
      </c>
      <c r="F34" s="135">
        <v>346216</v>
      </c>
      <c r="G34" s="135">
        <v>78061</v>
      </c>
      <c r="H34" s="134">
        <v>-84881</v>
      </c>
      <c r="I34" s="134">
        <v>65232</v>
      </c>
      <c r="J34" s="134">
        <v>272732</v>
      </c>
      <c r="K34" s="136">
        <v>244266</v>
      </c>
      <c r="L34" s="84"/>
      <c r="O34" s="84"/>
      <c r="P34" s="84"/>
    </row>
    <row r="35" spans="1:16" ht="15">
      <c r="A35" s="85" t="s">
        <v>12</v>
      </c>
      <c r="B35" s="86"/>
      <c r="C35" s="87"/>
      <c r="D35" s="87"/>
      <c r="E35" s="87"/>
      <c r="F35" s="87"/>
      <c r="G35" s="87"/>
      <c r="H35" s="87"/>
      <c r="I35" s="87"/>
      <c r="J35" s="87"/>
      <c r="K35" s="132"/>
      <c r="L35" s="84"/>
      <c r="O35" s="84"/>
      <c r="P35" s="84"/>
    </row>
    <row r="36" spans="1:16" ht="15">
      <c r="A36" s="85" t="s">
        <v>36</v>
      </c>
      <c r="B36" s="86">
        <v>10888</v>
      </c>
      <c r="C36" s="87">
        <v>15028</v>
      </c>
      <c r="D36" s="87">
        <v>4203</v>
      </c>
      <c r="E36" s="450">
        <v>2383</v>
      </c>
      <c r="F36" s="86">
        <v>121</v>
      </c>
      <c r="G36" s="87">
        <v>273</v>
      </c>
      <c r="H36" s="87">
        <v>-4073</v>
      </c>
      <c r="I36" s="87">
        <v>-8014</v>
      </c>
      <c r="J36" s="87">
        <v>2047</v>
      </c>
      <c r="K36" s="132">
        <v>2966</v>
      </c>
      <c r="L36" s="84"/>
      <c r="O36" s="84"/>
      <c r="P36" s="84"/>
    </row>
    <row r="37" spans="1:16" ht="30">
      <c r="A37" s="85" t="s">
        <v>37</v>
      </c>
      <c r="B37" s="86">
        <v>171978</v>
      </c>
      <c r="C37" s="87">
        <v>171831</v>
      </c>
      <c r="D37" s="450">
        <v>123542</v>
      </c>
      <c r="E37" s="451">
        <v>77961</v>
      </c>
      <c r="F37" s="86">
        <v>75650</v>
      </c>
      <c r="G37" s="87">
        <v>-20077</v>
      </c>
      <c r="H37" s="450">
        <v>-76732</v>
      </c>
      <c r="I37" s="450">
        <v>7510</v>
      </c>
      <c r="J37" s="450">
        <v>83518</v>
      </c>
      <c r="K37" s="132">
        <v>69708</v>
      </c>
      <c r="L37" s="84"/>
      <c r="O37" s="84"/>
      <c r="P37" s="84"/>
    </row>
    <row r="38" spans="1:16" ht="15">
      <c r="A38" s="85" t="s">
        <v>38</v>
      </c>
      <c r="B38" s="86">
        <v>68356</v>
      </c>
      <c r="C38" s="450">
        <v>79799</v>
      </c>
      <c r="D38" s="450">
        <v>54961</v>
      </c>
      <c r="E38" s="451">
        <v>53316</v>
      </c>
      <c r="F38" s="452">
        <v>49549</v>
      </c>
      <c r="G38" s="452">
        <v>2880</v>
      </c>
      <c r="H38" s="452">
        <v>-28174</v>
      </c>
      <c r="I38" s="451">
        <v>1716</v>
      </c>
      <c r="J38" s="451">
        <v>29442</v>
      </c>
      <c r="K38" s="132">
        <v>27036</v>
      </c>
      <c r="L38" s="84"/>
      <c r="O38" s="84"/>
      <c r="P38" s="84"/>
    </row>
    <row r="39" spans="1:16" ht="15">
      <c r="A39" s="85" t="s">
        <v>39</v>
      </c>
      <c r="B39" s="86">
        <v>113502</v>
      </c>
      <c r="C39" s="450">
        <v>115213</v>
      </c>
      <c r="D39" s="450">
        <v>98742</v>
      </c>
      <c r="E39" s="451">
        <v>47364</v>
      </c>
      <c r="F39" s="452">
        <v>73398</v>
      </c>
      <c r="G39" s="452">
        <v>-7122</v>
      </c>
      <c r="H39" s="452">
        <v>-56285</v>
      </c>
      <c r="I39" s="451">
        <v>-19112</v>
      </c>
      <c r="J39" s="451">
        <v>29654</v>
      </c>
      <c r="K39" s="132">
        <v>6765</v>
      </c>
      <c r="L39" s="84"/>
      <c r="O39" s="84"/>
      <c r="P39" s="84"/>
    </row>
    <row r="40" spans="1:16" ht="15">
      <c r="A40" s="85" t="s">
        <v>40</v>
      </c>
      <c r="B40" s="86">
        <v>37883</v>
      </c>
      <c r="C40" s="450">
        <v>38979</v>
      </c>
      <c r="D40" s="450">
        <v>50753</v>
      </c>
      <c r="E40" s="451">
        <v>37612</v>
      </c>
      <c r="F40" s="452">
        <v>47713</v>
      </c>
      <c r="G40" s="452">
        <v>27541</v>
      </c>
      <c r="H40" s="452">
        <v>23490</v>
      </c>
      <c r="I40" s="451">
        <v>21030</v>
      </c>
      <c r="J40" s="451">
        <v>41934</v>
      </c>
      <c r="K40" s="132">
        <v>57190</v>
      </c>
      <c r="L40" s="84"/>
      <c r="O40" s="84"/>
      <c r="P40" s="84"/>
    </row>
    <row r="41" spans="1:16" ht="15">
      <c r="A41" s="85" t="s">
        <v>41</v>
      </c>
      <c r="B41" s="86">
        <v>69779</v>
      </c>
      <c r="C41" s="450">
        <v>81553</v>
      </c>
      <c r="D41" s="451">
        <v>88087</v>
      </c>
      <c r="E41" s="451">
        <v>85396</v>
      </c>
      <c r="F41" s="452">
        <v>99785</v>
      </c>
      <c r="G41" s="452">
        <v>74566</v>
      </c>
      <c r="H41" s="452">
        <v>56893</v>
      </c>
      <c r="I41" s="451">
        <v>62102</v>
      </c>
      <c r="J41" s="451">
        <v>86137</v>
      </c>
      <c r="K41" s="132">
        <v>80601</v>
      </c>
      <c r="L41" s="84"/>
      <c r="O41" s="84"/>
      <c r="P41" s="84"/>
    </row>
    <row r="42" spans="1:16" ht="15">
      <c r="A42" s="85" t="s">
        <v>12</v>
      </c>
      <c r="B42" s="86"/>
      <c r="C42" s="450"/>
      <c r="D42" s="451"/>
      <c r="E42" s="451"/>
      <c r="F42" s="452"/>
      <c r="G42" s="452"/>
      <c r="H42" s="452"/>
      <c r="I42" s="451"/>
      <c r="J42" s="451"/>
      <c r="K42" s="132"/>
      <c r="L42" s="84"/>
      <c r="O42" s="84"/>
      <c r="P42" s="84"/>
    </row>
    <row r="43" spans="1:16" ht="15.75">
      <c r="A43" s="106" t="s">
        <v>8</v>
      </c>
      <c r="B43" s="135">
        <v>23079</v>
      </c>
      <c r="C43" s="134">
        <v>26454</v>
      </c>
      <c r="D43" s="134">
        <v>28723</v>
      </c>
      <c r="E43" s="134">
        <v>29496</v>
      </c>
      <c r="F43" s="135">
        <v>24503</v>
      </c>
      <c r="G43" s="135">
        <v>14483</v>
      </c>
      <c r="H43" s="134">
        <v>17596</v>
      </c>
      <c r="I43" s="134">
        <v>17841</v>
      </c>
      <c r="J43" s="134">
        <v>14319</v>
      </c>
      <c r="K43" s="136">
        <v>15171</v>
      </c>
      <c r="L43" s="84"/>
      <c r="O43" s="84"/>
      <c r="P43" s="84"/>
    </row>
    <row r="44" spans="1:16" ht="15">
      <c r="A44" s="85" t="s">
        <v>12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80"/>
      <c r="L44" s="84"/>
      <c r="O44" s="84"/>
      <c r="P44" s="84"/>
    </row>
    <row r="45" spans="1:16" ht="15.75">
      <c r="A45" s="106" t="s">
        <v>42</v>
      </c>
      <c r="B45" s="135">
        <v>121631</v>
      </c>
      <c r="C45" s="134">
        <v>156815</v>
      </c>
      <c r="D45" s="134">
        <v>70314</v>
      </c>
      <c r="E45" s="134">
        <v>53595</v>
      </c>
      <c r="F45" s="135">
        <v>67455</v>
      </c>
      <c r="G45" s="135">
        <v>35589</v>
      </c>
      <c r="H45" s="134">
        <v>48547</v>
      </c>
      <c r="I45" s="134">
        <v>77030</v>
      </c>
      <c r="J45" s="134">
        <v>27349</v>
      </c>
      <c r="K45" s="136">
        <v>50548</v>
      </c>
      <c r="L45" s="84"/>
      <c r="O45" s="84"/>
      <c r="P45" s="84"/>
    </row>
    <row r="46" spans="1:16" ht="11.25" customHeight="1">
      <c r="A46" s="453"/>
      <c r="B46" s="454"/>
      <c r="C46" s="454" t="s">
        <v>238</v>
      </c>
      <c r="D46" s="454"/>
      <c r="E46" s="454"/>
      <c r="F46" s="454"/>
      <c r="G46" s="454"/>
      <c r="H46" s="454"/>
      <c r="I46" s="454"/>
      <c r="J46" s="454"/>
      <c r="K46" s="481"/>
      <c r="L46" s="84"/>
      <c r="O46" s="84"/>
      <c r="P46" s="84"/>
    </row>
    <row r="47" spans="1:16" ht="11.25" customHeight="1">
      <c r="A47" s="124" t="s">
        <v>94</v>
      </c>
      <c r="B47" s="482">
        <v>0</v>
      </c>
      <c r="C47" s="483">
        <v>0</v>
      </c>
      <c r="D47" s="483">
        <v>0</v>
      </c>
      <c r="E47" s="483">
        <v>0</v>
      </c>
      <c r="F47" s="482">
        <v>0</v>
      </c>
      <c r="G47" s="482">
        <v>0</v>
      </c>
      <c r="H47" s="483">
        <v>0</v>
      </c>
      <c r="I47" s="483">
        <v>0</v>
      </c>
      <c r="J47" s="483">
        <v>0</v>
      </c>
      <c r="K47" s="484">
        <v>0</v>
      </c>
      <c r="L47" s="84"/>
      <c r="O47" s="84"/>
      <c r="P47" s="84"/>
    </row>
    <row r="48" spans="1:16" ht="11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84"/>
      <c r="O48" s="84"/>
      <c r="P48" s="84"/>
    </row>
    <row r="49" spans="1:11" ht="15">
      <c r="A49" s="103" t="s">
        <v>155</v>
      </c>
      <c r="B49" s="121"/>
      <c r="C49" s="122"/>
      <c r="D49" s="122"/>
      <c r="E49" s="121"/>
      <c r="F49" s="121"/>
      <c r="G49" s="121"/>
      <c r="H49" s="121"/>
      <c r="I49" s="121"/>
      <c r="J49" s="121"/>
      <c r="K49" s="122"/>
    </row>
    <row r="50" ht="14.25">
      <c r="A50" s="103" t="s">
        <v>239</v>
      </c>
    </row>
  </sheetData>
  <sheetProtection/>
  <mergeCells count="1">
    <mergeCell ref="A2:K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7" width="25.28125" style="0" customWidth="1"/>
    <col min="8" max="8" width="27.00390625" style="0" bestFit="1" customWidth="1"/>
    <col min="9" max="9" width="25.28125" style="0" customWidth="1"/>
    <col min="10" max="10" width="27.421875" style="0" bestFit="1" customWidth="1"/>
    <col min="11" max="11" width="19.8515625" style="0" customWidth="1"/>
  </cols>
  <sheetData>
    <row r="1" spans="1:11" ht="36" customHeight="1">
      <c r="A1" s="156" t="s">
        <v>142</v>
      </c>
      <c r="B1" s="157"/>
      <c r="C1" s="158"/>
      <c r="D1" s="158"/>
      <c r="E1" s="158"/>
      <c r="F1" s="158"/>
      <c r="G1" s="158"/>
      <c r="H1" s="158"/>
      <c r="I1" s="159"/>
      <c r="J1" s="159"/>
      <c r="K1" s="7"/>
    </row>
    <row r="2" spans="1:11" ht="75.75" customHeight="1">
      <c r="A2" s="473" t="s">
        <v>268</v>
      </c>
      <c r="B2" s="473"/>
      <c r="C2" s="473"/>
      <c r="D2" s="473"/>
      <c r="E2" s="473"/>
      <c r="F2" s="473"/>
      <c r="G2" s="473"/>
      <c r="H2" s="473"/>
      <c r="I2" s="473"/>
      <c r="J2" s="473"/>
      <c r="K2" s="7"/>
    </row>
    <row r="3" spans="1:11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</row>
    <row r="4" spans="1:11" ht="54" customHeight="1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  <c r="K4" s="7"/>
    </row>
    <row r="5" spans="1:11" ht="15.75" customHeight="1" hidden="1">
      <c r="A5" s="165">
        <v>41244</v>
      </c>
      <c r="B5" s="166">
        <f>SUM(C5:J5)</f>
        <v>40322084</v>
      </c>
      <c r="C5" s="167">
        <v>223014</v>
      </c>
      <c r="D5" s="167">
        <v>8316422</v>
      </c>
      <c r="E5" s="167">
        <v>410432</v>
      </c>
      <c r="F5" s="167">
        <v>3175431</v>
      </c>
      <c r="G5" s="167">
        <v>9083944</v>
      </c>
      <c r="H5" s="167">
        <v>16643009</v>
      </c>
      <c r="I5" s="167">
        <v>872153</v>
      </c>
      <c r="J5" s="168">
        <v>1597679</v>
      </c>
      <c r="K5" s="7"/>
    </row>
    <row r="6" spans="1:11" ht="27">
      <c r="A6" s="169">
        <v>41275</v>
      </c>
      <c r="B6" s="286">
        <f>B7-tabela10!B8</f>
        <v>40255192</v>
      </c>
      <c r="C6" s="286">
        <f>C7-tabela10!C8</f>
        <v>227370</v>
      </c>
      <c r="D6" s="286">
        <f>D7-tabela10!D8</f>
        <v>8284408</v>
      </c>
      <c r="E6" s="286">
        <f>E7-tabela10!E8</f>
        <v>430790</v>
      </c>
      <c r="F6" s="286">
        <f>F7-tabela10!F8</f>
        <v>3004402</v>
      </c>
      <c r="G6" s="286">
        <f>G7-tabela10!G8</f>
        <v>8963906</v>
      </c>
      <c r="H6" s="286">
        <f>H7-tabela10!H8</f>
        <v>16871533</v>
      </c>
      <c r="I6" s="286">
        <f>I7-tabela10!I8</f>
        <v>858071</v>
      </c>
      <c r="J6" s="287">
        <f>J7-tabela10!J8</f>
        <v>1614712</v>
      </c>
      <c r="K6" s="7"/>
    </row>
    <row r="7" spans="1:11" ht="27">
      <c r="A7" s="169">
        <v>41306</v>
      </c>
      <c r="B7" s="286">
        <f>B8-tabela10!B9</f>
        <v>40378638</v>
      </c>
      <c r="C7" s="286">
        <f>C8-tabela10!C9</f>
        <v>227535</v>
      </c>
      <c r="D7" s="286">
        <f>D8-tabela10!D9</f>
        <v>8317874</v>
      </c>
      <c r="E7" s="286">
        <f>E8-tabela10!E9</f>
        <v>430733</v>
      </c>
      <c r="F7" s="286">
        <f>F8-tabela10!F9</f>
        <v>3020038</v>
      </c>
      <c r="G7" s="286">
        <f>G8-tabela10!G9</f>
        <v>8953492</v>
      </c>
      <c r="H7" s="286">
        <f>H8-tabela10!H9</f>
        <v>16953594</v>
      </c>
      <c r="I7" s="286">
        <f>I8-tabela10!I9</f>
        <v>870435</v>
      </c>
      <c r="J7" s="287">
        <f>J8-tabela10!J9</f>
        <v>1604937</v>
      </c>
      <c r="K7" s="7"/>
    </row>
    <row r="8" spans="1:11" ht="27">
      <c r="A8" s="169">
        <v>41334</v>
      </c>
      <c r="B8" s="286">
        <f>B9-tabela10!B10</f>
        <v>40491088</v>
      </c>
      <c r="C8" s="286">
        <f>C9-tabela10!C10</f>
        <v>228180</v>
      </c>
      <c r="D8" s="286">
        <f>D9-tabela10!D10</f>
        <v>8343664</v>
      </c>
      <c r="E8" s="286">
        <f>E9-tabela10!E10</f>
        <v>430398</v>
      </c>
      <c r="F8" s="286">
        <f>F9-tabela10!F10</f>
        <v>3039747</v>
      </c>
      <c r="G8" s="286">
        <f>G9-tabela10!G10</f>
        <v>8956652</v>
      </c>
      <c r="H8" s="286">
        <f>H9-tabela10!H10</f>
        <v>17014943</v>
      </c>
      <c r="I8" s="286">
        <f>I9-tabela10!I10</f>
        <v>877001</v>
      </c>
      <c r="J8" s="287">
        <f>J9-tabela10!J10</f>
        <v>1600503</v>
      </c>
      <c r="K8" s="7"/>
    </row>
    <row r="9" spans="1:11" ht="27">
      <c r="A9" s="169">
        <v>41365</v>
      </c>
      <c r="B9" s="286">
        <f>B10-tabela10!B11</f>
        <v>40688001</v>
      </c>
      <c r="C9" s="286">
        <f>C10-tabela10!C11</f>
        <v>228817</v>
      </c>
      <c r="D9" s="286">
        <f>D10-tabela10!D11</f>
        <v>8384267</v>
      </c>
      <c r="E9" s="286">
        <f>E10-tabela10!E11</f>
        <v>432635</v>
      </c>
      <c r="F9" s="286">
        <f>F10-tabela10!F11</f>
        <v>3072668</v>
      </c>
      <c r="G9" s="286">
        <f>G10-tabela10!G11</f>
        <v>8973283</v>
      </c>
      <c r="H9" s="286">
        <f>H10-tabela10!H11</f>
        <v>17090163</v>
      </c>
      <c r="I9" s="286">
        <f>I10-tabela10!I11</f>
        <v>880858</v>
      </c>
      <c r="J9" s="287">
        <f>J10-tabela10!J11</f>
        <v>1625310</v>
      </c>
      <c r="K9" s="7"/>
    </row>
    <row r="10" spans="1:11" ht="27">
      <c r="A10" s="169">
        <v>41395</v>
      </c>
      <c r="B10" s="286">
        <f>B11-tabela10!B12</f>
        <v>40760029</v>
      </c>
      <c r="C10" s="286">
        <f>C11-tabela10!C12</f>
        <v>229009</v>
      </c>
      <c r="D10" s="286">
        <f>D11-tabela10!D12</f>
        <v>8400021</v>
      </c>
      <c r="E10" s="286">
        <f>E11-tabela10!E12</f>
        <v>432729</v>
      </c>
      <c r="F10" s="286">
        <f>F11-tabela10!F12</f>
        <v>3070791</v>
      </c>
      <c r="G10" s="286">
        <f>G11-tabela10!G12</f>
        <v>8973319</v>
      </c>
      <c r="H10" s="286">
        <f>H11-tabela10!H12</f>
        <v>17111317</v>
      </c>
      <c r="I10" s="286">
        <f>I11-tabela10!I12</f>
        <v>883708</v>
      </c>
      <c r="J10" s="287">
        <f>J11-tabela10!J12</f>
        <v>1659135</v>
      </c>
      <c r="K10" s="7"/>
    </row>
    <row r="11" spans="1:11" ht="27">
      <c r="A11" s="169">
        <v>41426</v>
      </c>
      <c r="B11" s="286">
        <f>B12-tabela10!B13</f>
        <v>40883865</v>
      </c>
      <c r="C11" s="286">
        <f>C12-tabela10!C13</f>
        <v>229705</v>
      </c>
      <c r="D11" s="286">
        <f>D12-tabela10!D13</f>
        <v>8407943</v>
      </c>
      <c r="E11" s="286">
        <f>E12-tabela10!E13</f>
        <v>433236</v>
      </c>
      <c r="F11" s="286">
        <f>F12-tabela10!F13</f>
        <v>3072883</v>
      </c>
      <c r="G11" s="286">
        <f>G12-tabela10!G13</f>
        <v>8981649</v>
      </c>
      <c r="H11" s="286">
        <f>H12-tabela10!H13</f>
        <v>17155339</v>
      </c>
      <c r="I11" s="286">
        <f>I12-tabela10!I13</f>
        <v>884956</v>
      </c>
      <c r="J11" s="287">
        <f>J12-tabela10!J13</f>
        <v>1718154</v>
      </c>
      <c r="K11" s="7"/>
    </row>
    <row r="12" spans="1:11" ht="27">
      <c r="A12" s="169">
        <v>41456</v>
      </c>
      <c r="B12" s="286">
        <f>B13-tabela10!B14</f>
        <v>40925328</v>
      </c>
      <c r="C12" s="286">
        <f>C13-tabela10!C14</f>
        <v>229469</v>
      </c>
      <c r="D12" s="286">
        <f>D13-tabela10!D14</f>
        <v>8415097</v>
      </c>
      <c r="E12" s="286">
        <f>E13-tabela10!E14</f>
        <v>431915</v>
      </c>
      <c r="F12" s="286">
        <f>F13-tabela10!F14</f>
        <v>3077782</v>
      </c>
      <c r="G12" s="286">
        <f>G13-tabela10!G14</f>
        <v>8983194</v>
      </c>
      <c r="H12" s="286">
        <f>H13-tabela10!H14</f>
        <v>17166573</v>
      </c>
      <c r="I12" s="286">
        <f>I13-tabela10!I14</f>
        <v>885011</v>
      </c>
      <c r="J12" s="287">
        <f>J13-tabela10!J14</f>
        <v>1736287</v>
      </c>
      <c r="K12" s="7"/>
    </row>
    <row r="13" spans="1:11" ht="27">
      <c r="A13" s="169">
        <v>41487</v>
      </c>
      <c r="B13" s="286">
        <f>B14-tabela10!B15</f>
        <v>41052976</v>
      </c>
      <c r="C13" s="286">
        <f>C14-tabela10!C15</f>
        <v>230113</v>
      </c>
      <c r="D13" s="286">
        <f>D14-tabela10!D15</f>
        <v>8426444</v>
      </c>
      <c r="E13" s="286">
        <f>E14-tabela10!E15</f>
        <v>431467</v>
      </c>
      <c r="F13" s="286">
        <f>F14-tabela10!F15</f>
        <v>3088947</v>
      </c>
      <c r="G13" s="286">
        <f>G14-tabela10!G15</f>
        <v>9033264</v>
      </c>
      <c r="H13" s="286">
        <f>H14-tabela10!H15</f>
        <v>17230863</v>
      </c>
      <c r="I13" s="286">
        <f>I14-tabela10!I15</f>
        <v>887683</v>
      </c>
      <c r="J13" s="287">
        <f>J14-tabela10!J15</f>
        <v>1724195</v>
      </c>
      <c r="K13" s="7"/>
    </row>
    <row r="14" spans="1:11" ht="27">
      <c r="A14" s="169">
        <v>41518</v>
      </c>
      <c r="B14" s="286">
        <f>B15-tabela10!B16</f>
        <v>41264044</v>
      </c>
      <c r="C14" s="286">
        <f>C15-tabela10!C16</f>
        <v>230858</v>
      </c>
      <c r="D14" s="286">
        <f>D15-tabela10!D16</f>
        <v>8489720</v>
      </c>
      <c r="E14" s="286">
        <f>E15-tabela10!E16</f>
        <v>432423</v>
      </c>
      <c r="F14" s="286">
        <f>F15-tabela10!F16</f>
        <v>3118726</v>
      </c>
      <c r="G14" s="286">
        <f>G15-tabela10!G16</f>
        <v>9087109</v>
      </c>
      <c r="H14" s="286">
        <f>H15-tabela10!H16</f>
        <v>17301460</v>
      </c>
      <c r="I14" s="286">
        <f>I15-tabela10!I16</f>
        <v>889722</v>
      </c>
      <c r="J14" s="287">
        <f>J15-tabela10!J16</f>
        <v>1714026</v>
      </c>
      <c r="K14" s="7"/>
    </row>
    <row r="15" spans="1:11" ht="27">
      <c r="A15" s="169">
        <v>41548</v>
      </c>
      <c r="B15" s="286">
        <f>B16-tabela10!B17</f>
        <v>41358937</v>
      </c>
      <c r="C15" s="286">
        <f>C16-tabela10!C17</f>
        <v>231066</v>
      </c>
      <c r="D15" s="286">
        <f>D16-tabela10!D17</f>
        <v>8523194</v>
      </c>
      <c r="E15" s="286">
        <f>E16-tabela10!E17</f>
        <v>433639</v>
      </c>
      <c r="F15" s="286">
        <f>F16-tabela10!F17</f>
        <v>3116574</v>
      </c>
      <c r="G15" s="286">
        <f>G16-tabela10!G17</f>
        <v>9139287</v>
      </c>
      <c r="H15" s="286">
        <f>H16-tabela10!H17</f>
        <v>17333531</v>
      </c>
      <c r="I15" s="286">
        <f>I16-tabela10!I17</f>
        <v>890354</v>
      </c>
      <c r="J15" s="287">
        <f>J16-tabela10!J17</f>
        <v>1691292</v>
      </c>
      <c r="K15" s="7"/>
    </row>
    <row r="16" spans="1:11" ht="27">
      <c r="A16" s="169">
        <v>41579</v>
      </c>
      <c r="B16" s="286">
        <f>B17-tabela10!B18</f>
        <v>41406423</v>
      </c>
      <c r="C16" s="286">
        <f>C17-tabela10!C18</f>
        <v>230186</v>
      </c>
      <c r="D16" s="286">
        <f>D17-tabela10!D18</f>
        <v>8488928</v>
      </c>
      <c r="E16" s="286">
        <f>E17-tabela10!E18</f>
        <v>433797</v>
      </c>
      <c r="F16" s="286">
        <f>F17-tabela10!F18</f>
        <v>3084804</v>
      </c>
      <c r="G16" s="286">
        <f>G17-tabela10!G18</f>
        <v>9242545</v>
      </c>
      <c r="H16" s="286">
        <f>H17-tabela10!H18</f>
        <v>17378356</v>
      </c>
      <c r="I16" s="286">
        <f>I17-tabela10!I18</f>
        <v>889698</v>
      </c>
      <c r="J16" s="287">
        <f>J17-tabela10!J18</f>
        <v>1658109</v>
      </c>
      <c r="K16" s="7"/>
    </row>
    <row r="17" spans="1:11" ht="27">
      <c r="A17" s="169">
        <v>41609</v>
      </c>
      <c r="B17" s="286">
        <f>B18-tabela10!B19</f>
        <v>40956979</v>
      </c>
      <c r="C17" s="286">
        <f>C18-tabela10!C19</f>
        <v>228641</v>
      </c>
      <c r="D17" s="286">
        <f>D18-tabela10!D19</f>
        <v>8324606</v>
      </c>
      <c r="E17" s="286">
        <f>E18-tabela10!E19</f>
        <v>431903</v>
      </c>
      <c r="F17" s="286">
        <f>F18-tabela10!F19</f>
        <v>3006052</v>
      </c>
      <c r="G17" s="286">
        <f>G18-tabela10!G19</f>
        <v>9239389</v>
      </c>
      <c r="H17" s="286">
        <f>H18-tabela10!H19</f>
        <v>17265736</v>
      </c>
      <c r="I17" s="286">
        <f>I18-tabela10!I19</f>
        <v>874621</v>
      </c>
      <c r="J17" s="287">
        <f>J18-tabela10!J19</f>
        <v>1586031</v>
      </c>
      <c r="K17" s="7"/>
    </row>
    <row r="18" spans="1:11" ht="27">
      <c r="A18" s="169">
        <v>41640</v>
      </c>
      <c r="B18" s="286">
        <f>B19-tabela10!B20</f>
        <v>40986574</v>
      </c>
      <c r="C18" s="286">
        <f>C19-tabela10!C20</f>
        <v>228908</v>
      </c>
      <c r="D18" s="286">
        <f>D19-tabela10!D20</f>
        <v>8363122</v>
      </c>
      <c r="E18" s="286">
        <f>E19-tabela10!E20</f>
        <v>433156</v>
      </c>
      <c r="F18" s="286">
        <f>F19-tabela10!F20</f>
        <v>3044110</v>
      </c>
      <c r="G18" s="286">
        <f>G19-tabela10!G20</f>
        <v>9161271</v>
      </c>
      <c r="H18" s="286">
        <f>H19-tabela10!H20</f>
        <v>17290417</v>
      </c>
      <c r="I18" s="286">
        <f>I19-tabela10!I20</f>
        <v>875814</v>
      </c>
      <c r="J18" s="287">
        <f>J19-tabela10!J20</f>
        <v>1589776</v>
      </c>
      <c r="K18" s="7"/>
    </row>
    <row r="19" spans="1:11" ht="27">
      <c r="A19" s="169">
        <v>41671</v>
      </c>
      <c r="B19" s="286">
        <f>B20-tabela10!B21</f>
        <v>41247397</v>
      </c>
      <c r="C19" s="286">
        <f>C20-tabela10!C21</f>
        <v>229531</v>
      </c>
      <c r="D19" s="286">
        <f>D20-tabela10!D21</f>
        <v>8415073</v>
      </c>
      <c r="E19" s="286">
        <f>E20-tabela10!E21</f>
        <v>434773</v>
      </c>
      <c r="F19" s="286">
        <f>F20-tabela10!F21</f>
        <v>3069165</v>
      </c>
      <c r="G19" s="286">
        <f>G20-tabela10!G21</f>
        <v>9180601</v>
      </c>
      <c r="H19" s="286">
        <f>H20-tabela10!H21</f>
        <v>17433762</v>
      </c>
      <c r="I19" s="286">
        <f>I20-tabela10!I21</f>
        <v>888618</v>
      </c>
      <c r="J19" s="287">
        <f>J20-tabela10!J21</f>
        <v>1595874</v>
      </c>
      <c r="K19" s="7"/>
    </row>
    <row r="20" spans="1:11" ht="27">
      <c r="A20" s="169">
        <v>41699</v>
      </c>
      <c r="B20" s="286">
        <f>B21-tabela10!B22</f>
        <v>41260514</v>
      </c>
      <c r="C20" s="286">
        <f>C21-tabela10!C22</f>
        <v>229526</v>
      </c>
      <c r="D20" s="286">
        <f>D21-tabela10!D22</f>
        <v>8420557</v>
      </c>
      <c r="E20" s="286">
        <f>E21-tabela10!E22</f>
        <v>435272</v>
      </c>
      <c r="F20" s="286">
        <f>F21-tabela10!F22</f>
        <v>3066934</v>
      </c>
      <c r="G20" s="286">
        <f>G21-tabela10!G22</f>
        <v>9154350</v>
      </c>
      <c r="H20" s="286">
        <f>H21-tabela10!H22</f>
        <v>17471215</v>
      </c>
      <c r="I20" s="286">
        <f>I21-tabela10!I22</f>
        <v>892100</v>
      </c>
      <c r="J20" s="287">
        <f>J21-tabela10!J22</f>
        <v>1590560</v>
      </c>
      <c r="K20" s="7"/>
    </row>
    <row r="21" spans="1:11" ht="27">
      <c r="A21" s="169">
        <v>41730</v>
      </c>
      <c r="B21" s="286">
        <f>B22-tabela10!B23</f>
        <v>41365898</v>
      </c>
      <c r="C21" s="286">
        <f>C22-tabela10!C23</f>
        <v>229996</v>
      </c>
      <c r="D21" s="286">
        <f>D22-tabela10!D23</f>
        <v>8417130</v>
      </c>
      <c r="E21" s="286">
        <f>E22-tabela10!E23</f>
        <v>436312</v>
      </c>
      <c r="F21" s="286">
        <f>F22-tabela10!F23</f>
        <v>3071251</v>
      </c>
      <c r="G21" s="286">
        <f>G22-tabela10!G23</f>
        <v>9170919</v>
      </c>
      <c r="H21" s="286">
        <f>H22-tabela10!H23</f>
        <v>17540091</v>
      </c>
      <c r="I21" s="286">
        <f>I22-tabela10!I23</f>
        <v>895587</v>
      </c>
      <c r="J21" s="287">
        <f>J22-tabela10!J23</f>
        <v>1604612</v>
      </c>
      <c r="K21" s="7"/>
    </row>
    <row r="22" spans="1:11" ht="27">
      <c r="A22" s="169">
        <v>41760</v>
      </c>
      <c r="B22" s="286">
        <f>B23-tabela10!B24</f>
        <v>41424734</v>
      </c>
      <c r="C22" s="286">
        <f>C23-tabela10!C24</f>
        <v>230051</v>
      </c>
      <c r="D22" s="286">
        <f>D23-tabela10!D24</f>
        <v>8388597</v>
      </c>
      <c r="E22" s="286">
        <f>E23-tabela10!E24</f>
        <v>436699</v>
      </c>
      <c r="F22" s="286">
        <f>F23-tabela10!F24</f>
        <v>3073943</v>
      </c>
      <c r="G22" s="286">
        <f>G23-tabela10!G24</f>
        <v>9170094</v>
      </c>
      <c r="H22" s="286">
        <f>H23-tabela10!H24</f>
        <v>17578905</v>
      </c>
      <c r="I22" s="286">
        <f>I23-tabela10!I24</f>
        <v>897728</v>
      </c>
      <c r="J22" s="287">
        <f>J23-tabela10!J24</f>
        <v>1648717</v>
      </c>
      <c r="K22" s="7"/>
    </row>
    <row r="23" spans="1:11" ht="27">
      <c r="A23" s="169">
        <v>41791</v>
      </c>
      <c r="B23" s="286">
        <f>B24-tabela10!B25</f>
        <v>41450097</v>
      </c>
      <c r="C23" s="286">
        <f>C24-tabela10!C25</f>
        <v>229976</v>
      </c>
      <c r="D23" s="286">
        <f>D24-tabela10!D25</f>
        <v>8360044</v>
      </c>
      <c r="E23" s="286">
        <f>E24-tabela10!E25</f>
        <v>436652</v>
      </c>
      <c r="F23" s="286">
        <f>F24-tabela10!F25</f>
        <v>3061542</v>
      </c>
      <c r="G23" s="286">
        <f>G24-tabela10!G25</f>
        <v>9163024</v>
      </c>
      <c r="H23" s="286">
        <f>H24-tabela10!H25</f>
        <v>17610048</v>
      </c>
      <c r="I23" s="286">
        <f>I24-tabela10!I25</f>
        <v>899276</v>
      </c>
      <c r="J23" s="287">
        <f>J24-tabela10!J25</f>
        <v>1689535</v>
      </c>
      <c r="K23" s="7"/>
    </row>
    <row r="24" spans="1:11" ht="27">
      <c r="A24" s="169">
        <v>41821</v>
      </c>
      <c r="B24" s="286">
        <f>B25-tabela10!B26</f>
        <v>41461893</v>
      </c>
      <c r="C24" s="286">
        <f>C25-tabela10!C26</f>
        <v>230048</v>
      </c>
      <c r="D24" s="286">
        <f>D25-tabela10!D26</f>
        <v>8344652</v>
      </c>
      <c r="E24" s="286">
        <f>E25-tabela10!E26</f>
        <v>436752</v>
      </c>
      <c r="F24" s="286">
        <f>F25-tabela10!F26</f>
        <v>3064555</v>
      </c>
      <c r="G24" s="286">
        <f>G25-tabela10!G26</f>
        <v>9163979</v>
      </c>
      <c r="H24" s="286">
        <f>H25-tabela10!H26</f>
        <v>17621942</v>
      </c>
      <c r="I24" s="286">
        <f>I25-tabela10!I26</f>
        <v>900477</v>
      </c>
      <c r="J24" s="287">
        <f>J25-tabela10!J26</f>
        <v>1699488</v>
      </c>
      <c r="K24" s="7"/>
    </row>
    <row r="25" spans="1:11" ht="27">
      <c r="A25" s="169">
        <v>41852</v>
      </c>
      <c r="B25" s="286">
        <f>B26-tabela10!B27</f>
        <v>41563318</v>
      </c>
      <c r="C25" s="286">
        <f>C26-tabela10!C27</f>
        <v>230255</v>
      </c>
      <c r="D25" s="286">
        <f>D26-tabela10!D27</f>
        <v>8340541</v>
      </c>
      <c r="E25" s="286">
        <f>E26-tabela10!E27</f>
        <v>436896</v>
      </c>
      <c r="F25" s="286">
        <f>F26-tabela10!F27</f>
        <v>3066794</v>
      </c>
      <c r="G25" s="286">
        <f>G26-tabela10!G27</f>
        <v>9204598</v>
      </c>
      <c r="H25" s="286">
        <f>H26-tabela10!H27</f>
        <v>17693234</v>
      </c>
      <c r="I25" s="286">
        <f>I26-tabela10!I27</f>
        <v>901135</v>
      </c>
      <c r="J25" s="287">
        <f>J26-tabela10!J27</f>
        <v>1689865</v>
      </c>
      <c r="K25" s="7"/>
    </row>
    <row r="26" spans="1:11" ht="27">
      <c r="A26" s="169">
        <v>41883</v>
      </c>
      <c r="B26" s="286">
        <f>B27-tabela10!B28</f>
        <v>41687103</v>
      </c>
      <c r="C26" s="286">
        <f>C27-tabela10!C28</f>
        <v>229800</v>
      </c>
      <c r="D26" s="286">
        <f>D27-tabela10!D28</f>
        <v>8365378</v>
      </c>
      <c r="E26" s="286">
        <f>E27-tabela10!E28</f>
        <v>437337</v>
      </c>
      <c r="F26" s="286">
        <f>F27-tabela10!F28</f>
        <v>3075231</v>
      </c>
      <c r="G26" s="286">
        <f>G27-tabela10!G28</f>
        <v>9241007</v>
      </c>
      <c r="H26" s="286">
        <f>H27-tabela10!H28</f>
        <v>17755612</v>
      </c>
      <c r="I26" s="286">
        <f>I27-tabela10!I28</f>
        <v>901749</v>
      </c>
      <c r="J26" s="287">
        <f>J27-tabela10!J28</f>
        <v>1680989</v>
      </c>
      <c r="K26" s="7"/>
    </row>
    <row r="27" spans="1:11" ht="27">
      <c r="A27" s="169">
        <v>41913</v>
      </c>
      <c r="B27" s="286">
        <f>B28-tabela10!B29</f>
        <v>41656820</v>
      </c>
      <c r="C27" s="286">
        <f>C28-tabela10!C29</f>
        <v>229243</v>
      </c>
      <c r="D27" s="286">
        <f>D28-tabela10!D29</f>
        <v>8353529</v>
      </c>
      <c r="E27" s="286">
        <f>E28-tabela10!E29</f>
        <v>437252</v>
      </c>
      <c r="F27" s="286">
        <f>F28-tabela10!F29</f>
        <v>3041675</v>
      </c>
      <c r="G27" s="286">
        <f>G28-tabela10!G29</f>
        <v>9273778</v>
      </c>
      <c r="H27" s="286">
        <f>H28-tabela10!H29</f>
        <v>17758045</v>
      </c>
      <c r="I27" s="286">
        <f>I28-tabela10!I29</f>
        <v>901933</v>
      </c>
      <c r="J27" s="287">
        <f>J28-tabela10!J29</f>
        <v>1661365</v>
      </c>
      <c r="K27" s="7"/>
    </row>
    <row r="28" spans="1:11" ht="27">
      <c r="A28" s="169">
        <v>41944</v>
      </c>
      <c r="B28" s="286">
        <f>B29-tabela10!B30</f>
        <v>41665201</v>
      </c>
      <c r="C28" s="286">
        <f>C29-tabela10!C30</f>
        <v>228518</v>
      </c>
      <c r="D28" s="286">
        <f>D29-tabela10!D30</f>
        <v>8309829</v>
      </c>
      <c r="E28" s="286">
        <f>E29-tabela10!E30</f>
        <v>437333</v>
      </c>
      <c r="F28" s="286">
        <f>F29-tabela10!F30</f>
        <v>2992781</v>
      </c>
      <c r="G28" s="286">
        <f>G29-tabela10!G30</f>
        <v>9378821</v>
      </c>
      <c r="H28" s="286">
        <f>H29-tabela10!H30</f>
        <v>17787571</v>
      </c>
      <c r="I28" s="286">
        <f>I29-tabela10!I30</f>
        <v>901110</v>
      </c>
      <c r="J28" s="287">
        <f>J29-tabela10!J30</f>
        <v>1629238</v>
      </c>
      <c r="K28" s="7"/>
    </row>
    <row r="29" spans="1:11" ht="27">
      <c r="A29" s="169">
        <v>41974</v>
      </c>
      <c r="B29" s="286">
        <f>B30-tabela10!B31</f>
        <v>41109693</v>
      </c>
      <c r="C29" s="286">
        <f>C30-tabela10!C31</f>
        <v>225841</v>
      </c>
      <c r="D29" s="286">
        <f>D30-tabela10!D31</f>
        <v>8138066</v>
      </c>
      <c r="E29" s="286">
        <f>E30-tabela10!E31</f>
        <v>436119</v>
      </c>
      <c r="F29" s="286">
        <f>F30-tabela10!F31</f>
        <v>2860766</v>
      </c>
      <c r="G29" s="286">
        <f>G30-tabela10!G31</f>
        <v>9364227</v>
      </c>
      <c r="H29" s="286">
        <f>H30-tabela10!H31</f>
        <v>17638834</v>
      </c>
      <c r="I29" s="286">
        <f>I30-tabela10!I31</f>
        <v>880689</v>
      </c>
      <c r="J29" s="287">
        <f>J30-tabela10!J31</f>
        <v>1565151</v>
      </c>
      <c r="K29" s="7"/>
    </row>
    <row r="30" spans="1:11" ht="27">
      <c r="A30" s="169">
        <v>42005</v>
      </c>
      <c r="B30" s="286">
        <f>B31-tabela10!B32</f>
        <v>41027919</v>
      </c>
      <c r="C30" s="286">
        <f>C31-tabela10!C32</f>
        <v>224048</v>
      </c>
      <c r="D30" s="286">
        <f>D31-tabela10!D32</f>
        <v>8165483</v>
      </c>
      <c r="E30" s="286">
        <f>E31-tabela10!E32</f>
        <v>436358</v>
      </c>
      <c r="F30" s="286">
        <f>F31-tabela10!F32</f>
        <v>2851037</v>
      </c>
      <c r="G30" s="286">
        <f>G31-tabela10!G32</f>
        <v>9266427</v>
      </c>
      <c r="H30" s="286">
        <f>H31-tabela10!H32</f>
        <v>17631693</v>
      </c>
      <c r="I30" s="286">
        <f>I31-tabela10!I32</f>
        <v>878294</v>
      </c>
      <c r="J30" s="287">
        <f>J31-tabela10!J32</f>
        <v>1574579</v>
      </c>
      <c r="K30" s="7"/>
    </row>
    <row r="31" spans="1:11" ht="27">
      <c r="A31" s="169">
        <v>42036</v>
      </c>
      <c r="B31" s="286">
        <f>B32-tabela10!B33</f>
        <v>41025504</v>
      </c>
      <c r="C31" s="286">
        <f>C32-tabela10!C33</f>
        <v>222788</v>
      </c>
      <c r="D31" s="286">
        <f>D32-tabela10!D33</f>
        <v>8167484</v>
      </c>
      <c r="E31" s="286">
        <f>E32-tabela10!E33</f>
        <v>436048</v>
      </c>
      <c r="F31" s="286">
        <f>F32-tabela10!F33</f>
        <v>2825214</v>
      </c>
      <c r="G31" s="286">
        <f>G32-tabela10!G33</f>
        <v>9236073</v>
      </c>
      <c r="H31" s="286">
        <f>H32-tabela10!H33</f>
        <v>17683954</v>
      </c>
      <c r="I31" s="286">
        <f>I32-tabela10!I33</f>
        <v>888835</v>
      </c>
      <c r="J31" s="287">
        <f>J32-tabela10!J33</f>
        <v>1565108</v>
      </c>
      <c r="K31" s="7"/>
    </row>
    <row r="32" spans="1:11" ht="27">
      <c r="A32" s="169">
        <v>42064</v>
      </c>
      <c r="B32" s="286">
        <f>B33-tabela10!B34</f>
        <v>41044786</v>
      </c>
      <c r="C32" s="286">
        <f>C33-tabela10!C34</f>
        <v>221113</v>
      </c>
      <c r="D32" s="286">
        <f>D33-tabela10!D34</f>
        <v>8152801</v>
      </c>
      <c r="E32" s="286">
        <f>E33-tabela10!E34</f>
        <v>436700</v>
      </c>
      <c r="F32" s="286">
        <f>F33-tabela10!F34</f>
        <v>2807009</v>
      </c>
      <c r="G32" s="286">
        <f>G33-tabela10!G34</f>
        <v>9238757</v>
      </c>
      <c r="H32" s="286">
        <f>H33-tabela10!H34</f>
        <v>17737732</v>
      </c>
      <c r="I32" s="286">
        <f>I33-tabela10!I34</f>
        <v>891847</v>
      </c>
      <c r="J32" s="287">
        <f>J33-tabela10!J34</f>
        <v>1558827</v>
      </c>
      <c r="K32" s="7"/>
    </row>
    <row r="33" spans="1:11" ht="27">
      <c r="A33" s="169">
        <v>42095</v>
      </c>
      <c r="B33" s="286">
        <f>B34-tabela10!B35</f>
        <v>40946958</v>
      </c>
      <c r="C33" s="286">
        <f>C34-tabela10!C35</f>
        <v>220290</v>
      </c>
      <c r="D33" s="286">
        <f>D34-tabela10!D35</f>
        <v>8098951</v>
      </c>
      <c r="E33" s="286">
        <f>E34-tabela10!E35</f>
        <v>436608</v>
      </c>
      <c r="F33" s="286">
        <f>F34-tabela10!F35</f>
        <v>2783961</v>
      </c>
      <c r="G33" s="286">
        <f>G34-tabela10!G35</f>
        <v>9217875</v>
      </c>
      <c r="H33" s="286">
        <f>H34-tabela10!H35</f>
        <v>17730202</v>
      </c>
      <c r="I33" s="286">
        <f>I34-tabela10!I35</f>
        <v>891774</v>
      </c>
      <c r="J33" s="287">
        <f>J34-tabela10!J35</f>
        <v>1567297</v>
      </c>
      <c r="K33" s="7"/>
    </row>
    <row r="34" spans="1:11" ht="27">
      <c r="A34" s="169">
        <v>42125</v>
      </c>
      <c r="B34" s="286">
        <f>B35-tabela10!B36</f>
        <v>40831359</v>
      </c>
      <c r="C34" s="286">
        <f>C35-tabela10!C36</f>
        <v>219235</v>
      </c>
      <c r="D34" s="286">
        <f>D35-tabela10!D36</f>
        <v>8037962</v>
      </c>
      <c r="E34" s="286">
        <f>E35-tabela10!E36</f>
        <v>436489</v>
      </c>
      <c r="F34" s="286">
        <f>F35-tabela10!F36</f>
        <v>2754166</v>
      </c>
      <c r="G34" s="286">
        <f>G35-tabela10!G36</f>
        <v>9198524</v>
      </c>
      <c r="H34" s="286">
        <f>H35-tabela10!H36</f>
        <v>17697600</v>
      </c>
      <c r="I34" s="286">
        <f>I35-tabela10!I36</f>
        <v>891724</v>
      </c>
      <c r="J34" s="287">
        <f>J35-tabela10!J36</f>
        <v>1595659</v>
      </c>
      <c r="K34" s="7"/>
    </row>
    <row r="35" spans="1:11" ht="27">
      <c r="A35" s="169">
        <v>42156</v>
      </c>
      <c r="B35" s="286">
        <f>B36-tabela10!B37</f>
        <v>40720160</v>
      </c>
      <c r="C35" s="286">
        <f>C36-tabela10!C37</f>
        <v>218576</v>
      </c>
      <c r="D35" s="286">
        <f>D36-tabela10!D37</f>
        <v>7973734</v>
      </c>
      <c r="E35" s="286">
        <f>E36-tabela10!E37</f>
        <v>435077</v>
      </c>
      <c r="F35" s="286">
        <f>F36-tabela10!F37</f>
        <v>2730035</v>
      </c>
      <c r="G35" s="286">
        <f>G36-tabela10!G37</f>
        <v>9172939</v>
      </c>
      <c r="H35" s="286">
        <f>H36-tabela10!H37</f>
        <v>17658470</v>
      </c>
      <c r="I35" s="286">
        <f>I36-tabela10!I37</f>
        <v>891020</v>
      </c>
      <c r="J35" s="287">
        <f>J36-tabela10!J37</f>
        <v>1640309</v>
      </c>
      <c r="K35" s="7"/>
    </row>
    <row r="36" spans="1:11" ht="27">
      <c r="A36" s="169">
        <v>42186</v>
      </c>
      <c r="B36" s="286">
        <f>B37-tabela10!B38</f>
        <v>40562255</v>
      </c>
      <c r="C36" s="286">
        <f>C37-tabela10!C38</f>
        <v>217781</v>
      </c>
      <c r="D36" s="286">
        <f>D37-tabela10!D38</f>
        <v>7909422</v>
      </c>
      <c r="E36" s="286">
        <f>E37-tabela10!E38</f>
        <v>434366</v>
      </c>
      <c r="F36" s="286">
        <f>F37-tabela10!F38</f>
        <v>2708039</v>
      </c>
      <c r="G36" s="286">
        <f>G37-tabela10!G38</f>
        <v>9138394</v>
      </c>
      <c r="H36" s="286">
        <f>H37-tabela10!H38</f>
        <v>17600460</v>
      </c>
      <c r="I36" s="286">
        <f>I37-tabela10!I38</f>
        <v>889019</v>
      </c>
      <c r="J36" s="287">
        <f>J37-tabela10!J38</f>
        <v>1664774</v>
      </c>
      <c r="K36" s="7"/>
    </row>
    <row r="37" spans="1:11" ht="27">
      <c r="A37" s="169">
        <v>42217</v>
      </c>
      <c r="B37" s="286">
        <f>B38-tabela10!B39</f>
        <v>40475712</v>
      </c>
      <c r="C37" s="286">
        <f>C38-tabela10!C39</f>
        <v>216893</v>
      </c>
      <c r="D37" s="286">
        <f>D38-tabela10!D39</f>
        <v>7861478</v>
      </c>
      <c r="E37" s="286">
        <f>E38-tabela10!E39</f>
        <v>433431</v>
      </c>
      <c r="F37" s="286">
        <f>F38-tabela10!F39</f>
        <v>2682970</v>
      </c>
      <c r="G37" s="286">
        <f>G38-tabela10!G39</f>
        <v>9125440</v>
      </c>
      <c r="H37" s="286">
        <f>H38-tabela10!H39</f>
        <v>17605425</v>
      </c>
      <c r="I37" s="286">
        <f>I38-tabela10!I39</f>
        <v>889749</v>
      </c>
      <c r="J37" s="287">
        <f>J38-tabela10!J39</f>
        <v>1660326</v>
      </c>
      <c r="K37" s="7"/>
    </row>
    <row r="38" spans="1:11" ht="27">
      <c r="A38" s="169">
        <v>42248</v>
      </c>
      <c r="B38" s="286">
        <f>B39-tabela10!B40</f>
        <v>40380110</v>
      </c>
      <c r="C38" s="286">
        <f>C39-tabela10!C40</f>
        <v>216320</v>
      </c>
      <c r="D38" s="286">
        <f>D39-tabela10!D40</f>
        <v>7850563</v>
      </c>
      <c r="E38" s="286">
        <f>E39-tabela10!E40</f>
        <v>432660</v>
      </c>
      <c r="F38" s="286">
        <f>F39-tabela10!F40</f>
        <v>2654749</v>
      </c>
      <c r="G38" s="286">
        <f>G39-tabela10!G40</f>
        <v>9108187</v>
      </c>
      <c r="H38" s="286">
        <f>H39-tabela10!H40</f>
        <v>17571890</v>
      </c>
      <c r="I38" s="286">
        <f>I39-tabela10!I40</f>
        <v>888661</v>
      </c>
      <c r="J38" s="287">
        <f>J39-tabela10!J40</f>
        <v>1657080</v>
      </c>
      <c r="K38" s="7"/>
    </row>
    <row r="39" spans="1:11" ht="27">
      <c r="A39" s="169">
        <v>42278</v>
      </c>
      <c r="B39" s="286">
        <f>B40-tabela10!B41</f>
        <v>40210979</v>
      </c>
      <c r="C39" s="286">
        <f>C40-tabela10!C41</f>
        <v>214907</v>
      </c>
      <c r="D39" s="286">
        <f>D40-tabela10!D41</f>
        <v>7802119</v>
      </c>
      <c r="E39" s="286">
        <f>E40-tabela10!E41</f>
        <v>431250</v>
      </c>
      <c r="F39" s="286">
        <f>F40-tabela10!F41</f>
        <v>2604919</v>
      </c>
      <c r="G39" s="286">
        <f>G40-tabela10!G41</f>
        <v>9103926</v>
      </c>
      <c r="H39" s="286">
        <f>H40-tabela10!H41</f>
        <v>17525644</v>
      </c>
      <c r="I39" s="286">
        <f>I40-tabela10!I41</f>
        <v>888092</v>
      </c>
      <c r="J39" s="287">
        <f>J40-tabela10!J41</f>
        <v>1640122</v>
      </c>
      <c r="K39" s="7"/>
    </row>
    <row r="40" spans="1:11" ht="27">
      <c r="A40" s="169">
        <v>42309</v>
      </c>
      <c r="B40" s="286">
        <f>B41-tabela10!B42</f>
        <v>40080350</v>
      </c>
      <c r="C40" s="286">
        <f>C41-tabela10!C42</f>
        <v>213616</v>
      </c>
      <c r="D40" s="286">
        <f>D41-tabela10!D42</f>
        <v>7724778</v>
      </c>
      <c r="E40" s="286">
        <f>E41-tabela10!E42</f>
        <v>429669</v>
      </c>
      <c r="F40" s="286">
        <f>F41-tabela10!F42</f>
        <v>2549334</v>
      </c>
      <c r="G40" s="286">
        <f>G41-tabela10!G42</f>
        <v>9156518</v>
      </c>
      <c r="H40" s="286">
        <f>H41-tabela10!H42</f>
        <v>17502332</v>
      </c>
      <c r="I40" s="286">
        <f>I41-tabela10!I42</f>
        <v>885950</v>
      </c>
      <c r="J40" s="287">
        <f>J41-tabela10!J42</f>
        <v>1618153</v>
      </c>
      <c r="K40" s="7"/>
    </row>
    <row r="41" spans="1:11" ht="27">
      <c r="A41" s="169">
        <v>42339</v>
      </c>
      <c r="B41" s="286">
        <f>B42-tabela10!B43</f>
        <v>39484142</v>
      </c>
      <c r="C41" s="286">
        <f>C42-tabela10!C43</f>
        <v>211805</v>
      </c>
      <c r="D41" s="286">
        <f>D42-tabela10!D43</f>
        <v>7531945</v>
      </c>
      <c r="E41" s="286">
        <f>E42-tabela10!E43</f>
        <v>427758</v>
      </c>
      <c r="F41" s="286">
        <f>F42-tabela10!F43</f>
        <v>2446674</v>
      </c>
      <c r="G41" s="286">
        <f>G42-tabela10!G43</f>
        <v>9117821</v>
      </c>
      <c r="H41" s="286">
        <f>H42-tabela10!H43</f>
        <v>17321391</v>
      </c>
      <c r="I41" s="286">
        <f>I42-tabela10!I43</f>
        <v>867448</v>
      </c>
      <c r="J41" s="287">
        <f>J42-tabela10!J43</f>
        <v>1559300</v>
      </c>
      <c r="K41" s="7"/>
    </row>
    <row r="42" spans="1:11" ht="27">
      <c r="A42" s="169">
        <v>42370</v>
      </c>
      <c r="B42" s="286">
        <f>B43-tabela10!B44</f>
        <v>39384448</v>
      </c>
      <c r="C42" s="286">
        <f>C43-tabela10!C44</f>
        <v>210585</v>
      </c>
      <c r="D42" s="286">
        <f>D43-tabela10!D44</f>
        <v>7515392</v>
      </c>
      <c r="E42" s="286">
        <f>E43-tabela10!E44</f>
        <v>426868</v>
      </c>
      <c r="F42" s="286">
        <f>F43-tabela10!F44</f>
        <v>2444086</v>
      </c>
      <c r="G42" s="286">
        <f>G43-tabela10!G44</f>
        <v>9048071</v>
      </c>
      <c r="H42" s="286">
        <f>H43-tabela10!H44</f>
        <v>17304232</v>
      </c>
      <c r="I42" s="286">
        <f>I43-tabela10!I44</f>
        <v>867185</v>
      </c>
      <c r="J42" s="287">
        <f>J43-tabela10!J44</f>
        <v>1568029</v>
      </c>
      <c r="K42" s="7"/>
    </row>
    <row r="43" spans="1:11" ht="27">
      <c r="A43" s="169">
        <v>42401</v>
      </c>
      <c r="B43" s="286">
        <f>B44-tabela10!B45</f>
        <v>39279866</v>
      </c>
      <c r="C43" s="286">
        <f>C44-tabela10!C45</f>
        <v>210195</v>
      </c>
      <c r="D43" s="286">
        <f>D44-tabela10!D45</f>
        <v>7489205</v>
      </c>
      <c r="E43" s="286">
        <f>E44-tabela10!E45</f>
        <v>425802</v>
      </c>
      <c r="F43" s="286">
        <f>F44-tabela10!F45</f>
        <v>2426934</v>
      </c>
      <c r="G43" s="286">
        <f>G44-tabela10!G45</f>
        <v>8992551</v>
      </c>
      <c r="H43" s="286">
        <f>H44-tabela10!H45</f>
        <v>17295043</v>
      </c>
      <c r="I43" s="286">
        <f>I44-tabela10!I45</f>
        <v>875768</v>
      </c>
      <c r="J43" s="287">
        <f>J44-tabela10!J45</f>
        <v>1564368</v>
      </c>
      <c r="K43" s="7"/>
    </row>
    <row r="44" spans="1:11" ht="27">
      <c r="A44" s="169">
        <v>42430</v>
      </c>
      <c r="B44" s="286">
        <f>B45-tabela10!B46</f>
        <v>39161090</v>
      </c>
      <c r="C44" s="286">
        <f>C45-tabela10!C46</f>
        <v>209231</v>
      </c>
      <c r="D44" s="286">
        <f>D45-tabela10!D46</f>
        <v>7464349</v>
      </c>
      <c r="E44" s="286">
        <f>E45-tabela10!E46</f>
        <v>425458</v>
      </c>
      <c r="F44" s="286">
        <f>F45-tabela10!F46</f>
        <v>2402750</v>
      </c>
      <c r="G44" s="286">
        <f>G45-tabela10!G46</f>
        <v>8950573</v>
      </c>
      <c r="H44" s="286">
        <f>H45-tabela10!H46</f>
        <v>17276389</v>
      </c>
      <c r="I44" s="286">
        <f>I45-tabela10!I46</f>
        <v>880103</v>
      </c>
      <c r="J44" s="287">
        <f>J45-tabela10!J46</f>
        <v>1552237</v>
      </c>
      <c r="K44" s="7"/>
    </row>
    <row r="45" spans="1:11" ht="27">
      <c r="A45" s="169">
        <v>42461</v>
      </c>
      <c r="B45" s="286">
        <f>B46-tabela10!B47</f>
        <v>39098246</v>
      </c>
      <c r="C45" s="286">
        <f>C46-tabela10!C47</f>
        <v>208952</v>
      </c>
      <c r="D45" s="286">
        <f>D46-tabela10!D47</f>
        <v>7448367</v>
      </c>
      <c r="E45" s="286">
        <f>E46-tabela10!E47</f>
        <v>425049</v>
      </c>
      <c r="F45" s="286">
        <f>F46-tabela10!F47</f>
        <v>2386714</v>
      </c>
      <c r="G45" s="286">
        <f>G46-tabela10!G47</f>
        <v>8920066</v>
      </c>
      <c r="H45" s="286">
        <f>H46-tabela10!H47</f>
        <v>17266452</v>
      </c>
      <c r="I45" s="286">
        <f>I46-tabela10!I47</f>
        <v>882358</v>
      </c>
      <c r="J45" s="287">
        <f>J46-tabela10!J47</f>
        <v>1560288</v>
      </c>
      <c r="K45" s="7"/>
    </row>
    <row r="46" spans="1:11" ht="27">
      <c r="A46" s="169">
        <v>42491</v>
      </c>
      <c r="B46" s="286">
        <f>B47-tabela10!B48</f>
        <v>39025631</v>
      </c>
      <c r="C46" s="286">
        <f>C47-tabela10!C48</f>
        <v>207757</v>
      </c>
      <c r="D46" s="286">
        <f>D47-tabela10!D48</f>
        <v>7427205</v>
      </c>
      <c r="E46" s="286">
        <f>E47-tabela10!E48</f>
        <v>424868</v>
      </c>
      <c r="F46" s="286">
        <f>F47-tabela10!F48</f>
        <v>2357974</v>
      </c>
      <c r="G46" s="286">
        <f>G47-tabela10!G48</f>
        <v>8891181</v>
      </c>
      <c r="H46" s="286">
        <f>H47-tabela10!H48</f>
        <v>17229492</v>
      </c>
      <c r="I46" s="286">
        <f>I47-tabela10!I48</f>
        <v>883749</v>
      </c>
      <c r="J46" s="287">
        <f>J47-tabela10!J48</f>
        <v>1603405</v>
      </c>
      <c r="K46" s="7"/>
    </row>
    <row r="47" spans="1:11" ht="27">
      <c r="A47" s="169">
        <v>42522</v>
      </c>
      <c r="B47" s="286">
        <f>B48-tabela10!B49</f>
        <v>38934599</v>
      </c>
      <c r="C47" s="286">
        <f>C48-tabela10!C49</f>
        <v>207012</v>
      </c>
      <c r="D47" s="286">
        <f>D48-tabela10!D49</f>
        <v>7396103</v>
      </c>
      <c r="E47" s="286">
        <f>E48-tabela10!E49</f>
        <v>423877</v>
      </c>
      <c r="F47" s="286">
        <f>F48-tabela10!F49</f>
        <v>2329825</v>
      </c>
      <c r="G47" s="286">
        <f>G48-tabela10!G49</f>
        <v>8864394</v>
      </c>
      <c r="H47" s="286">
        <f>H48-tabela10!H49</f>
        <v>17186814</v>
      </c>
      <c r="I47" s="286">
        <f>I48-tabela10!I49</f>
        <v>884539</v>
      </c>
      <c r="J47" s="287">
        <f>J48-tabela10!J49</f>
        <v>1642035</v>
      </c>
      <c r="K47" s="7"/>
    </row>
    <row r="48" spans="1:11" ht="27">
      <c r="A48" s="169">
        <v>42552</v>
      </c>
      <c r="B48" s="286">
        <f>B49-tabela10!B50</f>
        <v>38839875</v>
      </c>
      <c r="C48" s="286">
        <f>C49-tabela10!C50</f>
        <v>205831</v>
      </c>
      <c r="D48" s="286">
        <f>D49-tabela10!D50</f>
        <v>7382805</v>
      </c>
      <c r="E48" s="286">
        <f>E49-tabela10!E50</f>
        <v>423286</v>
      </c>
      <c r="F48" s="286">
        <f>F49-tabela10!F50</f>
        <v>2302107</v>
      </c>
      <c r="G48" s="286">
        <f>G49-tabela10!G50</f>
        <v>8848108</v>
      </c>
      <c r="H48" s="286">
        <f>H49-tabela10!H50</f>
        <v>17146674</v>
      </c>
      <c r="I48" s="286">
        <f>I49-tabela10!I50</f>
        <v>884776</v>
      </c>
      <c r="J48" s="287">
        <f>J49-tabela10!J50</f>
        <v>1646288</v>
      </c>
      <c r="K48" s="172"/>
    </row>
    <row r="49" spans="1:11" ht="27">
      <c r="A49" s="169">
        <v>42583</v>
      </c>
      <c r="B49" s="286">
        <f>B50-tabela10!B51</f>
        <v>38805922</v>
      </c>
      <c r="C49" s="286">
        <f>C50-tabela10!C51</f>
        <v>206197</v>
      </c>
      <c r="D49" s="286">
        <f>D50-tabela10!D51</f>
        <v>7389099</v>
      </c>
      <c r="E49" s="286">
        <f>E50-tabela10!E51</f>
        <v>422798</v>
      </c>
      <c r="F49" s="286">
        <f>F50-tabela10!F51</f>
        <v>2279994</v>
      </c>
      <c r="G49" s="286">
        <f>G50-tabela10!G51</f>
        <v>8848996</v>
      </c>
      <c r="H49" s="286">
        <f>H50-tabela10!H51</f>
        <v>17143660</v>
      </c>
      <c r="I49" s="286">
        <f>I50-tabela10!I51</f>
        <v>884326</v>
      </c>
      <c r="J49" s="287">
        <f>J50-tabela10!J51</f>
        <v>1630852</v>
      </c>
      <c r="K49" s="7"/>
    </row>
    <row r="50" spans="1:10" ht="27">
      <c r="A50" s="169">
        <v>42614</v>
      </c>
      <c r="B50" s="286">
        <f>B51-tabela10!B52</f>
        <v>38766640</v>
      </c>
      <c r="C50" s="286">
        <f>C51-tabela10!C52</f>
        <v>205505</v>
      </c>
      <c r="D50" s="286">
        <f>D51-tabela10!D52</f>
        <v>7398462</v>
      </c>
      <c r="E50" s="286">
        <f>E51-tabela10!E52</f>
        <v>422283</v>
      </c>
      <c r="F50" s="286">
        <f>F51-tabela10!F52</f>
        <v>2252403</v>
      </c>
      <c r="G50" s="286">
        <f>G51-tabela10!G52</f>
        <v>8852936</v>
      </c>
      <c r="H50" s="286">
        <f>H51-tabela10!H52</f>
        <v>17128519</v>
      </c>
      <c r="I50" s="286">
        <f>I51-tabela10!I52</f>
        <v>883878</v>
      </c>
      <c r="J50" s="287">
        <f>J51-tabela10!J52</f>
        <v>1622654</v>
      </c>
    </row>
    <row r="51" spans="1:10" ht="27">
      <c r="A51" s="169">
        <v>42644</v>
      </c>
      <c r="B51" s="286">
        <f>B52-tabela10!B53</f>
        <v>38691892</v>
      </c>
      <c r="C51" s="286">
        <f>C52-tabela10!C53</f>
        <v>204435</v>
      </c>
      <c r="D51" s="286">
        <f>D52-tabela10!D53</f>
        <v>7392891</v>
      </c>
      <c r="E51" s="286">
        <f>E52-tabela10!E53</f>
        <v>420580</v>
      </c>
      <c r="F51" s="286">
        <f>F52-tabela10!F53</f>
        <v>2218886</v>
      </c>
      <c r="G51" s="286">
        <f>G52-tabela10!G53</f>
        <v>8865437</v>
      </c>
      <c r="H51" s="286">
        <f>H52-tabela10!H53</f>
        <v>17098202</v>
      </c>
      <c r="I51" s="286">
        <f>I52-tabela10!I53</f>
        <v>881310</v>
      </c>
      <c r="J51" s="287">
        <f>J52-tabela10!J53</f>
        <v>1610151</v>
      </c>
    </row>
    <row r="52" spans="1:10" ht="27">
      <c r="A52" s="169">
        <v>42675</v>
      </c>
      <c r="B52" s="286">
        <f>B53-tabela10!B54</f>
        <v>38575145</v>
      </c>
      <c r="C52" s="286">
        <f>C53-tabela10!C54</f>
        <v>202601</v>
      </c>
      <c r="D52" s="286">
        <f>D53-tabela10!D54</f>
        <v>7341032</v>
      </c>
      <c r="E52" s="286">
        <f>E53-tabela10!E54</f>
        <v>417938</v>
      </c>
      <c r="F52" s="286">
        <f>F53-tabela10!F54</f>
        <v>2167995</v>
      </c>
      <c r="G52" s="286">
        <f>G53-tabela10!G54</f>
        <v>8924398</v>
      </c>
      <c r="H52" s="286">
        <f>H53-tabela10!H54</f>
        <v>17060243</v>
      </c>
      <c r="I52" s="286">
        <f>I53-tabela10!I54</f>
        <v>876884</v>
      </c>
      <c r="J52" s="287">
        <f>J53-tabela10!J54</f>
        <v>1584054</v>
      </c>
    </row>
    <row r="53" spans="1:10" ht="27">
      <c r="A53" s="169">
        <v>42705</v>
      </c>
      <c r="B53" s="286">
        <f>B54-tabela10!B55</f>
        <v>38112779</v>
      </c>
      <c r="C53" s="286">
        <f>C54-tabela10!C55</f>
        <v>199950</v>
      </c>
      <c r="D53" s="286">
        <f>D54-tabela10!D55</f>
        <v>7210433</v>
      </c>
      <c r="E53" s="286">
        <f>E54-tabela10!E55</f>
        <v>415885</v>
      </c>
      <c r="F53" s="286">
        <f>F54-tabela10!F55</f>
        <v>2085428</v>
      </c>
      <c r="G53" s="286">
        <f>G54-tabela10!G55</f>
        <v>8905425</v>
      </c>
      <c r="H53" s="286">
        <f>H54-tabela10!H55</f>
        <v>16902589</v>
      </c>
      <c r="I53" s="286">
        <f>I54-tabela10!I55</f>
        <v>857280</v>
      </c>
      <c r="J53" s="287">
        <f>J54-tabela10!J55</f>
        <v>1535789</v>
      </c>
    </row>
    <row r="54" spans="1:10" ht="27">
      <c r="A54" s="169">
        <v>42736</v>
      </c>
      <c r="B54" s="286">
        <f>B55-tabela10!B56</f>
        <v>38071915</v>
      </c>
      <c r="C54" s="286">
        <f>C55-tabela10!C56</f>
        <v>199891</v>
      </c>
      <c r="D54" s="286">
        <f>D55-tabela10!D56</f>
        <v>7227934</v>
      </c>
      <c r="E54" s="286">
        <f>E55-tabela10!E56</f>
        <v>416620</v>
      </c>
      <c r="F54" s="286">
        <f>F55-tabela10!F56</f>
        <v>2084653</v>
      </c>
      <c r="G54" s="286">
        <f>G55-tabela10!G56</f>
        <v>8845350</v>
      </c>
      <c r="H54" s="286">
        <f>H55-tabela10!H56</f>
        <v>16893064</v>
      </c>
      <c r="I54" s="286">
        <f>I55-tabela10!I56</f>
        <v>857951</v>
      </c>
      <c r="J54" s="287">
        <f>J55-tabela10!J56</f>
        <v>1546452</v>
      </c>
    </row>
    <row r="55" spans="1:10" ht="27">
      <c r="A55" s="169">
        <v>42767</v>
      </c>
      <c r="B55" s="286">
        <f>B56-tabela10!B57</f>
        <v>38107527</v>
      </c>
      <c r="C55" s="286">
        <f>C56-tabela10!C57</f>
        <v>199403</v>
      </c>
      <c r="D55" s="286">
        <f>D56-tabela10!D57</f>
        <v>7231883</v>
      </c>
      <c r="E55" s="286">
        <f>E56-tabela10!E57</f>
        <v>417728</v>
      </c>
      <c r="F55" s="286">
        <f>F56-tabela10!F57</f>
        <v>2071796</v>
      </c>
      <c r="G55" s="286">
        <f>G56-tabela10!G57</f>
        <v>8824156</v>
      </c>
      <c r="H55" s="286">
        <f>H56-tabela10!H57</f>
        <v>16943677</v>
      </c>
      <c r="I55" s="286">
        <f>I56-tabela10!I57</f>
        <v>866231</v>
      </c>
      <c r="J55" s="287">
        <f>J56-tabela10!J57</f>
        <v>1552653</v>
      </c>
    </row>
    <row r="56" spans="1:10" ht="27">
      <c r="A56" s="169">
        <v>42795</v>
      </c>
      <c r="B56" s="286">
        <f>B57-tabela10!B58</f>
        <v>38043903</v>
      </c>
      <c r="C56" s="286">
        <f>C57-tabela10!C58</f>
        <v>198956</v>
      </c>
      <c r="D56" s="286">
        <f>D57-tabela10!D58</f>
        <v>7228384</v>
      </c>
      <c r="E56" s="286">
        <f>E57-tabela10!E58</f>
        <v>416997</v>
      </c>
      <c r="F56" s="286">
        <f>F57-tabela10!F58</f>
        <v>2062737</v>
      </c>
      <c r="G56" s="286">
        <f>G57-tabela10!G58</f>
        <v>8790247</v>
      </c>
      <c r="H56" s="286">
        <f>H57-tabela10!H58</f>
        <v>16926595</v>
      </c>
      <c r="I56" s="286">
        <f>I57-tabela10!I58</f>
        <v>870805</v>
      </c>
      <c r="J56" s="287">
        <f>J57-tabela10!J58</f>
        <v>1549182</v>
      </c>
    </row>
    <row r="57" spans="1:10" ht="27">
      <c r="A57" s="169">
        <v>42826</v>
      </c>
      <c r="B57" s="286">
        <f>B58-tabela10!B59</f>
        <v>38103759</v>
      </c>
      <c r="C57" s="286">
        <f>C58-tabela10!C59</f>
        <v>199219</v>
      </c>
      <c r="D57" s="286">
        <f>D58-tabela10!D59</f>
        <v>7242073</v>
      </c>
      <c r="E57" s="286">
        <f>E58-tabela10!E59</f>
        <v>417687</v>
      </c>
      <c r="F57" s="286">
        <f>F58-tabela10!F59</f>
        <v>2060977</v>
      </c>
      <c r="G57" s="286">
        <f>G58-tabela10!G59</f>
        <v>8795574</v>
      </c>
      <c r="H57" s="286">
        <f>H58-tabela10!H59</f>
        <v>16951307</v>
      </c>
      <c r="I57" s="286">
        <f>I58-tabela10!I59</f>
        <v>873092</v>
      </c>
      <c r="J57" s="287">
        <f>J58-tabela10!J59</f>
        <v>1563830</v>
      </c>
    </row>
    <row r="58" spans="1:10" ht="27">
      <c r="A58" s="169">
        <v>42856</v>
      </c>
      <c r="B58" s="286">
        <f>B59-tabela10!B60</f>
        <v>38138012</v>
      </c>
      <c r="C58" s="286">
        <f>C59-tabela10!C60</f>
        <v>198709</v>
      </c>
      <c r="D58" s="286">
        <f>D59-tabela10!D60</f>
        <v>7243505</v>
      </c>
      <c r="E58" s="286">
        <f>E59-tabela10!E60</f>
        <v>417300</v>
      </c>
      <c r="F58" s="286">
        <f>F59-tabela10!F60</f>
        <v>2056956</v>
      </c>
      <c r="G58" s="286">
        <f>G59-tabela10!G60</f>
        <v>8784320</v>
      </c>
      <c r="H58" s="286">
        <f>H59-tabela10!H60</f>
        <v>16953296</v>
      </c>
      <c r="I58" s="286">
        <f>I59-tabela10!I60</f>
        <v>874047</v>
      </c>
      <c r="J58" s="287">
        <f>J59-tabela10!J60</f>
        <v>1609879</v>
      </c>
    </row>
    <row r="59" spans="1:10" ht="27">
      <c r="A59" s="169">
        <v>42887</v>
      </c>
      <c r="B59" s="286">
        <f>B60-tabela10!B61</f>
        <v>38147833</v>
      </c>
      <c r="C59" s="286">
        <f>C60-tabela10!C61</f>
        <v>198526</v>
      </c>
      <c r="D59" s="286">
        <f>D60-tabela10!D61</f>
        <v>7235618</v>
      </c>
      <c r="E59" s="286">
        <f>E60-tabela10!E61</f>
        <v>416643</v>
      </c>
      <c r="F59" s="286">
        <f>F60-tabela10!F61</f>
        <v>2047993</v>
      </c>
      <c r="G59" s="286">
        <f>G60-tabela10!G61</f>
        <v>8781573</v>
      </c>
      <c r="H59" s="286">
        <f>H60-tabela10!H61</f>
        <v>16946023</v>
      </c>
      <c r="I59" s="286">
        <f>I60-tabela10!I61</f>
        <v>874751</v>
      </c>
      <c r="J59" s="287">
        <f>J60-tabela10!J61</f>
        <v>1646706</v>
      </c>
    </row>
    <row r="60" spans="1:10" ht="27">
      <c r="A60" s="169">
        <v>42917</v>
      </c>
      <c r="B60" s="286">
        <f>B61-tabela10!B62</f>
        <v>38183733</v>
      </c>
      <c r="C60" s="286">
        <f>C61-tabela10!C62</f>
        <v>198302</v>
      </c>
      <c r="D60" s="286">
        <f>D61-tabela10!D62</f>
        <v>7248212</v>
      </c>
      <c r="E60" s="286">
        <f>E61-tabela10!E62</f>
        <v>415518</v>
      </c>
      <c r="F60" s="286">
        <f>F61-tabela10!F62</f>
        <v>2048717</v>
      </c>
      <c r="G60" s="286">
        <f>G61-tabela10!G62</f>
        <v>8791729</v>
      </c>
      <c r="H60" s="286">
        <f>H61-tabela10!H62</f>
        <v>16953737</v>
      </c>
      <c r="I60" s="286">
        <f>I61-tabela10!I62</f>
        <v>873757</v>
      </c>
      <c r="J60" s="287">
        <f>J61-tabela10!J62</f>
        <v>1653761</v>
      </c>
    </row>
    <row r="61" spans="1:10" ht="27">
      <c r="A61" s="169">
        <v>42948</v>
      </c>
      <c r="B61" s="286">
        <f>B62-tabela10!B63</f>
        <v>38219190</v>
      </c>
      <c r="C61" s="286">
        <f>C62-tabela10!C63</f>
        <v>198167</v>
      </c>
      <c r="D61" s="286">
        <f>D62-tabela10!D63</f>
        <v>7261085</v>
      </c>
      <c r="E61" s="286">
        <f>E62-tabela10!E63</f>
        <v>415084</v>
      </c>
      <c r="F61" s="286">
        <f>F62-tabela10!F63</f>
        <v>2049734</v>
      </c>
      <c r="G61" s="286">
        <f>G62-tabela10!G63</f>
        <v>8802450</v>
      </c>
      <c r="H61" s="286">
        <f>H62-tabela10!H63</f>
        <v>16977036</v>
      </c>
      <c r="I61" s="286">
        <f>I62-tabela10!I63</f>
        <v>874285</v>
      </c>
      <c r="J61" s="287">
        <f>J62-tabela10!J63</f>
        <v>1641349</v>
      </c>
    </row>
    <row r="62" spans="1:10" ht="27">
      <c r="A62" s="169">
        <v>42979</v>
      </c>
      <c r="B62" s="286">
        <f>B63-tabela10!B64</f>
        <v>38253582</v>
      </c>
      <c r="C62" s="286">
        <f>C63-tabela10!C64</f>
        <v>198034</v>
      </c>
      <c r="D62" s="286">
        <f>D63-tabela10!D64</f>
        <v>7286769</v>
      </c>
      <c r="E62" s="286">
        <f>E63-tabela10!E64</f>
        <v>413838</v>
      </c>
      <c r="F62" s="286">
        <f>F63-tabela10!F64</f>
        <v>2050114</v>
      </c>
      <c r="G62" s="286">
        <f>G63-tabela10!G64</f>
        <v>8817490</v>
      </c>
      <c r="H62" s="286">
        <f>H63-tabela10!H64</f>
        <v>16980779</v>
      </c>
      <c r="I62" s="286">
        <f>I63-tabela10!I64</f>
        <v>873581</v>
      </c>
      <c r="J62" s="287">
        <f>J63-tabela10!J64</f>
        <v>1632977</v>
      </c>
    </row>
    <row r="63" spans="1:10" ht="27">
      <c r="A63" s="169">
        <v>43009</v>
      </c>
      <c r="B63" s="286">
        <f>B64-tabela10!B65</f>
        <v>38330181</v>
      </c>
      <c r="C63" s="286">
        <f>C64-tabela10!C65</f>
        <v>197502</v>
      </c>
      <c r="D63" s="286">
        <f>D64-tabela10!D65</f>
        <v>7319969</v>
      </c>
      <c r="E63" s="286">
        <f>E64-tabela10!E65</f>
        <v>413109</v>
      </c>
      <c r="F63" s="286">
        <f>F64-tabela10!F65</f>
        <v>2045350</v>
      </c>
      <c r="G63" s="286">
        <f>G64-tabela10!G65</f>
        <v>8854811</v>
      </c>
      <c r="H63" s="286">
        <f>H64-tabela10!H65</f>
        <v>16996694</v>
      </c>
      <c r="I63" s="286">
        <f>I64-tabela10!I65</f>
        <v>873320</v>
      </c>
      <c r="J63" s="287">
        <f>J64-tabela10!J65</f>
        <v>1629426</v>
      </c>
    </row>
    <row r="64" spans="1:10" ht="27">
      <c r="A64" s="169">
        <v>43040</v>
      </c>
      <c r="B64" s="286">
        <f>B65-tabela10!B66</f>
        <v>38317889</v>
      </c>
      <c r="C64" s="286">
        <f>C65-tabela10!C66</f>
        <v>196347</v>
      </c>
      <c r="D64" s="286">
        <f>D65-tabela10!D66</f>
        <v>7290963</v>
      </c>
      <c r="E64" s="286">
        <f>E65-tabela10!E66</f>
        <v>412295</v>
      </c>
      <c r="F64" s="286">
        <f>F65-tabela10!F66</f>
        <v>2022524</v>
      </c>
      <c r="G64" s="286">
        <f>G65-tabela10!G66</f>
        <v>8923413</v>
      </c>
      <c r="H64" s="286">
        <f>H65-tabela10!H66</f>
        <v>16993722</v>
      </c>
      <c r="I64" s="286">
        <f>I65-tabela10!I66</f>
        <v>870960</v>
      </c>
      <c r="J64" s="287">
        <f>J65-tabela10!J66</f>
        <v>1607665</v>
      </c>
    </row>
    <row r="65" spans="1:10" ht="27">
      <c r="A65" s="169">
        <v>43070</v>
      </c>
      <c r="B65" s="286">
        <f>B66-tabela10!B67</f>
        <v>37989350</v>
      </c>
      <c r="C65" s="286">
        <f>C66-tabela10!C67</f>
        <v>194017</v>
      </c>
      <c r="D65" s="286">
        <f>D66-tabela10!D67</f>
        <v>7180708</v>
      </c>
      <c r="E65" s="286">
        <f>E66-tabela10!E67</f>
        <v>410487</v>
      </c>
      <c r="F65" s="286">
        <f>F66-tabela10!F67</f>
        <v>1970367</v>
      </c>
      <c r="G65" s="286">
        <f>G66-tabela10!G67</f>
        <v>8929698</v>
      </c>
      <c r="H65" s="286">
        <f>H66-tabela10!H67</f>
        <v>16886187</v>
      </c>
      <c r="I65" s="286">
        <f>I66-tabela10!I67</f>
        <v>854560</v>
      </c>
      <c r="J65" s="287">
        <f>J66-tabela10!J67</f>
        <v>1563326</v>
      </c>
    </row>
    <row r="66" spans="1:10" ht="27">
      <c r="A66" s="169">
        <v>43101</v>
      </c>
      <c r="B66" s="286">
        <f>B67-tabela10!B68</f>
        <v>38067172</v>
      </c>
      <c r="C66" s="286">
        <f>C67-tabela10!C68</f>
        <v>193666</v>
      </c>
      <c r="D66" s="286">
        <f>D67-tabela10!D68</f>
        <v>7230208</v>
      </c>
      <c r="E66" s="286">
        <f>E67-tabela10!E68</f>
        <v>411545</v>
      </c>
      <c r="F66" s="286">
        <f>F67-tabela10!F68</f>
        <v>1985354</v>
      </c>
      <c r="G66" s="286">
        <f>G67-tabela10!G68</f>
        <v>8880951</v>
      </c>
      <c r="H66" s="286">
        <f>H67-tabela10!H68</f>
        <v>16932731</v>
      </c>
      <c r="I66" s="286">
        <f>I67-tabela10!I68</f>
        <v>853758</v>
      </c>
      <c r="J66" s="287">
        <f>J67-tabela10!J68</f>
        <v>1578959</v>
      </c>
    </row>
    <row r="67" spans="1:10" ht="27">
      <c r="A67" s="169">
        <v>43132</v>
      </c>
      <c r="B67" s="286">
        <f>B68-tabela10!B69</f>
        <v>38128360</v>
      </c>
      <c r="C67" s="286">
        <f>C68-tabela10!C69</f>
        <v>193981</v>
      </c>
      <c r="D67" s="286">
        <f>D68-tabela10!D69</f>
        <v>7247571</v>
      </c>
      <c r="E67" s="286">
        <f>E68-tabela10!E69</f>
        <v>412174</v>
      </c>
      <c r="F67" s="286">
        <f>F68-tabela10!F69</f>
        <v>1981747</v>
      </c>
      <c r="G67" s="286">
        <f>G68-tabela10!G69</f>
        <v>8855704</v>
      </c>
      <c r="H67" s="286">
        <f>H68-tabela10!H69</f>
        <v>16998651</v>
      </c>
      <c r="I67" s="286">
        <f>I68-tabela10!I69</f>
        <v>863311</v>
      </c>
      <c r="J67" s="287">
        <f>J68-tabela10!J69</f>
        <v>1575221</v>
      </c>
    </row>
    <row r="68" spans="1:10" ht="27">
      <c r="A68" s="169">
        <v>43160</v>
      </c>
      <c r="B68" s="286">
        <f>B69-tabela10!B70</f>
        <v>38184511</v>
      </c>
      <c r="C68" s="286">
        <f>C69-tabela10!C70</f>
        <v>194341</v>
      </c>
      <c r="D68" s="286">
        <f>D69-tabela10!D70</f>
        <v>7258021</v>
      </c>
      <c r="E68" s="286">
        <f>E69-tabela10!E70</f>
        <v>412448</v>
      </c>
      <c r="F68" s="286">
        <f>F69-tabela10!F70</f>
        <v>1989475</v>
      </c>
      <c r="G68" s="286">
        <f>G69-tabela10!G70</f>
        <v>8849826</v>
      </c>
      <c r="H68" s="286">
        <f>H69-tabela10!H70</f>
        <v>17056035</v>
      </c>
      <c r="I68" s="286">
        <f>I69-tabela10!I70</f>
        <v>866971</v>
      </c>
      <c r="J68" s="287">
        <f>J69-tabela10!J70</f>
        <v>1557394</v>
      </c>
    </row>
    <row r="69" spans="1:10" ht="27">
      <c r="A69" s="169">
        <v>43191</v>
      </c>
      <c r="B69" s="286">
        <f>B70-tabela10!B71</f>
        <v>38300409</v>
      </c>
      <c r="C69" s="286">
        <f>C70-tabela10!C71</f>
        <v>195061</v>
      </c>
      <c r="D69" s="286">
        <f>D70-tabela10!D71</f>
        <v>7282129</v>
      </c>
      <c r="E69" s="286">
        <f>E70-tabela10!E71</f>
        <v>413029</v>
      </c>
      <c r="F69" s="286">
        <f>F70-tabela10!F71</f>
        <v>2003869</v>
      </c>
      <c r="G69" s="286">
        <f>G70-tabela10!G71</f>
        <v>8859113</v>
      </c>
      <c r="H69" s="286">
        <f>H70-tabela10!H71</f>
        <v>17120272</v>
      </c>
      <c r="I69" s="286">
        <f>I70-tabela10!I71</f>
        <v>867951</v>
      </c>
      <c r="J69" s="287">
        <f>J70-tabela10!J71</f>
        <v>1558985</v>
      </c>
    </row>
    <row r="70" spans="1:10" ht="27">
      <c r="A70" s="169">
        <v>43221</v>
      </c>
      <c r="B70" s="286">
        <f>B71-tabela10!B72</f>
        <v>38334068</v>
      </c>
      <c r="C70" s="286">
        <f>C71-tabela10!C72</f>
        <v>195291</v>
      </c>
      <c r="D70" s="286">
        <f>D71-tabela10!D72</f>
        <v>7275665</v>
      </c>
      <c r="E70" s="286">
        <f>E71-tabela10!E72</f>
        <v>413584</v>
      </c>
      <c r="F70" s="286">
        <f>F71-tabela10!F72</f>
        <v>2007050</v>
      </c>
      <c r="G70" s="286">
        <f>G71-tabela10!G72</f>
        <v>8847194</v>
      </c>
      <c r="H70" s="286">
        <f>H71-tabela10!H72</f>
        <v>17138849</v>
      </c>
      <c r="I70" s="286">
        <f>I71-tabela10!I72</f>
        <v>868148</v>
      </c>
      <c r="J70" s="287">
        <f>J71-tabela10!J72</f>
        <v>1588287</v>
      </c>
    </row>
    <row r="71" spans="1:10" ht="27">
      <c r="A71" s="169">
        <v>43252</v>
      </c>
      <c r="B71" s="286">
        <f>B72-tabela10!B73</f>
        <v>38333407</v>
      </c>
      <c r="C71" s="286">
        <f>C72-tabela10!C73</f>
        <v>195203</v>
      </c>
      <c r="D71" s="286">
        <f>D72-tabela10!D73</f>
        <v>7255195</v>
      </c>
      <c r="E71" s="286">
        <f>E72-tabela10!E73</f>
        <v>414735</v>
      </c>
      <c r="F71" s="286">
        <f>F72-tabela10!F73</f>
        <v>2006116</v>
      </c>
      <c r="G71" s="286">
        <f>G72-tabela10!G73</f>
        <v>8826223</v>
      </c>
      <c r="H71" s="286">
        <f>H72-tabela10!H73</f>
        <v>17139438</v>
      </c>
      <c r="I71" s="286">
        <f>I72-tabela10!I73</f>
        <v>867293</v>
      </c>
      <c r="J71" s="287">
        <f>J72-tabela10!J73</f>
        <v>1629204</v>
      </c>
    </row>
    <row r="72" spans="1:10" ht="27">
      <c r="A72" s="169">
        <v>43282</v>
      </c>
      <c r="B72" s="286">
        <f>B73-tabela10!B74</f>
        <v>38380726</v>
      </c>
      <c r="C72" s="286">
        <f>C73-tabela10!C74</f>
        <v>195905</v>
      </c>
      <c r="D72" s="286">
        <f>D73-tabela10!D74</f>
        <v>7260188</v>
      </c>
      <c r="E72" s="286">
        <f>E73-tabela10!E74</f>
        <v>416070</v>
      </c>
      <c r="F72" s="286">
        <f>F73-tabela10!F74</f>
        <v>2016179</v>
      </c>
      <c r="G72" s="286">
        <f>G73-tabela10!G74</f>
        <v>8825974</v>
      </c>
      <c r="H72" s="286">
        <f>H73-tabela10!H74</f>
        <v>17153986</v>
      </c>
      <c r="I72" s="286">
        <f>I73-tabela10!I74</f>
        <v>865765</v>
      </c>
      <c r="J72" s="287">
        <f>J73-tabela10!J74</f>
        <v>1646659</v>
      </c>
    </row>
    <row r="73" spans="1:10" ht="27">
      <c r="A73" s="169">
        <v>43313</v>
      </c>
      <c r="B73" s="286">
        <f>B74-tabela10!B75</f>
        <v>38491157</v>
      </c>
      <c r="C73" s="286">
        <f>C74-tabela10!C75</f>
        <v>196372</v>
      </c>
      <c r="D73" s="286">
        <f>D74-tabela10!D75</f>
        <v>7275952</v>
      </c>
      <c r="E73" s="286">
        <f>E74-tabela10!E75</f>
        <v>417310</v>
      </c>
      <c r="F73" s="286">
        <f>F74-tabela10!F75</f>
        <v>2027979</v>
      </c>
      <c r="G73" s="286">
        <f>G74-tabela10!G75</f>
        <v>8843833</v>
      </c>
      <c r="H73" s="286">
        <f>H74-tabela10!H75</f>
        <v>17220242</v>
      </c>
      <c r="I73" s="286">
        <f>I74-tabela10!I75</f>
        <v>866159</v>
      </c>
      <c r="J73" s="287">
        <f>J74-tabela10!J75</f>
        <v>1643310</v>
      </c>
    </row>
    <row r="74" spans="1:11" ht="27">
      <c r="A74" s="169">
        <v>43344</v>
      </c>
      <c r="B74" s="286">
        <f>B75-tabela10!B76</f>
        <v>38628493</v>
      </c>
      <c r="C74" s="286">
        <f>C75-tabela10!C76</f>
        <v>196775</v>
      </c>
      <c r="D74" s="286">
        <f>D75-tabela10!D76</f>
        <v>7313401</v>
      </c>
      <c r="E74" s="286">
        <f>E75-tabela10!E76</f>
        <v>418401</v>
      </c>
      <c r="F74" s="286">
        <f>F75-tabela10!F76</f>
        <v>2040460</v>
      </c>
      <c r="G74" s="286">
        <f>G75-tabela10!G76</f>
        <v>8870518</v>
      </c>
      <c r="H74" s="286">
        <f>H75-tabela10!H76</f>
        <v>17281203</v>
      </c>
      <c r="I74" s="286">
        <f>I75-tabela10!I76</f>
        <v>867113</v>
      </c>
      <c r="J74" s="287">
        <f>J75-tabela10!J76</f>
        <v>1640622</v>
      </c>
      <c r="K74" s="7"/>
    </row>
    <row r="75" spans="1:11" ht="27">
      <c r="A75" s="169">
        <v>43374</v>
      </c>
      <c r="B75" s="286">
        <f>B76-tabela10!B77</f>
        <v>38686226</v>
      </c>
      <c r="C75" s="286">
        <f>C76-tabela10!C77</f>
        <v>197152</v>
      </c>
      <c r="D75" s="286">
        <f>D76-tabela10!D77</f>
        <v>7320449</v>
      </c>
      <c r="E75" s="286">
        <f>E76-tabela10!E77</f>
        <v>418669</v>
      </c>
      <c r="F75" s="286">
        <f>F76-tabela10!F77</f>
        <v>2041020</v>
      </c>
      <c r="G75" s="286">
        <f>G76-tabela10!G77</f>
        <v>8904651</v>
      </c>
      <c r="H75" s="286">
        <f>H76-tabela10!H77</f>
        <v>17309962</v>
      </c>
      <c r="I75" s="286">
        <f>I76-tabela10!I77</f>
        <v>866760</v>
      </c>
      <c r="J75" s="287">
        <f>J76-tabela10!J77</f>
        <v>1627563</v>
      </c>
      <c r="K75" s="7"/>
    </row>
    <row r="76" spans="1:10" ht="27">
      <c r="A76" s="169">
        <v>43405</v>
      </c>
      <c r="B76" s="286">
        <f>B77-tabela10!B78</f>
        <v>38744890</v>
      </c>
      <c r="C76" s="286">
        <f>C77-tabela10!C78</f>
        <v>196408</v>
      </c>
      <c r="D76" s="286">
        <f>D77-tabela10!D78</f>
        <v>7296162</v>
      </c>
      <c r="E76" s="286">
        <f>E77-tabela10!E78</f>
        <v>418126</v>
      </c>
      <c r="F76" s="286">
        <f>F77-tabela10!F78</f>
        <v>2027166</v>
      </c>
      <c r="G76" s="286">
        <f>G77-tabela10!G78</f>
        <v>8993238</v>
      </c>
      <c r="H76" s="286">
        <f>H77-tabela10!H78</f>
        <v>17344281</v>
      </c>
      <c r="I76" s="286">
        <f>I77-tabela10!I78</f>
        <v>865638</v>
      </c>
      <c r="J76" s="287">
        <f>J77-tabela10!J78</f>
        <v>1603871</v>
      </c>
    </row>
    <row r="77" spans="1:10" ht="27">
      <c r="A77" s="169">
        <v>43435</v>
      </c>
      <c r="B77" s="286">
        <v>38410428</v>
      </c>
      <c r="C77" s="286">
        <v>195377</v>
      </c>
      <c r="D77" s="286">
        <v>7178109</v>
      </c>
      <c r="E77" s="286">
        <v>416720</v>
      </c>
      <c r="F77" s="286">
        <v>1975590</v>
      </c>
      <c r="G77" s="286">
        <v>9012881</v>
      </c>
      <c r="H77" s="286">
        <v>17226870</v>
      </c>
      <c r="I77" s="286">
        <v>848639</v>
      </c>
      <c r="J77" s="287">
        <v>1556242</v>
      </c>
    </row>
    <row r="78" spans="1:10" ht="27">
      <c r="A78" s="169">
        <v>43466</v>
      </c>
      <c r="B78" s="286">
        <f>B77+tabela10!B79</f>
        <v>38444741</v>
      </c>
      <c r="C78" s="286">
        <f>C77+tabela10!C79</f>
        <v>195461</v>
      </c>
      <c r="D78" s="286">
        <f>D77+tabela10!D79</f>
        <v>7213038</v>
      </c>
      <c r="E78" s="286">
        <f>E77+tabela10!E79</f>
        <v>416632</v>
      </c>
      <c r="F78" s="286">
        <f>F77+tabela10!F79</f>
        <v>1989865</v>
      </c>
      <c r="G78" s="286">
        <f>G77+tabela10!G79</f>
        <v>8946903</v>
      </c>
      <c r="H78" s="286">
        <f>H77+tabela10!H79</f>
        <v>17270319</v>
      </c>
      <c r="I78" s="286">
        <f>I77+tabela10!I79</f>
        <v>847953</v>
      </c>
      <c r="J78" s="287">
        <f>J77+tabela10!J79</f>
        <v>1564570</v>
      </c>
    </row>
    <row r="79" spans="1:10" ht="27">
      <c r="A79" s="169">
        <v>43497</v>
      </c>
      <c r="B79" s="286">
        <f>B78+tabela10!B80</f>
        <v>38617880</v>
      </c>
      <c r="C79" s="286">
        <f>C78+tabela10!C80</f>
        <v>196446</v>
      </c>
      <c r="D79" s="286">
        <f>D78+tabela10!D80</f>
        <v>7246510</v>
      </c>
      <c r="E79" s="286">
        <f>E78+tabela10!E80</f>
        <v>417497</v>
      </c>
      <c r="F79" s="286">
        <f>F78+tabela10!F80</f>
        <v>2000962</v>
      </c>
      <c r="G79" s="286">
        <f>G78+tabela10!G80</f>
        <v>8952893</v>
      </c>
      <c r="H79" s="286">
        <f>H78+tabela10!H80</f>
        <v>17382731</v>
      </c>
      <c r="I79" s="286">
        <f>I78+tabela10!I80</f>
        <v>859348</v>
      </c>
      <c r="J79" s="287">
        <f>J78+tabela10!J80</f>
        <v>1561493</v>
      </c>
    </row>
    <row r="80" spans="1:10" ht="27">
      <c r="A80" s="169">
        <v>43525</v>
      </c>
      <c r="B80" s="170">
        <f>B79+tabela10!B81</f>
        <v>38574684</v>
      </c>
      <c r="C80" s="170">
        <f>C79+tabela10!C81</f>
        <v>196974</v>
      </c>
      <c r="D80" s="170">
        <f>D79+tabela10!D81</f>
        <v>7243430</v>
      </c>
      <c r="E80" s="170">
        <f>E79+tabela10!E81</f>
        <v>416835</v>
      </c>
      <c r="F80" s="170">
        <f>F79+tabela10!F81</f>
        <v>1993181</v>
      </c>
      <c r="G80" s="170">
        <f>G79+tabela10!G81</f>
        <v>8924090</v>
      </c>
      <c r="H80" s="170">
        <f>H79+tabela10!H81</f>
        <v>17387303</v>
      </c>
      <c r="I80" s="170">
        <f>I79+tabela10!I81</f>
        <v>860923</v>
      </c>
      <c r="J80" s="171">
        <f>J79+tabela10!J81</f>
        <v>1551948</v>
      </c>
    </row>
    <row r="81" spans="1:10" ht="27">
      <c r="A81" s="169">
        <v>43556</v>
      </c>
      <c r="B81" s="286">
        <f>B80+tabela10!B82</f>
        <v>38704285</v>
      </c>
      <c r="C81" s="286">
        <f>C80+tabela10!C82</f>
        <v>197428</v>
      </c>
      <c r="D81" s="286">
        <f>D80+tabela10!D82</f>
        <v>7263909</v>
      </c>
      <c r="E81" s="286">
        <f>E80+tabela10!E82</f>
        <v>417702</v>
      </c>
      <c r="F81" s="286">
        <f>F80+tabela10!F82</f>
        <v>2007248</v>
      </c>
      <c r="G81" s="286">
        <f>G80+tabela10!G82</f>
        <v>8936381</v>
      </c>
      <c r="H81" s="286">
        <f>H80+tabela10!H82</f>
        <v>17453598</v>
      </c>
      <c r="I81" s="286">
        <f>I80+tabela10!I82</f>
        <v>862164</v>
      </c>
      <c r="J81" s="287">
        <f>J80+tabela10!J82</f>
        <v>1565855</v>
      </c>
    </row>
    <row r="82" spans="1:10" ht="27">
      <c r="A82" s="278">
        <v>43586</v>
      </c>
      <c r="B82" s="433">
        <f>B81+tabela10!B83</f>
        <v>38736425</v>
      </c>
      <c r="C82" s="433">
        <f>C81+tabela10!C83</f>
        <v>198055</v>
      </c>
      <c r="D82" s="433">
        <f>D81+tabela10!D83</f>
        <v>7257773</v>
      </c>
      <c r="E82" s="433">
        <f>E81+tabela10!E83</f>
        <v>417287</v>
      </c>
      <c r="F82" s="433">
        <f>F81+tabela10!F83</f>
        <v>2015707</v>
      </c>
      <c r="G82" s="433">
        <f>G81+tabela10!G83</f>
        <v>8925076</v>
      </c>
      <c r="H82" s="433">
        <f>H81+tabela10!H83</f>
        <v>17456131</v>
      </c>
      <c r="I82" s="433">
        <f>I81+tabela10!I83</f>
        <v>863168</v>
      </c>
      <c r="J82" s="434">
        <f>J81+tabela10!J83</f>
        <v>1603228</v>
      </c>
    </row>
    <row r="83" spans="1:10" ht="27">
      <c r="A83" s="476"/>
      <c r="B83" s="477"/>
      <c r="C83" s="477"/>
      <c r="D83" s="477"/>
      <c r="E83" s="477"/>
      <c r="F83" s="477"/>
      <c r="G83" s="477"/>
      <c r="H83" s="477"/>
      <c r="I83" s="477"/>
      <c r="J83" s="477"/>
    </row>
    <row r="84" ht="25.5">
      <c r="A84" s="173" t="s">
        <v>157</v>
      </c>
    </row>
    <row r="85" spans="2:10" ht="31.5" customHeight="1">
      <c r="B85" s="289"/>
      <c r="C85" s="290"/>
      <c r="D85" s="290"/>
      <c r="E85" s="290"/>
      <c r="F85" s="290"/>
      <c r="G85" s="290"/>
      <c r="H85" s="290"/>
      <c r="I85" s="290"/>
      <c r="J85" s="290"/>
    </row>
    <row r="86" ht="15">
      <c r="B86" s="291"/>
    </row>
    <row r="87" ht="15">
      <c r="B87" s="176"/>
    </row>
  </sheetData>
  <sheetProtection/>
  <mergeCells count="1">
    <mergeCell ref="A2:J2"/>
  </mergeCells>
  <conditionalFormatting sqref="B5">
    <cfRule type="expression" priority="4" dxfId="0" stopIfTrue="1">
      <formula>(B5:J74)=""</formula>
    </cfRule>
  </conditionalFormatting>
  <conditionalFormatting sqref="B80">
    <cfRule type="expression" priority="1" dxfId="0" stopIfTrue="1">
      <formula>(B80:J141)=""</formula>
    </cfRule>
  </conditionalFormatting>
  <conditionalFormatting sqref="C80:J80">
    <cfRule type="expression" priority="375" dxfId="0" stopIfTrue="1">
      <formula>(C84:K141)=""</formula>
    </cfRule>
  </conditionalFormatting>
  <printOptions horizont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9.140625" defaultRowHeight="15"/>
  <cols>
    <col min="1" max="3" width="25.28125" style="0" customWidth="1"/>
    <col min="4" max="4" width="29.28125" style="0" customWidth="1"/>
    <col min="5" max="9" width="25.28125" style="0" customWidth="1"/>
    <col min="10" max="10" width="28.140625" style="0" customWidth="1"/>
    <col min="11" max="11" width="11.57421875" style="0" bestFit="1" customWidth="1"/>
  </cols>
  <sheetData>
    <row r="1" spans="1:11" ht="41.25">
      <c r="A1" s="156" t="s">
        <v>143</v>
      </c>
      <c r="B1" s="177"/>
      <c r="C1" s="178"/>
      <c r="D1" s="178"/>
      <c r="E1" s="178"/>
      <c r="F1" s="178"/>
      <c r="G1" s="178"/>
      <c r="H1" s="178"/>
      <c r="I1" s="179"/>
      <c r="J1" s="179"/>
      <c r="K1" s="176"/>
    </row>
    <row r="2" spans="1:10" ht="67.5" customHeight="1">
      <c r="A2" s="474" t="s">
        <v>269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79.5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</row>
    <row r="5" spans="1:10" ht="27" hidden="1">
      <c r="A5" s="165">
        <v>41244</v>
      </c>
      <c r="B5" s="292">
        <f>SUM(C5:J5)</f>
        <v>39680311</v>
      </c>
      <c r="C5" s="167">
        <v>223502</v>
      </c>
      <c r="D5" s="167">
        <v>8276666</v>
      </c>
      <c r="E5" s="167">
        <v>407520</v>
      </c>
      <c r="F5" s="167">
        <v>3083094</v>
      </c>
      <c r="G5" s="167">
        <v>8914136</v>
      </c>
      <c r="H5" s="167">
        <v>16347858</v>
      </c>
      <c r="I5" s="167">
        <v>872976</v>
      </c>
      <c r="J5" s="168">
        <v>1554559</v>
      </c>
    </row>
    <row r="6" spans="1:11" ht="27">
      <c r="A6" s="293">
        <v>41275</v>
      </c>
      <c r="B6" s="170">
        <f>B7-'tabela10.1'!B8</f>
        <v>39259327</v>
      </c>
      <c r="C6" s="170">
        <f>C7-'tabela10.1'!C8</f>
        <v>226511</v>
      </c>
      <c r="D6" s="170">
        <f>D7-'tabela10.1'!D8</f>
        <v>8222607</v>
      </c>
      <c r="E6" s="170">
        <f>E7-'tabela10.1'!E8</f>
        <v>425731</v>
      </c>
      <c r="F6" s="170">
        <f>F7-'tabela10.1'!F8</f>
        <v>2890377</v>
      </c>
      <c r="G6" s="170">
        <f>G7-'tabela10.1'!G8</f>
        <v>8692197</v>
      </c>
      <c r="H6" s="170">
        <f>H7-'tabela10.1'!H8</f>
        <v>16419951</v>
      </c>
      <c r="I6" s="170">
        <f>I7-'tabela10.1'!I8</f>
        <v>851415</v>
      </c>
      <c r="J6" s="171">
        <f>J7-'tabela10.1'!J8</f>
        <v>1530538</v>
      </c>
      <c r="K6" s="180"/>
    </row>
    <row r="7" spans="1:11" ht="27">
      <c r="A7" s="293">
        <v>41306</v>
      </c>
      <c r="B7" s="170">
        <f>B8-'tabela10.1'!B9</f>
        <v>39428175</v>
      </c>
      <c r="C7" s="170">
        <f>C8-'tabela10.1'!C9</f>
        <v>226755</v>
      </c>
      <c r="D7" s="170">
        <f>D8-'tabela10.1'!D9</f>
        <v>8261038</v>
      </c>
      <c r="E7" s="170">
        <f>E8-'tabela10.1'!E9</f>
        <v>426245</v>
      </c>
      <c r="F7" s="170">
        <f>F8-'tabela10.1'!F9</f>
        <v>2914610</v>
      </c>
      <c r="G7" s="170">
        <f>G8-'tabela10.1'!G9</f>
        <v>8691050</v>
      </c>
      <c r="H7" s="170">
        <f>H8-'tabela10.1'!H9</f>
        <v>16518362</v>
      </c>
      <c r="I7" s="170">
        <f>I8-'tabela10.1'!I9</f>
        <v>865908</v>
      </c>
      <c r="J7" s="171">
        <f>J8-'tabela10.1'!J9</f>
        <v>1524207</v>
      </c>
      <c r="K7" s="180"/>
    </row>
    <row r="8" spans="1:11" ht="27">
      <c r="A8" s="293">
        <v>41334</v>
      </c>
      <c r="B8" s="170">
        <f>B9-'tabela10.1'!B10</f>
        <v>39611193</v>
      </c>
      <c r="C8" s="170">
        <f>C9-'tabela10.1'!C10</f>
        <v>227498</v>
      </c>
      <c r="D8" s="170">
        <f>D9-'tabela10.1'!D10</f>
        <v>8295206</v>
      </c>
      <c r="E8" s="170">
        <f>E9-'tabela10.1'!E10</f>
        <v>426263</v>
      </c>
      <c r="F8" s="170">
        <f>F9-'tabela10.1'!F10</f>
        <v>2946082</v>
      </c>
      <c r="G8" s="170">
        <f>G9-'tabela10.1'!G10</f>
        <v>8710207</v>
      </c>
      <c r="H8" s="170">
        <f>H9-'tabela10.1'!H10</f>
        <v>16608343</v>
      </c>
      <c r="I8" s="170">
        <f>I9-'tabela10.1'!I10</f>
        <v>874261</v>
      </c>
      <c r="J8" s="171">
        <f>J9-'tabela10.1'!J10</f>
        <v>1523333</v>
      </c>
      <c r="K8" s="180"/>
    </row>
    <row r="9" spans="1:11" ht="27">
      <c r="A9" s="293">
        <v>41365</v>
      </c>
      <c r="B9" s="170">
        <f>B10-'tabela10.1'!B11</f>
        <v>39867418</v>
      </c>
      <c r="C9" s="170">
        <f>C10-'tabela10.1'!C11</f>
        <v>228268</v>
      </c>
      <c r="D9" s="170">
        <f>D10-'tabela10.1'!D11</f>
        <v>8342246</v>
      </c>
      <c r="E9" s="170">
        <f>E10-'tabela10.1'!E11</f>
        <v>428686</v>
      </c>
      <c r="F9" s="170">
        <f>F10-'tabela10.1'!F11</f>
        <v>2988273</v>
      </c>
      <c r="G9" s="170">
        <f>G10-'tabela10.1'!G11</f>
        <v>8740886</v>
      </c>
      <c r="H9" s="170">
        <f>H10-'tabela10.1'!H11</f>
        <v>16706308</v>
      </c>
      <c r="I9" s="170">
        <f>I10-'tabela10.1'!I11</f>
        <v>878722</v>
      </c>
      <c r="J9" s="171">
        <f>J10-'tabela10.1'!J11</f>
        <v>1554029</v>
      </c>
      <c r="K9" s="180"/>
    </row>
    <row r="10" spans="1:11" ht="27">
      <c r="A10" s="293">
        <v>41395</v>
      </c>
      <c r="B10" s="170">
        <f>B11-'tabela10.1'!B12</f>
        <v>39978642</v>
      </c>
      <c r="C10" s="170">
        <f>C11-'tabela10.1'!C12</f>
        <v>228500</v>
      </c>
      <c r="D10" s="170">
        <f>D11-'tabela10.1'!D12</f>
        <v>8363019</v>
      </c>
      <c r="E10" s="170">
        <f>E11-'tabela10.1'!E12</f>
        <v>429039</v>
      </c>
      <c r="F10" s="170">
        <f>F11-'tabela10.1'!F12</f>
        <v>2992364</v>
      </c>
      <c r="G10" s="170">
        <f>G11-'tabela10.1'!G12</f>
        <v>8749607</v>
      </c>
      <c r="H10" s="170">
        <f>H11-'tabela10.1'!H12</f>
        <v>16740261</v>
      </c>
      <c r="I10" s="170">
        <f>I11-'tabela10.1'!I12</f>
        <v>881508</v>
      </c>
      <c r="J10" s="171">
        <f>J11-'tabela10.1'!J12</f>
        <v>1594344</v>
      </c>
      <c r="K10" s="180"/>
    </row>
    <row r="11" spans="1:11" ht="27">
      <c r="A11" s="293">
        <v>41426</v>
      </c>
      <c r="B11" s="170">
        <f>B12-'tabela10.1'!B13</f>
        <v>40136711</v>
      </c>
      <c r="C11" s="170">
        <f>C12-'tabela10.1'!C13</f>
        <v>229226</v>
      </c>
      <c r="D11" s="170">
        <f>D12-'tabela10.1'!D13</f>
        <v>8373269</v>
      </c>
      <c r="E11" s="170">
        <f>E12-'tabela10.1'!E13</f>
        <v>429726</v>
      </c>
      <c r="F11" s="170">
        <f>F12-'tabela10.1'!F13</f>
        <v>3002031</v>
      </c>
      <c r="G11" s="170">
        <f>G12-'tabela10.1'!G13</f>
        <v>8766958</v>
      </c>
      <c r="H11" s="170">
        <f>H12-'tabela10.1'!H13</f>
        <v>16793962</v>
      </c>
      <c r="I11" s="170">
        <f>I12-'tabela10.1'!I13</f>
        <v>882898</v>
      </c>
      <c r="J11" s="171">
        <f>J12-'tabela10.1'!J13</f>
        <v>1658641</v>
      </c>
      <c r="K11" s="180"/>
    </row>
    <row r="12" spans="1:11" ht="27">
      <c r="A12" s="293">
        <v>41456</v>
      </c>
      <c r="B12" s="170">
        <f>B13-'tabela10.1'!B14</f>
        <v>40209928</v>
      </c>
      <c r="C12" s="170">
        <f>C13-'tabela10.1'!C14</f>
        <v>229158</v>
      </c>
      <c r="D12" s="170">
        <f>D13-'tabela10.1'!D14</f>
        <v>8383868</v>
      </c>
      <c r="E12" s="170">
        <f>E13-'tabela10.1'!E14</f>
        <v>428556</v>
      </c>
      <c r="F12" s="170">
        <f>F13-'tabela10.1'!F14</f>
        <v>3012643</v>
      </c>
      <c r="G12" s="170">
        <f>G13-'tabela10.1'!G14</f>
        <v>8775712</v>
      </c>
      <c r="H12" s="170">
        <f>H13-'tabela10.1'!H14</f>
        <v>16816809</v>
      </c>
      <c r="I12" s="170">
        <f>I13-'tabela10.1'!I14</f>
        <v>883357</v>
      </c>
      <c r="J12" s="171">
        <f>J13-'tabela10.1'!J14</f>
        <v>1679825</v>
      </c>
      <c r="K12" s="180"/>
    </row>
    <row r="13" spans="1:11" ht="27">
      <c r="A13" s="293">
        <v>41487</v>
      </c>
      <c r="B13" s="170">
        <f>B14-'tabela10.1'!B15</f>
        <v>40372088</v>
      </c>
      <c r="C13" s="170">
        <f>C14-'tabela10.1'!C15</f>
        <v>230031</v>
      </c>
      <c r="D13" s="170">
        <f>D14-'tabela10.1'!D15</f>
        <v>8398972</v>
      </c>
      <c r="E13" s="170">
        <f>E14-'tabela10.1'!E15</f>
        <v>427988</v>
      </c>
      <c r="F13" s="170">
        <f>F14-'tabela10.1'!F15</f>
        <v>3031700</v>
      </c>
      <c r="G13" s="170">
        <f>G14-'tabela10.1'!G15</f>
        <v>8835213</v>
      </c>
      <c r="H13" s="170">
        <f>H14-'tabela10.1'!H15</f>
        <v>16892774</v>
      </c>
      <c r="I13" s="170">
        <f>I14-'tabela10.1'!I15</f>
        <v>886470</v>
      </c>
      <c r="J13" s="171">
        <f>J14-'tabela10.1'!J15</f>
        <v>1668940</v>
      </c>
      <c r="K13" s="180"/>
    </row>
    <row r="14" spans="1:11" ht="27">
      <c r="A14" s="293">
        <v>41518</v>
      </c>
      <c r="B14" s="170">
        <f>B15-'tabela10.1'!B16</f>
        <v>40629756</v>
      </c>
      <c r="C14" s="170">
        <f>C15-'tabela10.1'!C16</f>
        <v>230900</v>
      </c>
      <c r="D14" s="170">
        <f>D15-'tabela10.1'!D16</f>
        <v>8468464</v>
      </c>
      <c r="E14" s="170">
        <f>E15-'tabela10.1'!E16</f>
        <v>428983</v>
      </c>
      <c r="F14" s="170">
        <f>F15-'tabela10.1'!F16</f>
        <v>3068516</v>
      </c>
      <c r="G14" s="170">
        <f>G15-'tabela10.1'!G16</f>
        <v>8901135</v>
      </c>
      <c r="H14" s="170">
        <f>H15-'tabela10.1'!H16</f>
        <v>16981119</v>
      </c>
      <c r="I14" s="170">
        <f>I15-'tabela10.1'!I16</f>
        <v>888764</v>
      </c>
      <c r="J14" s="171">
        <f>J15-'tabela10.1'!J16</f>
        <v>1661875</v>
      </c>
      <c r="K14" s="180"/>
    </row>
    <row r="15" spans="1:11" ht="27">
      <c r="A15" s="293">
        <v>41548</v>
      </c>
      <c r="B15" s="170">
        <f>B16-'tabela10.1'!B17</f>
        <v>40760621</v>
      </c>
      <c r="C15" s="170">
        <f>C16-'tabela10.1'!C17</f>
        <v>231119</v>
      </c>
      <c r="D15" s="170">
        <f>D16-'tabela10.1'!D17</f>
        <v>8505234</v>
      </c>
      <c r="E15" s="170">
        <f>E16-'tabela10.1'!E17</f>
        <v>430497</v>
      </c>
      <c r="F15" s="170">
        <f>F16-'tabela10.1'!F17</f>
        <v>3074148</v>
      </c>
      <c r="G15" s="170">
        <f>G16-'tabela10.1'!G17</f>
        <v>8961863</v>
      </c>
      <c r="H15" s="170">
        <f>H16-'tabela10.1'!H17</f>
        <v>17027415</v>
      </c>
      <c r="I15" s="170">
        <f>I16-'tabela10.1'!I17</f>
        <v>889297</v>
      </c>
      <c r="J15" s="171">
        <f>J16-'tabela10.1'!J17</f>
        <v>1641048</v>
      </c>
      <c r="K15" s="180"/>
    </row>
    <row r="16" spans="1:11" ht="27">
      <c r="A16" s="293">
        <v>41579</v>
      </c>
      <c r="B16" s="170">
        <f>B17-'tabela10.1'!B18</f>
        <v>40829982</v>
      </c>
      <c r="C16" s="170">
        <f>C17-'tabela10.1'!C18</f>
        <v>230258</v>
      </c>
      <c r="D16" s="170">
        <f>D17-'tabela10.1'!D18</f>
        <v>8472051</v>
      </c>
      <c r="E16" s="170">
        <f>E17-'tabela10.1'!E18</f>
        <v>430636</v>
      </c>
      <c r="F16" s="170">
        <f>F17-'tabela10.1'!F18</f>
        <v>3045400</v>
      </c>
      <c r="G16" s="170">
        <f>G17-'tabela10.1'!G18</f>
        <v>9077249</v>
      </c>
      <c r="H16" s="170">
        <f>H17-'tabela10.1'!H18</f>
        <v>17078412</v>
      </c>
      <c r="I16" s="170">
        <f>I17-'tabela10.1'!I18</f>
        <v>889060</v>
      </c>
      <c r="J16" s="171">
        <f>J17-'tabela10.1'!J18</f>
        <v>1606916</v>
      </c>
      <c r="K16" s="180"/>
    </row>
    <row r="17" spans="1:11" ht="27">
      <c r="A17" s="293">
        <v>41609</v>
      </c>
      <c r="B17" s="170">
        <f>B18-'tabela10.1'!B19</f>
        <v>40322275</v>
      </c>
      <c r="C17" s="170">
        <f>C18-'tabela10.1'!C19</f>
        <v>228531</v>
      </c>
      <c r="D17" s="170">
        <f>D18-'tabela10.1'!D19</f>
        <v>8296114</v>
      </c>
      <c r="E17" s="170">
        <f>E18-'tabela10.1'!E19</f>
        <v>428535</v>
      </c>
      <c r="F17" s="170">
        <f>F18-'tabela10.1'!F19</f>
        <v>2950335</v>
      </c>
      <c r="G17" s="170">
        <f>G18-'tabela10.1'!G19</f>
        <v>9074469</v>
      </c>
      <c r="H17" s="170">
        <f>H18-'tabela10.1'!H19</f>
        <v>16951813</v>
      </c>
      <c r="I17" s="170">
        <f>I18-'tabela10.1'!I19</f>
        <v>870250</v>
      </c>
      <c r="J17" s="171">
        <f>J18-'tabela10.1'!J19</f>
        <v>1522228</v>
      </c>
      <c r="K17" s="180"/>
    </row>
    <row r="18" spans="1:11" ht="27">
      <c r="A18" s="293">
        <v>41640</v>
      </c>
      <c r="B18" s="170">
        <f>B19-'tabela10.1'!B20</f>
        <v>40385513</v>
      </c>
      <c r="C18" s="170">
        <f>C19-'tabela10.1'!C20</f>
        <v>228782</v>
      </c>
      <c r="D18" s="170">
        <f>D19-'tabela10.1'!D20</f>
        <v>8338847</v>
      </c>
      <c r="E18" s="170">
        <f>E19-'tabela10.1'!E20</f>
        <v>429806</v>
      </c>
      <c r="F18" s="170">
        <f>F19-'tabela10.1'!F20</f>
        <v>2997226</v>
      </c>
      <c r="G18" s="170">
        <f>G19-'tabela10.1'!G20</f>
        <v>9002122</v>
      </c>
      <c r="H18" s="170">
        <f>H19-'tabela10.1'!H20</f>
        <v>16989859</v>
      </c>
      <c r="I18" s="170">
        <f>I19-'tabela10.1'!I20</f>
        <v>871439</v>
      </c>
      <c r="J18" s="171">
        <f>J19-'tabela10.1'!J20</f>
        <v>1527432</v>
      </c>
      <c r="K18" s="180"/>
    </row>
    <row r="19" spans="1:11" ht="27">
      <c r="A19" s="293">
        <v>41671</v>
      </c>
      <c r="B19" s="170">
        <f>B20-'tabela10.1'!B21</f>
        <v>40686907</v>
      </c>
      <c r="C19" s="170">
        <f>C20-'tabela10.1'!C21</f>
        <v>229468</v>
      </c>
      <c r="D19" s="170">
        <f>D20-'tabela10.1'!D21</f>
        <v>8395139</v>
      </c>
      <c r="E19" s="170">
        <f>E20-'tabela10.1'!E21</f>
        <v>431732</v>
      </c>
      <c r="F19" s="170">
        <f>F20-'tabela10.1'!F21</f>
        <v>3028620</v>
      </c>
      <c r="G19" s="170">
        <f>G20-'tabela10.1'!G21</f>
        <v>9029049</v>
      </c>
      <c r="H19" s="170">
        <f>H20-'tabela10.1'!H21</f>
        <v>17152437</v>
      </c>
      <c r="I19" s="170">
        <f>I20-'tabela10.1'!I21</f>
        <v>885549</v>
      </c>
      <c r="J19" s="171">
        <f>J20-'tabela10.1'!J21</f>
        <v>1534913</v>
      </c>
      <c r="K19" s="180"/>
    </row>
    <row r="20" spans="1:11" ht="27">
      <c r="A20" s="293">
        <v>41699</v>
      </c>
      <c r="B20" s="170">
        <f>B21-'tabela10.1'!B22</f>
        <v>40722012</v>
      </c>
      <c r="C20" s="170">
        <f>C21-'tabela10.1'!C22</f>
        <v>229619</v>
      </c>
      <c r="D20" s="170">
        <f>D21-'tabela10.1'!D22</f>
        <v>8402782</v>
      </c>
      <c r="E20" s="170">
        <f>E21-'tabela10.1'!E22</f>
        <v>432143</v>
      </c>
      <c r="F20" s="170">
        <f>F21-'tabela10.1'!F22</f>
        <v>3030067</v>
      </c>
      <c r="G20" s="170">
        <f>G21-'tabela10.1'!G22</f>
        <v>9007237</v>
      </c>
      <c r="H20" s="170">
        <f>H21-'tabela10.1'!H22</f>
        <v>17199939</v>
      </c>
      <c r="I20" s="170">
        <f>I21-'tabela10.1'!I22</f>
        <v>889237</v>
      </c>
      <c r="J20" s="171">
        <f>J21-'tabela10.1'!J22</f>
        <v>1530988</v>
      </c>
      <c r="K20" s="180"/>
    </row>
    <row r="21" spans="1:11" ht="27">
      <c r="A21" s="293">
        <v>41730</v>
      </c>
      <c r="B21" s="170">
        <f>B22-'tabela10.1'!B23</f>
        <v>40854727</v>
      </c>
      <c r="C21" s="170">
        <f>C22-'tabela10.1'!C23</f>
        <v>230192</v>
      </c>
      <c r="D21" s="170">
        <f>D22-'tabela10.1'!D23</f>
        <v>8401692</v>
      </c>
      <c r="E21" s="170">
        <f>E22-'tabela10.1'!E23</f>
        <v>433196</v>
      </c>
      <c r="F21" s="170">
        <f>F22-'tabela10.1'!F23</f>
        <v>3038186</v>
      </c>
      <c r="G21" s="170">
        <f>G22-'tabela10.1'!G23</f>
        <v>9031011</v>
      </c>
      <c r="H21" s="170">
        <f>H22-'tabela10.1'!H23</f>
        <v>17279841</v>
      </c>
      <c r="I21" s="170">
        <f>I22-'tabela10.1'!I23</f>
        <v>892987</v>
      </c>
      <c r="J21" s="171">
        <f>J22-'tabela10.1'!J23</f>
        <v>1547622</v>
      </c>
      <c r="K21" s="180"/>
    </row>
    <row r="22" spans="1:11" ht="27">
      <c r="A22" s="293">
        <v>41760</v>
      </c>
      <c r="B22" s="170">
        <f>B23-'tabela10.1'!B24</f>
        <v>40941399</v>
      </c>
      <c r="C22" s="170">
        <f>C23-'tabela10.1'!C24</f>
        <v>230299</v>
      </c>
      <c r="D22" s="170">
        <f>D23-'tabela10.1'!D24</f>
        <v>8373459</v>
      </c>
      <c r="E22" s="170">
        <f>E23-'tabela10.1'!E24</f>
        <v>433730</v>
      </c>
      <c r="F22" s="170">
        <f>F23-'tabela10.1'!F24</f>
        <v>3044345</v>
      </c>
      <c r="G22" s="170">
        <f>G23-'tabela10.1'!G24</f>
        <v>9036267</v>
      </c>
      <c r="H22" s="170">
        <f>H23-'tabela10.1'!H24</f>
        <v>17332015</v>
      </c>
      <c r="I22" s="170">
        <f>I23-'tabela10.1'!I24</f>
        <v>895237</v>
      </c>
      <c r="J22" s="171">
        <f>J23-'tabela10.1'!J24</f>
        <v>1596047</v>
      </c>
      <c r="K22" s="180"/>
    </row>
    <row r="23" spans="1:11" ht="27">
      <c r="A23" s="293">
        <v>41791</v>
      </c>
      <c r="B23" s="170">
        <f>B24-'tabela10.1'!B25</f>
        <v>40991972</v>
      </c>
      <c r="C23" s="170">
        <f>C24-'tabela10.1'!C25</f>
        <v>230341</v>
      </c>
      <c r="D23" s="170">
        <f>D24-'tabela10.1'!D25</f>
        <v>8346657</v>
      </c>
      <c r="E23" s="170">
        <f>E24-'tabela10.1'!E25</f>
        <v>433896</v>
      </c>
      <c r="F23" s="170">
        <f>F24-'tabela10.1'!F25</f>
        <v>3035752</v>
      </c>
      <c r="G23" s="170">
        <f>G24-'tabela10.1'!G25</f>
        <v>9034583</v>
      </c>
      <c r="H23" s="170">
        <f>H24-'tabela10.1'!H25</f>
        <v>17374621</v>
      </c>
      <c r="I23" s="170">
        <f>I24-'tabela10.1'!I25</f>
        <v>896839</v>
      </c>
      <c r="J23" s="171">
        <f>J24-'tabela10.1'!J25</f>
        <v>1639283</v>
      </c>
      <c r="K23" s="180"/>
    </row>
    <row r="24" spans="1:11" ht="27">
      <c r="A24" s="293">
        <v>41821</v>
      </c>
      <c r="B24" s="170">
        <f>B25-'tabela10.1'!B26</f>
        <v>41023155</v>
      </c>
      <c r="C24" s="170">
        <f>C25-'tabela10.1'!C26</f>
        <v>230422</v>
      </c>
      <c r="D24" s="170">
        <f>D25-'tabela10.1'!D26</f>
        <v>8334142</v>
      </c>
      <c r="E24" s="170">
        <f>E25-'tabela10.1'!E26</f>
        <v>434072</v>
      </c>
      <c r="F24" s="170">
        <f>F25-'tabela10.1'!F26</f>
        <v>3042107</v>
      </c>
      <c r="G24" s="170">
        <f>G25-'tabela10.1'!G26</f>
        <v>9040062</v>
      </c>
      <c r="H24" s="170">
        <f>H25-'tabela10.1'!H26</f>
        <v>17391790</v>
      </c>
      <c r="I24" s="170">
        <f>I25-'tabela10.1'!I26</f>
        <v>898044</v>
      </c>
      <c r="J24" s="171">
        <f>J25-'tabela10.1'!J26</f>
        <v>1652516</v>
      </c>
      <c r="K24" s="180"/>
    </row>
    <row r="25" spans="1:11" ht="27">
      <c r="A25" s="293">
        <v>41852</v>
      </c>
      <c r="B25" s="170">
        <f>B26-'tabela10.1'!B27</f>
        <v>41154059</v>
      </c>
      <c r="C25" s="170">
        <f>C26-'tabela10.1'!C27</f>
        <v>230623</v>
      </c>
      <c r="D25" s="170">
        <f>D26-'tabela10.1'!D27</f>
        <v>8332422</v>
      </c>
      <c r="E25" s="170">
        <f>E26-'tabela10.1'!E27</f>
        <v>434317</v>
      </c>
      <c r="F25" s="170">
        <f>F26-'tabela10.1'!F27</f>
        <v>3048851</v>
      </c>
      <c r="G25" s="170">
        <f>G26-'tabela10.1'!G27</f>
        <v>9089181</v>
      </c>
      <c r="H25" s="170">
        <f>H26-'tabela10.1'!H27</f>
        <v>17474048</v>
      </c>
      <c r="I25" s="170">
        <f>I26-'tabela10.1'!I27</f>
        <v>898949</v>
      </c>
      <c r="J25" s="171">
        <f>J26-'tabela10.1'!J27</f>
        <v>1645668</v>
      </c>
      <c r="K25" s="180"/>
    </row>
    <row r="26" spans="1:11" ht="27">
      <c r="A26" s="293">
        <v>41883</v>
      </c>
      <c r="B26" s="170">
        <f>B27-'tabela10.1'!B28</f>
        <v>41322885</v>
      </c>
      <c r="C26" s="170">
        <f>C27-'tabela10.1'!C28</f>
        <v>230187</v>
      </c>
      <c r="D26" s="170">
        <f>D27-'tabela10.1'!D28</f>
        <v>8361322</v>
      </c>
      <c r="E26" s="170">
        <f>E27-'tabela10.1'!E28</f>
        <v>434918</v>
      </c>
      <c r="F26" s="170">
        <f>F27-'tabela10.1'!F28</f>
        <v>3063233</v>
      </c>
      <c r="G26" s="170">
        <f>G27-'tabela10.1'!G28</f>
        <v>9136542</v>
      </c>
      <c r="H26" s="170">
        <f>H27-'tabela10.1'!H28</f>
        <v>17556238</v>
      </c>
      <c r="I26" s="170">
        <f>I27-'tabela10.1'!I28</f>
        <v>899835</v>
      </c>
      <c r="J26" s="171">
        <f>J27-'tabela10.1'!J28</f>
        <v>1640610</v>
      </c>
      <c r="K26" s="180"/>
    </row>
    <row r="27" spans="1:11" ht="27">
      <c r="A27" s="293">
        <v>41913</v>
      </c>
      <c r="B27" s="170">
        <f>B28-'tabela10.1'!B29</f>
        <v>41305853</v>
      </c>
      <c r="C27" s="170">
        <f>C28-'tabela10.1'!C29</f>
        <v>229609</v>
      </c>
      <c r="D27" s="170">
        <f>D28-'tabela10.1'!D29</f>
        <v>8353496</v>
      </c>
      <c r="E27" s="170">
        <f>E28-'tabela10.1'!E29</f>
        <v>434775</v>
      </c>
      <c r="F27" s="170">
        <f>F28-'tabela10.1'!F29</f>
        <v>3030491</v>
      </c>
      <c r="G27" s="170">
        <f>G28-'tabela10.1'!G29</f>
        <v>9173797</v>
      </c>
      <c r="H27" s="170">
        <f>H28-'tabela10.1'!H29</f>
        <v>17561644</v>
      </c>
      <c r="I27" s="170">
        <f>I28-'tabela10.1'!I29</f>
        <v>900013</v>
      </c>
      <c r="J27" s="171">
        <f>J28-'tabela10.1'!J29</f>
        <v>1622028</v>
      </c>
      <c r="K27" s="180"/>
    </row>
    <row r="28" spans="1:11" ht="27">
      <c r="A28" s="293">
        <v>41944</v>
      </c>
      <c r="B28" s="170">
        <f>B29-'tabela10.1'!B30</f>
        <v>41325201</v>
      </c>
      <c r="C28" s="170">
        <f>C29-'tabela10.1'!C30</f>
        <v>228949</v>
      </c>
      <c r="D28" s="170">
        <f>D29-'tabela10.1'!D30</f>
        <v>8310005</v>
      </c>
      <c r="E28" s="170">
        <f>E29-'tabela10.1'!E30</f>
        <v>434861</v>
      </c>
      <c r="F28" s="170">
        <f>F29-'tabela10.1'!F30</f>
        <v>2979850</v>
      </c>
      <c r="G28" s="170">
        <f>G29-'tabela10.1'!G30</f>
        <v>9284947</v>
      </c>
      <c r="H28" s="170">
        <f>H29-'tabela10.1'!H30</f>
        <v>17598519</v>
      </c>
      <c r="I28" s="170">
        <f>I29-'tabela10.1'!I30</f>
        <v>899035</v>
      </c>
      <c r="J28" s="171">
        <f>J29-'tabela10.1'!J30</f>
        <v>1589035</v>
      </c>
      <c r="K28" s="180"/>
    </row>
    <row r="29" spans="1:11" ht="27">
      <c r="A29" s="293">
        <v>41974</v>
      </c>
      <c r="B29" s="170">
        <f>B30-'tabela10.1'!B31</f>
        <v>40742965</v>
      </c>
      <c r="C29" s="170">
        <f>C30-'tabela10.1'!C31</f>
        <v>225992</v>
      </c>
      <c r="D29" s="170">
        <f>D30-'tabela10.1'!D31</f>
        <v>8133263</v>
      </c>
      <c r="E29" s="170">
        <f>E30-'tabela10.1'!E31</f>
        <v>433728</v>
      </c>
      <c r="F29" s="170">
        <f>F30-'tabela10.1'!F31</f>
        <v>2841316</v>
      </c>
      <c r="G29" s="170">
        <f>G30-'tabela10.1'!G31</f>
        <v>9270758</v>
      </c>
      <c r="H29" s="170">
        <f>H30-'tabela10.1'!H31</f>
        <v>17439103</v>
      </c>
      <c r="I29" s="170">
        <f>I30-'tabela10.1'!I31</f>
        <v>876750</v>
      </c>
      <c r="J29" s="171">
        <f>J30-'tabela10.1'!J31</f>
        <v>1522055</v>
      </c>
      <c r="K29" s="180"/>
    </row>
    <row r="30" spans="1:11" ht="27">
      <c r="A30" s="293">
        <v>42005</v>
      </c>
      <c r="B30" s="170">
        <f>B31-'tabela10.1'!B32</f>
        <v>40681140</v>
      </c>
      <c r="C30" s="170">
        <f>C31-'tabela10.1'!C32</f>
        <v>224219</v>
      </c>
      <c r="D30" s="170">
        <f>D31-'tabela10.1'!D32</f>
        <v>8162429</v>
      </c>
      <c r="E30" s="170">
        <f>E31-'tabela10.1'!E32</f>
        <v>433759</v>
      </c>
      <c r="F30" s="170">
        <f>F31-'tabela10.1'!F32</f>
        <v>2836729</v>
      </c>
      <c r="G30" s="170">
        <f>G31-'tabela10.1'!G32</f>
        <v>9177010</v>
      </c>
      <c r="H30" s="170">
        <f>H31-'tabela10.1'!H32</f>
        <v>17440145</v>
      </c>
      <c r="I30" s="170">
        <f>I31-'tabela10.1'!I32</f>
        <v>874455</v>
      </c>
      <c r="J30" s="171">
        <f>J31-'tabela10.1'!J32</f>
        <v>1532394</v>
      </c>
      <c r="K30" s="180"/>
    </row>
    <row r="31" spans="1:11" ht="27">
      <c r="A31" s="293">
        <v>42036</v>
      </c>
      <c r="B31" s="170">
        <f>B32-'tabela10.1'!B33</f>
        <v>40694313</v>
      </c>
      <c r="C31" s="170">
        <f>C32-'tabela10.1'!C33</f>
        <v>222857</v>
      </c>
      <c r="D31" s="170">
        <f>D32-'tabela10.1'!D33</f>
        <v>8164323</v>
      </c>
      <c r="E31" s="170">
        <f>E32-'tabela10.1'!E33</f>
        <v>433467</v>
      </c>
      <c r="F31" s="170">
        <f>F32-'tabela10.1'!F33</f>
        <v>2809757</v>
      </c>
      <c r="G31" s="170">
        <f>G32-'tabela10.1'!G33</f>
        <v>9150016</v>
      </c>
      <c r="H31" s="170">
        <f>H32-'tabela10.1'!H33</f>
        <v>17500715</v>
      </c>
      <c r="I31" s="170">
        <f>I32-'tabela10.1'!I33</f>
        <v>888972</v>
      </c>
      <c r="J31" s="171">
        <f>J32-'tabela10.1'!J33</f>
        <v>1524206</v>
      </c>
      <c r="K31" s="180"/>
    </row>
    <row r="32" spans="1:11" ht="27">
      <c r="A32" s="293">
        <v>42064</v>
      </c>
      <c r="B32" s="170">
        <f>B33-'tabela10.1'!B34</f>
        <v>40730378</v>
      </c>
      <c r="C32" s="170">
        <f>C33-'tabela10.1'!C34</f>
        <v>221259</v>
      </c>
      <c r="D32" s="170">
        <f>D33-'tabela10.1'!D34</f>
        <v>8151550</v>
      </c>
      <c r="E32" s="170">
        <f>E33-'tabela10.1'!E34</f>
        <v>434139</v>
      </c>
      <c r="F32" s="170">
        <f>F33-'tabela10.1'!F34</f>
        <v>2790181</v>
      </c>
      <c r="G32" s="170">
        <f>G33-'tabela10.1'!G34</f>
        <v>9156849</v>
      </c>
      <c r="H32" s="170">
        <f>H33-'tabela10.1'!H34</f>
        <v>17563821</v>
      </c>
      <c r="I32" s="170">
        <f>I33-'tabela10.1'!I34</f>
        <v>892590</v>
      </c>
      <c r="J32" s="171">
        <f>J33-'tabela10.1'!J34</f>
        <v>1519989</v>
      </c>
      <c r="K32" s="180"/>
    </row>
    <row r="33" spans="1:11" ht="27">
      <c r="A33" s="293">
        <v>42095</v>
      </c>
      <c r="B33" s="170">
        <f>B34-'tabela10.1'!B35</f>
        <v>40645597</v>
      </c>
      <c r="C33" s="170">
        <f>C34-'tabela10.1'!C35</f>
        <v>220406</v>
      </c>
      <c r="D33" s="170">
        <f>D34-'tabela10.1'!D35</f>
        <v>8098219</v>
      </c>
      <c r="E33" s="170">
        <f>E34-'tabela10.1'!E35</f>
        <v>434172</v>
      </c>
      <c r="F33" s="170">
        <f>F34-'tabela10.1'!F35</f>
        <v>2765179</v>
      </c>
      <c r="G33" s="170">
        <f>G34-'tabela10.1'!G35</f>
        <v>9139511</v>
      </c>
      <c r="H33" s="170">
        <f>H34-'tabela10.1'!H35</f>
        <v>17564619</v>
      </c>
      <c r="I33" s="170">
        <f>I34-'tabela10.1'!I35</f>
        <v>892445</v>
      </c>
      <c r="J33" s="171">
        <f>J34-'tabela10.1'!J35</f>
        <v>1531046</v>
      </c>
      <c r="K33" s="180"/>
    </row>
    <row r="34" spans="1:11" ht="27">
      <c r="A34" s="293">
        <v>42125</v>
      </c>
      <c r="B34" s="170">
        <f>B35-'tabela10.1'!B36</f>
        <v>40536233</v>
      </c>
      <c r="C34" s="170">
        <f>C35-'tabela10.1'!C36</f>
        <v>219419</v>
      </c>
      <c r="D34" s="170">
        <f>D35-'tabela10.1'!D36</f>
        <v>8036774</v>
      </c>
      <c r="E34" s="170">
        <f>E35-'tabela10.1'!E36</f>
        <v>434246</v>
      </c>
      <c r="F34" s="170">
        <f>F35-'tabela10.1'!F36</f>
        <v>2734270</v>
      </c>
      <c r="G34" s="170">
        <f>G35-'tabela10.1'!G36</f>
        <v>9123501</v>
      </c>
      <c r="H34" s="170">
        <f>H35-'tabela10.1'!H36</f>
        <v>17531710</v>
      </c>
      <c r="I34" s="170">
        <f>I35-'tabela10.1'!I36</f>
        <v>892349</v>
      </c>
      <c r="J34" s="171">
        <f>J35-'tabela10.1'!J36</f>
        <v>1563964</v>
      </c>
      <c r="K34" s="180"/>
    </row>
    <row r="35" spans="1:11" ht="27">
      <c r="A35" s="293">
        <v>42156</v>
      </c>
      <c r="B35" s="170">
        <f>B36-'tabela10.1'!B37</f>
        <v>40437371</v>
      </c>
      <c r="C35" s="170">
        <f>C36-'tabela10.1'!C37</f>
        <v>218746</v>
      </c>
      <c r="D35" s="170">
        <f>D36-'tabela10.1'!D37</f>
        <v>7971982</v>
      </c>
      <c r="E35" s="170">
        <f>E36-'tabela10.1'!E37</f>
        <v>432785</v>
      </c>
      <c r="F35" s="170">
        <f>F36-'tabela10.1'!F37</f>
        <v>2711845</v>
      </c>
      <c r="G35" s="170">
        <f>G36-'tabela10.1'!G37</f>
        <v>9100432</v>
      </c>
      <c r="H35" s="170">
        <f>H36-'tabela10.1'!H37</f>
        <v>17498994</v>
      </c>
      <c r="I35" s="170">
        <f>I36-'tabela10.1'!I37</f>
        <v>891582</v>
      </c>
      <c r="J35" s="171">
        <f>J36-'tabela10.1'!J37</f>
        <v>1611005</v>
      </c>
      <c r="K35" s="180"/>
    </row>
    <row r="36" spans="1:11" ht="27">
      <c r="A36" s="293">
        <v>42186</v>
      </c>
      <c r="B36" s="170">
        <f>B37-'tabela10.1'!B38</f>
        <v>40288014</v>
      </c>
      <c r="C36" s="170">
        <f>C37-'tabela10.1'!C38</f>
        <v>217953</v>
      </c>
      <c r="D36" s="170">
        <f>D37-'tabela10.1'!D38</f>
        <v>7907004</v>
      </c>
      <c r="E36" s="170">
        <f>E37-'tabela10.1'!E38</f>
        <v>431815</v>
      </c>
      <c r="F36" s="170">
        <f>F37-'tabela10.1'!F38</f>
        <v>2692820</v>
      </c>
      <c r="G36" s="170">
        <f>G37-'tabela10.1'!G38</f>
        <v>9068196</v>
      </c>
      <c r="H36" s="170">
        <f>H37-'tabela10.1'!H38</f>
        <v>17443334</v>
      </c>
      <c r="I36" s="170">
        <f>I37-'tabela10.1'!I38</f>
        <v>889375</v>
      </c>
      <c r="J36" s="171">
        <f>J37-'tabela10.1'!J38</f>
        <v>1637517</v>
      </c>
      <c r="K36" s="180"/>
    </row>
    <row r="37" spans="1:11" ht="27">
      <c r="A37" s="293">
        <v>42217</v>
      </c>
      <c r="B37" s="170">
        <f>B38-'tabela10.1'!B39</f>
        <v>40210694</v>
      </c>
      <c r="C37" s="170">
        <f>C38-'tabela10.1'!C39</f>
        <v>217066</v>
      </c>
      <c r="D37" s="170">
        <f>D38-'tabela10.1'!D39</f>
        <v>7857183</v>
      </c>
      <c r="E37" s="170">
        <f>E38-'tabela10.1'!E39</f>
        <v>430688</v>
      </c>
      <c r="F37" s="170">
        <f>F38-'tabela10.1'!F39</f>
        <v>2669011</v>
      </c>
      <c r="G37" s="170">
        <f>G38-'tabela10.1'!G39</f>
        <v>9058293</v>
      </c>
      <c r="H37" s="170">
        <f>H38-'tabela10.1'!H39</f>
        <v>17453768</v>
      </c>
      <c r="I37" s="170">
        <f>I38-'tabela10.1'!I39</f>
        <v>890181</v>
      </c>
      <c r="J37" s="171">
        <f>J38-'tabela10.1'!J39</f>
        <v>1634504</v>
      </c>
      <c r="K37" s="180"/>
    </row>
    <row r="38" spans="1:11" ht="27">
      <c r="A38" s="293">
        <v>42248</v>
      </c>
      <c r="B38" s="170">
        <f>B39-'tabela10.1'!B40</f>
        <v>40122939</v>
      </c>
      <c r="C38" s="170">
        <f>C39-'tabela10.1'!C40</f>
        <v>216475</v>
      </c>
      <c r="D38" s="170">
        <f>D39-'tabela10.1'!D40</f>
        <v>7846107</v>
      </c>
      <c r="E38" s="170">
        <f>E39-'tabela10.1'!E40</f>
        <v>429927</v>
      </c>
      <c r="F38" s="170">
        <f>F39-'tabela10.1'!F40</f>
        <v>2642198</v>
      </c>
      <c r="G38" s="170">
        <f>G39-'tabela10.1'!G40</f>
        <v>9044257</v>
      </c>
      <c r="H38" s="170">
        <f>H39-'tabela10.1'!H40</f>
        <v>17422119</v>
      </c>
      <c r="I38" s="170">
        <f>I39-'tabela10.1'!I40</f>
        <v>889054</v>
      </c>
      <c r="J38" s="171">
        <f>J39-'tabela10.1'!J40</f>
        <v>1632802</v>
      </c>
      <c r="K38" s="180"/>
    </row>
    <row r="39" spans="1:11" ht="27">
      <c r="A39" s="293">
        <v>42278</v>
      </c>
      <c r="B39" s="170">
        <f>B40-'tabela10.1'!B41</f>
        <v>39956271</v>
      </c>
      <c r="C39" s="170">
        <f>C40-'tabela10.1'!C41</f>
        <v>215027</v>
      </c>
      <c r="D39" s="170">
        <f>D40-'tabela10.1'!D41</f>
        <v>7797137</v>
      </c>
      <c r="E39" s="170">
        <f>E40-'tabela10.1'!E41</f>
        <v>428718</v>
      </c>
      <c r="F39" s="170">
        <f>F40-'tabela10.1'!F41</f>
        <v>2591661</v>
      </c>
      <c r="G39" s="170">
        <f>G40-'tabela10.1'!G41</f>
        <v>9042315</v>
      </c>
      <c r="H39" s="170">
        <f>H40-'tabela10.1'!H41</f>
        <v>17378374</v>
      </c>
      <c r="I39" s="170">
        <f>I40-'tabela10.1'!I41</f>
        <v>888196</v>
      </c>
      <c r="J39" s="171">
        <f>J40-'tabela10.1'!J41</f>
        <v>1614843</v>
      </c>
      <c r="K39" s="180"/>
    </row>
    <row r="40" spans="1:11" ht="27">
      <c r="A40" s="293">
        <v>42309</v>
      </c>
      <c r="B40" s="170">
        <f>B41-'tabela10.1'!B42</f>
        <v>39822369</v>
      </c>
      <c r="C40" s="170">
        <f>C41-'tabela10.1'!C42</f>
        <v>213698</v>
      </c>
      <c r="D40" s="170">
        <f>D41-'tabela10.1'!D42</f>
        <v>7717123</v>
      </c>
      <c r="E40" s="170">
        <f>E41-'tabela10.1'!E42</f>
        <v>427411</v>
      </c>
      <c r="F40" s="170">
        <f>F41-'tabela10.1'!F42</f>
        <v>2531436</v>
      </c>
      <c r="G40" s="170">
        <f>G41-'tabela10.1'!G42</f>
        <v>9097844</v>
      </c>
      <c r="H40" s="170">
        <f>H41-'tabela10.1'!H42</f>
        <v>17356799</v>
      </c>
      <c r="I40" s="170">
        <f>I41-'tabela10.1'!I42</f>
        <v>885941</v>
      </c>
      <c r="J40" s="171">
        <f>J41-'tabela10.1'!J42</f>
        <v>1592117</v>
      </c>
      <c r="K40" s="180"/>
    </row>
    <row r="41" spans="1:11" ht="27">
      <c r="A41" s="293">
        <v>42339</v>
      </c>
      <c r="B41" s="170">
        <f>B42-'tabela10.1'!B43</f>
        <v>39207976</v>
      </c>
      <c r="C41" s="170">
        <f>C42-'tabela10.1'!C43</f>
        <v>211774</v>
      </c>
      <c r="D41" s="170">
        <f>D42-'tabela10.1'!D43</f>
        <v>7521054</v>
      </c>
      <c r="E41" s="170">
        <f>E42-'tabela10.1'!E43</f>
        <v>425444</v>
      </c>
      <c r="F41" s="170">
        <f>F42-'tabela10.1'!F43</f>
        <v>2424627</v>
      </c>
      <c r="G41" s="170">
        <f>G42-'tabela10.1'!G43</f>
        <v>9058002</v>
      </c>
      <c r="H41" s="170">
        <f>H42-'tabela10.1'!H43</f>
        <v>17171176</v>
      </c>
      <c r="I41" s="170">
        <f>I42-'tabela10.1'!I43</f>
        <v>865581</v>
      </c>
      <c r="J41" s="171">
        <f>J42-'tabela10.1'!J43</f>
        <v>1530318</v>
      </c>
      <c r="K41" s="180"/>
    </row>
    <row r="42" spans="1:11" ht="27">
      <c r="A42" s="293">
        <v>42370</v>
      </c>
      <c r="B42" s="170">
        <f>B43-'tabela10.1'!B44</f>
        <v>39115703</v>
      </c>
      <c r="C42" s="170">
        <f>C43-'tabela10.1'!C44</f>
        <v>210567</v>
      </c>
      <c r="D42" s="170">
        <f>D43-'tabela10.1'!D44</f>
        <v>7504492</v>
      </c>
      <c r="E42" s="170">
        <f>E43-'tabela10.1'!E44</f>
        <v>424511</v>
      </c>
      <c r="F42" s="170">
        <f>F43-'tabela10.1'!F44</f>
        <v>2424607</v>
      </c>
      <c r="G42" s="170">
        <f>G43-'tabela10.1'!G44</f>
        <v>8990368</v>
      </c>
      <c r="H42" s="170">
        <f>H43-'tabela10.1'!H44</f>
        <v>17156658</v>
      </c>
      <c r="I42" s="170">
        <f>I43-'tabela10.1'!I44</f>
        <v>865120</v>
      </c>
      <c r="J42" s="171">
        <f>J43-'tabela10.1'!J44</f>
        <v>1539380</v>
      </c>
      <c r="K42" s="180"/>
    </row>
    <row r="43" spans="1:11" ht="27">
      <c r="A43" s="293">
        <v>42401</v>
      </c>
      <c r="B43" s="170">
        <f>B44-'tabela10.1'!B45</f>
        <v>39019369</v>
      </c>
      <c r="C43" s="170">
        <f>C44-'tabela10.1'!C45</f>
        <v>210147</v>
      </c>
      <c r="D43" s="170">
        <f>D44-'tabela10.1'!D45</f>
        <v>7476494</v>
      </c>
      <c r="E43" s="170">
        <f>E44-'tabela10.1'!E45</f>
        <v>423563</v>
      </c>
      <c r="F43" s="170">
        <f>F44-'tabela10.1'!F45</f>
        <v>2407887</v>
      </c>
      <c r="G43" s="170">
        <f>G44-'tabela10.1'!G45</f>
        <v>8934498</v>
      </c>
      <c r="H43" s="170">
        <f>H44-'tabela10.1'!H45</f>
        <v>17154386</v>
      </c>
      <c r="I43" s="170">
        <f>I44-'tabela10.1'!I45</f>
        <v>875141</v>
      </c>
      <c r="J43" s="171">
        <f>J44-'tabela10.1'!J45</f>
        <v>1537253</v>
      </c>
      <c r="K43" s="180"/>
    </row>
    <row r="44" spans="1:11" ht="27">
      <c r="A44" s="293">
        <v>42430</v>
      </c>
      <c r="B44" s="170">
        <f>B45-'tabela10.1'!B46</f>
        <v>38904847</v>
      </c>
      <c r="C44" s="170">
        <f>C45-'tabela10.1'!C46</f>
        <v>209171</v>
      </c>
      <c r="D44" s="170">
        <f>D45-'tabela10.1'!D46</f>
        <v>7451110</v>
      </c>
      <c r="E44" s="170">
        <f>E45-'tabela10.1'!E46</f>
        <v>423282</v>
      </c>
      <c r="F44" s="170">
        <f>F45-'tabela10.1'!F46</f>
        <v>2383800</v>
      </c>
      <c r="G44" s="170">
        <f>G45-'tabela10.1'!G46</f>
        <v>8893025</v>
      </c>
      <c r="H44" s="170">
        <f>H45-'tabela10.1'!H46</f>
        <v>17136891</v>
      </c>
      <c r="I44" s="170">
        <f>I45-'tabela10.1'!I46</f>
        <v>879926</v>
      </c>
      <c r="J44" s="171">
        <f>J45-'tabela10.1'!J46</f>
        <v>1527642</v>
      </c>
      <c r="K44" s="180"/>
    </row>
    <row r="45" spans="1:11" ht="27">
      <c r="A45" s="293">
        <v>42461</v>
      </c>
      <c r="B45" s="170">
        <f>B46-'tabela10.1'!B47</f>
        <v>38849025</v>
      </c>
      <c r="C45" s="170">
        <f>C46-'tabela10.1'!C47</f>
        <v>208890</v>
      </c>
      <c r="D45" s="170">
        <f>D46-'tabela10.1'!D47</f>
        <v>7434364</v>
      </c>
      <c r="E45" s="170">
        <f>E46-'tabela10.1'!E47</f>
        <v>423059</v>
      </c>
      <c r="F45" s="170">
        <f>F46-'tabela10.1'!F47</f>
        <v>2369198</v>
      </c>
      <c r="G45" s="170">
        <f>G46-'tabela10.1'!G47</f>
        <v>8863824</v>
      </c>
      <c r="H45" s="170">
        <f>H46-'tabela10.1'!H47</f>
        <v>17130833</v>
      </c>
      <c r="I45" s="170">
        <f>I46-'tabela10.1'!I47</f>
        <v>882305</v>
      </c>
      <c r="J45" s="171">
        <f>J46-'tabela10.1'!J47</f>
        <v>1536552</v>
      </c>
      <c r="K45" s="180"/>
    </row>
    <row r="46" spans="1:11" ht="27">
      <c r="A46" s="293">
        <v>42491</v>
      </c>
      <c r="B46" s="170">
        <f>B47-'tabela10.1'!B48</f>
        <v>38782639</v>
      </c>
      <c r="C46" s="170">
        <f>C47-'tabela10.1'!C48</f>
        <v>207704</v>
      </c>
      <c r="D46" s="170">
        <f>D47-'tabela10.1'!D48</f>
        <v>7412956</v>
      </c>
      <c r="E46" s="170">
        <f>E47-'tabela10.1'!E48</f>
        <v>422541</v>
      </c>
      <c r="F46" s="170">
        <f>F47-'tabela10.1'!F48</f>
        <v>2340439</v>
      </c>
      <c r="G46" s="170">
        <f>G47-'tabela10.1'!G48</f>
        <v>8835699</v>
      </c>
      <c r="H46" s="170">
        <f>H47-'tabela10.1'!H48</f>
        <v>17096508</v>
      </c>
      <c r="I46" s="170">
        <f>I47-'tabela10.1'!I48</f>
        <v>883856</v>
      </c>
      <c r="J46" s="171">
        <f>J47-'tabela10.1'!J48</f>
        <v>1582936</v>
      </c>
      <c r="K46" s="180"/>
    </row>
    <row r="47" spans="1:11" ht="27">
      <c r="A47" s="293">
        <v>42522</v>
      </c>
      <c r="B47" s="170">
        <f>B48-'tabela10.1'!B49</f>
        <v>38694919</v>
      </c>
      <c r="C47" s="170">
        <f>C48-'tabela10.1'!C49</f>
        <v>206957</v>
      </c>
      <c r="D47" s="170">
        <f>D48-'tabela10.1'!D49</f>
        <v>7381865</v>
      </c>
      <c r="E47" s="170">
        <f>E48-'tabela10.1'!E49</f>
        <v>421293</v>
      </c>
      <c r="F47" s="170">
        <f>F48-'tabela10.1'!F49</f>
        <v>2312705</v>
      </c>
      <c r="G47" s="170">
        <f>G48-'tabela10.1'!G49</f>
        <v>8809568</v>
      </c>
      <c r="H47" s="170">
        <f>H48-'tabela10.1'!H49</f>
        <v>17054152</v>
      </c>
      <c r="I47" s="170">
        <f>I48-'tabela10.1'!I49</f>
        <v>884677</v>
      </c>
      <c r="J47" s="171">
        <f>J48-'tabela10.1'!J49</f>
        <v>1623702</v>
      </c>
      <c r="K47" s="180"/>
    </row>
    <row r="48" spans="1:11" ht="27">
      <c r="A48" s="293">
        <v>42552</v>
      </c>
      <c r="B48" s="170">
        <f>B49-'tabela10.1'!B50</f>
        <v>38610679</v>
      </c>
      <c r="C48" s="170">
        <f>C49-'tabela10.1'!C50</f>
        <v>205823</v>
      </c>
      <c r="D48" s="170">
        <f>D49-'tabela10.1'!D50</f>
        <v>7368983</v>
      </c>
      <c r="E48" s="170">
        <f>E49-'tabela10.1'!E50</f>
        <v>420644</v>
      </c>
      <c r="F48" s="170">
        <f>F49-'tabela10.1'!F50</f>
        <v>2284635</v>
      </c>
      <c r="G48" s="170">
        <f>G49-'tabela10.1'!G50</f>
        <v>8794702</v>
      </c>
      <c r="H48" s="170">
        <f>H49-'tabela10.1'!H50</f>
        <v>17022552</v>
      </c>
      <c r="I48" s="170">
        <f>I49-'tabela10.1'!I50</f>
        <v>884743</v>
      </c>
      <c r="J48" s="171">
        <f>J49-'tabela10.1'!J50</f>
        <v>1628597</v>
      </c>
      <c r="K48" s="180"/>
    </row>
    <row r="49" spans="1:11" ht="27">
      <c r="A49" s="293">
        <v>42583</v>
      </c>
      <c r="B49" s="170">
        <f>B50-'tabela10.1'!B51</f>
        <v>38588593</v>
      </c>
      <c r="C49" s="170">
        <f>C50-'tabela10.1'!C51</f>
        <v>206171</v>
      </c>
      <c r="D49" s="170">
        <f>D50-'tabela10.1'!D51</f>
        <v>7376068</v>
      </c>
      <c r="E49" s="170">
        <f>E50-'tabela10.1'!E51</f>
        <v>419847</v>
      </c>
      <c r="F49" s="170">
        <f>F50-'tabela10.1'!F51</f>
        <v>2262972</v>
      </c>
      <c r="G49" s="170">
        <f>G50-'tabela10.1'!G51</f>
        <v>8797772</v>
      </c>
      <c r="H49" s="170">
        <f>H50-'tabela10.1'!H51</f>
        <v>17026970</v>
      </c>
      <c r="I49" s="170">
        <f>I50-'tabela10.1'!I51</f>
        <v>884548</v>
      </c>
      <c r="J49" s="171">
        <f>J50-'tabela10.1'!J51</f>
        <v>1614245</v>
      </c>
      <c r="K49" s="180"/>
    </row>
    <row r="50" spans="1:11" ht="27">
      <c r="A50" s="293">
        <v>42614</v>
      </c>
      <c r="B50" s="170">
        <f>B51-'tabela10.1'!B52</f>
        <v>38556324</v>
      </c>
      <c r="C50" s="170">
        <f>C51-'tabela10.1'!C52</f>
        <v>205507</v>
      </c>
      <c r="D50" s="170">
        <f>D51-'tabela10.1'!D52</f>
        <v>7387372</v>
      </c>
      <c r="E50" s="170">
        <f>E51-'tabela10.1'!E52</f>
        <v>419238</v>
      </c>
      <c r="F50" s="170">
        <f>F51-'tabela10.1'!F52</f>
        <v>2235297</v>
      </c>
      <c r="G50" s="170">
        <f>G51-'tabela10.1'!G52</f>
        <v>8804209</v>
      </c>
      <c r="H50" s="170">
        <f>H51-'tabela10.1'!H52</f>
        <v>17014541</v>
      </c>
      <c r="I50" s="170">
        <f>I51-'tabela10.1'!I52</f>
        <v>884407</v>
      </c>
      <c r="J50" s="171">
        <f>J51-'tabela10.1'!J52</f>
        <v>1605753</v>
      </c>
      <c r="K50" s="180"/>
    </row>
    <row r="51" spans="1:11" ht="27">
      <c r="A51" s="293">
        <v>42644</v>
      </c>
      <c r="B51" s="170">
        <f>B52-'tabela10.1'!B53</f>
        <v>38477559</v>
      </c>
      <c r="C51" s="170">
        <f>C52-'tabela10.1'!C53</f>
        <v>204424</v>
      </c>
      <c r="D51" s="170">
        <f>D52-'tabela10.1'!D53</f>
        <v>7382240</v>
      </c>
      <c r="E51" s="170">
        <f>E52-'tabela10.1'!E53</f>
        <v>417500</v>
      </c>
      <c r="F51" s="170">
        <f>F52-'tabela10.1'!F53</f>
        <v>2200359</v>
      </c>
      <c r="G51" s="170">
        <f>G52-'tabela10.1'!G53</f>
        <v>8818517</v>
      </c>
      <c r="H51" s="170">
        <f>H52-'tabela10.1'!H53</f>
        <v>16980594</v>
      </c>
      <c r="I51" s="170">
        <f>I52-'tabela10.1'!I53</f>
        <v>881071</v>
      </c>
      <c r="J51" s="171">
        <f>J52-'tabela10.1'!J53</f>
        <v>1592854</v>
      </c>
      <c r="K51" s="180"/>
    </row>
    <row r="52" spans="1:11" ht="27">
      <c r="A52" s="293">
        <v>42675</v>
      </c>
      <c r="B52" s="170">
        <f>B53-'tabela10.1'!B54</f>
        <v>38359525</v>
      </c>
      <c r="C52" s="170">
        <f>C53-'tabela10.1'!C54</f>
        <v>202605</v>
      </c>
      <c r="D52" s="170">
        <f>D53-'tabela10.1'!D54</f>
        <v>7330100</v>
      </c>
      <c r="E52" s="170">
        <f>E53-'tabela10.1'!E54</f>
        <v>414818</v>
      </c>
      <c r="F52" s="170">
        <f>F53-'tabela10.1'!F54</f>
        <v>2149123</v>
      </c>
      <c r="G52" s="170">
        <f>G53-'tabela10.1'!G54</f>
        <v>8878694</v>
      </c>
      <c r="H52" s="170">
        <f>H53-'tabela10.1'!H54</f>
        <v>16941268</v>
      </c>
      <c r="I52" s="170">
        <f>I53-'tabela10.1'!I54</f>
        <v>876551</v>
      </c>
      <c r="J52" s="171">
        <f>J53-'tabela10.1'!J54</f>
        <v>1566366</v>
      </c>
      <c r="K52" s="180"/>
    </row>
    <row r="53" spans="1:11" ht="27">
      <c r="A53" s="293">
        <v>42705</v>
      </c>
      <c r="B53" s="170">
        <f>B54-'tabela10.1'!B55</f>
        <v>37881418</v>
      </c>
      <c r="C53" s="170">
        <f>C54-'tabela10.1'!C55</f>
        <v>199865</v>
      </c>
      <c r="D53" s="170">
        <f>D54-'tabela10.1'!D55</f>
        <v>7196904</v>
      </c>
      <c r="E53" s="170">
        <f>E54-'tabela10.1'!E55</f>
        <v>412655</v>
      </c>
      <c r="F53" s="170">
        <f>F54-'tabela10.1'!F55</f>
        <v>2062753</v>
      </c>
      <c r="G53" s="170">
        <f>G54-'tabela10.1'!G55</f>
        <v>8860507</v>
      </c>
      <c r="H53" s="170">
        <f>H54-'tabela10.1'!H55</f>
        <v>16778602</v>
      </c>
      <c r="I53" s="170">
        <f>I54-'tabela10.1'!I55</f>
        <v>854007</v>
      </c>
      <c r="J53" s="171">
        <f>J54-'tabela10.1'!J55</f>
        <v>1516125</v>
      </c>
      <c r="K53" s="180"/>
    </row>
    <row r="54" spans="1:11" ht="27">
      <c r="A54" s="293">
        <v>42736</v>
      </c>
      <c r="B54" s="170">
        <f>B55-'tabela10.1'!B56</f>
        <v>37850343</v>
      </c>
      <c r="C54" s="170">
        <f>C55-'tabela10.1'!C56</f>
        <v>199783</v>
      </c>
      <c r="D54" s="170">
        <f>D55-'tabela10.1'!D56</f>
        <v>7215975</v>
      </c>
      <c r="E54" s="170">
        <f>E55-'tabela10.1'!E56</f>
        <v>413584</v>
      </c>
      <c r="F54" s="170">
        <f>F55-'tabela10.1'!F56</f>
        <v>2063952</v>
      </c>
      <c r="G54" s="170">
        <f>G55-'tabela10.1'!G56</f>
        <v>8798919</v>
      </c>
      <c r="H54" s="170">
        <f>H55-'tabela10.1'!H56</f>
        <v>16775780</v>
      </c>
      <c r="I54" s="170">
        <f>I55-'tabela10.1'!I56</f>
        <v>854401</v>
      </c>
      <c r="J54" s="171">
        <f>J55-'tabela10.1'!J56</f>
        <v>1527949</v>
      </c>
      <c r="K54" s="7"/>
    </row>
    <row r="55" spans="1:10" ht="27">
      <c r="A55" s="293">
        <v>42767</v>
      </c>
      <c r="B55" s="170">
        <f>B56-'tabela10.1'!B57</f>
        <v>37899972</v>
      </c>
      <c r="C55" s="170">
        <f>C56-'tabela10.1'!C57</f>
        <v>199279</v>
      </c>
      <c r="D55" s="170">
        <f>D56-'tabela10.1'!D57</f>
        <v>7221110</v>
      </c>
      <c r="E55" s="170">
        <f>E56-'tabela10.1'!E57</f>
        <v>414753</v>
      </c>
      <c r="F55" s="170">
        <f>F56-'tabela10.1'!F57</f>
        <v>2052392</v>
      </c>
      <c r="G55" s="170">
        <f>G56-'tabela10.1'!G57</f>
        <v>8779783</v>
      </c>
      <c r="H55" s="170">
        <f>H56-'tabela10.1'!H57</f>
        <v>16834940</v>
      </c>
      <c r="I55" s="170">
        <f>I56-'tabela10.1'!I57</f>
        <v>863027</v>
      </c>
      <c r="J55" s="171">
        <f>J56-'tabela10.1'!J57</f>
        <v>1534688</v>
      </c>
    </row>
    <row r="56" spans="1:10" ht="27">
      <c r="A56" s="293">
        <v>42795</v>
      </c>
      <c r="B56" s="170">
        <f>B57-'tabela10.1'!B58</f>
        <v>37842378</v>
      </c>
      <c r="C56" s="170">
        <f>C57-'tabela10.1'!C58</f>
        <v>198840</v>
      </c>
      <c r="D56" s="170">
        <f>D57-'tabela10.1'!D58</f>
        <v>7217284</v>
      </c>
      <c r="E56" s="170">
        <f>E57-'tabela10.1'!E58</f>
        <v>414141</v>
      </c>
      <c r="F56" s="170">
        <f>F57-'tabela10.1'!F58</f>
        <v>2044308</v>
      </c>
      <c r="G56" s="170">
        <f>G57-'tabela10.1'!G58</f>
        <v>8746760</v>
      </c>
      <c r="H56" s="170">
        <f>H57-'tabela10.1'!H58</f>
        <v>16821241</v>
      </c>
      <c r="I56" s="170">
        <f>I57-'tabela10.1'!I58</f>
        <v>867777</v>
      </c>
      <c r="J56" s="171">
        <f>J57-'tabela10.1'!J58</f>
        <v>1532027</v>
      </c>
    </row>
    <row r="57" spans="1:10" ht="27">
      <c r="A57" s="293">
        <v>42826</v>
      </c>
      <c r="B57" s="170">
        <f>B58-'tabela10.1'!B59</f>
        <v>37916760</v>
      </c>
      <c r="C57" s="170">
        <f>C58-'tabela10.1'!C59</f>
        <v>199195</v>
      </c>
      <c r="D57" s="170">
        <f>D58-'tabela10.1'!D59</f>
        <v>7231502</v>
      </c>
      <c r="E57" s="170">
        <f>E58-'tabela10.1'!E59</f>
        <v>415050</v>
      </c>
      <c r="F57" s="170">
        <f>F58-'tabela10.1'!F59</f>
        <v>2043795</v>
      </c>
      <c r="G57" s="170">
        <f>G58-'tabela10.1'!G59</f>
        <v>8754187</v>
      </c>
      <c r="H57" s="170">
        <f>H58-'tabela10.1'!H59</f>
        <v>16854211</v>
      </c>
      <c r="I57" s="170">
        <f>I58-'tabela10.1'!I59</f>
        <v>870147</v>
      </c>
      <c r="J57" s="171">
        <f>J58-'tabela10.1'!J59</f>
        <v>1548673</v>
      </c>
    </row>
    <row r="58" spans="1:10" ht="27">
      <c r="A58" s="293">
        <v>42856</v>
      </c>
      <c r="B58" s="170">
        <f>B59-'tabela10.1'!B60</f>
        <v>37961604</v>
      </c>
      <c r="C58" s="170">
        <f>C59-'tabela10.1'!C60</f>
        <v>198701</v>
      </c>
      <c r="D58" s="170">
        <f>D59-'tabela10.1'!D60</f>
        <v>7233834</v>
      </c>
      <c r="E58" s="170">
        <f>E59-'tabela10.1'!E60</f>
        <v>414756</v>
      </c>
      <c r="F58" s="170">
        <f>F59-'tabela10.1'!F60</f>
        <v>2040504</v>
      </c>
      <c r="G58" s="170">
        <f>G59-'tabela10.1'!G60</f>
        <v>8744893</v>
      </c>
      <c r="H58" s="170">
        <f>H59-'tabela10.1'!H60</f>
        <v>16858102</v>
      </c>
      <c r="I58" s="170">
        <f>I59-'tabela10.1'!I60</f>
        <v>871534</v>
      </c>
      <c r="J58" s="171">
        <f>J59-'tabela10.1'!J60</f>
        <v>1599280</v>
      </c>
    </row>
    <row r="59" spans="1:10" ht="27">
      <c r="A59" s="293">
        <v>42887</v>
      </c>
      <c r="B59" s="170">
        <f>B60-'tabela10.1'!B61</f>
        <v>37978455</v>
      </c>
      <c r="C59" s="170">
        <f>C60-'tabela10.1'!C61</f>
        <v>198500</v>
      </c>
      <c r="D59" s="170">
        <f>D60-'tabela10.1'!D61</f>
        <v>7226551</v>
      </c>
      <c r="E59" s="170">
        <f>E60-'tabela10.1'!E61</f>
        <v>414140</v>
      </c>
      <c r="F59" s="170">
        <f>F60-'tabela10.1'!F61</f>
        <v>2032075</v>
      </c>
      <c r="G59" s="170">
        <f>G60-'tabela10.1'!G61</f>
        <v>8743107</v>
      </c>
      <c r="H59" s="170">
        <f>H60-'tabela10.1'!H61</f>
        <v>16853584</v>
      </c>
      <c r="I59" s="170">
        <f>I60-'tabela10.1'!I61</f>
        <v>872613</v>
      </c>
      <c r="J59" s="171">
        <f>J60-'tabela10.1'!J61</f>
        <v>1637885</v>
      </c>
    </row>
    <row r="60" spans="1:10" ht="27">
      <c r="A60" s="293">
        <v>42917</v>
      </c>
      <c r="B60" s="170">
        <f>B61-'tabela10.1'!B62</f>
        <v>38029236</v>
      </c>
      <c r="C60" s="170">
        <f>C61-'tabela10.1'!C62</f>
        <v>198311</v>
      </c>
      <c r="D60" s="170">
        <f>D61-'tabela10.1'!D62</f>
        <v>7240763</v>
      </c>
      <c r="E60" s="170">
        <f>E61-'tabela10.1'!E62</f>
        <v>413081</v>
      </c>
      <c r="F60" s="170">
        <f>F61-'tabela10.1'!F62</f>
        <v>2034598</v>
      </c>
      <c r="G60" s="170">
        <f>G61-'tabela10.1'!G62</f>
        <v>8755614</v>
      </c>
      <c r="H60" s="170">
        <f>H61-'tabela10.1'!H62</f>
        <v>16868257</v>
      </c>
      <c r="I60" s="170">
        <f>I61-'tabela10.1'!I62</f>
        <v>872338</v>
      </c>
      <c r="J60" s="171">
        <f>J61-'tabela10.1'!J62</f>
        <v>1646274</v>
      </c>
    </row>
    <row r="61" spans="1:10" ht="27">
      <c r="A61" s="293">
        <v>42948</v>
      </c>
      <c r="B61" s="170">
        <f>B62-'tabela10.1'!B63</f>
        <v>38078678</v>
      </c>
      <c r="C61" s="170">
        <f>C62-'tabela10.1'!C63</f>
        <v>198239</v>
      </c>
      <c r="D61" s="170">
        <f>D62-'tabela10.1'!D63</f>
        <v>7255102</v>
      </c>
      <c r="E61" s="170">
        <f>E62-'tabela10.1'!E63</f>
        <v>412784</v>
      </c>
      <c r="F61" s="170">
        <f>F62-'tabela10.1'!F63</f>
        <v>2038274</v>
      </c>
      <c r="G61" s="170">
        <f>G62-'tabela10.1'!G63</f>
        <v>8769168</v>
      </c>
      <c r="H61" s="170">
        <f>H62-'tabela10.1'!H63</f>
        <v>16897804</v>
      </c>
      <c r="I61" s="170">
        <f>I62-'tabela10.1'!I63</f>
        <v>872533</v>
      </c>
      <c r="J61" s="171">
        <f>J62-'tabela10.1'!J63</f>
        <v>1634774</v>
      </c>
    </row>
    <row r="62" spans="1:10" ht="27">
      <c r="A62" s="293">
        <v>42979</v>
      </c>
      <c r="B62" s="170">
        <f>B63-'tabela10.1'!B64</f>
        <v>38127961</v>
      </c>
      <c r="C62" s="170">
        <f>C63-'tabela10.1'!C64</f>
        <v>198088</v>
      </c>
      <c r="D62" s="170">
        <f>D63-'tabela10.1'!D64</f>
        <v>7282874</v>
      </c>
      <c r="E62" s="170">
        <f>E63-'tabela10.1'!E64</f>
        <v>411602</v>
      </c>
      <c r="F62" s="170">
        <f>F63-'tabela10.1'!F64</f>
        <v>2040205</v>
      </c>
      <c r="G62" s="170">
        <f>G63-'tabela10.1'!G64</f>
        <v>8787210</v>
      </c>
      <c r="H62" s="170">
        <f>H63-'tabela10.1'!H64</f>
        <v>16908971</v>
      </c>
      <c r="I62" s="170">
        <f>I63-'tabela10.1'!I64</f>
        <v>872089</v>
      </c>
      <c r="J62" s="171">
        <f>J63-'tabela10.1'!J64</f>
        <v>1626922</v>
      </c>
    </row>
    <row r="63" spans="1:10" ht="27">
      <c r="A63" s="293">
        <v>43009</v>
      </c>
      <c r="B63" s="170">
        <f>B64-'tabela10.1'!B65</f>
        <v>38214886</v>
      </c>
      <c r="C63" s="170">
        <f>C64-'tabela10.1'!C65</f>
        <v>197584</v>
      </c>
      <c r="D63" s="170">
        <f>D64-'tabela10.1'!D65</f>
        <v>7317271</v>
      </c>
      <c r="E63" s="170">
        <f>E64-'tabela10.1'!E65</f>
        <v>410902</v>
      </c>
      <c r="F63" s="170">
        <f>F64-'tabela10.1'!F65</f>
        <v>2036307</v>
      </c>
      <c r="G63" s="170">
        <f>G64-'tabela10.1'!G65</f>
        <v>8827265</v>
      </c>
      <c r="H63" s="170">
        <f>H64-'tabela10.1'!H65</f>
        <v>16929172</v>
      </c>
      <c r="I63" s="170">
        <f>I64-'tabela10.1'!I65</f>
        <v>872240</v>
      </c>
      <c r="J63" s="171">
        <f>J64-'tabela10.1'!J65</f>
        <v>1624145</v>
      </c>
    </row>
    <row r="64" spans="1:10" ht="27">
      <c r="A64" s="293">
        <v>43040</v>
      </c>
      <c r="B64" s="170">
        <f>B65-'tabela10.1'!B66</f>
        <v>38210085</v>
      </c>
      <c r="C64" s="170">
        <f>C65-'tabela10.1'!C66</f>
        <v>196357</v>
      </c>
      <c r="D64" s="170">
        <f>D65-'tabela10.1'!D66</f>
        <v>7289182</v>
      </c>
      <c r="E64" s="170">
        <f>E65-'tabela10.1'!E66</f>
        <v>410074</v>
      </c>
      <c r="F64" s="170">
        <f>F65-'tabela10.1'!F66</f>
        <v>2013815</v>
      </c>
      <c r="G64" s="170">
        <f>G65-'tabela10.1'!G66</f>
        <v>8899643</v>
      </c>
      <c r="H64" s="170">
        <f>H65-'tabela10.1'!H66</f>
        <v>16931518</v>
      </c>
      <c r="I64" s="170">
        <f>I65-'tabela10.1'!I66</f>
        <v>869753</v>
      </c>
      <c r="J64" s="171">
        <f>J65-'tabela10.1'!J66</f>
        <v>1599743</v>
      </c>
    </row>
    <row r="65" spans="1:10" ht="27">
      <c r="A65" s="293">
        <v>43070</v>
      </c>
      <c r="B65" s="170">
        <f>B66-'tabela10.1'!B67</f>
        <v>37869454</v>
      </c>
      <c r="C65" s="170">
        <f>C66-'tabela10.1'!C67</f>
        <v>193915</v>
      </c>
      <c r="D65" s="170">
        <f>D66-'tabela10.1'!D67</f>
        <v>7175845</v>
      </c>
      <c r="E65" s="170">
        <f>E66-'tabela10.1'!E67</f>
        <v>408530</v>
      </c>
      <c r="F65" s="170">
        <f>F66-'tabela10.1'!F67</f>
        <v>1958679</v>
      </c>
      <c r="G65" s="170">
        <f>G66-'tabela10.1'!G67</f>
        <v>8906585</v>
      </c>
      <c r="H65" s="170">
        <f>H66-'tabela10.1'!H67</f>
        <v>16819732</v>
      </c>
      <c r="I65" s="170">
        <f>I66-'tabela10.1'!I67</f>
        <v>852841</v>
      </c>
      <c r="J65" s="171">
        <f>J66-'tabela10.1'!J67</f>
        <v>1553327</v>
      </c>
    </row>
    <row r="66" spans="1:10" ht="27">
      <c r="A66" s="293">
        <v>43101</v>
      </c>
      <c r="B66" s="170">
        <f>B67-'tabela10.1'!B68</f>
        <v>37960521</v>
      </c>
      <c r="C66" s="170">
        <f>C67-'tabela10.1'!C68</f>
        <v>193538</v>
      </c>
      <c r="D66" s="170">
        <f>D67-'tabela10.1'!D68</f>
        <v>7226087</v>
      </c>
      <c r="E66" s="170">
        <f>E67-'tabela10.1'!E68</f>
        <v>409875</v>
      </c>
      <c r="F66" s="170">
        <f>F67-'tabela10.1'!F68</f>
        <v>1975900</v>
      </c>
      <c r="G66" s="170">
        <f>G67-'tabela10.1'!G68</f>
        <v>8860281</v>
      </c>
      <c r="H66" s="170">
        <f>H67-'tabela10.1'!H68</f>
        <v>16873015</v>
      </c>
      <c r="I66" s="170">
        <f>I67-'tabela10.1'!I68</f>
        <v>852431</v>
      </c>
      <c r="J66" s="171">
        <f>J67-'tabela10.1'!J68</f>
        <v>1569394</v>
      </c>
    </row>
    <row r="67" spans="1:10" ht="27">
      <c r="A67" s="293">
        <v>43132</v>
      </c>
      <c r="B67" s="170">
        <f>B68-'tabela10.1'!B69</f>
        <v>38037552</v>
      </c>
      <c r="C67" s="170">
        <f>C68-'tabela10.1'!C69</f>
        <v>193836</v>
      </c>
      <c r="D67" s="170">
        <f>D68-'tabela10.1'!D69</f>
        <v>7243339</v>
      </c>
      <c r="E67" s="170">
        <f>E68-'tabela10.1'!E69</f>
        <v>410816</v>
      </c>
      <c r="F67" s="170">
        <f>F68-'tabela10.1'!F69</f>
        <v>1972830</v>
      </c>
      <c r="G67" s="170">
        <f>G68-'tabela10.1'!G69</f>
        <v>8836079</v>
      </c>
      <c r="H67" s="170">
        <f>H68-'tabela10.1'!H69</f>
        <v>16951570</v>
      </c>
      <c r="I67" s="170">
        <f>I68-'tabela10.1'!I69</f>
        <v>862298</v>
      </c>
      <c r="J67" s="171">
        <f>J68-'tabela10.1'!J69</f>
        <v>1566784</v>
      </c>
    </row>
    <row r="68" spans="1:10" ht="27">
      <c r="A68" s="293">
        <v>43160</v>
      </c>
      <c r="B68" s="170">
        <f>B69-'tabela10.1'!B70</f>
        <v>38112670</v>
      </c>
      <c r="C68" s="170">
        <f>C69-'tabela10.1'!C70</f>
        <v>194237</v>
      </c>
      <c r="D68" s="170">
        <f>D69-'tabela10.1'!D70</f>
        <v>7255426</v>
      </c>
      <c r="E68" s="170">
        <f>E69-'tabela10.1'!E70</f>
        <v>411216</v>
      </c>
      <c r="F68" s="170">
        <f>F69-'tabela10.1'!F70</f>
        <v>1981672</v>
      </c>
      <c r="G68" s="170">
        <f>G69-'tabela10.1'!G70</f>
        <v>8835270</v>
      </c>
      <c r="H68" s="170">
        <f>H69-'tabela10.1'!H70</f>
        <v>17018413</v>
      </c>
      <c r="I68" s="170">
        <f>I69-'tabela10.1'!I70</f>
        <v>866502</v>
      </c>
      <c r="J68" s="171">
        <f>J69-'tabela10.1'!J70</f>
        <v>1549934</v>
      </c>
    </row>
    <row r="69" spans="1:10" ht="27">
      <c r="A69" s="293">
        <v>43191</v>
      </c>
      <c r="B69" s="170">
        <f>B70-'tabela10.1'!B71</f>
        <v>38244130</v>
      </c>
      <c r="C69" s="170">
        <f>C70-'tabela10.1'!C71</f>
        <v>194963</v>
      </c>
      <c r="D69" s="170">
        <f>D70-'tabela10.1'!D71</f>
        <v>7280141</v>
      </c>
      <c r="E69" s="170">
        <f>E70-'tabela10.1'!E71</f>
        <v>412059</v>
      </c>
      <c r="F69" s="170">
        <f>F70-'tabela10.1'!F71</f>
        <v>1998388</v>
      </c>
      <c r="G69" s="170">
        <f>G70-'tabela10.1'!G71</f>
        <v>8847532</v>
      </c>
      <c r="H69" s="170">
        <f>H70-'tabela10.1'!H71</f>
        <v>17089724</v>
      </c>
      <c r="I69" s="170">
        <f>I70-'tabela10.1'!I71</f>
        <v>867447</v>
      </c>
      <c r="J69" s="171">
        <f>J70-'tabela10.1'!J71</f>
        <v>1553876</v>
      </c>
    </row>
    <row r="70" spans="1:10" ht="27">
      <c r="A70" s="293">
        <v>43221</v>
      </c>
      <c r="B70" s="170">
        <f>B71-'tabela10.1'!B72</f>
        <v>38287192</v>
      </c>
      <c r="C70" s="170">
        <f>C71-'tabela10.1'!C72</f>
        <v>195200</v>
      </c>
      <c r="D70" s="170">
        <f>D71-'tabela10.1'!D72</f>
        <v>7273944</v>
      </c>
      <c r="E70" s="170">
        <f>E71-'tabela10.1'!E72</f>
        <v>412563</v>
      </c>
      <c r="F70" s="170">
        <f>F71-'tabela10.1'!F72</f>
        <v>2002806</v>
      </c>
      <c r="G70" s="170">
        <f>G71-'tabela10.1'!G72</f>
        <v>8837354</v>
      </c>
      <c r="H70" s="170">
        <f>H71-'tabela10.1'!H72</f>
        <v>17112391</v>
      </c>
      <c r="I70" s="170">
        <f>I71-'tabela10.1'!I72</f>
        <v>867669</v>
      </c>
      <c r="J70" s="171">
        <f>J71-'tabela10.1'!J72</f>
        <v>1585265</v>
      </c>
    </row>
    <row r="71" spans="1:10" ht="27">
      <c r="A71" s="293">
        <v>43252</v>
      </c>
      <c r="B71" s="170">
        <f>B72-'tabela10.1'!B73</f>
        <v>38295327</v>
      </c>
      <c r="C71" s="170">
        <f>C72-'tabela10.1'!C73</f>
        <v>195132</v>
      </c>
      <c r="D71" s="170">
        <f>D72-'tabela10.1'!D73</f>
        <v>7253228</v>
      </c>
      <c r="E71" s="170">
        <f>E72-'tabela10.1'!E73</f>
        <v>415304</v>
      </c>
      <c r="F71" s="170">
        <f>F72-'tabela10.1'!F73</f>
        <v>2002136</v>
      </c>
      <c r="G71" s="170">
        <f>G72-'tabela10.1'!G73</f>
        <v>8817646</v>
      </c>
      <c r="H71" s="170">
        <f>H72-'tabela10.1'!H73</f>
        <v>17116685</v>
      </c>
      <c r="I71" s="170">
        <f>I72-'tabela10.1'!I73</f>
        <v>866902</v>
      </c>
      <c r="J71" s="171">
        <f>J72-'tabela10.1'!J73</f>
        <v>1628294</v>
      </c>
    </row>
    <row r="72" spans="1:10" ht="27">
      <c r="A72" s="293">
        <v>43282</v>
      </c>
      <c r="B72" s="170">
        <f>B73-'tabela10.1'!B74</f>
        <v>38352901</v>
      </c>
      <c r="C72" s="170">
        <f>C73-'tabela10.1'!C74</f>
        <v>195896</v>
      </c>
      <c r="D72" s="170">
        <f>D73-'tabela10.1'!D74</f>
        <v>7259329</v>
      </c>
      <c r="E72" s="170">
        <f>E73-'tabela10.1'!E74</f>
        <v>416661</v>
      </c>
      <c r="F72" s="170">
        <f>F73-'tabela10.1'!F74</f>
        <v>2014672</v>
      </c>
      <c r="G72" s="170">
        <f>G73-'tabela10.1'!G74</f>
        <v>8818605</v>
      </c>
      <c r="H72" s="170">
        <f>H73-'tabela10.1'!H74</f>
        <v>17135346</v>
      </c>
      <c r="I72" s="170">
        <f>I73-'tabela10.1'!I74</f>
        <v>865461</v>
      </c>
      <c r="J72" s="171">
        <f>J73-'tabela10.1'!J74</f>
        <v>1646931</v>
      </c>
    </row>
    <row r="73" spans="1:10" ht="27">
      <c r="A73" s="293">
        <v>43313</v>
      </c>
      <c r="B73" s="170">
        <f>B74-'tabela10.1'!B75</f>
        <v>38476132</v>
      </c>
      <c r="C73" s="170">
        <f>C74-'tabela10.1'!C75</f>
        <v>196381</v>
      </c>
      <c r="D73" s="170">
        <f>D74-'tabela10.1'!D75</f>
        <v>7276388</v>
      </c>
      <c r="E73" s="170">
        <f>E74-'tabela10.1'!E75</f>
        <v>417899</v>
      </c>
      <c r="F73" s="170">
        <f>F74-'tabela10.1'!F75</f>
        <v>2028530</v>
      </c>
      <c r="G73" s="170">
        <f>G74-'tabela10.1'!G75</f>
        <v>8838170</v>
      </c>
      <c r="H73" s="170">
        <f>H74-'tabela10.1'!H75</f>
        <v>17207653</v>
      </c>
      <c r="I73" s="170">
        <f>I74-'tabela10.1'!I75</f>
        <v>866021</v>
      </c>
      <c r="J73" s="171">
        <f>J74-'tabela10.1'!J75</f>
        <v>1645090</v>
      </c>
    </row>
    <row r="74" spans="1:10" ht="27">
      <c r="A74" s="293">
        <v>43344</v>
      </c>
      <c r="B74" s="170">
        <f>B75-'tabela10.1'!B76</f>
        <v>38626141</v>
      </c>
      <c r="C74" s="170">
        <f>C75-'tabela10.1'!C76</f>
        <v>196814</v>
      </c>
      <c r="D74" s="170">
        <f>D75-'tabela10.1'!D76</f>
        <v>7315567</v>
      </c>
      <c r="E74" s="170">
        <f>E75-'tabela10.1'!E76</f>
        <v>418967</v>
      </c>
      <c r="F74" s="170">
        <f>F75-'tabela10.1'!F76</f>
        <v>2042076</v>
      </c>
      <c r="G74" s="170">
        <f>G75-'tabela10.1'!G76</f>
        <v>8867166</v>
      </c>
      <c r="H74" s="170">
        <f>H75-'tabela10.1'!H76</f>
        <v>17274442</v>
      </c>
      <c r="I74" s="170">
        <f>I75-'tabela10.1'!I76</f>
        <v>867342</v>
      </c>
      <c r="J74" s="171">
        <f>J75-'tabela10.1'!J76</f>
        <v>1643767</v>
      </c>
    </row>
    <row r="75" spans="1:10" ht="27">
      <c r="A75" s="293">
        <v>43374</v>
      </c>
      <c r="B75" s="170">
        <f>B76-'tabela10.1'!B77</f>
        <v>38690903</v>
      </c>
      <c r="C75" s="170">
        <f>C76-'tabela10.1'!C77</f>
        <v>197182</v>
      </c>
      <c r="D75" s="170">
        <f>D76-'tabela10.1'!D77</f>
        <v>7322352</v>
      </c>
      <c r="E75" s="170">
        <f>E76-'tabela10.1'!E77</f>
        <v>418794</v>
      </c>
      <c r="F75" s="170">
        <f>F76-'tabela10.1'!F77</f>
        <v>2043110</v>
      </c>
      <c r="G75" s="170">
        <f>G76-'tabela10.1'!G77</f>
        <v>8902459</v>
      </c>
      <c r="H75" s="170">
        <f>H76-'tabela10.1'!H77</f>
        <v>17309216</v>
      </c>
      <c r="I75" s="170">
        <f>I76-'tabela10.1'!I77</f>
        <v>866804</v>
      </c>
      <c r="J75" s="171">
        <f>J76-'tabela10.1'!J77</f>
        <v>1630986</v>
      </c>
    </row>
    <row r="76" spans="1:10" ht="27">
      <c r="A76" s="293">
        <v>43405</v>
      </c>
      <c r="B76" s="170">
        <f>B77-'tabela10.1'!B78</f>
        <v>38752978</v>
      </c>
      <c r="C76" s="170">
        <f>C77-'tabela10.1'!C78</f>
        <v>196453</v>
      </c>
      <c r="D76" s="170">
        <f>D77-'tabela10.1'!D78</f>
        <v>7297931</v>
      </c>
      <c r="E76" s="170">
        <f>E77-'tabela10.1'!E78</f>
        <v>417963</v>
      </c>
      <c r="F76" s="170">
        <f>F77-'tabela10.1'!F78</f>
        <v>2029064</v>
      </c>
      <c r="G76" s="170">
        <f>G77-'tabela10.1'!G78</f>
        <v>8993444</v>
      </c>
      <c r="H76" s="170">
        <f>H77-'tabela10.1'!H78</f>
        <v>17346208</v>
      </c>
      <c r="I76" s="170">
        <f>I77-'tabela10.1'!I78</f>
        <v>865621</v>
      </c>
      <c r="J76" s="171">
        <f>J77-'tabela10.1'!J78</f>
        <v>1606294</v>
      </c>
    </row>
    <row r="77" spans="1:10" ht="27">
      <c r="A77" s="293">
        <v>43435</v>
      </c>
      <c r="B77" s="170">
        <v>38410428</v>
      </c>
      <c r="C77" s="170">
        <v>195377</v>
      </c>
      <c r="D77" s="170">
        <v>7178109</v>
      </c>
      <c r="E77" s="170">
        <v>416720</v>
      </c>
      <c r="F77" s="170">
        <v>1975590</v>
      </c>
      <c r="G77" s="170">
        <v>9012881</v>
      </c>
      <c r="H77" s="170">
        <v>17226870</v>
      </c>
      <c r="I77" s="170">
        <v>848639</v>
      </c>
      <c r="J77" s="171">
        <v>1556242</v>
      </c>
    </row>
    <row r="78" spans="1:10" ht="27">
      <c r="A78" s="293">
        <v>43466</v>
      </c>
      <c r="B78" s="170">
        <f>B77+'tabela10.1'!B79</f>
        <v>38452541</v>
      </c>
      <c r="C78" s="170">
        <f>C77+'tabela10.1'!C79</f>
        <v>195496</v>
      </c>
      <c r="D78" s="170">
        <f>D77+'tabela10.1'!D79</f>
        <v>7213759</v>
      </c>
      <c r="E78" s="170">
        <f>E77+'tabela10.1'!E79</f>
        <v>416741</v>
      </c>
      <c r="F78" s="170">
        <f>F77+'tabela10.1'!F79</f>
        <v>1991062</v>
      </c>
      <c r="G78" s="170">
        <f>G77+'tabela10.1'!G79</f>
        <v>8947280</v>
      </c>
      <c r="H78" s="170">
        <f>H77+'tabela10.1'!H79</f>
        <v>17275561</v>
      </c>
      <c r="I78" s="170">
        <f>I77+'tabela10.1'!I79</f>
        <v>847615</v>
      </c>
      <c r="J78" s="171">
        <f>J77+'tabela10.1'!J79</f>
        <v>1565027</v>
      </c>
    </row>
    <row r="79" spans="1:10" ht="27">
      <c r="A79" s="293">
        <v>43497</v>
      </c>
      <c r="B79" s="170">
        <f>B78+'tabela10.1'!B80</f>
        <v>38640093</v>
      </c>
      <c r="C79" s="170">
        <f>C78+'tabela10.1'!C80</f>
        <v>196507</v>
      </c>
      <c r="D79" s="170">
        <f>D78+'tabela10.1'!D80</f>
        <v>7247686</v>
      </c>
      <c r="E79" s="170">
        <f>E78+'tabela10.1'!E80</f>
        <v>417893</v>
      </c>
      <c r="F79" s="170">
        <f>F78+'tabela10.1'!F80</f>
        <v>2002435</v>
      </c>
      <c r="G79" s="170">
        <f>G78+'tabela10.1'!G80</f>
        <v>8954119</v>
      </c>
      <c r="H79" s="170">
        <f>H78+'tabela10.1'!H80</f>
        <v>17398160</v>
      </c>
      <c r="I79" s="170">
        <f>I78+'tabela10.1'!I80</f>
        <v>859854</v>
      </c>
      <c r="J79" s="171">
        <f>J78+'tabela10.1'!J80</f>
        <v>1563439</v>
      </c>
    </row>
    <row r="80" spans="1:10" ht="27">
      <c r="A80" s="293">
        <v>43525</v>
      </c>
      <c r="B80" s="170">
        <f>B79+'tabela10.1'!B81</f>
        <v>38598696</v>
      </c>
      <c r="C80" s="170">
        <f>C79+'tabela10.1'!C81</f>
        <v>197072</v>
      </c>
      <c r="D80" s="170">
        <f>D79+'tabela10.1'!D81</f>
        <v>7244916</v>
      </c>
      <c r="E80" s="170">
        <f>E79+'tabela10.1'!E81</f>
        <v>417161</v>
      </c>
      <c r="F80" s="170">
        <f>F79+'tabela10.1'!F81</f>
        <v>1995413</v>
      </c>
      <c r="G80" s="170">
        <f>G79+'tabela10.1'!G81</f>
        <v>8925328</v>
      </c>
      <c r="H80" s="170">
        <f>H79+'tabela10.1'!H81</f>
        <v>17403089</v>
      </c>
      <c r="I80" s="170">
        <f>I79+'tabela10.1'!I81</f>
        <v>861518</v>
      </c>
      <c r="J80" s="171">
        <f>J79+'tabela10.1'!J81</f>
        <v>1554199</v>
      </c>
    </row>
    <row r="81" spans="1:10" ht="27">
      <c r="A81" s="293">
        <v>43556</v>
      </c>
      <c r="B81" s="170">
        <f>B80+'tabela10.1'!B82</f>
        <v>38729351</v>
      </c>
      <c r="C81" s="170">
        <f>C80+'tabela10.1'!C82</f>
        <v>197552</v>
      </c>
      <c r="D81" s="170">
        <f>D80+'tabela10.1'!D82</f>
        <v>7264654</v>
      </c>
      <c r="E81" s="170">
        <f>E80+'tabela10.1'!E82</f>
        <v>418026</v>
      </c>
      <c r="F81" s="170">
        <f>F80+'tabela10.1'!F82</f>
        <v>2010249</v>
      </c>
      <c r="G81" s="170">
        <f>G80+'tabela10.1'!G82</f>
        <v>8938039</v>
      </c>
      <c r="H81" s="170">
        <f>H80+'tabela10.1'!H82</f>
        <v>17468608</v>
      </c>
      <c r="I81" s="170">
        <f>I80+'tabela10.1'!I82</f>
        <v>862806</v>
      </c>
      <c r="J81" s="171">
        <f>J80+'tabela10.1'!J82</f>
        <v>1569417</v>
      </c>
    </row>
    <row r="82" spans="1:10" ht="27">
      <c r="A82" s="294">
        <v>43586</v>
      </c>
      <c r="B82" s="279">
        <f>B81+'tabela10.1'!B83</f>
        <v>38761491</v>
      </c>
      <c r="C82" s="279">
        <f>C81+'tabela10.1'!C83</f>
        <v>198179</v>
      </c>
      <c r="D82" s="279">
        <f>D81+'tabela10.1'!D83</f>
        <v>7258518</v>
      </c>
      <c r="E82" s="279">
        <f>E81+'tabela10.1'!E83</f>
        <v>417611</v>
      </c>
      <c r="F82" s="279">
        <f>F81+'tabela10.1'!F83</f>
        <v>2018708</v>
      </c>
      <c r="G82" s="279">
        <f>G81+'tabela10.1'!G83</f>
        <v>8926734</v>
      </c>
      <c r="H82" s="279">
        <f>H81+'tabela10.1'!H83</f>
        <v>17471141</v>
      </c>
      <c r="I82" s="279">
        <f>I81+'tabela10.1'!I83</f>
        <v>863810</v>
      </c>
      <c r="J82" s="280">
        <f>J81+'tabela10.1'!J83</f>
        <v>1606790</v>
      </c>
    </row>
    <row r="83" spans="1:10" ht="27">
      <c r="A83" s="357"/>
      <c r="B83" s="358"/>
      <c r="C83" s="358"/>
      <c r="D83" s="358"/>
      <c r="E83" s="358"/>
      <c r="F83" s="358"/>
      <c r="G83" s="358"/>
      <c r="H83" s="358"/>
      <c r="I83" s="358"/>
      <c r="J83" s="358"/>
    </row>
    <row r="84" ht="25.5">
      <c r="A84" s="173" t="s">
        <v>157</v>
      </c>
    </row>
    <row r="85" ht="15">
      <c r="B85" s="356"/>
    </row>
  </sheetData>
  <sheetProtection/>
  <mergeCells count="1">
    <mergeCell ref="A2:J2"/>
  </mergeCells>
  <conditionalFormatting sqref="B6:B17 C6:J18">
    <cfRule type="expression" priority="8" dxfId="0" stopIfTrue="1">
      <formula>(B6:J55)=""</formula>
    </cfRule>
  </conditionalFormatting>
  <conditionalFormatting sqref="B18">
    <cfRule type="expression" priority="9" dxfId="0" stopIfTrue="1">
      <formula>(B18:J68)=""</formula>
    </cfRule>
  </conditionalFormatting>
  <conditionalFormatting sqref="B5">
    <cfRule type="expression" priority="10" dxfId="0" stopIfTrue="1">
      <formula>(B5:J93)=""</formula>
    </cfRule>
  </conditionalFormatting>
  <conditionalFormatting sqref="B64:J78 B83 B81:J82">
    <cfRule type="expression" priority="333" dxfId="0" stopIfTrue="1">
      <formula>(B64:J127)=""</formula>
    </cfRule>
  </conditionalFormatting>
  <conditionalFormatting sqref="B79:J79">
    <cfRule type="expression" priority="1" dxfId="0" stopIfTrue="1">
      <formula>(B79:J142)=""</formula>
    </cfRule>
  </conditionalFormatting>
  <conditionalFormatting sqref="B80">
    <cfRule type="expression" priority="2" dxfId="0" stopIfTrue="1">
      <formula>(B80:J143)=""</formula>
    </cfRule>
  </conditionalFormatting>
  <conditionalFormatting sqref="C80:J80">
    <cfRule type="expression" priority="3" dxfId="0" stopIfTrue="1">
      <formula>(C82:K143)=""</formula>
    </cfRule>
  </conditionalFormatting>
  <conditionalFormatting sqref="B56:J63">
    <cfRule type="expression" priority="336" dxfId="0" stopIfTrue="1">
      <formula>(B56:J120)=""</formula>
    </cfRule>
  </conditionalFormatting>
  <conditionalFormatting sqref="C83:J83">
    <cfRule type="expression" priority="380" dxfId="0" stopIfTrue="1">
      <formula>(C86:K146)=""</formula>
    </cfRule>
  </conditionalFormatting>
  <conditionalFormatting sqref="B19:J55">
    <cfRule type="expression" priority="381" dxfId="0" stopIfTrue="1">
      <formula>(B19:J84)=""</formula>
    </cfRule>
  </conditionalFormatting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zoomScale="20" zoomScaleNormal="20" zoomScaleSheetLayoutView="30" zoomScalePageLayoutView="0" workbookViewId="0" topLeftCell="A1">
      <selection activeCell="A3" sqref="A3"/>
    </sheetView>
  </sheetViews>
  <sheetFormatPr defaultColWidth="9.140625" defaultRowHeight="15"/>
  <cols>
    <col min="1" max="1" width="40.421875" style="0" customWidth="1"/>
    <col min="2" max="2" width="72.00390625" style="0" customWidth="1"/>
    <col min="3" max="10" width="76.7109375" style="0" customWidth="1"/>
  </cols>
  <sheetData>
    <row r="1" spans="1:10" ht="27" customHeight="1">
      <c r="A1" s="181"/>
      <c r="B1" s="182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0.75">
      <c r="A3" s="192" t="s">
        <v>144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ht="90.75" customHeight="1">
      <c r="A4" s="192" t="s">
        <v>266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4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298">
        <v>28900</v>
      </c>
      <c r="C7" s="298">
        <v>454</v>
      </c>
      <c r="D7" s="298">
        <v>43370</v>
      </c>
      <c r="E7" s="298">
        <v>4285</v>
      </c>
      <c r="F7" s="298">
        <v>33421</v>
      </c>
      <c r="G7" s="298">
        <v>-67458</v>
      </c>
      <c r="H7" s="298">
        <v>14746</v>
      </c>
      <c r="I7" s="298">
        <v>704</v>
      </c>
      <c r="J7" s="299">
        <v>-622</v>
      </c>
    </row>
    <row r="8" spans="1:10" ht="79.5" customHeight="1">
      <c r="A8" s="185">
        <v>41306</v>
      </c>
      <c r="B8" s="298">
        <v>123446</v>
      </c>
      <c r="C8" s="298">
        <v>165</v>
      </c>
      <c r="D8" s="298">
        <v>33466</v>
      </c>
      <c r="E8" s="298">
        <v>-57</v>
      </c>
      <c r="F8" s="298">
        <v>15636</v>
      </c>
      <c r="G8" s="298">
        <v>-10414</v>
      </c>
      <c r="H8" s="298">
        <v>82061</v>
      </c>
      <c r="I8" s="298">
        <v>12364</v>
      </c>
      <c r="J8" s="299">
        <v>-9775</v>
      </c>
    </row>
    <row r="9" spans="1:10" ht="79.5" customHeight="1">
      <c r="A9" s="185">
        <v>41334</v>
      </c>
      <c r="B9" s="298">
        <v>112450</v>
      </c>
      <c r="C9" s="298">
        <v>645</v>
      </c>
      <c r="D9" s="298">
        <v>25790</v>
      </c>
      <c r="E9" s="298">
        <v>-335</v>
      </c>
      <c r="F9" s="298">
        <v>19709</v>
      </c>
      <c r="G9" s="298">
        <v>3160</v>
      </c>
      <c r="H9" s="298">
        <v>61349</v>
      </c>
      <c r="I9" s="298">
        <v>6566</v>
      </c>
      <c r="J9" s="299">
        <v>-4434</v>
      </c>
    </row>
    <row r="10" spans="1:10" ht="79.5" customHeight="1">
      <c r="A10" s="185">
        <v>41365</v>
      </c>
      <c r="B10" s="298">
        <v>196913</v>
      </c>
      <c r="C10" s="298">
        <v>637</v>
      </c>
      <c r="D10" s="298">
        <v>40603</v>
      </c>
      <c r="E10" s="298">
        <v>2237</v>
      </c>
      <c r="F10" s="298">
        <v>32921</v>
      </c>
      <c r="G10" s="298">
        <v>16631</v>
      </c>
      <c r="H10" s="298">
        <v>75220</v>
      </c>
      <c r="I10" s="298">
        <v>3857</v>
      </c>
      <c r="J10" s="299">
        <v>24807</v>
      </c>
    </row>
    <row r="11" spans="1:10" ht="79.5" customHeight="1">
      <c r="A11" s="185">
        <v>41395</v>
      </c>
      <c r="B11" s="298">
        <v>72028</v>
      </c>
      <c r="C11" s="298">
        <v>192</v>
      </c>
      <c r="D11" s="298">
        <v>15754</v>
      </c>
      <c r="E11" s="298">
        <v>94</v>
      </c>
      <c r="F11" s="298">
        <v>-1877</v>
      </c>
      <c r="G11" s="298">
        <v>36</v>
      </c>
      <c r="H11" s="298">
        <v>21154</v>
      </c>
      <c r="I11" s="298">
        <v>2850</v>
      </c>
      <c r="J11" s="299">
        <v>33825</v>
      </c>
    </row>
    <row r="12" spans="1:10" ht="79.5" customHeight="1">
      <c r="A12" s="185">
        <v>41426</v>
      </c>
      <c r="B12" s="298">
        <v>123836</v>
      </c>
      <c r="C12" s="298">
        <v>696</v>
      </c>
      <c r="D12" s="298">
        <v>7922</v>
      </c>
      <c r="E12" s="298">
        <v>507</v>
      </c>
      <c r="F12" s="298">
        <v>2092</v>
      </c>
      <c r="G12" s="298">
        <v>8330</v>
      </c>
      <c r="H12" s="298">
        <v>44022</v>
      </c>
      <c r="I12" s="298">
        <v>1248</v>
      </c>
      <c r="J12" s="299">
        <v>59019</v>
      </c>
    </row>
    <row r="13" spans="1:10" ht="79.5" customHeight="1">
      <c r="A13" s="185">
        <v>41456</v>
      </c>
      <c r="B13" s="298">
        <v>41463</v>
      </c>
      <c r="C13" s="298">
        <v>-236</v>
      </c>
      <c r="D13" s="298">
        <v>7154</v>
      </c>
      <c r="E13" s="298">
        <v>-1321</v>
      </c>
      <c r="F13" s="298">
        <v>4899</v>
      </c>
      <c r="G13" s="298">
        <v>1545</v>
      </c>
      <c r="H13" s="298">
        <v>11234</v>
      </c>
      <c r="I13" s="298">
        <v>55</v>
      </c>
      <c r="J13" s="299">
        <v>18133</v>
      </c>
    </row>
    <row r="14" spans="1:10" ht="79.5" customHeight="1">
      <c r="A14" s="185">
        <v>41487</v>
      </c>
      <c r="B14" s="298">
        <v>127648</v>
      </c>
      <c r="C14" s="298">
        <v>644</v>
      </c>
      <c r="D14" s="298">
        <v>11347</v>
      </c>
      <c r="E14" s="298">
        <v>-448</v>
      </c>
      <c r="F14" s="298">
        <v>11165</v>
      </c>
      <c r="G14" s="298">
        <v>50070</v>
      </c>
      <c r="H14" s="298">
        <v>64290</v>
      </c>
      <c r="I14" s="298">
        <v>2672</v>
      </c>
      <c r="J14" s="299">
        <v>-12092</v>
      </c>
    </row>
    <row r="15" spans="1:10" ht="79.5" customHeight="1">
      <c r="A15" s="185">
        <v>41518</v>
      </c>
      <c r="B15" s="298">
        <v>211068</v>
      </c>
      <c r="C15" s="298">
        <v>745</v>
      </c>
      <c r="D15" s="298">
        <v>63276</v>
      </c>
      <c r="E15" s="298">
        <v>956</v>
      </c>
      <c r="F15" s="298">
        <v>29779</v>
      </c>
      <c r="G15" s="298">
        <v>53845</v>
      </c>
      <c r="H15" s="298">
        <v>70597</v>
      </c>
      <c r="I15" s="298">
        <v>2039</v>
      </c>
      <c r="J15" s="299">
        <v>-10169</v>
      </c>
    </row>
    <row r="16" spans="1:10" ht="79.5" customHeight="1">
      <c r="A16" s="185">
        <v>41548</v>
      </c>
      <c r="B16" s="298">
        <v>94893</v>
      </c>
      <c r="C16" s="298">
        <v>208</v>
      </c>
      <c r="D16" s="298">
        <v>33474</v>
      </c>
      <c r="E16" s="298">
        <v>1216</v>
      </c>
      <c r="F16" s="298">
        <v>-2152</v>
      </c>
      <c r="G16" s="298">
        <v>52178</v>
      </c>
      <c r="H16" s="298">
        <v>32071</v>
      </c>
      <c r="I16" s="298">
        <v>632</v>
      </c>
      <c r="J16" s="299">
        <v>-22734</v>
      </c>
    </row>
    <row r="17" spans="1:10" ht="79.5" customHeight="1">
      <c r="A17" s="185">
        <v>41579</v>
      </c>
      <c r="B17" s="298">
        <v>47486</v>
      </c>
      <c r="C17" s="298">
        <v>-880</v>
      </c>
      <c r="D17" s="298">
        <v>-34266</v>
      </c>
      <c r="E17" s="298">
        <v>158</v>
      </c>
      <c r="F17" s="298">
        <v>-31770</v>
      </c>
      <c r="G17" s="298">
        <v>103258</v>
      </c>
      <c r="H17" s="298">
        <v>44825</v>
      </c>
      <c r="I17" s="298">
        <v>-656</v>
      </c>
      <c r="J17" s="299">
        <v>-33183</v>
      </c>
    </row>
    <row r="18" spans="1:10" ht="79.5" customHeight="1">
      <c r="A18" s="185">
        <v>41609</v>
      </c>
      <c r="B18" s="298">
        <v>-449444</v>
      </c>
      <c r="C18" s="298">
        <v>-1545</v>
      </c>
      <c r="D18" s="298">
        <v>-164322</v>
      </c>
      <c r="E18" s="298">
        <v>-1894</v>
      </c>
      <c r="F18" s="298">
        <v>-78752</v>
      </c>
      <c r="G18" s="298">
        <v>-3156</v>
      </c>
      <c r="H18" s="298">
        <v>-112620</v>
      </c>
      <c r="I18" s="298">
        <v>-15077</v>
      </c>
      <c r="J18" s="299">
        <v>-72078</v>
      </c>
    </row>
    <row r="19" spans="1:10" ht="79.5" customHeight="1">
      <c r="A19" s="185">
        <v>41640</v>
      </c>
      <c r="B19" s="298">
        <v>29595</v>
      </c>
      <c r="C19" s="298">
        <v>267</v>
      </c>
      <c r="D19" s="298">
        <v>38516</v>
      </c>
      <c r="E19" s="298">
        <v>1253</v>
      </c>
      <c r="F19" s="298">
        <v>38058</v>
      </c>
      <c r="G19" s="298">
        <v>-78118</v>
      </c>
      <c r="H19" s="298">
        <v>24681</v>
      </c>
      <c r="I19" s="298">
        <v>1193</v>
      </c>
      <c r="J19" s="299">
        <v>3745</v>
      </c>
    </row>
    <row r="20" spans="1:10" ht="79.5" customHeight="1">
      <c r="A20" s="185">
        <v>41671</v>
      </c>
      <c r="B20" s="298">
        <v>260823</v>
      </c>
      <c r="C20" s="298">
        <v>623</v>
      </c>
      <c r="D20" s="298">
        <v>51951</v>
      </c>
      <c r="E20" s="298">
        <v>1617</v>
      </c>
      <c r="F20" s="298">
        <v>25055</v>
      </c>
      <c r="G20" s="298">
        <v>19330</v>
      </c>
      <c r="H20" s="298">
        <v>143345</v>
      </c>
      <c r="I20" s="298">
        <v>12804</v>
      </c>
      <c r="J20" s="299">
        <v>6098</v>
      </c>
    </row>
    <row r="21" spans="1:10" ht="79.5" customHeight="1">
      <c r="A21" s="185">
        <v>41699</v>
      </c>
      <c r="B21" s="298">
        <v>13117</v>
      </c>
      <c r="C21" s="298">
        <v>-5</v>
      </c>
      <c r="D21" s="298">
        <v>5484</v>
      </c>
      <c r="E21" s="298">
        <v>499</v>
      </c>
      <c r="F21" s="298">
        <v>-2231</v>
      </c>
      <c r="G21" s="298">
        <v>-26251</v>
      </c>
      <c r="H21" s="298">
        <v>37453</v>
      </c>
      <c r="I21" s="298">
        <v>3482</v>
      </c>
      <c r="J21" s="299">
        <v>-5314</v>
      </c>
    </row>
    <row r="22" spans="1:10" ht="79.5" customHeight="1">
      <c r="A22" s="185">
        <v>41730</v>
      </c>
      <c r="B22" s="298">
        <v>105384</v>
      </c>
      <c r="C22" s="298">
        <v>470</v>
      </c>
      <c r="D22" s="298">
        <v>-3427</v>
      </c>
      <c r="E22" s="298">
        <v>1040</v>
      </c>
      <c r="F22" s="298">
        <v>4317</v>
      </c>
      <c r="G22" s="298">
        <v>16569</v>
      </c>
      <c r="H22" s="298">
        <v>68876</v>
      </c>
      <c r="I22" s="298">
        <v>3487</v>
      </c>
      <c r="J22" s="299">
        <v>14052</v>
      </c>
    </row>
    <row r="23" spans="1:10" ht="79.5" customHeight="1">
      <c r="A23" s="185">
        <v>41760</v>
      </c>
      <c r="B23" s="298">
        <v>58836</v>
      </c>
      <c r="C23" s="298">
        <v>55</v>
      </c>
      <c r="D23" s="298">
        <v>-28533</v>
      </c>
      <c r="E23" s="298">
        <v>387</v>
      </c>
      <c r="F23" s="298">
        <v>2692</v>
      </c>
      <c r="G23" s="298">
        <v>-825</v>
      </c>
      <c r="H23" s="298">
        <v>38814</v>
      </c>
      <c r="I23" s="298">
        <v>2141</v>
      </c>
      <c r="J23" s="299">
        <v>44105</v>
      </c>
    </row>
    <row r="24" spans="1:10" ht="79.5" customHeight="1">
      <c r="A24" s="185">
        <v>41791</v>
      </c>
      <c r="B24" s="298">
        <v>25363</v>
      </c>
      <c r="C24" s="298">
        <v>-75</v>
      </c>
      <c r="D24" s="298">
        <v>-28553</v>
      </c>
      <c r="E24" s="298">
        <v>-47</v>
      </c>
      <c r="F24" s="298">
        <v>-12401</v>
      </c>
      <c r="G24" s="298">
        <v>-7070</v>
      </c>
      <c r="H24" s="298">
        <v>31143</v>
      </c>
      <c r="I24" s="298">
        <v>1548</v>
      </c>
      <c r="J24" s="299">
        <v>40818</v>
      </c>
    </row>
    <row r="25" spans="1:10" ht="79.5" customHeight="1">
      <c r="A25" s="185">
        <v>41821</v>
      </c>
      <c r="B25" s="298">
        <v>11796</v>
      </c>
      <c r="C25" s="298">
        <v>72</v>
      </c>
      <c r="D25" s="298">
        <v>-15392</v>
      </c>
      <c r="E25" s="298">
        <v>100</v>
      </c>
      <c r="F25" s="298">
        <v>3013</v>
      </c>
      <c r="G25" s="298">
        <v>955</v>
      </c>
      <c r="H25" s="298">
        <v>11894</v>
      </c>
      <c r="I25" s="298">
        <v>1201</v>
      </c>
      <c r="J25" s="299">
        <v>9953</v>
      </c>
    </row>
    <row r="26" spans="1:10" ht="79.5" customHeight="1">
      <c r="A26" s="185">
        <v>41852</v>
      </c>
      <c r="B26" s="298">
        <v>101425</v>
      </c>
      <c r="C26" s="298">
        <v>207</v>
      </c>
      <c r="D26" s="298">
        <v>-4111</v>
      </c>
      <c r="E26" s="298">
        <v>144</v>
      </c>
      <c r="F26" s="298">
        <v>2239</v>
      </c>
      <c r="G26" s="298">
        <v>40619</v>
      </c>
      <c r="H26" s="298">
        <v>71292</v>
      </c>
      <c r="I26" s="298">
        <v>658</v>
      </c>
      <c r="J26" s="299">
        <v>-9623</v>
      </c>
    </row>
    <row r="27" spans="1:10" ht="79.5" customHeight="1">
      <c r="A27" s="185">
        <v>41883</v>
      </c>
      <c r="B27" s="298">
        <v>123785</v>
      </c>
      <c r="C27" s="298">
        <v>-455</v>
      </c>
      <c r="D27" s="298">
        <v>24837</v>
      </c>
      <c r="E27" s="298">
        <v>441</v>
      </c>
      <c r="F27" s="298">
        <v>8437</v>
      </c>
      <c r="G27" s="298">
        <v>36409</v>
      </c>
      <c r="H27" s="298">
        <v>62378</v>
      </c>
      <c r="I27" s="298">
        <v>614</v>
      </c>
      <c r="J27" s="299">
        <v>-8876</v>
      </c>
    </row>
    <row r="28" spans="1:10" ht="79.5" customHeight="1">
      <c r="A28" s="185">
        <v>41913</v>
      </c>
      <c r="B28" s="298">
        <v>-30283</v>
      </c>
      <c r="C28" s="298">
        <v>-557</v>
      </c>
      <c r="D28" s="298">
        <v>-11849</v>
      </c>
      <c r="E28" s="298">
        <v>-85</v>
      </c>
      <c r="F28" s="298">
        <v>-33556</v>
      </c>
      <c r="G28" s="298">
        <v>32771</v>
      </c>
      <c r="H28" s="298">
        <v>2433</v>
      </c>
      <c r="I28" s="298">
        <v>184</v>
      </c>
      <c r="J28" s="299">
        <v>-19624</v>
      </c>
    </row>
    <row r="29" spans="1:10" ht="79.5" customHeight="1">
      <c r="A29" s="185">
        <v>41944</v>
      </c>
      <c r="B29" s="298">
        <v>8381</v>
      </c>
      <c r="C29" s="298">
        <v>-725</v>
      </c>
      <c r="D29" s="298">
        <v>-43700</v>
      </c>
      <c r="E29" s="298">
        <v>81</v>
      </c>
      <c r="F29" s="298">
        <v>-48894</v>
      </c>
      <c r="G29" s="298">
        <v>105043</v>
      </c>
      <c r="H29" s="298">
        <v>29526</v>
      </c>
      <c r="I29" s="298">
        <v>-823</v>
      </c>
      <c r="J29" s="299">
        <v>-32127</v>
      </c>
    </row>
    <row r="30" spans="1:10" ht="79.5" customHeight="1">
      <c r="A30" s="185">
        <v>41974</v>
      </c>
      <c r="B30" s="298">
        <v>-555508</v>
      </c>
      <c r="C30" s="300">
        <v>-2677</v>
      </c>
      <c r="D30" s="301">
        <v>-171763</v>
      </c>
      <c r="E30" s="301">
        <v>-1214</v>
      </c>
      <c r="F30" s="301">
        <v>-132015</v>
      </c>
      <c r="G30" s="301">
        <v>-14594</v>
      </c>
      <c r="H30" s="301">
        <v>-148737</v>
      </c>
      <c r="I30" s="301">
        <v>-20421</v>
      </c>
      <c r="J30" s="302">
        <v>-64087</v>
      </c>
    </row>
    <row r="31" spans="1:10" ht="79.5" customHeight="1">
      <c r="A31" s="185">
        <v>42005</v>
      </c>
      <c r="B31" s="298">
        <v>-81774</v>
      </c>
      <c r="C31" s="298">
        <v>-1793</v>
      </c>
      <c r="D31" s="298">
        <v>27417</v>
      </c>
      <c r="E31" s="298">
        <v>239</v>
      </c>
      <c r="F31" s="298">
        <v>-9729</v>
      </c>
      <c r="G31" s="298">
        <v>-97800</v>
      </c>
      <c r="H31" s="298">
        <v>-7141</v>
      </c>
      <c r="I31" s="298">
        <v>-2395</v>
      </c>
      <c r="J31" s="299">
        <v>9428</v>
      </c>
    </row>
    <row r="32" spans="1:10" ht="79.5" customHeight="1">
      <c r="A32" s="185">
        <v>42036</v>
      </c>
      <c r="B32" s="298">
        <v>-2415</v>
      </c>
      <c r="C32" s="298">
        <v>-1260</v>
      </c>
      <c r="D32" s="298">
        <v>2001</v>
      </c>
      <c r="E32" s="298">
        <v>-310</v>
      </c>
      <c r="F32" s="298">
        <v>-25823</v>
      </c>
      <c r="G32" s="298">
        <v>-30354</v>
      </c>
      <c r="H32" s="298">
        <v>52261</v>
      </c>
      <c r="I32" s="298">
        <v>10541</v>
      </c>
      <c r="J32" s="299">
        <v>-9471</v>
      </c>
    </row>
    <row r="33" spans="1:10" ht="79.5" customHeight="1">
      <c r="A33" s="185">
        <v>42064</v>
      </c>
      <c r="B33" s="298">
        <v>19282</v>
      </c>
      <c r="C33" s="298">
        <v>-1675</v>
      </c>
      <c r="D33" s="298">
        <v>-14683</v>
      </c>
      <c r="E33" s="298">
        <v>652</v>
      </c>
      <c r="F33" s="298">
        <v>-18205</v>
      </c>
      <c r="G33" s="298">
        <v>2684</v>
      </c>
      <c r="H33" s="298">
        <v>53778</v>
      </c>
      <c r="I33" s="298">
        <v>3012</v>
      </c>
      <c r="J33" s="299">
        <v>-6281</v>
      </c>
    </row>
    <row r="34" spans="1:10" ht="79.5" customHeight="1">
      <c r="A34" s="185">
        <v>42095</v>
      </c>
      <c r="B34" s="298">
        <v>-97828</v>
      </c>
      <c r="C34" s="298">
        <v>-823</v>
      </c>
      <c r="D34" s="298">
        <v>-53850</v>
      </c>
      <c r="E34" s="298">
        <v>-92</v>
      </c>
      <c r="F34" s="298">
        <v>-23048</v>
      </c>
      <c r="G34" s="303">
        <v>-20882</v>
      </c>
      <c r="H34" s="298">
        <v>-7530</v>
      </c>
      <c r="I34" s="298">
        <v>-73</v>
      </c>
      <c r="J34" s="299">
        <v>8470</v>
      </c>
    </row>
    <row r="35" spans="1:10" ht="79.5" customHeight="1">
      <c r="A35" s="185">
        <v>42125</v>
      </c>
      <c r="B35" s="298">
        <v>-115599</v>
      </c>
      <c r="C35" s="298">
        <v>-1055</v>
      </c>
      <c r="D35" s="298">
        <v>-60989</v>
      </c>
      <c r="E35" s="303">
        <v>-119</v>
      </c>
      <c r="F35" s="298">
        <v>-29795</v>
      </c>
      <c r="G35" s="298">
        <v>-19351</v>
      </c>
      <c r="H35" s="303">
        <v>-32602</v>
      </c>
      <c r="I35" s="298">
        <v>-50</v>
      </c>
      <c r="J35" s="304">
        <v>28362</v>
      </c>
    </row>
    <row r="36" spans="1:10" ht="79.5" customHeight="1">
      <c r="A36" s="185">
        <v>42156</v>
      </c>
      <c r="B36" s="298">
        <v>-111199</v>
      </c>
      <c r="C36" s="298">
        <v>-659</v>
      </c>
      <c r="D36" s="298">
        <v>-64228</v>
      </c>
      <c r="E36" s="298">
        <v>-1412</v>
      </c>
      <c r="F36" s="298">
        <v>-24131</v>
      </c>
      <c r="G36" s="298">
        <v>-25585</v>
      </c>
      <c r="H36" s="303">
        <v>-39130</v>
      </c>
      <c r="I36" s="298">
        <v>-704</v>
      </c>
      <c r="J36" s="304">
        <v>44650</v>
      </c>
    </row>
    <row r="37" spans="1:10" ht="79.5" customHeight="1">
      <c r="A37" s="185">
        <v>42186</v>
      </c>
      <c r="B37" s="298">
        <v>-157905</v>
      </c>
      <c r="C37" s="298">
        <v>-795</v>
      </c>
      <c r="D37" s="298">
        <v>-64312</v>
      </c>
      <c r="E37" s="298">
        <v>-711</v>
      </c>
      <c r="F37" s="298">
        <v>-21996</v>
      </c>
      <c r="G37" s="298">
        <v>-34545</v>
      </c>
      <c r="H37" s="298">
        <v>-58010</v>
      </c>
      <c r="I37" s="298">
        <v>-2001</v>
      </c>
      <c r="J37" s="304">
        <v>24465</v>
      </c>
    </row>
    <row r="38" spans="1:10" ht="79.5" customHeight="1">
      <c r="A38" s="185">
        <v>42217</v>
      </c>
      <c r="B38" s="298">
        <v>-86543</v>
      </c>
      <c r="C38" s="298">
        <v>-888</v>
      </c>
      <c r="D38" s="298">
        <v>-47944</v>
      </c>
      <c r="E38" s="298">
        <v>-935</v>
      </c>
      <c r="F38" s="298">
        <v>-25069</v>
      </c>
      <c r="G38" s="298">
        <v>-12954</v>
      </c>
      <c r="H38" s="298">
        <v>4965</v>
      </c>
      <c r="I38" s="298">
        <v>730</v>
      </c>
      <c r="J38" s="304">
        <v>-4448</v>
      </c>
    </row>
    <row r="39" spans="1:10" ht="79.5" customHeight="1">
      <c r="A39" s="185">
        <v>42248</v>
      </c>
      <c r="B39" s="298">
        <v>-95602</v>
      </c>
      <c r="C39" s="298">
        <v>-573</v>
      </c>
      <c r="D39" s="298">
        <v>-10915</v>
      </c>
      <c r="E39" s="298">
        <v>-771</v>
      </c>
      <c r="F39" s="298">
        <v>-28221</v>
      </c>
      <c r="G39" s="298">
        <v>-17253</v>
      </c>
      <c r="H39" s="298">
        <v>-33535</v>
      </c>
      <c r="I39" s="298">
        <v>-1088</v>
      </c>
      <c r="J39" s="304">
        <v>-3246</v>
      </c>
    </row>
    <row r="40" spans="1:10" ht="79.5" customHeight="1">
      <c r="A40" s="185">
        <v>42278</v>
      </c>
      <c r="B40" s="298">
        <v>-169131</v>
      </c>
      <c r="C40" s="298">
        <v>-1413</v>
      </c>
      <c r="D40" s="298">
        <v>-48444</v>
      </c>
      <c r="E40" s="298">
        <v>-1410</v>
      </c>
      <c r="F40" s="298">
        <v>-49830</v>
      </c>
      <c r="G40" s="298">
        <v>-4261</v>
      </c>
      <c r="H40" s="298">
        <v>-46246</v>
      </c>
      <c r="I40" s="298">
        <v>-569</v>
      </c>
      <c r="J40" s="304">
        <v>-16958</v>
      </c>
    </row>
    <row r="41" spans="1:10" ht="79.5" customHeight="1">
      <c r="A41" s="185">
        <v>42309</v>
      </c>
      <c r="B41" s="298">
        <v>-130629</v>
      </c>
      <c r="C41" s="298">
        <v>-1291</v>
      </c>
      <c r="D41" s="298">
        <v>-77341</v>
      </c>
      <c r="E41" s="298">
        <v>-1581</v>
      </c>
      <c r="F41" s="298">
        <v>-55585</v>
      </c>
      <c r="G41" s="298">
        <v>52592</v>
      </c>
      <c r="H41" s="298">
        <v>-23312</v>
      </c>
      <c r="I41" s="298">
        <v>-2142</v>
      </c>
      <c r="J41" s="304">
        <v>-21969</v>
      </c>
    </row>
    <row r="42" spans="1:10" ht="79.5" customHeight="1">
      <c r="A42" s="185">
        <v>42339</v>
      </c>
      <c r="B42" s="298">
        <v>-596208</v>
      </c>
      <c r="C42" s="298">
        <v>-1811</v>
      </c>
      <c r="D42" s="298">
        <v>-192833</v>
      </c>
      <c r="E42" s="298">
        <v>-1911</v>
      </c>
      <c r="F42" s="298">
        <v>-102660</v>
      </c>
      <c r="G42" s="298">
        <v>-38697</v>
      </c>
      <c r="H42" s="298">
        <v>-180941</v>
      </c>
      <c r="I42" s="298">
        <v>-18502</v>
      </c>
      <c r="J42" s="304">
        <v>-58853</v>
      </c>
    </row>
    <row r="43" spans="1:10" ht="79.5" customHeight="1">
      <c r="A43" s="185">
        <v>42370</v>
      </c>
      <c r="B43" s="298">
        <v>-99694</v>
      </c>
      <c r="C43" s="298">
        <v>-1220</v>
      </c>
      <c r="D43" s="298">
        <v>-16553</v>
      </c>
      <c r="E43" s="298">
        <v>-890</v>
      </c>
      <c r="F43" s="298">
        <v>-2588</v>
      </c>
      <c r="G43" s="298">
        <v>-69750</v>
      </c>
      <c r="H43" s="298">
        <v>-17159</v>
      </c>
      <c r="I43" s="298">
        <v>-263</v>
      </c>
      <c r="J43" s="304">
        <v>8729</v>
      </c>
    </row>
    <row r="44" spans="1:10" ht="79.5" customHeight="1">
      <c r="A44" s="185">
        <v>42401</v>
      </c>
      <c r="B44" s="298">
        <v>-104582</v>
      </c>
      <c r="C44" s="298">
        <v>-390</v>
      </c>
      <c r="D44" s="298">
        <v>-26187</v>
      </c>
      <c r="E44" s="298">
        <v>-1066</v>
      </c>
      <c r="F44" s="298">
        <v>-17152</v>
      </c>
      <c r="G44" s="298">
        <v>-55520</v>
      </c>
      <c r="H44" s="298">
        <v>-9189</v>
      </c>
      <c r="I44" s="298">
        <v>8583</v>
      </c>
      <c r="J44" s="304">
        <v>-3661</v>
      </c>
    </row>
    <row r="45" spans="1:10" ht="79.5" customHeight="1">
      <c r="A45" s="185">
        <v>42430</v>
      </c>
      <c r="B45" s="298">
        <v>-118776</v>
      </c>
      <c r="C45" s="298">
        <v>-964</v>
      </c>
      <c r="D45" s="298">
        <v>-24856</v>
      </c>
      <c r="E45" s="298">
        <v>-344</v>
      </c>
      <c r="F45" s="298">
        <v>-24184</v>
      </c>
      <c r="G45" s="298">
        <v>-41978</v>
      </c>
      <c r="H45" s="298">
        <v>-18654</v>
      </c>
      <c r="I45" s="298">
        <v>4335</v>
      </c>
      <c r="J45" s="299">
        <v>-12131</v>
      </c>
    </row>
    <row r="46" spans="1:10" ht="79.5" customHeight="1">
      <c r="A46" s="185">
        <v>42461</v>
      </c>
      <c r="B46" s="298">
        <v>-62844</v>
      </c>
      <c r="C46" s="303">
        <v>-279</v>
      </c>
      <c r="D46" s="298">
        <v>-15982</v>
      </c>
      <c r="E46" s="303">
        <v>-409</v>
      </c>
      <c r="F46" s="298">
        <v>-16036</v>
      </c>
      <c r="G46" s="303">
        <v>-30507</v>
      </c>
      <c r="H46" s="298">
        <v>-9937</v>
      </c>
      <c r="I46" s="303">
        <v>2255</v>
      </c>
      <c r="J46" s="299">
        <v>8051</v>
      </c>
    </row>
    <row r="47" spans="1:10" ht="79.5" customHeight="1">
      <c r="A47" s="185">
        <v>42491</v>
      </c>
      <c r="B47" s="298">
        <v>-72615</v>
      </c>
      <c r="C47" s="298">
        <v>-1195</v>
      </c>
      <c r="D47" s="298">
        <v>-21162</v>
      </c>
      <c r="E47" s="298">
        <v>-181</v>
      </c>
      <c r="F47" s="298">
        <v>-28740</v>
      </c>
      <c r="G47" s="298">
        <v>-28885</v>
      </c>
      <c r="H47" s="298">
        <v>-36960</v>
      </c>
      <c r="I47" s="298">
        <v>1391</v>
      </c>
      <c r="J47" s="299">
        <v>43117</v>
      </c>
    </row>
    <row r="48" spans="1:10" ht="79.5" customHeight="1">
      <c r="A48" s="185">
        <v>42522</v>
      </c>
      <c r="B48" s="298">
        <v>-91032</v>
      </c>
      <c r="C48" s="298">
        <v>-745</v>
      </c>
      <c r="D48" s="298">
        <v>-31102</v>
      </c>
      <c r="E48" s="298">
        <v>-991</v>
      </c>
      <c r="F48" s="298">
        <v>-28149</v>
      </c>
      <c r="G48" s="298">
        <v>-26787</v>
      </c>
      <c r="H48" s="298">
        <v>-42678</v>
      </c>
      <c r="I48" s="298">
        <v>790</v>
      </c>
      <c r="J48" s="299">
        <v>38630</v>
      </c>
    </row>
    <row r="49" spans="1:10" ht="79.5" customHeight="1">
      <c r="A49" s="185">
        <v>42552</v>
      </c>
      <c r="B49" s="298">
        <v>-94724</v>
      </c>
      <c r="C49" s="298">
        <v>-1181</v>
      </c>
      <c r="D49" s="298">
        <v>-13298</v>
      </c>
      <c r="E49" s="298">
        <v>-591</v>
      </c>
      <c r="F49" s="298">
        <v>-27718</v>
      </c>
      <c r="G49" s="298">
        <v>-16286</v>
      </c>
      <c r="H49" s="298">
        <v>-40140</v>
      </c>
      <c r="I49" s="298">
        <v>237</v>
      </c>
      <c r="J49" s="299">
        <v>4253</v>
      </c>
    </row>
    <row r="50" spans="1:10" ht="79.5" customHeight="1">
      <c r="A50" s="185">
        <v>42583</v>
      </c>
      <c r="B50" s="298">
        <v>-33953</v>
      </c>
      <c r="C50" s="298">
        <v>366</v>
      </c>
      <c r="D50" s="298">
        <v>6294</v>
      </c>
      <c r="E50" s="298">
        <v>-488</v>
      </c>
      <c r="F50" s="298">
        <v>-22113</v>
      </c>
      <c r="G50" s="298">
        <v>888</v>
      </c>
      <c r="H50" s="298">
        <v>-3014</v>
      </c>
      <c r="I50" s="298">
        <v>-450</v>
      </c>
      <c r="J50" s="299">
        <v>-15436</v>
      </c>
    </row>
    <row r="51" spans="1:10" ht="79.5" customHeight="1">
      <c r="A51" s="185">
        <v>42614</v>
      </c>
      <c r="B51" s="298">
        <v>-39282</v>
      </c>
      <c r="C51" s="298">
        <v>-692</v>
      </c>
      <c r="D51" s="298">
        <v>9363</v>
      </c>
      <c r="E51" s="298">
        <v>-515</v>
      </c>
      <c r="F51" s="298">
        <v>-27591</v>
      </c>
      <c r="G51" s="298">
        <v>3940</v>
      </c>
      <c r="H51" s="298">
        <v>-15141</v>
      </c>
      <c r="I51" s="298">
        <v>-448</v>
      </c>
      <c r="J51" s="299">
        <v>-8198</v>
      </c>
    </row>
    <row r="52" spans="1:10" ht="79.5" customHeight="1">
      <c r="A52" s="185">
        <v>42644</v>
      </c>
      <c r="B52" s="298">
        <v>-74748</v>
      </c>
      <c r="C52" s="298">
        <v>-1070</v>
      </c>
      <c r="D52" s="298">
        <v>-5571</v>
      </c>
      <c r="E52" s="298">
        <v>-1703</v>
      </c>
      <c r="F52" s="298">
        <v>-33517</v>
      </c>
      <c r="G52" s="298">
        <v>12501</v>
      </c>
      <c r="H52" s="298">
        <v>-30317</v>
      </c>
      <c r="I52" s="298">
        <v>-2568</v>
      </c>
      <c r="J52" s="299">
        <v>-12503</v>
      </c>
    </row>
    <row r="53" spans="1:10" ht="79.5" customHeight="1">
      <c r="A53" s="185">
        <v>42675</v>
      </c>
      <c r="B53" s="298">
        <v>-116747</v>
      </c>
      <c r="C53" s="298">
        <v>-1834</v>
      </c>
      <c r="D53" s="298">
        <v>-51859</v>
      </c>
      <c r="E53" s="298">
        <v>-2642</v>
      </c>
      <c r="F53" s="298">
        <v>-50891</v>
      </c>
      <c r="G53" s="298">
        <v>58961</v>
      </c>
      <c r="H53" s="298">
        <v>-37959</v>
      </c>
      <c r="I53" s="298">
        <v>-4426</v>
      </c>
      <c r="J53" s="299">
        <v>-26097</v>
      </c>
    </row>
    <row r="54" spans="1:10" ht="79.5" customHeight="1">
      <c r="A54" s="185">
        <v>42705</v>
      </c>
      <c r="B54" s="298">
        <v>-462366</v>
      </c>
      <c r="C54" s="298">
        <v>-2651</v>
      </c>
      <c r="D54" s="298">
        <v>-130599</v>
      </c>
      <c r="E54" s="298">
        <v>-2053</v>
      </c>
      <c r="F54" s="298">
        <v>-82567</v>
      </c>
      <c r="G54" s="298">
        <v>-18973</v>
      </c>
      <c r="H54" s="298">
        <v>-157654</v>
      </c>
      <c r="I54" s="298">
        <v>-19604</v>
      </c>
      <c r="J54" s="299">
        <v>-48265</v>
      </c>
    </row>
    <row r="55" spans="1:10" ht="79.5" customHeight="1">
      <c r="A55" s="185">
        <v>42736</v>
      </c>
      <c r="B55" s="298">
        <v>-40864</v>
      </c>
      <c r="C55" s="298">
        <v>-59</v>
      </c>
      <c r="D55" s="298">
        <v>17501</v>
      </c>
      <c r="E55" s="298">
        <v>735</v>
      </c>
      <c r="F55" s="298">
        <v>-775</v>
      </c>
      <c r="G55" s="298">
        <v>-60075</v>
      </c>
      <c r="H55" s="298">
        <v>-9525</v>
      </c>
      <c r="I55" s="298">
        <v>671</v>
      </c>
      <c r="J55" s="299">
        <v>10663</v>
      </c>
    </row>
    <row r="56" spans="1:10" ht="75">
      <c r="A56" s="185">
        <v>42767</v>
      </c>
      <c r="B56" s="298">
        <v>35612</v>
      </c>
      <c r="C56" s="298">
        <v>-488</v>
      </c>
      <c r="D56" s="298">
        <v>3949</v>
      </c>
      <c r="E56" s="298">
        <v>1108</v>
      </c>
      <c r="F56" s="298">
        <v>-12857</v>
      </c>
      <c r="G56" s="298">
        <v>-21194</v>
      </c>
      <c r="H56" s="298">
        <v>50613</v>
      </c>
      <c r="I56" s="298">
        <v>8280</v>
      </c>
      <c r="J56" s="299">
        <v>6201</v>
      </c>
    </row>
    <row r="57" spans="1:10" ht="75">
      <c r="A57" s="185">
        <v>42795</v>
      </c>
      <c r="B57" s="298">
        <v>-63624</v>
      </c>
      <c r="C57" s="298">
        <v>-447</v>
      </c>
      <c r="D57" s="298">
        <v>-3499</v>
      </c>
      <c r="E57" s="298">
        <v>-731</v>
      </c>
      <c r="F57" s="298">
        <v>-9059</v>
      </c>
      <c r="G57" s="298">
        <v>-33909</v>
      </c>
      <c r="H57" s="298">
        <v>-17082</v>
      </c>
      <c r="I57" s="298">
        <v>4574</v>
      </c>
      <c r="J57" s="299">
        <v>-3471</v>
      </c>
    </row>
    <row r="58" spans="1:10" ht="75">
      <c r="A58" s="185">
        <v>42826</v>
      </c>
      <c r="B58" s="298">
        <v>59856</v>
      </c>
      <c r="C58" s="298">
        <v>263</v>
      </c>
      <c r="D58" s="298">
        <v>13689</v>
      </c>
      <c r="E58" s="298">
        <v>690</v>
      </c>
      <c r="F58" s="298">
        <v>-1760</v>
      </c>
      <c r="G58" s="298">
        <v>5327</v>
      </c>
      <c r="H58" s="298">
        <v>24712</v>
      </c>
      <c r="I58" s="298">
        <v>2287</v>
      </c>
      <c r="J58" s="299">
        <v>14648</v>
      </c>
    </row>
    <row r="59" spans="1:10" ht="75">
      <c r="A59" s="185">
        <v>42856</v>
      </c>
      <c r="B59" s="298">
        <v>34253</v>
      </c>
      <c r="C59" s="298">
        <v>-510</v>
      </c>
      <c r="D59" s="298">
        <v>1432</v>
      </c>
      <c r="E59" s="298">
        <v>-387</v>
      </c>
      <c r="F59" s="298">
        <v>-4021</v>
      </c>
      <c r="G59" s="298">
        <v>-11254</v>
      </c>
      <c r="H59" s="298">
        <v>1989</v>
      </c>
      <c r="I59" s="298">
        <v>955</v>
      </c>
      <c r="J59" s="299">
        <v>46049</v>
      </c>
    </row>
    <row r="60" spans="1:10" ht="75">
      <c r="A60" s="185">
        <v>42887</v>
      </c>
      <c r="B60" s="298">
        <v>9821</v>
      </c>
      <c r="C60" s="298">
        <v>-183</v>
      </c>
      <c r="D60" s="298">
        <v>-7887</v>
      </c>
      <c r="E60" s="298">
        <v>-657</v>
      </c>
      <c r="F60" s="298">
        <v>-8963</v>
      </c>
      <c r="G60" s="298">
        <v>-2747</v>
      </c>
      <c r="H60" s="298">
        <v>-7273</v>
      </c>
      <c r="I60" s="298">
        <v>704</v>
      </c>
      <c r="J60" s="299">
        <v>36827</v>
      </c>
    </row>
    <row r="61" spans="1:10" ht="75">
      <c r="A61" s="185">
        <v>42917</v>
      </c>
      <c r="B61" s="298">
        <v>35900</v>
      </c>
      <c r="C61" s="298">
        <v>-224</v>
      </c>
      <c r="D61" s="298">
        <v>12594</v>
      </c>
      <c r="E61" s="298">
        <v>-1125</v>
      </c>
      <c r="F61" s="298">
        <v>724</v>
      </c>
      <c r="G61" s="298">
        <v>10156</v>
      </c>
      <c r="H61" s="298">
        <v>7714</v>
      </c>
      <c r="I61" s="298">
        <v>-994</v>
      </c>
      <c r="J61" s="299">
        <v>7055</v>
      </c>
    </row>
    <row r="62" spans="1:10" ht="75">
      <c r="A62" s="185">
        <v>42948</v>
      </c>
      <c r="B62" s="298">
        <v>35457</v>
      </c>
      <c r="C62" s="298">
        <v>-135</v>
      </c>
      <c r="D62" s="298">
        <v>12873</v>
      </c>
      <c r="E62" s="298">
        <v>-434</v>
      </c>
      <c r="F62" s="298">
        <v>1017</v>
      </c>
      <c r="G62" s="298">
        <v>10721</v>
      </c>
      <c r="H62" s="298">
        <v>23299</v>
      </c>
      <c r="I62" s="298">
        <v>528</v>
      </c>
      <c r="J62" s="299">
        <v>-12412</v>
      </c>
    </row>
    <row r="63" spans="1:10" ht="75">
      <c r="A63" s="185">
        <v>42979</v>
      </c>
      <c r="B63" s="298">
        <v>34392</v>
      </c>
      <c r="C63" s="298">
        <v>-133</v>
      </c>
      <c r="D63" s="298">
        <v>25684</v>
      </c>
      <c r="E63" s="298">
        <v>-1246</v>
      </c>
      <c r="F63" s="298">
        <v>380</v>
      </c>
      <c r="G63" s="298">
        <v>15040</v>
      </c>
      <c r="H63" s="298">
        <v>3743</v>
      </c>
      <c r="I63" s="298">
        <v>-704</v>
      </c>
      <c r="J63" s="299">
        <v>-8372</v>
      </c>
    </row>
    <row r="64" spans="1:10" ht="75">
      <c r="A64" s="185">
        <v>43009</v>
      </c>
      <c r="B64" s="298">
        <v>76599</v>
      </c>
      <c r="C64" s="298">
        <v>-532</v>
      </c>
      <c r="D64" s="298">
        <v>33200</v>
      </c>
      <c r="E64" s="298">
        <v>-729</v>
      </c>
      <c r="F64" s="298">
        <v>-4764</v>
      </c>
      <c r="G64" s="298">
        <v>37321</v>
      </c>
      <c r="H64" s="298">
        <v>15915</v>
      </c>
      <c r="I64" s="298">
        <v>-261</v>
      </c>
      <c r="J64" s="299">
        <v>-3551</v>
      </c>
    </row>
    <row r="65" spans="1:10" ht="75">
      <c r="A65" s="185">
        <v>43040</v>
      </c>
      <c r="B65" s="298">
        <v>-12292</v>
      </c>
      <c r="C65" s="298">
        <v>-1155</v>
      </c>
      <c r="D65" s="298">
        <v>-29006</v>
      </c>
      <c r="E65" s="298">
        <v>-814</v>
      </c>
      <c r="F65" s="298">
        <v>-22826</v>
      </c>
      <c r="G65" s="298">
        <v>68602</v>
      </c>
      <c r="H65" s="298">
        <v>-2972</v>
      </c>
      <c r="I65" s="298">
        <v>-2360</v>
      </c>
      <c r="J65" s="299">
        <v>-21761</v>
      </c>
    </row>
    <row r="66" spans="1:10" ht="75">
      <c r="A66" s="185">
        <v>43070</v>
      </c>
      <c r="B66" s="298">
        <v>-328539</v>
      </c>
      <c r="C66" s="298">
        <v>-2330</v>
      </c>
      <c r="D66" s="298">
        <v>-110255</v>
      </c>
      <c r="E66" s="298">
        <v>-1808</v>
      </c>
      <c r="F66" s="298">
        <v>-52157</v>
      </c>
      <c r="G66" s="298">
        <v>6285</v>
      </c>
      <c r="H66" s="298">
        <v>-107535</v>
      </c>
      <c r="I66" s="298">
        <v>-16400</v>
      </c>
      <c r="J66" s="299">
        <v>-44339</v>
      </c>
    </row>
    <row r="67" spans="1:10" ht="75">
      <c r="A67" s="185">
        <v>43101</v>
      </c>
      <c r="B67" s="298">
        <v>77822</v>
      </c>
      <c r="C67" s="298">
        <v>-351</v>
      </c>
      <c r="D67" s="298">
        <v>49500</v>
      </c>
      <c r="E67" s="298">
        <v>1058</v>
      </c>
      <c r="F67" s="298">
        <v>14987</v>
      </c>
      <c r="G67" s="298">
        <v>-48747</v>
      </c>
      <c r="H67" s="298">
        <v>46544</v>
      </c>
      <c r="I67" s="298">
        <v>-802</v>
      </c>
      <c r="J67" s="299">
        <v>15633</v>
      </c>
    </row>
    <row r="68" spans="1:10" ht="75">
      <c r="A68" s="185">
        <v>43132</v>
      </c>
      <c r="B68" s="298">
        <v>61188</v>
      </c>
      <c r="C68" s="298">
        <v>315</v>
      </c>
      <c r="D68" s="298">
        <v>17363</v>
      </c>
      <c r="E68" s="298">
        <v>629</v>
      </c>
      <c r="F68" s="298">
        <v>-3607</v>
      </c>
      <c r="G68" s="298">
        <v>-25247</v>
      </c>
      <c r="H68" s="298">
        <v>65920</v>
      </c>
      <c r="I68" s="298">
        <v>9553</v>
      </c>
      <c r="J68" s="299">
        <v>-3738</v>
      </c>
    </row>
    <row r="69" spans="1:10" ht="75">
      <c r="A69" s="185">
        <v>43160</v>
      </c>
      <c r="B69" s="298">
        <v>56151</v>
      </c>
      <c r="C69" s="298">
        <v>360</v>
      </c>
      <c r="D69" s="298">
        <v>10450</v>
      </c>
      <c r="E69" s="298">
        <v>274</v>
      </c>
      <c r="F69" s="298">
        <v>7728</v>
      </c>
      <c r="G69" s="298">
        <v>-5878</v>
      </c>
      <c r="H69" s="298">
        <v>57384</v>
      </c>
      <c r="I69" s="298">
        <v>3660</v>
      </c>
      <c r="J69" s="299">
        <v>-17827</v>
      </c>
    </row>
    <row r="70" spans="1:10" ht="75">
      <c r="A70" s="185">
        <v>43191</v>
      </c>
      <c r="B70" s="298">
        <v>115898</v>
      </c>
      <c r="C70" s="298">
        <v>720</v>
      </c>
      <c r="D70" s="298">
        <v>24108</v>
      </c>
      <c r="E70" s="298">
        <v>581</v>
      </c>
      <c r="F70" s="298">
        <v>14394</v>
      </c>
      <c r="G70" s="298">
        <v>9287</v>
      </c>
      <c r="H70" s="298">
        <v>64237</v>
      </c>
      <c r="I70" s="298">
        <v>980</v>
      </c>
      <c r="J70" s="299">
        <v>1591</v>
      </c>
    </row>
    <row r="71" spans="1:10" ht="75">
      <c r="A71" s="185">
        <v>43221</v>
      </c>
      <c r="B71" s="298">
        <v>33659</v>
      </c>
      <c r="C71" s="298">
        <v>230</v>
      </c>
      <c r="D71" s="298">
        <v>-6464</v>
      </c>
      <c r="E71" s="298">
        <v>555</v>
      </c>
      <c r="F71" s="298">
        <v>3181</v>
      </c>
      <c r="G71" s="298">
        <v>-11919</v>
      </c>
      <c r="H71" s="298">
        <v>18577</v>
      </c>
      <c r="I71" s="298">
        <v>197</v>
      </c>
      <c r="J71" s="299">
        <v>29302</v>
      </c>
    </row>
    <row r="72" spans="1:10" ht="75">
      <c r="A72" s="185">
        <v>43252</v>
      </c>
      <c r="B72" s="298">
        <v>-661</v>
      </c>
      <c r="C72" s="298">
        <v>-88</v>
      </c>
      <c r="D72" s="298">
        <v>-20470</v>
      </c>
      <c r="E72" s="298">
        <v>1151</v>
      </c>
      <c r="F72" s="298">
        <v>-934</v>
      </c>
      <c r="G72" s="298">
        <v>-20971</v>
      </c>
      <c r="H72" s="298">
        <v>589</v>
      </c>
      <c r="I72" s="298">
        <v>-855</v>
      </c>
      <c r="J72" s="299">
        <v>40917</v>
      </c>
    </row>
    <row r="73" spans="1:10" ht="75">
      <c r="A73" s="185">
        <v>43282</v>
      </c>
      <c r="B73" s="298">
        <v>47319</v>
      </c>
      <c r="C73" s="298">
        <v>702</v>
      </c>
      <c r="D73" s="298">
        <v>4993</v>
      </c>
      <c r="E73" s="298">
        <v>1335</v>
      </c>
      <c r="F73" s="298">
        <v>10063</v>
      </c>
      <c r="G73" s="298">
        <v>-249</v>
      </c>
      <c r="H73" s="298">
        <v>14548</v>
      </c>
      <c r="I73" s="298">
        <v>-1528</v>
      </c>
      <c r="J73" s="299">
        <v>17455</v>
      </c>
    </row>
    <row r="74" spans="1:10" ht="75">
      <c r="A74" s="185">
        <v>43313</v>
      </c>
      <c r="B74" s="299">
        <v>110431</v>
      </c>
      <c r="C74" s="298">
        <v>467</v>
      </c>
      <c r="D74" s="298">
        <v>15764</v>
      </c>
      <c r="E74" s="298">
        <v>1240</v>
      </c>
      <c r="F74" s="298">
        <v>11800</v>
      </c>
      <c r="G74" s="298">
        <v>17859</v>
      </c>
      <c r="H74" s="298">
        <v>66256</v>
      </c>
      <c r="I74" s="298">
        <v>394</v>
      </c>
      <c r="J74" s="299">
        <v>-3349</v>
      </c>
    </row>
    <row r="75" spans="1:10" ht="75">
      <c r="A75" s="185">
        <v>43344</v>
      </c>
      <c r="B75" s="299">
        <v>137336</v>
      </c>
      <c r="C75" s="298">
        <v>403</v>
      </c>
      <c r="D75" s="298">
        <v>37449</v>
      </c>
      <c r="E75" s="298">
        <v>1091</v>
      </c>
      <c r="F75" s="298">
        <v>12481</v>
      </c>
      <c r="G75" s="298">
        <v>26685</v>
      </c>
      <c r="H75" s="298">
        <v>60961</v>
      </c>
      <c r="I75" s="298">
        <v>954</v>
      </c>
      <c r="J75" s="299">
        <v>-2688</v>
      </c>
    </row>
    <row r="76" spans="1:10" ht="75">
      <c r="A76" s="185">
        <v>43374</v>
      </c>
      <c r="B76" s="299">
        <v>57733</v>
      </c>
      <c r="C76" s="298">
        <v>377</v>
      </c>
      <c r="D76" s="298">
        <v>7048</v>
      </c>
      <c r="E76" s="298">
        <v>268</v>
      </c>
      <c r="F76" s="298">
        <v>560</v>
      </c>
      <c r="G76" s="298">
        <v>34133</v>
      </c>
      <c r="H76" s="298">
        <v>28759</v>
      </c>
      <c r="I76" s="298">
        <v>-353</v>
      </c>
      <c r="J76" s="299">
        <v>-13059</v>
      </c>
    </row>
    <row r="77" spans="1:10" ht="75">
      <c r="A77" s="185">
        <v>43405</v>
      </c>
      <c r="B77" s="299">
        <v>58664</v>
      </c>
      <c r="C77" s="299">
        <v>-744</v>
      </c>
      <c r="D77" s="298">
        <v>-24287</v>
      </c>
      <c r="E77" s="298">
        <v>-543</v>
      </c>
      <c r="F77" s="298">
        <v>-13854</v>
      </c>
      <c r="G77" s="298">
        <v>88587</v>
      </c>
      <c r="H77" s="298">
        <v>34319</v>
      </c>
      <c r="I77" s="298">
        <v>-1122</v>
      </c>
      <c r="J77" s="299">
        <v>-23692</v>
      </c>
    </row>
    <row r="78" spans="1:10" ht="75">
      <c r="A78" s="185">
        <v>43435</v>
      </c>
      <c r="B78" s="299">
        <v>-334462</v>
      </c>
      <c r="C78" s="299">
        <v>-1031</v>
      </c>
      <c r="D78" s="298">
        <v>-118053</v>
      </c>
      <c r="E78" s="298">
        <v>-1406</v>
      </c>
      <c r="F78" s="298">
        <v>-51576</v>
      </c>
      <c r="G78" s="298">
        <v>19643</v>
      </c>
      <c r="H78" s="298">
        <v>-117411</v>
      </c>
      <c r="I78" s="298">
        <v>-16999</v>
      </c>
      <c r="J78" s="299">
        <v>-47629</v>
      </c>
    </row>
    <row r="79" spans="1:10" ht="75">
      <c r="A79" s="185">
        <v>43466</v>
      </c>
      <c r="B79" s="299">
        <v>34313</v>
      </c>
      <c r="C79" s="299">
        <v>84</v>
      </c>
      <c r="D79" s="298">
        <v>34929</v>
      </c>
      <c r="E79" s="298">
        <v>-88</v>
      </c>
      <c r="F79" s="298">
        <v>14275</v>
      </c>
      <c r="G79" s="298">
        <v>-65978</v>
      </c>
      <c r="H79" s="298">
        <v>43449</v>
      </c>
      <c r="I79" s="298">
        <v>-686</v>
      </c>
      <c r="J79" s="299">
        <v>8328</v>
      </c>
    </row>
    <row r="80" spans="1:10" ht="75">
      <c r="A80" s="185">
        <v>43497</v>
      </c>
      <c r="B80" s="299">
        <v>173139</v>
      </c>
      <c r="C80" s="299">
        <v>985</v>
      </c>
      <c r="D80" s="298">
        <v>33472</v>
      </c>
      <c r="E80" s="298">
        <v>865</v>
      </c>
      <c r="F80" s="298">
        <v>11097</v>
      </c>
      <c r="G80" s="298">
        <v>5990</v>
      </c>
      <c r="H80" s="298">
        <v>112412</v>
      </c>
      <c r="I80" s="298">
        <v>11395</v>
      </c>
      <c r="J80" s="299">
        <v>-3077</v>
      </c>
    </row>
    <row r="81" spans="1:10" ht="75">
      <c r="A81" s="185">
        <v>43525</v>
      </c>
      <c r="B81" s="299">
        <v>-43196</v>
      </c>
      <c r="C81" s="299">
        <v>528</v>
      </c>
      <c r="D81" s="298">
        <v>-3080</v>
      </c>
      <c r="E81" s="298">
        <v>-662</v>
      </c>
      <c r="F81" s="298">
        <v>-7781</v>
      </c>
      <c r="G81" s="298">
        <v>-28803</v>
      </c>
      <c r="H81" s="298">
        <v>4572</v>
      </c>
      <c r="I81" s="298">
        <v>1575</v>
      </c>
      <c r="J81" s="299">
        <v>-9545</v>
      </c>
    </row>
    <row r="82" spans="1:10" ht="75">
      <c r="A82" s="185">
        <v>43556</v>
      </c>
      <c r="B82" s="299">
        <v>129601</v>
      </c>
      <c r="C82" s="299">
        <v>454</v>
      </c>
      <c r="D82" s="298">
        <v>20479</v>
      </c>
      <c r="E82" s="298">
        <v>867</v>
      </c>
      <c r="F82" s="298">
        <v>14067</v>
      </c>
      <c r="G82" s="298">
        <v>12291</v>
      </c>
      <c r="H82" s="298">
        <v>66295</v>
      </c>
      <c r="I82" s="298">
        <v>1241</v>
      </c>
      <c r="J82" s="299">
        <v>13907</v>
      </c>
    </row>
    <row r="83" spans="1:10" ht="75">
      <c r="A83" s="281">
        <v>43586</v>
      </c>
      <c r="B83" s="305">
        <v>32140</v>
      </c>
      <c r="C83" s="305">
        <v>627</v>
      </c>
      <c r="D83" s="306">
        <v>-6136</v>
      </c>
      <c r="E83" s="306">
        <v>-415</v>
      </c>
      <c r="F83" s="306">
        <v>8459</v>
      </c>
      <c r="G83" s="306">
        <v>-11305</v>
      </c>
      <c r="H83" s="306">
        <v>2533</v>
      </c>
      <c r="I83" s="306">
        <v>1004</v>
      </c>
      <c r="J83" s="305">
        <v>37373</v>
      </c>
    </row>
    <row r="84" spans="2:10" ht="15.75">
      <c r="B84" s="288"/>
      <c r="C84" s="174"/>
      <c r="D84" s="174"/>
      <c r="E84" s="174"/>
      <c r="F84" s="174"/>
      <c r="G84" s="174"/>
      <c r="H84" s="174"/>
      <c r="I84" s="174"/>
      <c r="J84" s="174"/>
    </row>
    <row r="85" ht="75">
      <c r="A85" s="307" t="s">
        <v>157</v>
      </c>
    </row>
  </sheetData>
  <sheetProtection/>
  <conditionalFormatting sqref="B1">
    <cfRule type="expression" priority="22" dxfId="0" stopIfTrue="1">
      <formula>(B4:J96)=""</formula>
    </cfRule>
  </conditionalFormatting>
  <conditionalFormatting sqref="B84">
    <cfRule type="expression" priority="21" dxfId="0" stopIfTrue="1">
      <formula>(tabela10!#REF!)=""</formula>
    </cfRule>
  </conditionalFormatting>
  <conditionalFormatting sqref="B7:J7 B8:B10">
    <cfRule type="expression" priority="9" dxfId="0" stopIfTrue="1">
      <formula>(B7:J84)=""</formula>
    </cfRule>
  </conditionalFormatting>
  <conditionalFormatting sqref="C31:J31">
    <cfRule type="expression" priority="10" dxfId="0" stopIfTrue="1">
      <formula>(C31:K84)=""</formula>
    </cfRule>
  </conditionalFormatting>
  <conditionalFormatting sqref="C12:J12 B58:J58">
    <cfRule type="expression" priority="11" dxfId="0" stopIfTrue="1">
      <formula>(B12:J84)=""</formula>
    </cfRule>
  </conditionalFormatting>
  <conditionalFormatting sqref="B65:J65">
    <cfRule type="expression" priority="12" dxfId="0" stopIfTrue="1">
      <formula>(B65:J130)=""</formula>
    </cfRule>
  </conditionalFormatting>
  <conditionalFormatting sqref="B64:J64">
    <cfRule type="expression" priority="13" dxfId="0" stopIfTrue="1">
      <formula>(B64:J130)=""</formula>
    </cfRule>
  </conditionalFormatting>
  <conditionalFormatting sqref="B63:J63">
    <cfRule type="expression" priority="14" dxfId="0" stopIfTrue="1">
      <formula>(B63:J130)=""</formula>
    </cfRule>
  </conditionalFormatting>
  <conditionalFormatting sqref="B62:J62">
    <cfRule type="expression" priority="15" dxfId="0" stopIfTrue="1">
      <formula>(B62:J130)=""</formula>
    </cfRule>
  </conditionalFormatting>
  <conditionalFormatting sqref="B61:J61">
    <cfRule type="expression" priority="16" dxfId="0" stopIfTrue="1">
      <formula>(B61:J130)=""</formula>
    </cfRule>
  </conditionalFormatting>
  <conditionalFormatting sqref="B60:J60 C17:J29">
    <cfRule type="expression" priority="17" dxfId="0" stopIfTrue="1">
      <formula>(B17:J87)=""</formula>
    </cfRule>
  </conditionalFormatting>
  <conditionalFormatting sqref="B59:J59 C13:J16">
    <cfRule type="expression" priority="18" dxfId="0" stopIfTrue="1">
      <formula>(B13:J84)=""</formula>
    </cfRule>
  </conditionalFormatting>
  <conditionalFormatting sqref="B57:J57">
    <cfRule type="expression" priority="19" dxfId="0" stopIfTrue="1">
      <formula>(B57:J130)=""</formula>
    </cfRule>
  </conditionalFormatting>
  <conditionalFormatting sqref="B56:J56">
    <cfRule type="expression" priority="20" dxfId="0" stopIfTrue="1">
      <formula>(B56:J130)=""</formula>
    </cfRule>
  </conditionalFormatting>
  <conditionalFormatting sqref="D77:J77 D79:J79">
    <cfRule type="expression" priority="31" dxfId="0" stopIfTrue="1">
      <formula>(B77:J138)=""</formula>
    </cfRule>
  </conditionalFormatting>
  <conditionalFormatting sqref="B77:C77 B79:C79">
    <cfRule type="expression" priority="32" dxfId="0" stopIfTrue="1">
      <formula>(I77:Q138)=""</formula>
    </cfRule>
  </conditionalFormatting>
  <conditionalFormatting sqref="D81:J81 D83:J83">
    <cfRule type="expression" priority="179" dxfId="0" stopIfTrue="1">
      <formula>(B81:J142)=""</formula>
    </cfRule>
  </conditionalFormatting>
  <conditionalFormatting sqref="B81:C81 B83:C83">
    <cfRule type="expression" priority="181" dxfId="0" stopIfTrue="1">
      <formula>(I81:Q142)=""</formula>
    </cfRule>
  </conditionalFormatting>
  <conditionalFormatting sqref="D78:J78 D82:J82">
    <cfRule type="expression" priority="306" dxfId="0" stopIfTrue="1">
      <formula>(B78:J140)=""</formula>
    </cfRule>
  </conditionalFormatting>
  <conditionalFormatting sqref="B78:C78 B82:C82">
    <cfRule type="expression" priority="307" dxfId="0" stopIfTrue="1">
      <formula>(I78:Q140)=""</formula>
    </cfRule>
  </conditionalFormatting>
  <conditionalFormatting sqref="D80:J80">
    <cfRule type="expression" priority="1" dxfId="0" stopIfTrue="1">
      <formula>(B80:J142)=""</formula>
    </cfRule>
  </conditionalFormatting>
  <conditionalFormatting sqref="B80:C80">
    <cfRule type="expression" priority="2" dxfId="0" stopIfTrue="1">
      <formula>(I80:Q142)=""</formula>
    </cfRule>
  </conditionalFormatting>
  <conditionalFormatting sqref="D45:D49 F45:F49 H45:H49 J45:J49 B50:J55">
    <cfRule type="expression" priority="357" dxfId="0" stopIfTrue="1">
      <formula>(B45:J120)=""</formula>
    </cfRule>
  </conditionalFormatting>
  <conditionalFormatting sqref="C36:J44 C45:C49 E45:E49 G45:G49 I45:I49">
    <cfRule type="expression" priority="359" dxfId="0" stopIfTrue="1">
      <formula>(C36:K87)=""</formula>
    </cfRule>
  </conditionalFormatting>
  <conditionalFormatting sqref="C74:J76">
    <cfRule type="expression" priority="400" dxfId="0" stopIfTrue="1">
      <formula>(B74:J136)=""</formula>
    </cfRule>
  </conditionalFormatting>
  <conditionalFormatting sqref="B74:B76">
    <cfRule type="expression" priority="401" dxfId="0" stopIfTrue="1">
      <formula>(J74:R136)=""</formula>
    </cfRule>
  </conditionalFormatting>
  <conditionalFormatting sqref="B68:J73">
    <cfRule type="expression" priority="402" dxfId="0" stopIfTrue="1">
      <formula>(B68:J130)=""</formula>
    </cfRule>
  </conditionalFormatting>
  <conditionalFormatting sqref="B66:J67">
    <cfRule type="expression" priority="403" dxfId="0" stopIfTrue="1">
      <formula>(B66:J130)=""</formula>
    </cfRule>
  </conditionalFormatting>
  <conditionalFormatting sqref="B11:B49 C8:J11">
    <cfRule type="expression" priority="404" dxfId="0" stopIfTrue="1">
      <formula>(B8:J84)=""</formula>
    </cfRule>
  </conditionalFormatting>
  <conditionalFormatting sqref="C32:J35">
    <cfRule type="expression" priority="406" dxfId="0" stopIfTrue="1">
      <formula>(C32:K84)=""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1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zoomScale="20" zoomScaleNormal="20" zoomScaleSheetLayoutView="20" zoomScalePageLayoutView="0" workbookViewId="0" topLeftCell="A1">
      <selection activeCell="A3" sqref="A3"/>
    </sheetView>
  </sheetViews>
  <sheetFormatPr defaultColWidth="9.140625" defaultRowHeight="15"/>
  <cols>
    <col min="1" max="1" width="40.421875" style="0" customWidth="1"/>
    <col min="2" max="10" width="80.57421875" style="0" customWidth="1"/>
  </cols>
  <sheetData>
    <row r="1" spans="1:10" ht="15.75">
      <c r="A1" s="181"/>
      <c r="B1" s="186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187" customFormat="1" ht="114.75">
      <c r="A3" s="192" t="s">
        <v>241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s="187" customFormat="1" ht="114.75" customHeight="1">
      <c r="A4" s="192" t="s">
        <v>267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8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308">
        <v>75614</v>
      </c>
      <c r="C7" s="308">
        <v>689</v>
      </c>
      <c r="D7" s="308">
        <v>49291</v>
      </c>
      <c r="E7" s="308">
        <v>5525</v>
      </c>
      <c r="F7" s="308">
        <v>44569</v>
      </c>
      <c r="G7" s="308">
        <v>-56449</v>
      </c>
      <c r="H7" s="308">
        <v>29696</v>
      </c>
      <c r="I7" s="308">
        <v>616</v>
      </c>
      <c r="J7" s="309">
        <v>1677</v>
      </c>
    </row>
    <row r="8" spans="1:10" ht="79.5" customHeight="1">
      <c r="A8" s="185">
        <v>41306</v>
      </c>
      <c r="B8" s="308">
        <v>168848</v>
      </c>
      <c r="C8" s="308">
        <v>244</v>
      </c>
      <c r="D8" s="308">
        <v>38431</v>
      </c>
      <c r="E8" s="308">
        <v>514</v>
      </c>
      <c r="F8" s="308">
        <v>24233</v>
      </c>
      <c r="G8" s="308">
        <v>-1147</v>
      </c>
      <c r="H8" s="308">
        <v>98411</v>
      </c>
      <c r="I8" s="308">
        <v>14493</v>
      </c>
      <c r="J8" s="309">
        <v>-6331</v>
      </c>
    </row>
    <row r="9" spans="1:10" ht="79.5" customHeight="1">
      <c r="A9" s="185">
        <v>41334</v>
      </c>
      <c r="B9" s="308">
        <v>183018</v>
      </c>
      <c r="C9" s="308">
        <v>743</v>
      </c>
      <c r="D9" s="308">
        <v>34168</v>
      </c>
      <c r="E9" s="308">
        <v>18</v>
      </c>
      <c r="F9" s="308">
        <v>31472</v>
      </c>
      <c r="G9" s="308">
        <v>19157</v>
      </c>
      <c r="H9" s="308">
        <v>89981</v>
      </c>
      <c r="I9" s="308">
        <v>8353</v>
      </c>
      <c r="J9" s="309">
        <v>-874</v>
      </c>
    </row>
    <row r="10" spans="1:10" ht="79.5" customHeight="1">
      <c r="A10" s="185">
        <v>41365</v>
      </c>
      <c r="B10" s="308">
        <v>256225</v>
      </c>
      <c r="C10" s="308">
        <v>770</v>
      </c>
      <c r="D10" s="308">
        <v>47040</v>
      </c>
      <c r="E10" s="308">
        <v>2423</v>
      </c>
      <c r="F10" s="308">
        <v>42191</v>
      </c>
      <c r="G10" s="308">
        <v>30679</v>
      </c>
      <c r="H10" s="308">
        <v>97965</v>
      </c>
      <c r="I10" s="308">
        <v>4461</v>
      </c>
      <c r="J10" s="309">
        <v>30696</v>
      </c>
    </row>
    <row r="11" spans="1:10" ht="79.5" customHeight="1">
      <c r="A11" s="185">
        <v>41395</v>
      </c>
      <c r="B11" s="308">
        <v>111224</v>
      </c>
      <c r="C11" s="308">
        <v>232</v>
      </c>
      <c r="D11" s="308">
        <v>20773</v>
      </c>
      <c r="E11" s="308">
        <v>353</v>
      </c>
      <c r="F11" s="308">
        <v>4091</v>
      </c>
      <c r="G11" s="308">
        <v>8721</v>
      </c>
      <c r="H11" s="308">
        <v>33953</v>
      </c>
      <c r="I11" s="308">
        <v>2786</v>
      </c>
      <c r="J11" s="309">
        <v>40315</v>
      </c>
    </row>
    <row r="12" spans="1:10" ht="79.5" customHeight="1">
      <c r="A12" s="185">
        <v>41426</v>
      </c>
      <c r="B12" s="308">
        <v>158069</v>
      </c>
      <c r="C12" s="308">
        <v>726</v>
      </c>
      <c r="D12" s="308">
        <v>10250</v>
      </c>
      <c r="E12" s="308">
        <v>687</v>
      </c>
      <c r="F12" s="308">
        <v>9667</v>
      </c>
      <c r="G12" s="308">
        <v>17351</v>
      </c>
      <c r="H12" s="308">
        <v>53701</v>
      </c>
      <c r="I12" s="308">
        <v>1390</v>
      </c>
      <c r="J12" s="309">
        <v>64297</v>
      </c>
    </row>
    <row r="13" spans="1:10" ht="79.5" customHeight="1">
      <c r="A13" s="185">
        <v>41456</v>
      </c>
      <c r="B13" s="308">
        <v>73217</v>
      </c>
      <c r="C13" s="308">
        <v>-68</v>
      </c>
      <c r="D13" s="308">
        <v>10599</v>
      </c>
      <c r="E13" s="308">
        <v>-1170</v>
      </c>
      <c r="F13" s="308">
        <v>10612</v>
      </c>
      <c r="G13" s="308">
        <v>8754</v>
      </c>
      <c r="H13" s="308">
        <v>22847</v>
      </c>
      <c r="I13" s="308">
        <v>459</v>
      </c>
      <c r="J13" s="309">
        <v>21184</v>
      </c>
    </row>
    <row r="14" spans="1:10" ht="79.5" customHeight="1">
      <c r="A14" s="185">
        <v>41487</v>
      </c>
      <c r="B14" s="308">
        <v>162160</v>
      </c>
      <c r="C14" s="308">
        <v>873</v>
      </c>
      <c r="D14" s="308">
        <v>15104</v>
      </c>
      <c r="E14" s="308">
        <v>-568</v>
      </c>
      <c r="F14" s="308">
        <v>19057</v>
      </c>
      <c r="G14" s="308">
        <v>59501</v>
      </c>
      <c r="H14" s="308">
        <v>75965</v>
      </c>
      <c r="I14" s="308">
        <v>3113</v>
      </c>
      <c r="J14" s="309">
        <v>-10885</v>
      </c>
    </row>
    <row r="15" spans="1:10" ht="79.5" customHeight="1">
      <c r="A15" s="185">
        <v>41518</v>
      </c>
      <c r="B15" s="308">
        <v>257668</v>
      </c>
      <c r="C15" s="308">
        <v>869</v>
      </c>
      <c r="D15" s="308">
        <v>69492</v>
      </c>
      <c r="E15" s="308">
        <v>995</v>
      </c>
      <c r="F15" s="308">
        <v>36816</v>
      </c>
      <c r="G15" s="308">
        <v>65922</v>
      </c>
      <c r="H15" s="308">
        <v>88345</v>
      </c>
      <c r="I15" s="308">
        <v>2294</v>
      </c>
      <c r="J15" s="309">
        <v>-7065</v>
      </c>
    </row>
    <row r="16" spans="1:10" ht="79.5" customHeight="1">
      <c r="A16" s="185">
        <v>41548</v>
      </c>
      <c r="B16" s="308">
        <v>130865</v>
      </c>
      <c r="C16" s="308">
        <v>219</v>
      </c>
      <c r="D16" s="308">
        <v>36770</v>
      </c>
      <c r="E16" s="308">
        <v>1514</v>
      </c>
      <c r="F16" s="308">
        <v>5632</v>
      </c>
      <c r="G16" s="308">
        <v>60728</v>
      </c>
      <c r="H16" s="308">
        <v>46296</v>
      </c>
      <c r="I16" s="308">
        <v>533</v>
      </c>
      <c r="J16" s="309">
        <v>-20827</v>
      </c>
    </row>
    <row r="17" spans="1:10" ht="79.5" customHeight="1">
      <c r="A17" s="185">
        <v>41579</v>
      </c>
      <c r="B17" s="308">
        <v>69361</v>
      </c>
      <c r="C17" s="308">
        <v>-861</v>
      </c>
      <c r="D17" s="308">
        <v>-33183</v>
      </c>
      <c r="E17" s="308">
        <v>139</v>
      </c>
      <c r="F17" s="308">
        <v>-28748</v>
      </c>
      <c r="G17" s="308">
        <v>115386</v>
      </c>
      <c r="H17" s="308">
        <v>50997</v>
      </c>
      <c r="I17" s="308">
        <v>-237</v>
      </c>
      <c r="J17" s="309">
        <v>-34132</v>
      </c>
    </row>
    <row r="18" spans="1:10" ht="79.5" customHeight="1">
      <c r="A18" s="185">
        <v>41609</v>
      </c>
      <c r="B18" s="308">
        <v>-507707</v>
      </c>
      <c r="C18" s="308">
        <v>-1727</v>
      </c>
      <c r="D18" s="308">
        <v>-175937</v>
      </c>
      <c r="E18" s="308">
        <v>-2101</v>
      </c>
      <c r="F18" s="308">
        <v>-95065</v>
      </c>
      <c r="G18" s="308">
        <v>-2780</v>
      </c>
      <c r="H18" s="308">
        <v>-126599</v>
      </c>
      <c r="I18" s="308">
        <v>-18810</v>
      </c>
      <c r="J18" s="309">
        <v>-84688</v>
      </c>
    </row>
    <row r="19" spans="1:10" ht="79.5" customHeight="1">
      <c r="A19" s="185">
        <v>41640</v>
      </c>
      <c r="B19" s="308">
        <v>63238</v>
      </c>
      <c r="C19" s="308">
        <v>251</v>
      </c>
      <c r="D19" s="308">
        <v>42733</v>
      </c>
      <c r="E19" s="308">
        <v>1271</v>
      </c>
      <c r="F19" s="308">
        <v>46891</v>
      </c>
      <c r="G19" s="308">
        <v>-72347</v>
      </c>
      <c r="H19" s="308">
        <v>38046</v>
      </c>
      <c r="I19" s="308">
        <v>1189</v>
      </c>
      <c r="J19" s="309">
        <v>5204</v>
      </c>
    </row>
    <row r="20" spans="1:10" ht="79.5" customHeight="1">
      <c r="A20" s="185">
        <v>41671</v>
      </c>
      <c r="B20" s="308">
        <v>301394</v>
      </c>
      <c r="C20" s="308">
        <v>686</v>
      </c>
      <c r="D20" s="308">
        <v>56292</v>
      </c>
      <c r="E20" s="308">
        <v>1926</v>
      </c>
      <c r="F20" s="308">
        <v>31394</v>
      </c>
      <c r="G20" s="308">
        <v>26927</v>
      </c>
      <c r="H20" s="308">
        <v>162578</v>
      </c>
      <c r="I20" s="308">
        <v>14110</v>
      </c>
      <c r="J20" s="309">
        <v>7481</v>
      </c>
    </row>
    <row r="21" spans="1:10" ht="79.5" customHeight="1">
      <c r="A21" s="185">
        <v>41699</v>
      </c>
      <c r="B21" s="308">
        <v>35105</v>
      </c>
      <c r="C21" s="308">
        <v>151</v>
      </c>
      <c r="D21" s="308">
        <v>7643</v>
      </c>
      <c r="E21" s="308">
        <v>411</v>
      </c>
      <c r="F21" s="308">
        <v>1447</v>
      </c>
      <c r="G21" s="308">
        <v>-21812</v>
      </c>
      <c r="H21" s="308">
        <v>47502</v>
      </c>
      <c r="I21" s="308">
        <v>3688</v>
      </c>
      <c r="J21" s="309">
        <v>-3925</v>
      </c>
    </row>
    <row r="22" spans="1:10" ht="79.5" customHeight="1">
      <c r="A22" s="185">
        <v>41730</v>
      </c>
      <c r="B22" s="308">
        <v>132715</v>
      </c>
      <c r="C22" s="308">
        <v>573</v>
      </c>
      <c r="D22" s="308">
        <v>-1090</v>
      </c>
      <c r="E22" s="308">
        <v>1053</v>
      </c>
      <c r="F22" s="308">
        <v>8119</v>
      </c>
      <c r="G22" s="308">
        <v>23774</v>
      </c>
      <c r="H22" s="308">
        <v>79902</v>
      </c>
      <c r="I22" s="308">
        <v>3750</v>
      </c>
      <c r="J22" s="309">
        <v>16634</v>
      </c>
    </row>
    <row r="23" spans="1:10" ht="79.5" customHeight="1">
      <c r="A23" s="185">
        <v>41760</v>
      </c>
      <c r="B23" s="308">
        <v>86672</v>
      </c>
      <c r="C23" s="308">
        <v>107</v>
      </c>
      <c r="D23" s="308">
        <v>-28233</v>
      </c>
      <c r="E23" s="308">
        <v>534</v>
      </c>
      <c r="F23" s="308">
        <v>6159</v>
      </c>
      <c r="G23" s="308">
        <v>5256</v>
      </c>
      <c r="H23" s="308">
        <v>52174</v>
      </c>
      <c r="I23" s="308">
        <v>2250</v>
      </c>
      <c r="J23" s="309">
        <v>48425</v>
      </c>
    </row>
    <row r="24" spans="1:10" ht="79.5" customHeight="1">
      <c r="A24" s="185">
        <v>41791</v>
      </c>
      <c r="B24" s="308">
        <v>50573</v>
      </c>
      <c r="C24" s="308">
        <v>42</v>
      </c>
      <c r="D24" s="308">
        <v>-26802</v>
      </c>
      <c r="E24" s="308">
        <v>166</v>
      </c>
      <c r="F24" s="308">
        <v>-8593</v>
      </c>
      <c r="G24" s="308">
        <v>-1684</v>
      </c>
      <c r="H24" s="308">
        <v>42606</v>
      </c>
      <c r="I24" s="308">
        <v>1602</v>
      </c>
      <c r="J24" s="309">
        <v>43236</v>
      </c>
    </row>
    <row r="25" spans="1:10" ht="83.25" customHeight="1">
      <c r="A25" s="185">
        <v>41821</v>
      </c>
      <c r="B25" s="308">
        <v>31183</v>
      </c>
      <c r="C25" s="308">
        <v>81</v>
      </c>
      <c r="D25" s="308">
        <v>-12515</v>
      </c>
      <c r="E25" s="308">
        <v>176</v>
      </c>
      <c r="F25" s="308">
        <v>6355</v>
      </c>
      <c r="G25" s="308">
        <v>5479</v>
      </c>
      <c r="H25" s="308">
        <v>17169</v>
      </c>
      <c r="I25" s="308">
        <v>1205</v>
      </c>
      <c r="J25" s="309">
        <v>13233</v>
      </c>
    </row>
    <row r="26" spans="1:10" ht="83.25" customHeight="1">
      <c r="A26" s="185">
        <v>41852</v>
      </c>
      <c r="B26" s="308">
        <v>130904</v>
      </c>
      <c r="C26" s="308">
        <v>201</v>
      </c>
      <c r="D26" s="308">
        <v>-1720</v>
      </c>
      <c r="E26" s="308">
        <v>245</v>
      </c>
      <c r="F26" s="308">
        <v>6744</v>
      </c>
      <c r="G26" s="308">
        <v>49119</v>
      </c>
      <c r="H26" s="308">
        <v>82258</v>
      </c>
      <c r="I26" s="308">
        <v>905</v>
      </c>
      <c r="J26" s="309">
        <v>-6848</v>
      </c>
    </row>
    <row r="27" spans="1:10" ht="83.25" customHeight="1">
      <c r="A27" s="185">
        <v>41883</v>
      </c>
      <c r="B27" s="308">
        <v>168826</v>
      </c>
      <c r="C27" s="308">
        <v>-436</v>
      </c>
      <c r="D27" s="308">
        <v>28900</v>
      </c>
      <c r="E27" s="308">
        <v>601</v>
      </c>
      <c r="F27" s="308">
        <v>14382</v>
      </c>
      <c r="G27" s="308">
        <v>47361</v>
      </c>
      <c r="H27" s="308">
        <v>82190</v>
      </c>
      <c r="I27" s="308">
        <v>886</v>
      </c>
      <c r="J27" s="309">
        <v>-5058</v>
      </c>
    </row>
    <row r="28" spans="1:10" ht="83.25" customHeight="1">
      <c r="A28" s="185">
        <v>41913</v>
      </c>
      <c r="B28" s="308">
        <v>-17032</v>
      </c>
      <c r="C28" s="308">
        <v>-578</v>
      </c>
      <c r="D28" s="308">
        <v>-7826</v>
      </c>
      <c r="E28" s="308">
        <v>-143</v>
      </c>
      <c r="F28" s="308">
        <v>-32742</v>
      </c>
      <c r="G28" s="308">
        <v>37255</v>
      </c>
      <c r="H28" s="308">
        <v>5406</v>
      </c>
      <c r="I28" s="308">
        <v>178</v>
      </c>
      <c r="J28" s="309">
        <v>-18582</v>
      </c>
    </row>
    <row r="29" spans="1:10" ht="83.25" customHeight="1">
      <c r="A29" s="185">
        <v>41944</v>
      </c>
      <c r="B29" s="308">
        <v>19348</v>
      </c>
      <c r="C29" s="308">
        <v>-660</v>
      </c>
      <c r="D29" s="308">
        <v>-43491</v>
      </c>
      <c r="E29" s="308">
        <v>86</v>
      </c>
      <c r="F29" s="308">
        <v>-50641</v>
      </c>
      <c r="G29" s="308">
        <v>111150</v>
      </c>
      <c r="H29" s="308">
        <v>36875</v>
      </c>
      <c r="I29" s="308">
        <v>-978</v>
      </c>
      <c r="J29" s="309">
        <v>-32993</v>
      </c>
    </row>
    <row r="30" spans="1:10" ht="83.25" customHeight="1">
      <c r="A30" s="185">
        <v>41974</v>
      </c>
      <c r="B30" s="308">
        <v>-582236</v>
      </c>
      <c r="C30" s="308">
        <v>-2957</v>
      </c>
      <c r="D30" s="308">
        <v>-176742</v>
      </c>
      <c r="E30" s="308">
        <v>-1133</v>
      </c>
      <c r="F30" s="308">
        <v>-138534</v>
      </c>
      <c r="G30" s="308">
        <v>-14189</v>
      </c>
      <c r="H30" s="308">
        <v>-159416</v>
      </c>
      <c r="I30" s="308">
        <v>-22285</v>
      </c>
      <c r="J30" s="309">
        <v>-66980</v>
      </c>
    </row>
    <row r="31" spans="1:10" ht="83.25" customHeight="1">
      <c r="A31" s="185">
        <v>42005</v>
      </c>
      <c r="B31" s="308">
        <v>-61825</v>
      </c>
      <c r="C31" s="308">
        <v>-1773</v>
      </c>
      <c r="D31" s="308">
        <v>29166</v>
      </c>
      <c r="E31" s="308">
        <v>31</v>
      </c>
      <c r="F31" s="308">
        <v>-4587</v>
      </c>
      <c r="G31" s="308">
        <v>-93748</v>
      </c>
      <c r="H31" s="308">
        <v>1042</v>
      </c>
      <c r="I31" s="308">
        <v>-2295</v>
      </c>
      <c r="J31" s="309">
        <v>10339</v>
      </c>
    </row>
    <row r="32" spans="1:10" ht="83.25" customHeight="1">
      <c r="A32" s="185">
        <v>42036</v>
      </c>
      <c r="B32" s="308">
        <v>13173</v>
      </c>
      <c r="C32" s="308">
        <v>-1362</v>
      </c>
      <c r="D32" s="308">
        <v>1894</v>
      </c>
      <c r="E32" s="308">
        <v>-292</v>
      </c>
      <c r="F32" s="308">
        <v>-26972</v>
      </c>
      <c r="G32" s="308">
        <v>-26994</v>
      </c>
      <c r="H32" s="308">
        <v>60570</v>
      </c>
      <c r="I32" s="308">
        <v>14517</v>
      </c>
      <c r="J32" s="309">
        <v>-8188</v>
      </c>
    </row>
    <row r="33" spans="1:10" ht="83.25" customHeight="1">
      <c r="A33" s="185">
        <v>42064</v>
      </c>
      <c r="B33" s="308">
        <v>36065</v>
      </c>
      <c r="C33" s="308">
        <v>-1598</v>
      </c>
      <c r="D33" s="308">
        <v>-12773</v>
      </c>
      <c r="E33" s="308">
        <v>672</v>
      </c>
      <c r="F33" s="308">
        <v>-19576</v>
      </c>
      <c r="G33" s="308">
        <v>6833</v>
      </c>
      <c r="H33" s="310">
        <v>63106</v>
      </c>
      <c r="I33" s="308">
        <v>3618</v>
      </c>
      <c r="J33" s="309">
        <v>-4217</v>
      </c>
    </row>
    <row r="34" spans="1:10" ht="83.25" customHeight="1">
      <c r="A34" s="185">
        <v>42095</v>
      </c>
      <c r="B34" s="308">
        <v>-84781</v>
      </c>
      <c r="C34" s="308">
        <v>-853</v>
      </c>
      <c r="D34" s="308">
        <v>-53331</v>
      </c>
      <c r="E34" s="308">
        <v>33</v>
      </c>
      <c r="F34" s="308">
        <v>-25002</v>
      </c>
      <c r="G34" s="308">
        <v>-17338</v>
      </c>
      <c r="H34" s="308">
        <v>798</v>
      </c>
      <c r="I34" s="310">
        <v>-145</v>
      </c>
      <c r="J34" s="309">
        <v>11057</v>
      </c>
    </row>
    <row r="35" spans="1:10" ht="83.25" customHeight="1">
      <c r="A35" s="185">
        <v>42125</v>
      </c>
      <c r="B35" s="308">
        <v>-109364</v>
      </c>
      <c r="C35" s="308">
        <v>-987</v>
      </c>
      <c r="D35" s="308">
        <v>-61445</v>
      </c>
      <c r="E35" s="308">
        <v>74</v>
      </c>
      <c r="F35" s="308">
        <v>-30909</v>
      </c>
      <c r="G35" s="308">
        <v>-16010</v>
      </c>
      <c r="H35" s="308">
        <v>-32909</v>
      </c>
      <c r="I35" s="308">
        <v>-96</v>
      </c>
      <c r="J35" s="311">
        <v>32918</v>
      </c>
    </row>
    <row r="36" spans="1:10" ht="83.25" customHeight="1">
      <c r="A36" s="185">
        <v>42156</v>
      </c>
      <c r="B36" s="308">
        <v>-98862</v>
      </c>
      <c r="C36" s="308">
        <v>-673</v>
      </c>
      <c r="D36" s="308">
        <v>-64792</v>
      </c>
      <c r="E36" s="308">
        <v>-1461</v>
      </c>
      <c r="F36" s="308">
        <v>-22425</v>
      </c>
      <c r="G36" s="308">
        <v>-23069</v>
      </c>
      <c r="H36" s="308">
        <v>-32716</v>
      </c>
      <c r="I36" s="308">
        <v>-767</v>
      </c>
      <c r="J36" s="311">
        <v>47041</v>
      </c>
    </row>
    <row r="37" spans="1:10" ht="83.25" customHeight="1">
      <c r="A37" s="185">
        <v>42186</v>
      </c>
      <c r="B37" s="308">
        <v>-149357</v>
      </c>
      <c r="C37" s="308">
        <v>-793</v>
      </c>
      <c r="D37" s="308">
        <v>-64978</v>
      </c>
      <c r="E37" s="308">
        <v>-970</v>
      </c>
      <c r="F37" s="308">
        <v>-19025</v>
      </c>
      <c r="G37" s="308">
        <v>-32236</v>
      </c>
      <c r="H37" s="308">
        <v>-55660</v>
      </c>
      <c r="I37" s="310">
        <v>-2207</v>
      </c>
      <c r="J37" s="311">
        <v>26512</v>
      </c>
    </row>
    <row r="38" spans="1:10" ht="83.25" customHeight="1">
      <c r="A38" s="185">
        <v>42217</v>
      </c>
      <c r="B38" s="308">
        <v>-77320</v>
      </c>
      <c r="C38" s="308">
        <v>-887</v>
      </c>
      <c r="D38" s="308">
        <v>-49821</v>
      </c>
      <c r="E38" s="310">
        <v>-1127</v>
      </c>
      <c r="F38" s="308">
        <v>-23809</v>
      </c>
      <c r="G38" s="308">
        <v>-9903</v>
      </c>
      <c r="H38" s="308">
        <v>10434</v>
      </c>
      <c r="I38" s="308">
        <v>806</v>
      </c>
      <c r="J38" s="311">
        <v>-3013</v>
      </c>
    </row>
    <row r="39" spans="1:10" ht="83.25" customHeight="1">
      <c r="A39" s="185">
        <v>42248</v>
      </c>
      <c r="B39" s="308">
        <v>-87755</v>
      </c>
      <c r="C39" s="308">
        <v>-591</v>
      </c>
      <c r="D39" s="308">
        <v>-11076</v>
      </c>
      <c r="E39" s="310">
        <v>-761</v>
      </c>
      <c r="F39" s="308">
        <v>-26813</v>
      </c>
      <c r="G39" s="308">
        <v>-14036</v>
      </c>
      <c r="H39" s="308">
        <v>-31649</v>
      </c>
      <c r="I39" s="308">
        <v>-1127</v>
      </c>
      <c r="J39" s="311">
        <v>-1702</v>
      </c>
    </row>
    <row r="40" spans="1:10" ht="83.25" customHeight="1">
      <c r="A40" s="185">
        <v>42278</v>
      </c>
      <c r="B40" s="308">
        <v>-166668</v>
      </c>
      <c r="C40" s="308">
        <v>-1448</v>
      </c>
      <c r="D40" s="308">
        <v>-48970</v>
      </c>
      <c r="E40" s="308">
        <v>-1209</v>
      </c>
      <c r="F40" s="308">
        <v>-50537</v>
      </c>
      <c r="G40" s="308">
        <v>-1942</v>
      </c>
      <c r="H40" s="308">
        <v>-43745</v>
      </c>
      <c r="I40" s="308">
        <v>-858</v>
      </c>
      <c r="J40" s="311">
        <v>-17959</v>
      </c>
    </row>
    <row r="41" spans="1:10" ht="83.25" customHeight="1">
      <c r="A41" s="185">
        <v>42309</v>
      </c>
      <c r="B41" s="308">
        <v>-133902</v>
      </c>
      <c r="C41" s="308">
        <v>-1329</v>
      </c>
      <c r="D41" s="308">
        <v>-80014</v>
      </c>
      <c r="E41" s="308">
        <v>-1307</v>
      </c>
      <c r="F41" s="308">
        <v>-60225</v>
      </c>
      <c r="G41" s="308">
        <v>55529</v>
      </c>
      <c r="H41" s="308">
        <v>-21575</v>
      </c>
      <c r="I41" s="308">
        <v>-2255</v>
      </c>
      <c r="J41" s="311">
        <v>-22726</v>
      </c>
    </row>
    <row r="42" spans="1:10" ht="83.25" customHeight="1">
      <c r="A42" s="185">
        <v>42339</v>
      </c>
      <c r="B42" s="308">
        <v>-614393</v>
      </c>
      <c r="C42" s="308">
        <v>-1924</v>
      </c>
      <c r="D42" s="308">
        <v>-196069</v>
      </c>
      <c r="E42" s="308">
        <v>-1967</v>
      </c>
      <c r="F42" s="308">
        <v>-106809</v>
      </c>
      <c r="G42" s="308">
        <v>-39842</v>
      </c>
      <c r="H42" s="308">
        <v>-185623</v>
      </c>
      <c r="I42" s="308">
        <v>-20360</v>
      </c>
      <c r="J42" s="311">
        <v>-61799</v>
      </c>
    </row>
    <row r="43" spans="1:10" ht="83.25" customHeight="1">
      <c r="A43" s="185">
        <v>42370</v>
      </c>
      <c r="B43" s="308">
        <v>-92273</v>
      </c>
      <c r="C43" s="308">
        <v>-1207</v>
      </c>
      <c r="D43" s="308">
        <v>-16562</v>
      </c>
      <c r="E43" s="308">
        <v>-933</v>
      </c>
      <c r="F43" s="308">
        <v>-20</v>
      </c>
      <c r="G43" s="308">
        <v>-67634</v>
      </c>
      <c r="H43" s="308">
        <v>-14518</v>
      </c>
      <c r="I43" s="308">
        <v>-461</v>
      </c>
      <c r="J43" s="311">
        <v>9062</v>
      </c>
    </row>
    <row r="44" spans="1:10" ht="83.25" customHeight="1">
      <c r="A44" s="185">
        <v>42401</v>
      </c>
      <c r="B44" s="308">
        <v>-96334</v>
      </c>
      <c r="C44" s="308">
        <v>-420</v>
      </c>
      <c r="D44" s="308">
        <v>-27998</v>
      </c>
      <c r="E44" s="308">
        <v>-948</v>
      </c>
      <c r="F44" s="308">
        <v>-16720</v>
      </c>
      <c r="G44" s="308">
        <v>-55870</v>
      </c>
      <c r="H44" s="308">
        <v>-2272</v>
      </c>
      <c r="I44" s="308">
        <v>10021</v>
      </c>
      <c r="J44" s="311">
        <v>-2127</v>
      </c>
    </row>
    <row r="45" spans="1:10" ht="83.25" customHeight="1">
      <c r="A45" s="185">
        <v>42430</v>
      </c>
      <c r="B45" s="308">
        <v>-114522</v>
      </c>
      <c r="C45" s="308">
        <v>-976</v>
      </c>
      <c r="D45" s="308">
        <v>-25384</v>
      </c>
      <c r="E45" s="308">
        <v>-281</v>
      </c>
      <c r="F45" s="308">
        <v>-24087</v>
      </c>
      <c r="G45" s="308">
        <v>-41473</v>
      </c>
      <c r="H45" s="308">
        <v>-17495</v>
      </c>
      <c r="I45" s="308">
        <v>4785</v>
      </c>
      <c r="J45" s="311">
        <v>-9611</v>
      </c>
    </row>
    <row r="46" spans="1:10" ht="83.25" customHeight="1">
      <c r="A46" s="185">
        <v>42461</v>
      </c>
      <c r="B46" s="308">
        <v>-55822</v>
      </c>
      <c r="C46" s="308">
        <v>-281</v>
      </c>
      <c r="D46" s="308">
        <v>-16746</v>
      </c>
      <c r="E46" s="308">
        <v>-223</v>
      </c>
      <c r="F46" s="308">
        <v>-14602</v>
      </c>
      <c r="G46" s="308">
        <v>-29201</v>
      </c>
      <c r="H46" s="308">
        <v>-6058</v>
      </c>
      <c r="I46" s="308">
        <v>2379</v>
      </c>
      <c r="J46" s="311">
        <v>8910</v>
      </c>
    </row>
    <row r="47" spans="1:10" ht="83.25" customHeight="1">
      <c r="A47" s="185">
        <v>42491</v>
      </c>
      <c r="B47" s="308">
        <v>-66386</v>
      </c>
      <c r="C47" s="308">
        <v>-1186</v>
      </c>
      <c r="D47" s="308">
        <v>-21408</v>
      </c>
      <c r="E47" s="308">
        <v>-518</v>
      </c>
      <c r="F47" s="308">
        <v>-28759</v>
      </c>
      <c r="G47" s="308">
        <v>-28125</v>
      </c>
      <c r="H47" s="308">
        <v>-34325</v>
      </c>
      <c r="I47" s="308">
        <v>1551</v>
      </c>
      <c r="J47" s="311">
        <v>46384</v>
      </c>
    </row>
    <row r="48" spans="1:10" ht="83.25" customHeight="1">
      <c r="A48" s="185">
        <v>42522</v>
      </c>
      <c r="B48" s="308">
        <v>-87720</v>
      </c>
      <c r="C48" s="308">
        <v>-747</v>
      </c>
      <c r="D48" s="308">
        <v>-31091</v>
      </c>
      <c r="E48" s="308">
        <v>-1248</v>
      </c>
      <c r="F48" s="308">
        <v>-27734</v>
      </c>
      <c r="G48" s="308">
        <v>-26131</v>
      </c>
      <c r="H48" s="308">
        <v>-42356</v>
      </c>
      <c r="I48" s="308">
        <v>821</v>
      </c>
      <c r="J48" s="311">
        <v>40766</v>
      </c>
    </row>
    <row r="49" spans="1:10" ht="83.25" customHeight="1">
      <c r="A49" s="185">
        <v>42552</v>
      </c>
      <c r="B49" s="308">
        <v>-84240</v>
      </c>
      <c r="C49" s="308">
        <v>-1134</v>
      </c>
      <c r="D49" s="308">
        <v>-12882</v>
      </c>
      <c r="E49" s="308">
        <v>-649</v>
      </c>
      <c r="F49" s="308">
        <v>-28070</v>
      </c>
      <c r="G49" s="308">
        <v>-14866</v>
      </c>
      <c r="H49" s="308">
        <v>-31600</v>
      </c>
      <c r="I49" s="308">
        <v>66</v>
      </c>
      <c r="J49" s="311">
        <v>4895</v>
      </c>
    </row>
    <row r="50" spans="1:10" ht="83.25" customHeight="1">
      <c r="A50" s="185">
        <v>42583</v>
      </c>
      <c r="B50" s="308">
        <v>-22086</v>
      </c>
      <c r="C50" s="308">
        <v>348</v>
      </c>
      <c r="D50" s="308">
        <v>7085</v>
      </c>
      <c r="E50" s="308">
        <v>-797</v>
      </c>
      <c r="F50" s="308">
        <v>-21663</v>
      </c>
      <c r="G50" s="308">
        <v>3070</v>
      </c>
      <c r="H50" s="308">
        <v>4418</v>
      </c>
      <c r="I50" s="308">
        <v>-195</v>
      </c>
      <c r="J50" s="311">
        <v>-14352</v>
      </c>
    </row>
    <row r="51" spans="1:10" ht="83.25" customHeight="1">
      <c r="A51" s="185">
        <v>42614</v>
      </c>
      <c r="B51" s="308">
        <v>-32269</v>
      </c>
      <c r="C51" s="308">
        <v>-664</v>
      </c>
      <c r="D51" s="308">
        <v>11304</v>
      </c>
      <c r="E51" s="308">
        <v>-609</v>
      </c>
      <c r="F51" s="308">
        <v>-27675</v>
      </c>
      <c r="G51" s="308">
        <v>6437</v>
      </c>
      <c r="H51" s="308">
        <v>-12429</v>
      </c>
      <c r="I51" s="308">
        <v>-141</v>
      </c>
      <c r="J51" s="311">
        <v>-8492</v>
      </c>
    </row>
    <row r="52" spans="1:10" ht="83.25" customHeight="1">
      <c r="A52" s="185">
        <v>42644</v>
      </c>
      <c r="B52" s="308">
        <v>-78765</v>
      </c>
      <c r="C52" s="308">
        <v>-1083</v>
      </c>
      <c r="D52" s="308">
        <v>-5132</v>
      </c>
      <c r="E52" s="308">
        <v>-1738</v>
      </c>
      <c r="F52" s="308">
        <v>-34938</v>
      </c>
      <c r="G52" s="308">
        <v>14308</v>
      </c>
      <c r="H52" s="308">
        <v>-33947</v>
      </c>
      <c r="I52" s="308">
        <v>-3336</v>
      </c>
      <c r="J52" s="311">
        <v>-12899</v>
      </c>
    </row>
    <row r="53" spans="1:10" ht="83.25" customHeight="1">
      <c r="A53" s="185">
        <v>42675</v>
      </c>
      <c r="B53" s="308">
        <v>-118034</v>
      </c>
      <c r="C53" s="308">
        <v>-1819</v>
      </c>
      <c r="D53" s="308">
        <v>-52140</v>
      </c>
      <c r="E53" s="308">
        <v>-2682</v>
      </c>
      <c r="F53" s="308">
        <v>-51236</v>
      </c>
      <c r="G53" s="308">
        <v>60177</v>
      </c>
      <c r="H53" s="308">
        <v>-39326</v>
      </c>
      <c r="I53" s="308">
        <v>-4520</v>
      </c>
      <c r="J53" s="311">
        <v>-26488</v>
      </c>
    </row>
    <row r="54" spans="1:10" ht="83.25" customHeight="1">
      <c r="A54" s="185">
        <v>42705</v>
      </c>
      <c r="B54" s="308">
        <v>-478107</v>
      </c>
      <c r="C54" s="308">
        <v>-2740</v>
      </c>
      <c r="D54" s="308">
        <v>-133196</v>
      </c>
      <c r="E54" s="308">
        <v>-2163</v>
      </c>
      <c r="F54" s="308">
        <v>-86370</v>
      </c>
      <c r="G54" s="308">
        <v>-18187</v>
      </c>
      <c r="H54" s="308">
        <v>-162666</v>
      </c>
      <c r="I54" s="308">
        <v>-22544</v>
      </c>
      <c r="J54" s="311">
        <v>-50241</v>
      </c>
    </row>
    <row r="55" spans="1:10" ht="83.25" customHeight="1">
      <c r="A55" s="185">
        <v>42736</v>
      </c>
      <c r="B55" s="308">
        <v>-31075</v>
      </c>
      <c r="C55" s="308">
        <v>-82</v>
      </c>
      <c r="D55" s="308">
        <v>19071</v>
      </c>
      <c r="E55" s="308">
        <v>929</v>
      </c>
      <c r="F55" s="308">
        <v>1199</v>
      </c>
      <c r="G55" s="308">
        <v>-61588</v>
      </c>
      <c r="H55" s="308">
        <v>-2822</v>
      </c>
      <c r="I55" s="308">
        <v>394</v>
      </c>
      <c r="J55" s="311">
        <v>11824</v>
      </c>
    </row>
    <row r="56" spans="1:10" ht="75">
      <c r="A56" s="185">
        <v>42767</v>
      </c>
      <c r="B56" s="308">
        <v>49629</v>
      </c>
      <c r="C56" s="308">
        <v>-504</v>
      </c>
      <c r="D56" s="308">
        <v>5135</v>
      </c>
      <c r="E56" s="308">
        <v>1169</v>
      </c>
      <c r="F56" s="308">
        <v>-11560</v>
      </c>
      <c r="G56" s="308">
        <v>-19136</v>
      </c>
      <c r="H56" s="308">
        <v>59160</v>
      </c>
      <c r="I56" s="308">
        <v>8626</v>
      </c>
      <c r="J56" s="311">
        <v>6739</v>
      </c>
    </row>
    <row r="57" spans="1:10" ht="75">
      <c r="A57" s="185">
        <v>42795</v>
      </c>
      <c r="B57" s="308">
        <v>-57594</v>
      </c>
      <c r="C57" s="308">
        <v>-439</v>
      </c>
      <c r="D57" s="308">
        <v>-3826</v>
      </c>
      <c r="E57" s="308">
        <v>-612</v>
      </c>
      <c r="F57" s="308">
        <v>-8084</v>
      </c>
      <c r="G57" s="308">
        <v>-33023</v>
      </c>
      <c r="H57" s="308">
        <v>-13699</v>
      </c>
      <c r="I57" s="308">
        <v>4750</v>
      </c>
      <c r="J57" s="311">
        <v>-2661</v>
      </c>
    </row>
    <row r="58" spans="1:10" ht="75">
      <c r="A58" s="185">
        <v>42826</v>
      </c>
      <c r="B58" s="308">
        <v>74382</v>
      </c>
      <c r="C58" s="308">
        <v>355</v>
      </c>
      <c r="D58" s="308">
        <v>14218</v>
      </c>
      <c r="E58" s="308">
        <v>909</v>
      </c>
      <c r="F58" s="308">
        <v>-513</v>
      </c>
      <c r="G58" s="308">
        <v>7427</v>
      </c>
      <c r="H58" s="308">
        <v>32970</v>
      </c>
      <c r="I58" s="308">
        <v>2370</v>
      </c>
      <c r="J58" s="311">
        <v>16646</v>
      </c>
    </row>
    <row r="59" spans="1:10" ht="75">
      <c r="A59" s="185">
        <v>42856</v>
      </c>
      <c r="B59" s="308">
        <v>44844</v>
      </c>
      <c r="C59" s="308">
        <v>-494</v>
      </c>
      <c r="D59" s="308">
        <v>2332</v>
      </c>
      <c r="E59" s="308">
        <v>-294</v>
      </c>
      <c r="F59" s="308">
        <v>-3291</v>
      </c>
      <c r="G59" s="308">
        <v>-9294</v>
      </c>
      <c r="H59" s="308">
        <v>3891</v>
      </c>
      <c r="I59" s="308">
        <v>1387</v>
      </c>
      <c r="J59" s="311">
        <v>50607</v>
      </c>
    </row>
    <row r="60" spans="1:10" ht="75">
      <c r="A60" s="185">
        <v>42887</v>
      </c>
      <c r="B60" s="308">
        <v>16851</v>
      </c>
      <c r="C60" s="308">
        <v>-201</v>
      </c>
      <c r="D60" s="308">
        <v>-7283</v>
      </c>
      <c r="E60" s="308">
        <v>-616</v>
      </c>
      <c r="F60" s="308">
        <v>-8429</v>
      </c>
      <c r="G60" s="308">
        <v>-1786</v>
      </c>
      <c r="H60" s="308">
        <v>-4518</v>
      </c>
      <c r="I60" s="308">
        <v>1079</v>
      </c>
      <c r="J60" s="311">
        <v>38605</v>
      </c>
    </row>
    <row r="61" spans="1:10" ht="75">
      <c r="A61" s="185">
        <v>42917</v>
      </c>
      <c r="B61" s="308">
        <v>50781</v>
      </c>
      <c r="C61" s="308">
        <v>-189</v>
      </c>
      <c r="D61" s="308">
        <v>14212</v>
      </c>
      <c r="E61" s="308">
        <v>-1059</v>
      </c>
      <c r="F61" s="308">
        <v>2523</v>
      </c>
      <c r="G61" s="308">
        <v>12507</v>
      </c>
      <c r="H61" s="308">
        <v>14673</v>
      </c>
      <c r="I61" s="308">
        <v>-275</v>
      </c>
      <c r="J61" s="311">
        <v>8389</v>
      </c>
    </row>
    <row r="62" spans="1:10" ht="75">
      <c r="A62" s="185">
        <v>42948</v>
      </c>
      <c r="B62" s="308">
        <v>49442</v>
      </c>
      <c r="C62" s="308">
        <v>-72</v>
      </c>
      <c r="D62" s="308">
        <v>14339</v>
      </c>
      <c r="E62" s="308">
        <v>-297</v>
      </c>
      <c r="F62" s="308">
        <v>3676</v>
      </c>
      <c r="G62" s="308">
        <v>13554</v>
      </c>
      <c r="H62" s="308">
        <v>29547</v>
      </c>
      <c r="I62" s="308">
        <v>195</v>
      </c>
      <c r="J62" s="311">
        <v>-11500</v>
      </c>
    </row>
    <row r="63" spans="1:10" ht="75">
      <c r="A63" s="185">
        <v>42979</v>
      </c>
      <c r="B63" s="308">
        <v>49283</v>
      </c>
      <c r="C63" s="308">
        <v>-151</v>
      </c>
      <c r="D63" s="308">
        <v>27772</v>
      </c>
      <c r="E63" s="308">
        <v>-1182</v>
      </c>
      <c r="F63" s="308">
        <v>1931</v>
      </c>
      <c r="G63" s="308">
        <v>18042</v>
      </c>
      <c r="H63" s="308">
        <v>11167</v>
      </c>
      <c r="I63" s="308">
        <v>-444</v>
      </c>
      <c r="J63" s="311">
        <v>-7852</v>
      </c>
    </row>
    <row r="64" spans="1:10" ht="75">
      <c r="A64" s="185">
        <v>43009</v>
      </c>
      <c r="B64" s="308">
        <v>86925</v>
      </c>
      <c r="C64" s="308">
        <v>-504</v>
      </c>
      <c r="D64" s="308">
        <v>34397</v>
      </c>
      <c r="E64" s="308">
        <v>-700</v>
      </c>
      <c r="F64" s="308">
        <v>-3898</v>
      </c>
      <c r="G64" s="308">
        <v>40055</v>
      </c>
      <c r="H64" s="308">
        <v>20201</v>
      </c>
      <c r="I64" s="308">
        <v>151</v>
      </c>
      <c r="J64" s="311">
        <v>-2777</v>
      </c>
    </row>
    <row r="65" spans="1:10" ht="75">
      <c r="A65" s="185">
        <v>43040</v>
      </c>
      <c r="B65" s="308">
        <v>-4801</v>
      </c>
      <c r="C65" s="308">
        <v>-1227</v>
      </c>
      <c r="D65" s="308">
        <v>-28089</v>
      </c>
      <c r="E65" s="308">
        <v>-828</v>
      </c>
      <c r="F65" s="308">
        <v>-22492</v>
      </c>
      <c r="G65" s="308">
        <v>72378</v>
      </c>
      <c r="H65" s="308">
        <v>2346</v>
      </c>
      <c r="I65" s="308">
        <v>-2487</v>
      </c>
      <c r="J65" s="311">
        <v>-24402</v>
      </c>
    </row>
    <row r="66" spans="1:10" ht="75">
      <c r="A66" s="185">
        <v>43070</v>
      </c>
      <c r="B66" s="308">
        <v>-340631</v>
      </c>
      <c r="C66" s="308">
        <v>-2442</v>
      </c>
      <c r="D66" s="308">
        <v>-113337</v>
      </c>
      <c r="E66" s="308">
        <v>-1544</v>
      </c>
      <c r="F66" s="308">
        <v>-55136</v>
      </c>
      <c r="G66" s="308">
        <v>6942</v>
      </c>
      <c r="H66" s="308">
        <v>-111786</v>
      </c>
      <c r="I66" s="308">
        <v>-16912</v>
      </c>
      <c r="J66" s="311">
        <v>-46416</v>
      </c>
    </row>
    <row r="67" spans="1:10" ht="75">
      <c r="A67" s="185">
        <v>43101</v>
      </c>
      <c r="B67" s="308">
        <v>91067</v>
      </c>
      <c r="C67" s="308">
        <v>-377</v>
      </c>
      <c r="D67" s="308">
        <v>50242</v>
      </c>
      <c r="E67" s="308">
        <v>1345</v>
      </c>
      <c r="F67" s="308">
        <v>17221</v>
      </c>
      <c r="G67" s="308">
        <v>-46304</v>
      </c>
      <c r="H67" s="308">
        <v>53283</v>
      </c>
      <c r="I67" s="308">
        <v>-410</v>
      </c>
      <c r="J67" s="311">
        <v>16067</v>
      </c>
    </row>
    <row r="68" spans="1:10" ht="75">
      <c r="A68" s="185">
        <v>43132</v>
      </c>
      <c r="B68" s="308">
        <v>77031</v>
      </c>
      <c r="C68" s="308">
        <v>298</v>
      </c>
      <c r="D68" s="308">
        <v>17252</v>
      </c>
      <c r="E68" s="308">
        <v>941</v>
      </c>
      <c r="F68" s="308">
        <v>-3070</v>
      </c>
      <c r="G68" s="308">
        <v>-24202</v>
      </c>
      <c r="H68" s="308">
        <v>78555</v>
      </c>
      <c r="I68" s="308">
        <v>9867</v>
      </c>
      <c r="J68" s="309">
        <v>-2610</v>
      </c>
    </row>
    <row r="69" spans="1:10" ht="75">
      <c r="A69" s="185">
        <v>43160</v>
      </c>
      <c r="B69" s="308">
        <v>75118</v>
      </c>
      <c r="C69" s="308">
        <v>401</v>
      </c>
      <c r="D69" s="308">
        <v>12087</v>
      </c>
      <c r="E69" s="308">
        <v>400</v>
      </c>
      <c r="F69" s="308">
        <v>8842</v>
      </c>
      <c r="G69" s="308">
        <v>-809</v>
      </c>
      <c r="H69" s="308">
        <v>66843</v>
      </c>
      <c r="I69" s="308">
        <v>4204</v>
      </c>
      <c r="J69" s="309">
        <v>-16850</v>
      </c>
    </row>
    <row r="70" spans="1:10" ht="75">
      <c r="A70" s="185">
        <v>43191</v>
      </c>
      <c r="B70" s="308">
        <v>131460</v>
      </c>
      <c r="C70" s="308">
        <v>726</v>
      </c>
      <c r="D70" s="308">
        <v>24715</v>
      </c>
      <c r="E70" s="308">
        <v>843</v>
      </c>
      <c r="F70" s="308">
        <v>16716</v>
      </c>
      <c r="G70" s="308">
        <v>12262</v>
      </c>
      <c r="H70" s="308">
        <v>71311</v>
      </c>
      <c r="I70" s="308">
        <v>945</v>
      </c>
      <c r="J70" s="309">
        <v>3942</v>
      </c>
    </row>
    <row r="71" spans="1:10" ht="75">
      <c r="A71" s="185">
        <v>43221</v>
      </c>
      <c r="B71" s="308">
        <v>43062</v>
      </c>
      <c r="C71" s="308">
        <v>237</v>
      </c>
      <c r="D71" s="308">
        <v>-6197</v>
      </c>
      <c r="E71" s="308">
        <v>504</v>
      </c>
      <c r="F71" s="308">
        <v>4418</v>
      </c>
      <c r="G71" s="308">
        <v>-10178</v>
      </c>
      <c r="H71" s="308">
        <v>22667</v>
      </c>
      <c r="I71" s="308">
        <v>222</v>
      </c>
      <c r="J71" s="309">
        <v>31389</v>
      </c>
    </row>
    <row r="72" spans="1:10" ht="75">
      <c r="A72" s="185">
        <v>43252</v>
      </c>
      <c r="B72" s="308">
        <v>8135</v>
      </c>
      <c r="C72" s="308">
        <v>-68</v>
      </c>
      <c r="D72" s="308">
        <v>-20716</v>
      </c>
      <c r="E72" s="308">
        <v>2741</v>
      </c>
      <c r="F72" s="308">
        <v>-670</v>
      </c>
      <c r="G72" s="308">
        <v>-19708</v>
      </c>
      <c r="H72" s="308">
        <v>4294</v>
      </c>
      <c r="I72" s="308">
        <v>-767</v>
      </c>
      <c r="J72" s="309">
        <v>43029</v>
      </c>
    </row>
    <row r="73" spans="1:10" ht="75">
      <c r="A73" s="185">
        <v>43282</v>
      </c>
      <c r="B73" s="308">
        <v>57574</v>
      </c>
      <c r="C73" s="308">
        <v>764</v>
      </c>
      <c r="D73" s="308">
        <v>6101</v>
      </c>
      <c r="E73" s="308">
        <v>1357</v>
      </c>
      <c r="F73" s="308">
        <v>12536</v>
      </c>
      <c r="G73" s="308">
        <v>959</v>
      </c>
      <c r="H73" s="308">
        <v>18661</v>
      </c>
      <c r="I73" s="308">
        <v>-1441</v>
      </c>
      <c r="J73" s="309">
        <v>18637</v>
      </c>
    </row>
    <row r="74" spans="1:10" ht="75">
      <c r="A74" s="185">
        <v>43313</v>
      </c>
      <c r="B74" s="308">
        <v>123231</v>
      </c>
      <c r="C74" s="308">
        <v>485</v>
      </c>
      <c r="D74" s="308">
        <v>17059</v>
      </c>
      <c r="E74" s="308">
        <v>1238</v>
      </c>
      <c r="F74" s="308">
        <v>13858</v>
      </c>
      <c r="G74" s="308">
        <v>19565</v>
      </c>
      <c r="H74" s="308">
        <v>72307</v>
      </c>
      <c r="I74" s="308">
        <v>560</v>
      </c>
      <c r="J74" s="309">
        <v>-1841</v>
      </c>
    </row>
    <row r="75" spans="1:10" ht="75">
      <c r="A75" s="185">
        <v>43344</v>
      </c>
      <c r="B75" s="308">
        <v>150009</v>
      </c>
      <c r="C75" s="308">
        <v>433</v>
      </c>
      <c r="D75" s="308">
        <v>39179</v>
      </c>
      <c r="E75" s="308">
        <v>1068</v>
      </c>
      <c r="F75" s="308">
        <v>13546</v>
      </c>
      <c r="G75" s="308">
        <v>28996</v>
      </c>
      <c r="H75" s="308">
        <v>66789</v>
      </c>
      <c r="I75" s="308">
        <v>1321</v>
      </c>
      <c r="J75" s="309">
        <v>-1323</v>
      </c>
    </row>
    <row r="76" spans="1:10" ht="75">
      <c r="A76" s="185">
        <v>43374</v>
      </c>
      <c r="B76" s="308">
        <v>64762</v>
      </c>
      <c r="C76" s="308">
        <v>368</v>
      </c>
      <c r="D76" s="308">
        <v>6785</v>
      </c>
      <c r="E76" s="308">
        <v>-173</v>
      </c>
      <c r="F76" s="308">
        <v>1034</v>
      </c>
      <c r="G76" s="308">
        <v>35293</v>
      </c>
      <c r="H76" s="308">
        <v>34774</v>
      </c>
      <c r="I76" s="308">
        <v>-538</v>
      </c>
      <c r="J76" s="309">
        <v>-12781</v>
      </c>
    </row>
    <row r="77" spans="1:10" ht="75">
      <c r="A77" s="185">
        <v>43405</v>
      </c>
      <c r="B77" s="308">
        <v>62075</v>
      </c>
      <c r="C77" s="308">
        <v>-729</v>
      </c>
      <c r="D77" s="308">
        <v>-24421</v>
      </c>
      <c r="E77" s="308">
        <v>-831</v>
      </c>
      <c r="F77" s="308">
        <v>-14046</v>
      </c>
      <c r="G77" s="308">
        <v>90985</v>
      </c>
      <c r="H77" s="308">
        <v>36992</v>
      </c>
      <c r="I77" s="308">
        <v>-1183</v>
      </c>
      <c r="J77" s="309">
        <v>-24692</v>
      </c>
    </row>
    <row r="78" spans="1:10" ht="75">
      <c r="A78" s="185">
        <v>43435</v>
      </c>
      <c r="B78" s="308">
        <v>-342550</v>
      </c>
      <c r="C78" s="308">
        <v>-1076</v>
      </c>
      <c r="D78" s="308">
        <v>-119822</v>
      </c>
      <c r="E78" s="308">
        <v>-1243</v>
      </c>
      <c r="F78" s="308">
        <v>-53474</v>
      </c>
      <c r="G78" s="308">
        <v>19437</v>
      </c>
      <c r="H78" s="308">
        <v>-119338</v>
      </c>
      <c r="I78" s="308">
        <v>-16982</v>
      </c>
      <c r="J78" s="309">
        <v>-50052</v>
      </c>
    </row>
    <row r="79" spans="1:10" ht="75">
      <c r="A79" s="185">
        <v>43466</v>
      </c>
      <c r="B79" s="308">
        <v>42113</v>
      </c>
      <c r="C79" s="308">
        <v>119</v>
      </c>
      <c r="D79" s="308">
        <v>35650</v>
      </c>
      <c r="E79" s="308">
        <v>21</v>
      </c>
      <c r="F79" s="308">
        <v>15472</v>
      </c>
      <c r="G79" s="308">
        <v>-65601</v>
      </c>
      <c r="H79" s="308">
        <v>48691</v>
      </c>
      <c r="I79" s="308">
        <v>-1024</v>
      </c>
      <c r="J79" s="309">
        <v>8785</v>
      </c>
    </row>
    <row r="80" spans="1:10" ht="75">
      <c r="A80" s="185">
        <v>43497</v>
      </c>
      <c r="B80" s="308">
        <v>187552</v>
      </c>
      <c r="C80" s="308">
        <v>1011</v>
      </c>
      <c r="D80" s="308">
        <v>33927</v>
      </c>
      <c r="E80" s="308">
        <v>1152</v>
      </c>
      <c r="F80" s="308">
        <v>11373</v>
      </c>
      <c r="G80" s="308">
        <v>6839</v>
      </c>
      <c r="H80" s="308">
        <v>122599</v>
      </c>
      <c r="I80" s="308">
        <v>12239</v>
      </c>
      <c r="J80" s="309">
        <v>-1588</v>
      </c>
    </row>
    <row r="81" spans="1:10" ht="75">
      <c r="A81" s="185">
        <v>43525</v>
      </c>
      <c r="B81" s="308">
        <v>-41397</v>
      </c>
      <c r="C81" s="308">
        <v>565</v>
      </c>
      <c r="D81" s="308">
        <v>-2770</v>
      </c>
      <c r="E81" s="308">
        <v>-732</v>
      </c>
      <c r="F81" s="308">
        <v>-7022</v>
      </c>
      <c r="G81" s="308">
        <v>-28791</v>
      </c>
      <c r="H81" s="308">
        <v>4929</v>
      </c>
      <c r="I81" s="308">
        <v>1664</v>
      </c>
      <c r="J81" s="309">
        <v>-9240</v>
      </c>
    </row>
    <row r="82" spans="1:10" ht="75">
      <c r="A82" s="185">
        <v>43556</v>
      </c>
      <c r="B82" s="308">
        <v>130655</v>
      </c>
      <c r="C82" s="308">
        <v>480</v>
      </c>
      <c r="D82" s="308">
        <v>19738</v>
      </c>
      <c r="E82" s="308">
        <v>865</v>
      </c>
      <c r="F82" s="308">
        <v>14836</v>
      </c>
      <c r="G82" s="308">
        <v>12711</v>
      </c>
      <c r="H82" s="308">
        <v>65519</v>
      </c>
      <c r="I82" s="308">
        <v>1288</v>
      </c>
      <c r="J82" s="309">
        <v>15218</v>
      </c>
    </row>
    <row r="83" spans="1:10" ht="75">
      <c r="A83" s="281">
        <v>43586</v>
      </c>
      <c r="B83" s="312">
        <v>32140</v>
      </c>
      <c r="C83" s="312">
        <v>627</v>
      </c>
      <c r="D83" s="312">
        <v>-6136</v>
      </c>
      <c r="E83" s="312">
        <v>-415</v>
      </c>
      <c r="F83" s="312">
        <v>8459</v>
      </c>
      <c r="G83" s="312">
        <v>-11305</v>
      </c>
      <c r="H83" s="312">
        <v>2533</v>
      </c>
      <c r="I83" s="312">
        <v>1004</v>
      </c>
      <c r="J83" s="313">
        <v>37373</v>
      </c>
    </row>
    <row r="84" spans="1:10" ht="75">
      <c r="A84" s="478"/>
      <c r="B84" s="479"/>
      <c r="C84" s="311"/>
      <c r="D84" s="311"/>
      <c r="E84" s="311"/>
      <c r="F84" s="311"/>
      <c r="G84" s="311"/>
      <c r="H84" s="311"/>
      <c r="I84" s="311"/>
      <c r="J84" s="311"/>
    </row>
    <row r="85" ht="75">
      <c r="A85" s="307" t="s">
        <v>157</v>
      </c>
    </row>
    <row r="90" spans="1:10" ht="15">
      <c r="A90" s="355"/>
      <c r="B90" s="356"/>
      <c r="C90" s="356"/>
      <c r="D90" s="356"/>
      <c r="F90" s="356"/>
      <c r="G90" s="356"/>
      <c r="H90" s="356"/>
      <c r="I90" s="356"/>
      <c r="J90" s="356"/>
    </row>
    <row r="91" spans="1:10" ht="15">
      <c r="A91" s="355"/>
      <c r="B91" s="356"/>
      <c r="C91" s="356"/>
      <c r="D91" s="356"/>
      <c r="E91" s="356"/>
      <c r="F91" s="356"/>
      <c r="G91" s="356"/>
      <c r="H91" s="356"/>
      <c r="I91" s="356"/>
      <c r="J91" s="356"/>
    </row>
    <row r="92" spans="1:10" ht="15">
      <c r="A92" s="355"/>
      <c r="B92" s="356"/>
      <c r="D92" s="356"/>
      <c r="E92" s="356"/>
      <c r="F92" s="356"/>
      <c r="G92" s="356"/>
      <c r="H92" s="356"/>
      <c r="J92" s="356"/>
    </row>
    <row r="93" spans="1:10" ht="15">
      <c r="A93" s="355"/>
      <c r="B93" s="356"/>
      <c r="D93" s="356"/>
      <c r="F93" s="356"/>
      <c r="G93" s="356"/>
      <c r="H93" s="356"/>
      <c r="I93" s="356"/>
      <c r="J93" s="356"/>
    </row>
    <row r="94" spans="1:10" ht="15">
      <c r="A94" s="355"/>
      <c r="B94" s="356"/>
      <c r="D94" s="356"/>
      <c r="F94" s="356"/>
      <c r="G94" s="356"/>
      <c r="H94" s="356"/>
      <c r="I94" s="356"/>
      <c r="J94" s="356"/>
    </row>
    <row r="95" spans="1:10" ht="15">
      <c r="A95" s="355"/>
      <c r="B95" s="356"/>
      <c r="D95" s="356"/>
      <c r="F95" s="356"/>
      <c r="G95" s="356"/>
      <c r="H95" s="356"/>
      <c r="J95" s="356"/>
    </row>
    <row r="96" spans="1:10" ht="15">
      <c r="A96" s="355"/>
      <c r="B96" s="356"/>
      <c r="D96" s="356"/>
      <c r="F96" s="356"/>
      <c r="G96" s="356"/>
      <c r="H96" s="356"/>
      <c r="J96" s="356"/>
    </row>
    <row r="97" spans="1:10" ht="15">
      <c r="A97" s="355"/>
      <c r="B97" s="356"/>
      <c r="D97" s="356"/>
      <c r="E97" s="356"/>
      <c r="G97" s="356"/>
      <c r="H97" s="356"/>
      <c r="J97" s="356"/>
    </row>
    <row r="98" spans="1:10" ht="15">
      <c r="A98" s="355"/>
      <c r="B98" s="356"/>
      <c r="D98" s="356"/>
      <c r="E98" s="356"/>
      <c r="F98" s="356"/>
      <c r="H98" s="356"/>
      <c r="I98" s="356"/>
      <c r="J98" s="356"/>
    </row>
    <row r="99" spans="1:10" ht="15">
      <c r="A99" s="355"/>
      <c r="B99" s="356"/>
      <c r="D99" s="356"/>
      <c r="E99" s="356"/>
      <c r="F99" s="356"/>
      <c r="G99" s="356"/>
      <c r="H99" s="356"/>
      <c r="J99" s="356"/>
    </row>
    <row r="100" spans="1:10" ht="15">
      <c r="A100" s="355"/>
      <c r="B100" s="356"/>
      <c r="D100" s="356"/>
      <c r="E100" s="356"/>
      <c r="F100" s="356"/>
      <c r="G100" s="356"/>
      <c r="H100" s="356"/>
      <c r="I100" s="356"/>
      <c r="J100" s="356"/>
    </row>
    <row r="101" spans="1:10" ht="15">
      <c r="A101" s="355"/>
      <c r="B101" s="356"/>
      <c r="D101" s="356"/>
      <c r="G101" s="356"/>
      <c r="H101" s="356"/>
      <c r="J101" s="356"/>
    </row>
    <row r="102" spans="1:10" ht="15">
      <c r="A102" s="355"/>
      <c r="B102" s="356"/>
      <c r="D102" s="356"/>
      <c r="F102" s="356"/>
      <c r="G102" s="356"/>
      <c r="H102" s="356"/>
      <c r="I102" s="356"/>
      <c r="J102" s="356"/>
    </row>
  </sheetData>
  <sheetProtection/>
  <conditionalFormatting sqref="B1">
    <cfRule type="expression" priority="103" dxfId="0" stopIfTrue="1">
      <formula>(B4:J95)=""</formula>
    </cfRule>
  </conditionalFormatting>
  <conditionalFormatting sqref="B10">
    <cfRule type="expression" priority="126" dxfId="0" stopIfTrue="1">
      <formula>(B10:J102)=""</formula>
    </cfRule>
  </conditionalFormatting>
  <conditionalFormatting sqref="C10">
    <cfRule type="expression" priority="127" dxfId="0" stopIfTrue="1">
      <formula>(C10:J102)=""</formula>
    </cfRule>
  </conditionalFormatting>
  <conditionalFormatting sqref="B11:B22 D84 F84 H84 J84 B84">
    <cfRule type="expression" priority="3" dxfId="0" stopIfTrue="1">
      <formula>(B11:J90)=""</formula>
    </cfRule>
  </conditionalFormatting>
  <conditionalFormatting sqref="C11:C22 E84 G84 I84 C84">
    <cfRule type="expression" priority="4" dxfId="0" stopIfTrue="1">
      <formula>(C11:J90)=""</formula>
    </cfRule>
  </conditionalFormatting>
  <conditionalFormatting sqref="B7:B9 D47:D83 F47:F83 H47:H83 J47:J83 B23:B83">
    <cfRule type="expression" priority="1" dxfId="0" stopIfTrue="1">
      <formula>(B7:J87)=""</formula>
    </cfRule>
  </conditionalFormatting>
  <conditionalFormatting sqref="C7:C9 D7:F46 E47:E83 G47:G83 I47:I83 C23:C83">
    <cfRule type="expression" priority="2" dxfId="0" stopIfTrue="1">
      <formula>(C7:J87)=""</formula>
    </cfRule>
  </conditionalFormatting>
  <conditionalFormatting sqref="G7:J46">
    <cfRule type="expression" priority="432" dxfId="0" stopIfTrue="1">
      <formula>(G7:M87)=""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188.8515625" style="0" customWidth="1"/>
  </cols>
  <sheetData>
    <row r="2" ht="23.25">
      <c r="A2" s="6" t="s">
        <v>2</v>
      </c>
    </row>
    <row r="5" spans="1:13" ht="15">
      <c r="A5" s="193">
        <v>1</v>
      </c>
      <c r="B5" t="s">
        <v>14</v>
      </c>
      <c r="C5" s="194" t="s">
        <v>256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2" ht="15">
      <c r="A6" s="193">
        <v>2</v>
      </c>
      <c r="B6" t="s">
        <v>46</v>
      </c>
      <c r="C6" s="194" t="s">
        <v>257</v>
      </c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5">
      <c r="A7" s="193">
        <v>3</v>
      </c>
      <c r="B7" t="s">
        <v>81</v>
      </c>
      <c r="C7" s="9" t="s">
        <v>244</v>
      </c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193">
        <v>4</v>
      </c>
      <c r="B8" t="s">
        <v>88</v>
      </c>
      <c r="C8" s="194" t="s">
        <v>245</v>
      </c>
      <c r="D8" s="194"/>
      <c r="E8" s="194"/>
      <c r="F8" s="194"/>
      <c r="G8" s="194"/>
      <c r="H8" s="194"/>
      <c r="I8" s="194"/>
      <c r="J8" s="194"/>
      <c r="K8" s="194"/>
      <c r="L8" s="194"/>
    </row>
    <row r="9" spans="1:3" ht="15">
      <c r="A9" s="193">
        <v>5</v>
      </c>
      <c r="B9" t="s">
        <v>96</v>
      </c>
      <c r="C9" s="8" t="s">
        <v>246</v>
      </c>
    </row>
    <row r="10" spans="1:3" ht="15">
      <c r="A10" s="193">
        <v>6</v>
      </c>
      <c r="B10" t="s">
        <v>213</v>
      </c>
      <c r="C10" s="8" t="s">
        <v>247</v>
      </c>
    </row>
    <row r="11" spans="1:3" ht="15">
      <c r="A11" s="193">
        <v>7</v>
      </c>
      <c r="B11" t="s">
        <v>103</v>
      </c>
      <c r="C11" s="8" t="s">
        <v>248</v>
      </c>
    </row>
    <row r="12" spans="1:3" ht="15">
      <c r="A12" s="193">
        <v>8</v>
      </c>
      <c r="B12" t="s">
        <v>131</v>
      </c>
      <c r="C12" s="8" t="s">
        <v>210</v>
      </c>
    </row>
    <row r="13" spans="1:3" ht="15">
      <c r="A13" s="193">
        <v>9</v>
      </c>
      <c r="B13" t="s">
        <v>133</v>
      </c>
      <c r="C13" s="8" t="s">
        <v>234</v>
      </c>
    </row>
    <row r="14" spans="1:3" ht="15">
      <c r="A14" s="193">
        <v>10</v>
      </c>
      <c r="B14" t="s">
        <v>136</v>
      </c>
      <c r="C14" s="8" t="s">
        <v>211</v>
      </c>
    </row>
    <row r="15" spans="1:3" ht="15">
      <c r="A15" s="193">
        <v>11</v>
      </c>
      <c r="B15" t="s">
        <v>138</v>
      </c>
      <c r="C15" s="8" t="s">
        <v>235</v>
      </c>
    </row>
    <row r="16" spans="1:3" ht="15">
      <c r="A16" s="193">
        <v>12</v>
      </c>
      <c r="B16" t="s">
        <v>139</v>
      </c>
      <c r="C16" s="8" t="s">
        <v>252</v>
      </c>
    </row>
    <row r="17" spans="1:3" ht="15">
      <c r="A17" s="193">
        <v>13</v>
      </c>
      <c r="B17" t="s">
        <v>141</v>
      </c>
      <c r="C17" s="8" t="s">
        <v>253</v>
      </c>
    </row>
    <row r="18" spans="1:3" ht="15">
      <c r="A18" s="193">
        <v>14</v>
      </c>
      <c r="B18" t="s">
        <v>142</v>
      </c>
      <c r="C18" s="8" t="s">
        <v>254</v>
      </c>
    </row>
    <row r="19" spans="1:3" ht="15">
      <c r="A19" s="193">
        <v>15</v>
      </c>
      <c r="B19" t="s">
        <v>143</v>
      </c>
      <c r="C19" s="8" t="s">
        <v>249</v>
      </c>
    </row>
    <row r="20" spans="1:3" ht="15">
      <c r="A20" s="193">
        <v>16</v>
      </c>
      <c r="B20" t="s">
        <v>144</v>
      </c>
      <c r="C20" s="8" t="s">
        <v>250</v>
      </c>
    </row>
    <row r="21" spans="1:3" ht="15">
      <c r="A21" s="193">
        <v>17</v>
      </c>
      <c r="B21" t="s">
        <v>241</v>
      </c>
      <c r="C21" s="8" t="s">
        <v>251</v>
      </c>
    </row>
    <row r="22" spans="1:3" ht="15">
      <c r="A22" s="193">
        <v>18</v>
      </c>
      <c r="B22" t="s">
        <v>240</v>
      </c>
      <c r="C22" s="8" t="s">
        <v>255</v>
      </c>
    </row>
  </sheetData>
  <sheetProtection/>
  <hyperlinks>
    <hyperlink ref="C5:L5" location="Setor!A1" display="SALDO DE EMPREGOS FORMAIS SEGUNDO SETOR DE ATIVIDADE ECONÔMICA"/>
    <hyperlink ref="C7:L7" location="municipios!A1" display="SALDO, ADMITIDOS E DESLIGADOS E VARIAÇÃO RELATIVA (%) POR MUNICIPIOS "/>
    <hyperlink ref="C6" location="tabela2!A1" display="EVOLUÇÃO DO SALDO EMPREGO POR NÍVEL GEOGRÁFICO - EM AGOSTO, ACUMULADO DO ANO E ÚLTIMOS DOZE MESES"/>
    <hyperlink ref="C5" location="tabela1!A1" display="EVOLUÇÃO DO SALDO EMPREGO POR SETOR DE ATIVIDADE ECONÔMICA - EM AGOSTO, ACUMULADO DO ANO E ÚLTIMOS DOZE MESES"/>
    <hyperlink ref="C7" location="tabela3!A1" display="EVOLUÇÃO DO EMPREGO POR REGIÃO METROPOLITANA E INTERIOR - AGOSTO DE 2016"/>
    <hyperlink ref="C8" location="tabela4!A1" display="EVOLUÇÃO MENSAL DO SALDO DE EMPREGO POR SETOR DE ATIVIDADE ECONÔMICA NOS MESES DE AGOSTO DE 1992 A 2016, SEM AJUSTE"/>
    <hyperlink ref="C9" location="tabela4.1!A1" display="EVOLUÇÃO MENSAL DO SALDO DE EMPREGO POR RAMOS DA INDÚSTRIA DE TRANSFORMAÇÃO NOS MESES DE AGOSTO DE 1992 A 2016, SEM AJUSTES"/>
    <hyperlink ref="C10" location="tabela4.2!A1" display=" EVOLUÇÃO MENSAL DO SALDO DE EMPREGO POR RAMOS DO SETOR DE SERVIÇOS NOS MESES DE AGOSTO DE 1992 A 2016, SEM AJUSTES"/>
    <hyperlink ref="C11" location="tabela5!A1" display="EVOLUÇÃO DO SALDO DE EMPREGO POR NÍVEL GEOGRÁFICO NOS MESES DE AGOSTO DE 1992 A 2016, SEM AJUSTES"/>
    <hyperlink ref="C12" location="tabela6!A1" display="BRASIL - EVOLUÇÃO DO SALDO DE EMPREGO POR SETOR DE ATIVIDADE ECONÔMICA NOS ANOS DE 2002 A 2009"/>
    <hyperlink ref="C13" location="tabela6.1!A1" display="EVOLUÇÃO DO SALDO DO EMPREGO POR SETOR DE ATIVIDADE ECONÔMICA  MESES DE JANEIRO A AGOSTO DOS ANOS  DE 2010 A 2016 - AJUSTADOS DE JAN A JUL, ESTOQUE FINAL 2015 E VARIAÇÃO RELATIVA 2016 (%)"/>
    <hyperlink ref="C14" location="tabela7!A1" display=" EVOLUÇÃO DO SALDO DO EMPREGO POR NÍVEL GEOGRÁFICO ANOS DE 2002 A 2009- SALDOS AJUSTADOS DE JANEIRO A AGOSTO"/>
    <hyperlink ref="C15" location="tabela7.1!A1" display="EVOLUÇÃO DO SALDO DO EMPREGO POR NÍVEL GEOGRÁFICO ANOS DE 2010 A 2016- SALDOS AJUSTADOS DE JANEIRO A AGOSTO ESTOQUE E VARIAÇÃO RELATIVA (%)"/>
    <hyperlink ref="C18" location="Tabela9!A1" display="EVOLUÇÃO DO ESTOQUE EMPREGO CELETISTA - JANEIRO DE 2013 A FEVEREIRO DE 2019 SÉRIE SEM AJUSTES"/>
    <hyperlink ref="C19" location="tabela9.1!A1" display="EVOLUÇÃO DO ESTOQUE DE EMPREGO CELETISTA - JANEIRO DE 2013 A ABRIL DE 2019 SÉRIE COM AJUSTES"/>
    <hyperlink ref="C20" location="tabela10!A1" display="SALDO DO EMPREGO CELETISTA - JANEIRO DE 2013 A ABRIL DE 2019 SÉRIE SEM AJUSTES"/>
    <hyperlink ref="C21" location="tabela10.1!A1" display="SALDO DO EMPREGO CELETISTA - JANEIRO DE 2013 A ABRIL DE 2019 SÉRIE COM AJUSTES"/>
    <hyperlink ref="C22" location="tabela11!A1" display="ESTOQUE EMPREGO CELETISTA POR UNIDADE DA FEDERAÇÃO E SETOR DE ATIVIDADE EM 30 DE ABRIL DE 2019 - SÉRIE COM AJUSTES"/>
    <hyperlink ref="C16" location="tabela8!A1" display="BRASIL - EVOLUÇÃO DO SALDO DO EMPREGO POR SETOR DE ATIVIDADE ECONÔMICA  MESES DE JAN A ABR DOS ANOS  DE 2002 A 2009 - COM AJUSTES"/>
    <hyperlink ref="C17" location="tabela8.1!A1" display="BRASIL - EVOLUÇÃO DO SALDO DO EMPREGO POR SETOR DE ATIVIDADE ECONÔMICA  MESES DE JAN A ABR DOS ANOS  DE 2010 A 2019 - COM AJUSTES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0" width="18.140625" style="0" customWidth="1"/>
  </cols>
  <sheetData>
    <row r="1" spans="1:10" ht="15.75">
      <c r="A1" s="314" t="s">
        <v>240</v>
      </c>
      <c r="B1" s="157"/>
      <c r="C1" s="158"/>
      <c r="D1" s="158"/>
      <c r="E1" s="158"/>
      <c r="F1" s="158"/>
      <c r="G1" s="158"/>
      <c r="H1" s="158"/>
      <c r="I1" s="159"/>
      <c r="J1" s="159"/>
    </row>
    <row r="2" spans="1:10" ht="15.75">
      <c r="A2" s="475" t="s">
        <v>270</v>
      </c>
      <c r="B2" s="475"/>
      <c r="C2" s="475"/>
      <c r="D2" s="475"/>
      <c r="E2" s="475"/>
      <c r="F2" s="475"/>
      <c r="G2" s="475"/>
      <c r="H2" s="475"/>
      <c r="I2" s="475"/>
      <c r="J2" s="475"/>
    </row>
    <row r="3" ht="15.75" thickBot="1"/>
    <row r="4" spans="1:10" ht="45.75" thickBot="1">
      <c r="A4" s="196" t="s">
        <v>137</v>
      </c>
      <c r="B4" s="196" t="s">
        <v>146</v>
      </c>
      <c r="C4" s="196" t="s">
        <v>147</v>
      </c>
      <c r="D4" s="196" t="s">
        <v>148</v>
      </c>
      <c r="E4" s="196" t="s">
        <v>149</v>
      </c>
      <c r="F4" s="196" t="s">
        <v>150</v>
      </c>
      <c r="G4" s="196" t="s">
        <v>158</v>
      </c>
      <c r="H4" s="196" t="s">
        <v>151</v>
      </c>
      <c r="I4" s="196" t="s">
        <v>152</v>
      </c>
      <c r="J4" s="197" t="s">
        <v>153</v>
      </c>
    </row>
    <row r="5" spans="1:10" ht="15">
      <c r="A5" s="315" t="s">
        <v>159</v>
      </c>
      <c r="B5" s="316">
        <v>1385</v>
      </c>
      <c r="C5" s="316">
        <v>36150</v>
      </c>
      <c r="D5" s="316">
        <v>3720</v>
      </c>
      <c r="E5" s="316">
        <v>11356</v>
      </c>
      <c r="F5" s="316">
        <v>78090</v>
      </c>
      <c r="G5" s="316">
        <v>85028</v>
      </c>
      <c r="H5" s="316">
        <v>5162</v>
      </c>
      <c r="I5" s="316">
        <v>14063</v>
      </c>
      <c r="J5" s="317">
        <v>234954</v>
      </c>
    </row>
    <row r="6" spans="1:10" ht="15">
      <c r="A6" s="318" t="s">
        <v>160</v>
      </c>
      <c r="B6" s="319">
        <v>73</v>
      </c>
      <c r="C6" s="319">
        <v>6336</v>
      </c>
      <c r="D6" s="319">
        <v>920</v>
      </c>
      <c r="E6" s="319">
        <v>6134</v>
      </c>
      <c r="F6" s="319">
        <v>24262</v>
      </c>
      <c r="G6" s="319">
        <v>31601</v>
      </c>
      <c r="H6" s="319">
        <v>5631</v>
      </c>
      <c r="I6" s="319">
        <v>3537</v>
      </c>
      <c r="J6" s="320">
        <v>78494</v>
      </c>
    </row>
    <row r="7" spans="1:10" ht="15">
      <c r="A7" s="318" t="s">
        <v>161</v>
      </c>
      <c r="B7" s="319">
        <v>1510</v>
      </c>
      <c r="C7" s="319">
        <v>99007</v>
      </c>
      <c r="D7" s="319">
        <v>5316</v>
      </c>
      <c r="E7" s="319">
        <v>20345</v>
      </c>
      <c r="F7" s="319">
        <v>95608</v>
      </c>
      <c r="G7" s="319">
        <v>212151</v>
      </c>
      <c r="H7" s="319">
        <v>11597</v>
      </c>
      <c r="I7" s="319">
        <v>3842</v>
      </c>
      <c r="J7" s="320">
        <v>449376</v>
      </c>
    </row>
    <row r="8" spans="1:10" ht="15">
      <c r="A8" s="318" t="s">
        <v>162</v>
      </c>
      <c r="B8" s="319">
        <v>90</v>
      </c>
      <c r="C8" s="319">
        <v>3467</v>
      </c>
      <c r="D8" s="319">
        <v>1024</v>
      </c>
      <c r="E8" s="319">
        <v>3689</v>
      </c>
      <c r="F8" s="319">
        <v>18818</v>
      </c>
      <c r="G8" s="319">
        <v>19931</v>
      </c>
      <c r="H8" s="319">
        <v>4449</v>
      </c>
      <c r="I8" s="319">
        <v>1744</v>
      </c>
      <c r="J8" s="320">
        <v>53212</v>
      </c>
    </row>
    <row r="9" spans="1:10" ht="15">
      <c r="A9" s="318" t="s">
        <v>202</v>
      </c>
      <c r="B9" s="319">
        <v>20134</v>
      </c>
      <c r="C9" s="319">
        <v>81540</v>
      </c>
      <c r="D9" s="319">
        <v>7904</v>
      </c>
      <c r="E9" s="319">
        <v>60279</v>
      </c>
      <c r="F9" s="319">
        <v>200377</v>
      </c>
      <c r="G9" s="319">
        <v>283974</v>
      </c>
      <c r="H9" s="319">
        <v>15317</v>
      </c>
      <c r="I9" s="319">
        <v>52457</v>
      </c>
      <c r="J9" s="320">
        <v>721982</v>
      </c>
    </row>
    <row r="10" spans="1:10" ht="15">
      <c r="A10" s="318" t="s">
        <v>203</v>
      </c>
      <c r="B10" s="319">
        <v>633</v>
      </c>
      <c r="C10" s="319">
        <v>3171</v>
      </c>
      <c r="D10" s="319">
        <v>909</v>
      </c>
      <c r="E10" s="319">
        <v>5582</v>
      </c>
      <c r="F10" s="319">
        <v>24361</v>
      </c>
      <c r="G10" s="319">
        <v>29028</v>
      </c>
      <c r="H10" s="319">
        <v>2142</v>
      </c>
      <c r="I10" s="319">
        <v>1173</v>
      </c>
      <c r="J10" s="320">
        <v>66999</v>
      </c>
    </row>
    <row r="11" spans="1:10" ht="15">
      <c r="A11" s="318" t="s">
        <v>163</v>
      </c>
      <c r="B11" s="319">
        <v>1165</v>
      </c>
      <c r="C11" s="319">
        <v>17120</v>
      </c>
      <c r="D11" s="319">
        <v>3067</v>
      </c>
      <c r="E11" s="319">
        <v>11054</v>
      </c>
      <c r="F11" s="319">
        <v>49906</v>
      </c>
      <c r="G11" s="319">
        <v>61117</v>
      </c>
      <c r="H11" s="319">
        <v>22861</v>
      </c>
      <c r="I11" s="319">
        <v>21966</v>
      </c>
      <c r="J11" s="320">
        <v>188256</v>
      </c>
    </row>
    <row r="12" spans="1:10" ht="15">
      <c r="A12" s="318" t="s">
        <v>164</v>
      </c>
      <c r="B12" s="319">
        <v>1551</v>
      </c>
      <c r="C12" s="319">
        <v>35723</v>
      </c>
      <c r="D12" s="319">
        <v>7481</v>
      </c>
      <c r="E12" s="319">
        <v>37525</v>
      </c>
      <c r="F12" s="319">
        <v>146736</v>
      </c>
      <c r="G12" s="319">
        <v>202870</v>
      </c>
      <c r="H12" s="319">
        <v>14590</v>
      </c>
      <c r="I12" s="319">
        <v>22600</v>
      </c>
      <c r="J12" s="320">
        <v>469076</v>
      </c>
    </row>
    <row r="13" spans="1:10" ht="15">
      <c r="A13" s="318" t="s">
        <v>204</v>
      </c>
      <c r="B13" s="319">
        <v>832</v>
      </c>
      <c r="C13" s="319">
        <v>28945</v>
      </c>
      <c r="D13" s="319">
        <v>4672</v>
      </c>
      <c r="E13" s="319">
        <v>20645</v>
      </c>
      <c r="F13" s="319">
        <v>87620</v>
      </c>
      <c r="G13" s="319">
        <v>127936</v>
      </c>
      <c r="H13" s="319">
        <v>9462</v>
      </c>
      <c r="I13" s="319">
        <v>9383</v>
      </c>
      <c r="J13" s="320">
        <v>289495</v>
      </c>
    </row>
    <row r="14" spans="1:10" ht="15">
      <c r="A14" s="318" t="s">
        <v>165</v>
      </c>
      <c r="B14" s="319">
        <v>2915</v>
      </c>
      <c r="C14" s="319">
        <v>232528</v>
      </c>
      <c r="D14" s="319">
        <v>8778</v>
      </c>
      <c r="E14" s="319">
        <v>61719</v>
      </c>
      <c r="F14" s="319">
        <v>246749</v>
      </c>
      <c r="G14" s="319">
        <v>507810</v>
      </c>
      <c r="H14" s="319">
        <v>60813</v>
      </c>
      <c r="I14" s="319">
        <v>21547</v>
      </c>
      <c r="J14" s="320">
        <v>1142859</v>
      </c>
    </row>
    <row r="15" spans="1:10" ht="15">
      <c r="A15" s="318" t="s">
        <v>166</v>
      </c>
      <c r="B15" s="319">
        <v>7457</v>
      </c>
      <c r="C15" s="319">
        <v>55086</v>
      </c>
      <c r="D15" s="319">
        <v>6190</v>
      </c>
      <c r="E15" s="319">
        <v>25611</v>
      </c>
      <c r="F15" s="319">
        <v>109947</v>
      </c>
      <c r="G15" s="319">
        <v>191699</v>
      </c>
      <c r="H15" s="319">
        <v>9995</v>
      </c>
      <c r="I15" s="319">
        <v>12928</v>
      </c>
      <c r="J15" s="320">
        <v>418913</v>
      </c>
    </row>
    <row r="16" spans="1:10" ht="15">
      <c r="A16" s="318" t="s">
        <v>167</v>
      </c>
      <c r="B16" s="319">
        <v>1214</v>
      </c>
      <c r="C16" s="319">
        <v>66526</v>
      </c>
      <c r="D16" s="319">
        <v>7358</v>
      </c>
      <c r="E16" s="319">
        <v>29060</v>
      </c>
      <c r="F16" s="319">
        <v>102676</v>
      </c>
      <c r="G16" s="319">
        <v>169006</v>
      </c>
      <c r="H16" s="319">
        <v>10125</v>
      </c>
      <c r="I16" s="319">
        <v>11261</v>
      </c>
      <c r="J16" s="320">
        <v>397226</v>
      </c>
    </row>
    <row r="17" spans="1:10" ht="15">
      <c r="A17" s="318" t="s">
        <v>168</v>
      </c>
      <c r="B17" s="319">
        <v>1478</v>
      </c>
      <c r="C17" s="319">
        <v>185184</v>
      </c>
      <c r="D17" s="319">
        <v>20381</v>
      </c>
      <c r="E17" s="319">
        <v>65425</v>
      </c>
      <c r="F17" s="319">
        <v>288457</v>
      </c>
      <c r="G17" s="319">
        <v>568396</v>
      </c>
      <c r="H17" s="319">
        <v>43911</v>
      </c>
      <c r="I17" s="319">
        <v>51812</v>
      </c>
      <c r="J17" s="320">
        <v>1225044</v>
      </c>
    </row>
    <row r="18" spans="1:10" ht="15">
      <c r="A18" s="318" t="s">
        <v>169</v>
      </c>
      <c r="B18" s="319">
        <v>742</v>
      </c>
      <c r="C18" s="319">
        <v>49349</v>
      </c>
      <c r="D18" s="319">
        <v>4071</v>
      </c>
      <c r="E18" s="319">
        <v>21315</v>
      </c>
      <c r="F18" s="319">
        <v>84057</v>
      </c>
      <c r="G18" s="319">
        <v>145960</v>
      </c>
      <c r="H18" s="319">
        <v>14324</v>
      </c>
      <c r="I18" s="319">
        <v>9716</v>
      </c>
      <c r="J18" s="320">
        <v>329534</v>
      </c>
    </row>
    <row r="19" spans="1:10" ht="15">
      <c r="A19" s="318" t="s">
        <v>170</v>
      </c>
      <c r="B19" s="319">
        <v>3929</v>
      </c>
      <c r="C19" s="319">
        <v>40249</v>
      </c>
      <c r="D19" s="319">
        <v>5700</v>
      </c>
      <c r="E19" s="319">
        <v>17639</v>
      </c>
      <c r="F19" s="319">
        <v>61882</v>
      </c>
      <c r="G19" s="319">
        <v>132307</v>
      </c>
      <c r="H19" s="319">
        <v>10856</v>
      </c>
      <c r="I19" s="319">
        <v>9054</v>
      </c>
      <c r="J19" s="320">
        <v>281616</v>
      </c>
    </row>
    <row r="20" spans="1:10" ht="15">
      <c r="A20" s="318" t="s">
        <v>171</v>
      </c>
      <c r="B20" s="319">
        <v>14479</v>
      </c>
      <c r="C20" s="319">
        <v>219745</v>
      </c>
      <c r="D20" s="319">
        <v>23405</v>
      </c>
      <c r="E20" s="319">
        <v>121163</v>
      </c>
      <c r="F20" s="319">
        <v>420204</v>
      </c>
      <c r="G20" s="319">
        <v>771475</v>
      </c>
      <c r="H20" s="319">
        <v>42137</v>
      </c>
      <c r="I20" s="319">
        <v>105577</v>
      </c>
      <c r="J20" s="320">
        <v>1718185</v>
      </c>
    </row>
    <row r="21" spans="1:10" ht="15">
      <c r="A21" s="318" t="s">
        <v>172</v>
      </c>
      <c r="B21" s="319">
        <v>61432</v>
      </c>
      <c r="C21" s="319">
        <v>760160</v>
      </c>
      <c r="D21" s="319">
        <v>36295</v>
      </c>
      <c r="E21" s="319">
        <v>258288</v>
      </c>
      <c r="F21" s="319">
        <v>923472</v>
      </c>
      <c r="G21" s="319">
        <v>1639802</v>
      </c>
      <c r="H21" s="319">
        <v>91557</v>
      </c>
      <c r="I21" s="319">
        <v>298836</v>
      </c>
      <c r="J21" s="320">
        <v>4069842</v>
      </c>
    </row>
    <row r="22" spans="1:10" ht="15">
      <c r="A22" s="318" t="s">
        <v>173</v>
      </c>
      <c r="B22" s="319">
        <v>10648</v>
      </c>
      <c r="C22" s="319">
        <v>117773</v>
      </c>
      <c r="D22" s="319">
        <v>8619</v>
      </c>
      <c r="E22" s="319">
        <v>43995</v>
      </c>
      <c r="F22" s="319">
        <v>180756</v>
      </c>
      <c r="G22" s="319">
        <v>325690</v>
      </c>
      <c r="H22" s="319">
        <v>7189</v>
      </c>
      <c r="I22" s="319">
        <v>41363</v>
      </c>
      <c r="J22" s="320">
        <v>736033</v>
      </c>
    </row>
    <row r="23" spans="1:10" ht="15">
      <c r="A23" s="318" t="s">
        <v>174</v>
      </c>
      <c r="B23" s="319">
        <v>17053</v>
      </c>
      <c r="C23" s="319">
        <v>359181</v>
      </c>
      <c r="D23" s="319">
        <v>55052</v>
      </c>
      <c r="E23" s="319">
        <v>163301</v>
      </c>
      <c r="F23" s="319">
        <v>782675</v>
      </c>
      <c r="G23" s="319">
        <v>1830037</v>
      </c>
      <c r="H23" s="319">
        <v>69146</v>
      </c>
      <c r="I23" s="319">
        <v>26195</v>
      </c>
      <c r="J23" s="320">
        <v>3302640</v>
      </c>
    </row>
    <row r="24" spans="1:10" ht="15">
      <c r="A24" s="318" t="s">
        <v>175</v>
      </c>
      <c r="B24" s="319">
        <v>16509</v>
      </c>
      <c r="C24" s="319">
        <v>2393136</v>
      </c>
      <c r="D24" s="319">
        <v>102696</v>
      </c>
      <c r="E24" s="319">
        <v>533137</v>
      </c>
      <c r="F24" s="319">
        <v>2580554</v>
      </c>
      <c r="G24" s="319">
        <v>5873343</v>
      </c>
      <c r="H24" s="319">
        <v>242028</v>
      </c>
      <c r="I24" s="319">
        <v>349931</v>
      </c>
      <c r="J24" s="320">
        <v>12091334</v>
      </c>
    </row>
    <row r="25" spans="1:10" ht="15">
      <c r="A25" s="318" t="s">
        <v>176</v>
      </c>
      <c r="B25" s="319">
        <v>5473</v>
      </c>
      <c r="C25" s="319">
        <v>643429</v>
      </c>
      <c r="D25" s="319">
        <v>26657</v>
      </c>
      <c r="E25" s="319">
        <v>127337</v>
      </c>
      <c r="F25" s="319">
        <v>639053</v>
      </c>
      <c r="G25" s="319">
        <v>1062324</v>
      </c>
      <c r="H25" s="319">
        <v>34598</v>
      </c>
      <c r="I25" s="319">
        <v>104660</v>
      </c>
      <c r="J25" s="320">
        <v>2643531</v>
      </c>
    </row>
    <row r="26" spans="1:10" ht="15">
      <c r="A26" s="318" t="s">
        <v>177</v>
      </c>
      <c r="B26" s="319">
        <v>6816</v>
      </c>
      <c r="C26" s="319">
        <v>685645</v>
      </c>
      <c r="D26" s="319">
        <v>20665</v>
      </c>
      <c r="E26" s="319">
        <v>91900</v>
      </c>
      <c r="F26" s="319">
        <v>427297</v>
      </c>
      <c r="G26" s="319">
        <v>752601</v>
      </c>
      <c r="H26" s="319">
        <v>28837</v>
      </c>
      <c r="I26" s="319">
        <v>40090</v>
      </c>
      <c r="J26" s="320">
        <v>2053851</v>
      </c>
    </row>
    <row r="27" spans="1:10" ht="15">
      <c r="A27" s="318" t="s">
        <v>178</v>
      </c>
      <c r="B27" s="319">
        <v>5850</v>
      </c>
      <c r="C27" s="319">
        <v>662710</v>
      </c>
      <c r="D27" s="319">
        <v>23122</v>
      </c>
      <c r="E27" s="319">
        <v>110867</v>
      </c>
      <c r="F27" s="319">
        <v>592870</v>
      </c>
      <c r="G27" s="319">
        <v>1011096</v>
      </c>
      <c r="H27" s="319">
        <v>52019</v>
      </c>
      <c r="I27" s="319">
        <v>86342</v>
      </c>
      <c r="J27" s="320">
        <v>2544876</v>
      </c>
    </row>
    <row r="28" spans="1:10" ht="15">
      <c r="A28" s="318" t="s">
        <v>179</v>
      </c>
      <c r="B28" s="319">
        <v>2415</v>
      </c>
      <c r="C28" s="319">
        <v>96625</v>
      </c>
      <c r="D28" s="319">
        <v>6730</v>
      </c>
      <c r="E28" s="319">
        <v>22656</v>
      </c>
      <c r="F28" s="319">
        <v>123903</v>
      </c>
      <c r="G28" s="319">
        <v>192771</v>
      </c>
      <c r="H28" s="319">
        <v>2963</v>
      </c>
      <c r="I28" s="319">
        <v>71443</v>
      </c>
      <c r="J28" s="320">
        <v>519506</v>
      </c>
    </row>
    <row r="29" spans="1:10" ht="15">
      <c r="A29" s="318" t="s">
        <v>180</v>
      </c>
      <c r="B29" s="319">
        <v>3977</v>
      </c>
      <c r="C29" s="319">
        <v>102036</v>
      </c>
      <c r="D29" s="319">
        <v>7791</v>
      </c>
      <c r="E29" s="319">
        <v>36291</v>
      </c>
      <c r="F29" s="319">
        <v>192671</v>
      </c>
      <c r="G29" s="319">
        <v>224698</v>
      </c>
      <c r="H29" s="319">
        <v>6916</v>
      </c>
      <c r="I29" s="319">
        <v>122701</v>
      </c>
      <c r="J29" s="320">
        <v>697081</v>
      </c>
    </row>
    <row r="30" spans="1:10" ht="15">
      <c r="A30" s="318" t="s">
        <v>181</v>
      </c>
      <c r="B30" s="319">
        <v>8178</v>
      </c>
      <c r="C30" s="319">
        <v>239530</v>
      </c>
      <c r="D30" s="319">
        <v>11483</v>
      </c>
      <c r="E30" s="319">
        <v>64636</v>
      </c>
      <c r="F30" s="319">
        <v>284767</v>
      </c>
      <c r="G30" s="319">
        <v>488732</v>
      </c>
      <c r="H30" s="319">
        <v>34878</v>
      </c>
      <c r="I30" s="319">
        <v>106086</v>
      </c>
      <c r="J30" s="320">
        <v>1238290</v>
      </c>
    </row>
    <row r="31" spans="1:10" ht="15">
      <c r="A31" s="318" t="s">
        <v>182</v>
      </c>
      <c r="B31" s="319">
        <v>241</v>
      </c>
      <c r="C31" s="319">
        <v>38167</v>
      </c>
      <c r="D31" s="319">
        <v>7605</v>
      </c>
      <c r="E31" s="319">
        <v>47759</v>
      </c>
      <c r="F31" s="319">
        <v>158966</v>
      </c>
      <c r="G31" s="319">
        <v>529758</v>
      </c>
      <c r="H31" s="319">
        <v>10307</v>
      </c>
      <c r="I31" s="319">
        <v>6483</v>
      </c>
      <c r="J31" s="320">
        <v>799286</v>
      </c>
    </row>
    <row r="32" spans="1:10" ht="15.75" thickBot="1">
      <c r="A32" s="321" t="s">
        <v>153</v>
      </c>
      <c r="B32" s="322">
        <v>198179</v>
      </c>
      <c r="C32" s="322">
        <v>7258518</v>
      </c>
      <c r="D32" s="322">
        <v>417611</v>
      </c>
      <c r="E32" s="322">
        <v>2018708</v>
      </c>
      <c r="F32" s="322">
        <v>8926734</v>
      </c>
      <c r="G32" s="322">
        <v>17471141</v>
      </c>
      <c r="H32" s="322">
        <v>863810</v>
      </c>
      <c r="I32" s="322">
        <v>1606790</v>
      </c>
      <c r="J32" s="323">
        <v>38761491</v>
      </c>
    </row>
    <row r="33" ht="15">
      <c r="A33" s="430" t="s">
        <v>157</v>
      </c>
    </row>
    <row r="35" spans="7:10" ht="15">
      <c r="G35" s="356"/>
      <c r="J35" s="356"/>
    </row>
    <row r="37" spans="6:10" ht="15">
      <c r="F37" s="356"/>
      <c r="G37" s="356"/>
      <c r="J37" s="356"/>
    </row>
    <row r="39" spans="3:10" ht="15">
      <c r="C39" s="356"/>
      <c r="E39" s="356"/>
      <c r="F39" s="356"/>
      <c r="G39" s="356"/>
      <c r="I39" s="356"/>
      <c r="J39" s="356"/>
    </row>
    <row r="40" spans="5:10" ht="15">
      <c r="E40" s="356"/>
      <c r="G40" s="356"/>
      <c r="J40" s="356"/>
    </row>
    <row r="41" spans="7:10" ht="15">
      <c r="G41" s="356"/>
      <c r="J41" s="356"/>
    </row>
    <row r="42" spans="5:10" ht="15">
      <c r="E42" s="356"/>
      <c r="F42" s="356"/>
      <c r="G42" s="356"/>
      <c r="I42" s="356"/>
      <c r="J42" s="356"/>
    </row>
    <row r="43" spans="3:10" ht="15">
      <c r="C43" s="356"/>
      <c r="F43" s="356"/>
      <c r="G43" s="356"/>
      <c r="I43" s="356"/>
      <c r="J43" s="356"/>
    </row>
    <row r="44" spans="3:10" ht="15">
      <c r="C44" s="356"/>
      <c r="E44" s="356"/>
      <c r="G44" s="356"/>
      <c r="I44" s="356"/>
      <c r="J44" s="356"/>
    </row>
    <row r="45" spans="5:10" ht="15">
      <c r="E45" s="356"/>
      <c r="G45" s="356"/>
      <c r="I45" s="356"/>
      <c r="J45" s="356"/>
    </row>
    <row r="46" spans="6:10" ht="15">
      <c r="F46" s="356"/>
      <c r="G46" s="356"/>
      <c r="J46" s="356"/>
    </row>
    <row r="47" spans="6:10" ht="15">
      <c r="F47" s="356"/>
      <c r="G47" s="356"/>
      <c r="I47" s="356"/>
      <c r="J47" s="356"/>
    </row>
    <row r="48" spans="3:10" ht="15">
      <c r="C48" s="356"/>
      <c r="F48" s="356"/>
      <c r="G48" s="356"/>
      <c r="J48" s="356"/>
    </row>
    <row r="49" spans="5:10" ht="15">
      <c r="E49" s="356"/>
      <c r="G49" s="356"/>
      <c r="J49" s="356"/>
    </row>
    <row r="50" spans="3:10" ht="15">
      <c r="C50" s="356"/>
      <c r="D50" s="356"/>
      <c r="E50" s="356"/>
      <c r="F50" s="356"/>
      <c r="G50" s="356"/>
      <c r="H50" s="356"/>
      <c r="I50" s="356"/>
      <c r="J50" s="356"/>
    </row>
    <row r="51" spans="2:10" ht="15">
      <c r="B51" s="356"/>
      <c r="C51" s="356"/>
      <c r="D51" s="356"/>
      <c r="E51" s="356"/>
      <c r="F51" s="356"/>
      <c r="G51" s="356"/>
      <c r="I51" s="356"/>
      <c r="J51" s="356"/>
    </row>
    <row r="52" spans="3:10" ht="15">
      <c r="C52" s="356"/>
      <c r="E52" s="356"/>
      <c r="F52" s="356"/>
      <c r="G52" s="356"/>
      <c r="J52" s="356"/>
    </row>
    <row r="53" spans="3:10" ht="15">
      <c r="C53" s="356"/>
      <c r="D53" s="356"/>
      <c r="E53" s="356"/>
      <c r="G53" s="356"/>
      <c r="H53" s="356"/>
      <c r="J53" s="356"/>
    </row>
    <row r="54" spans="3:10" ht="15">
      <c r="C54" s="356"/>
      <c r="D54" s="356"/>
      <c r="E54" s="356"/>
      <c r="F54" s="356"/>
      <c r="G54" s="356"/>
      <c r="H54" s="356"/>
      <c r="I54" s="356"/>
      <c r="J54" s="356"/>
    </row>
    <row r="55" spans="3:10" ht="15">
      <c r="C55" s="356"/>
      <c r="E55" s="356"/>
      <c r="F55" s="356"/>
      <c r="G55" s="356"/>
      <c r="J55" s="356"/>
    </row>
    <row r="56" spans="3:10" ht="15">
      <c r="C56" s="356"/>
      <c r="E56" s="356"/>
      <c r="F56" s="356"/>
      <c r="G56" s="356"/>
      <c r="H56" s="356"/>
      <c r="J56" s="356"/>
    </row>
    <row r="57" spans="3:10" ht="15">
      <c r="C57" s="356"/>
      <c r="E57" s="356"/>
      <c r="G57" s="356"/>
      <c r="I57" s="356"/>
      <c r="J57" s="356"/>
    </row>
    <row r="58" spans="3:10" ht="15">
      <c r="C58" s="356"/>
      <c r="F58" s="356"/>
      <c r="G58" s="356"/>
      <c r="I58" s="356"/>
      <c r="J58" s="356"/>
    </row>
    <row r="59" spans="3:10" ht="15">
      <c r="C59" s="356"/>
      <c r="E59" s="356"/>
      <c r="F59" s="356"/>
      <c r="G59" s="356"/>
      <c r="I59" s="356"/>
      <c r="J59" s="356"/>
    </row>
    <row r="60" spans="3:10" ht="15">
      <c r="C60" s="356"/>
      <c r="E60" s="356"/>
      <c r="F60" s="356"/>
      <c r="G60" s="356"/>
      <c r="I60" s="356"/>
      <c r="J60" s="356"/>
    </row>
    <row r="61" spans="5:10" ht="15">
      <c r="E61" s="356"/>
      <c r="G61" s="356"/>
      <c r="J61" s="356"/>
    </row>
    <row r="62" spans="2:10" ht="15">
      <c r="B62" s="356"/>
      <c r="C62" s="356"/>
      <c r="D62" s="356"/>
      <c r="E62" s="356"/>
      <c r="F62" s="356"/>
      <c r="G62" s="356"/>
      <c r="H62" s="356"/>
      <c r="I62" s="356"/>
      <c r="J62" s="356"/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zoomScalePageLayoutView="0" workbookViewId="0" topLeftCell="A1">
      <selection activeCell="B4" sqref="B4:M4"/>
    </sheetView>
  </sheetViews>
  <sheetFormatPr defaultColWidth="9.140625" defaultRowHeight="15"/>
  <cols>
    <col min="1" max="1" width="33.421875" style="11" customWidth="1"/>
    <col min="2" max="2" width="15.28125" style="11" customWidth="1"/>
    <col min="3" max="3" width="15.7109375" style="11" customWidth="1"/>
    <col min="4" max="6" width="15.28125" style="11" customWidth="1"/>
    <col min="7" max="7" width="16.00390625" style="11" customWidth="1"/>
    <col min="8" max="10" width="15.28125" style="11" customWidth="1"/>
    <col min="11" max="11" width="15.8515625" style="11" customWidth="1"/>
    <col min="12" max="13" width="15.28125" style="11" customWidth="1"/>
    <col min="14" max="14" width="10.140625" style="11" bestFit="1" customWidth="1"/>
    <col min="15" max="17" width="9.140625" style="11" customWidth="1"/>
    <col min="18" max="18" width="10.140625" style="11" bestFit="1" customWidth="1"/>
    <col min="19" max="19" width="11.421875" style="11" customWidth="1"/>
    <col min="20" max="16384" width="9.140625" style="11" customWidth="1"/>
  </cols>
  <sheetData>
    <row r="1" ht="18">
      <c r="A1" s="10" t="s">
        <v>14</v>
      </c>
    </row>
    <row r="2" spans="1:9" ht="18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3.5" thickBot="1">
      <c r="A3" s="14"/>
      <c r="B3" s="14"/>
      <c r="C3" s="14"/>
      <c r="D3" s="14"/>
      <c r="E3" s="14"/>
      <c r="F3" s="14"/>
      <c r="G3" s="14"/>
      <c r="H3" s="14"/>
      <c r="I3" s="14"/>
    </row>
    <row r="4" spans="1:13" ht="28.5" customHeight="1" thickBot="1">
      <c r="A4" s="458" t="s">
        <v>11</v>
      </c>
      <c r="B4" s="460" t="s">
        <v>258</v>
      </c>
      <c r="C4" s="461"/>
      <c r="D4" s="461"/>
      <c r="E4" s="461"/>
      <c r="F4" s="460" t="s">
        <v>212</v>
      </c>
      <c r="G4" s="461"/>
      <c r="H4" s="461"/>
      <c r="I4" s="462"/>
      <c r="J4" s="461" t="s">
        <v>259</v>
      </c>
      <c r="K4" s="461"/>
      <c r="L4" s="461"/>
      <c r="M4" s="461"/>
    </row>
    <row r="5" spans="1:13" ht="30" customHeight="1" thickBot="1">
      <c r="A5" s="459"/>
      <c r="B5" s="282" t="s">
        <v>16</v>
      </c>
      <c r="C5" s="283" t="s">
        <v>17</v>
      </c>
      <c r="D5" s="283" t="s">
        <v>18</v>
      </c>
      <c r="E5" s="284" t="s">
        <v>19</v>
      </c>
      <c r="F5" s="282" t="s">
        <v>16</v>
      </c>
      <c r="G5" s="283" t="s">
        <v>17</v>
      </c>
      <c r="H5" s="283" t="s">
        <v>18</v>
      </c>
      <c r="I5" s="284" t="s">
        <v>19</v>
      </c>
      <c r="J5" s="282" t="s">
        <v>16</v>
      </c>
      <c r="K5" s="283" t="s">
        <v>17</v>
      </c>
      <c r="L5" s="283" t="s">
        <v>18</v>
      </c>
      <c r="M5" s="284" t="s">
        <v>19</v>
      </c>
    </row>
    <row r="6" spans="1:19" ht="15">
      <c r="A6" s="203" t="s">
        <v>20</v>
      </c>
      <c r="B6" s="211">
        <v>1347304</v>
      </c>
      <c r="C6" s="205">
        <v>1315164</v>
      </c>
      <c r="D6" s="205">
        <v>32140</v>
      </c>
      <c r="E6" s="212">
        <v>0.08</v>
      </c>
      <c r="F6" s="211">
        <v>6922959</v>
      </c>
      <c r="G6" s="205">
        <v>6571896</v>
      </c>
      <c r="H6" s="205">
        <v>351063</v>
      </c>
      <c r="I6" s="327">
        <v>0.91</v>
      </c>
      <c r="J6" s="211">
        <v>15620213</v>
      </c>
      <c r="K6" s="205">
        <v>15145914</v>
      </c>
      <c r="L6" s="205">
        <v>474299</v>
      </c>
      <c r="M6" s="327">
        <v>1.24</v>
      </c>
      <c r="N6" s="15"/>
      <c r="O6" s="326"/>
      <c r="R6" s="15"/>
      <c r="S6" s="15"/>
    </row>
    <row r="7" spans="1:19" ht="15">
      <c r="A7" s="202" t="s">
        <v>12</v>
      </c>
      <c r="B7" s="213"/>
      <c r="C7" s="16"/>
      <c r="D7" s="17"/>
      <c r="E7" s="214"/>
      <c r="F7" s="213"/>
      <c r="G7" s="16"/>
      <c r="H7" s="16"/>
      <c r="I7" s="220"/>
      <c r="J7" s="213"/>
      <c r="K7" s="16"/>
      <c r="L7" s="17"/>
      <c r="M7" s="220"/>
      <c r="N7" s="15"/>
      <c r="O7" s="15"/>
      <c r="R7" s="15"/>
      <c r="S7" s="15"/>
    </row>
    <row r="8" spans="1:19" ht="15">
      <c r="A8" s="203" t="s">
        <v>5</v>
      </c>
      <c r="B8" s="211">
        <v>3662</v>
      </c>
      <c r="C8" s="205">
        <v>3035</v>
      </c>
      <c r="D8" s="205">
        <v>627</v>
      </c>
      <c r="E8" s="212">
        <v>0.32</v>
      </c>
      <c r="F8" s="211">
        <v>17001</v>
      </c>
      <c r="G8" s="205">
        <v>14199</v>
      </c>
      <c r="H8" s="205">
        <v>2802</v>
      </c>
      <c r="I8" s="327">
        <v>1.43</v>
      </c>
      <c r="J8" s="211">
        <v>37944</v>
      </c>
      <c r="K8" s="205">
        <v>34965</v>
      </c>
      <c r="L8" s="205">
        <v>2979</v>
      </c>
      <c r="M8" s="327">
        <v>1.53</v>
      </c>
      <c r="N8" s="15"/>
      <c r="O8" s="15"/>
      <c r="R8" s="15"/>
      <c r="S8" s="15"/>
    </row>
    <row r="9" spans="1:19" ht="15">
      <c r="A9" s="202" t="s">
        <v>12</v>
      </c>
      <c r="B9" s="213"/>
      <c r="C9" s="16"/>
      <c r="D9" s="17"/>
      <c r="E9" s="214"/>
      <c r="F9" s="213"/>
      <c r="G9" s="16"/>
      <c r="H9" s="16"/>
      <c r="I9" s="220"/>
      <c r="J9" s="213"/>
      <c r="K9" s="16"/>
      <c r="L9" s="17"/>
      <c r="M9" s="220"/>
      <c r="N9" s="15"/>
      <c r="O9" s="15"/>
      <c r="R9" s="15"/>
      <c r="S9" s="15"/>
    </row>
    <row r="10" spans="1:19" ht="26.25" customHeight="1">
      <c r="A10" s="203" t="s">
        <v>6</v>
      </c>
      <c r="B10" s="211">
        <v>212638</v>
      </c>
      <c r="C10" s="205">
        <v>218774</v>
      </c>
      <c r="D10" s="205">
        <v>-6136</v>
      </c>
      <c r="E10" s="212">
        <v>-0.08</v>
      </c>
      <c r="F10" s="211">
        <v>1174586</v>
      </c>
      <c r="G10" s="205">
        <v>1094177</v>
      </c>
      <c r="H10" s="205">
        <v>80409</v>
      </c>
      <c r="I10" s="327">
        <v>1.12</v>
      </c>
      <c r="J10" s="211">
        <v>2505429</v>
      </c>
      <c r="K10" s="205">
        <v>2520855</v>
      </c>
      <c r="L10" s="205">
        <v>-15426</v>
      </c>
      <c r="M10" s="327">
        <v>-0.21</v>
      </c>
      <c r="N10" s="15"/>
      <c r="O10" s="15"/>
      <c r="R10" s="15"/>
      <c r="S10" s="15"/>
    </row>
    <row r="11" spans="1:19" s="277" customFormat="1" ht="18.75" customHeight="1">
      <c r="A11" s="272"/>
      <c r="B11" s="273"/>
      <c r="C11" s="274"/>
      <c r="D11" s="274"/>
      <c r="E11" s="275"/>
      <c r="F11" s="273"/>
      <c r="G11" s="274"/>
      <c r="H11" s="274"/>
      <c r="I11" s="328"/>
      <c r="J11" s="273"/>
      <c r="K11" s="274"/>
      <c r="L11" s="274"/>
      <c r="M11" s="328"/>
      <c r="N11" s="276"/>
      <c r="O11" s="276"/>
      <c r="R11" s="276"/>
      <c r="S11" s="276"/>
    </row>
    <row r="12" spans="1:19" ht="14.25">
      <c r="A12" s="202" t="s">
        <v>21</v>
      </c>
      <c r="B12" s="215">
        <v>10754</v>
      </c>
      <c r="C12" s="206">
        <v>11638</v>
      </c>
      <c r="D12" s="206">
        <v>-884</v>
      </c>
      <c r="E12" s="216">
        <v>-0.22</v>
      </c>
      <c r="F12" s="215">
        <v>58208</v>
      </c>
      <c r="G12" s="206">
        <v>55760</v>
      </c>
      <c r="H12" s="206">
        <v>2448</v>
      </c>
      <c r="I12" s="329">
        <v>0.62</v>
      </c>
      <c r="J12" s="215">
        <v>130524</v>
      </c>
      <c r="K12" s="206">
        <v>131082</v>
      </c>
      <c r="L12" s="206">
        <v>-558</v>
      </c>
      <c r="M12" s="329">
        <v>-0.14</v>
      </c>
      <c r="N12" s="15"/>
      <c r="O12" s="15"/>
      <c r="R12" s="15"/>
      <c r="S12" s="15"/>
    </row>
    <row r="13" spans="1:19" ht="14.25">
      <c r="A13" s="202" t="s">
        <v>22</v>
      </c>
      <c r="B13" s="215">
        <v>18124</v>
      </c>
      <c r="C13" s="206">
        <v>18159</v>
      </c>
      <c r="D13" s="206">
        <v>-35</v>
      </c>
      <c r="E13" s="216">
        <v>-0.01</v>
      </c>
      <c r="F13" s="215">
        <v>98781</v>
      </c>
      <c r="G13" s="206">
        <v>89666</v>
      </c>
      <c r="H13" s="206">
        <v>9115</v>
      </c>
      <c r="I13" s="329">
        <v>1.52</v>
      </c>
      <c r="J13" s="215">
        <v>208420</v>
      </c>
      <c r="K13" s="206">
        <v>201984</v>
      </c>
      <c r="L13" s="206">
        <v>6436</v>
      </c>
      <c r="M13" s="329">
        <v>1.07</v>
      </c>
      <c r="N13" s="15"/>
      <c r="O13" s="15"/>
      <c r="R13" s="15"/>
      <c r="S13" s="15"/>
    </row>
    <row r="14" spans="1:19" ht="14.25">
      <c r="A14" s="202" t="s">
        <v>23</v>
      </c>
      <c r="B14" s="215">
        <v>20090</v>
      </c>
      <c r="C14" s="206">
        <v>18868</v>
      </c>
      <c r="D14" s="206">
        <v>1222</v>
      </c>
      <c r="E14" s="216">
        <v>0.23</v>
      </c>
      <c r="F14" s="215">
        <v>102693</v>
      </c>
      <c r="G14" s="206">
        <v>93057</v>
      </c>
      <c r="H14" s="206">
        <v>9636</v>
      </c>
      <c r="I14" s="329">
        <v>1.81</v>
      </c>
      <c r="J14" s="215">
        <v>218801</v>
      </c>
      <c r="K14" s="206">
        <v>208523</v>
      </c>
      <c r="L14" s="206">
        <v>10278</v>
      </c>
      <c r="M14" s="329">
        <v>1.94</v>
      </c>
      <c r="N14" s="15"/>
      <c r="O14" s="15"/>
      <c r="R14" s="15"/>
      <c r="S14" s="15"/>
    </row>
    <row r="15" spans="1:19" ht="12.75" customHeight="1">
      <c r="A15" s="202" t="s">
        <v>24</v>
      </c>
      <c r="B15" s="215">
        <v>6057</v>
      </c>
      <c r="C15" s="206">
        <v>6067</v>
      </c>
      <c r="D15" s="206">
        <v>-10</v>
      </c>
      <c r="E15" s="216">
        <v>0</v>
      </c>
      <c r="F15" s="215">
        <v>33777</v>
      </c>
      <c r="G15" s="206">
        <v>28416</v>
      </c>
      <c r="H15" s="206">
        <v>5361</v>
      </c>
      <c r="I15" s="329">
        <v>2.31</v>
      </c>
      <c r="J15" s="215">
        <v>67852</v>
      </c>
      <c r="K15" s="206">
        <v>67640</v>
      </c>
      <c r="L15" s="206">
        <v>212</v>
      </c>
      <c r="M15" s="329">
        <v>0.09</v>
      </c>
      <c r="N15" s="15"/>
      <c r="O15" s="15"/>
      <c r="R15" s="15"/>
      <c r="S15" s="15"/>
    </row>
    <row r="16" spans="1:19" ht="14.25">
      <c r="A16" s="202" t="s">
        <v>25</v>
      </c>
      <c r="B16" s="215">
        <v>7573</v>
      </c>
      <c r="C16" s="206">
        <v>8432</v>
      </c>
      <c r="D16" s="206">
        <v>-859</v>
      </c>
      <c r="E16" s="216">
        <v>-0.19</v>
      </c>
      <c r="F16" s="215">
        <v>43216</v>
      </c>
      <c r="G16" s="206">
        <v>39306</v>
      </c>
      <c r="H16" s="206">
        <v>3910</v>
      </c>
      <c r="I16" s="329">
        <v>0.86</v>
      </c>
      <c r="J16" s="215">
        <v>93623</v>
      </c>
      <c r="K16" s="206">
        <v>96672</v>
      </c>
      <c r="L16" s="206">
        <v>-3049</v>
      </c>
      <c r="M16" s="329">
        <v>-0.66</v>
      </c>
      <c r="N16" s="15"/>
      <c r="O16" s="15"/>
      <c r="R16" s="15"/>
      <c r="S16" s="15"/>
    </row>
    <row r="17" spans="1:19" ht="14.25">
      <c r="A17" s="202" t="s">
        <v>26</v>
      </c>
      <c r="B17" s="215">
        <v>12961</v>
      </c>
      <c r="C17" s="206">
        <v>14971</v>
      </c>
      <c r="D17" s="206">
        <v>-2010</v>
      </c>
      <c r="E17" s="216">
        <v>-0.48</v>
      </c>
      <c r="F17" s="215">
        <v>73015</v>
      </c>
      <c r="G17" s="206">
        <v>69861</v>
      </c>
      <c r="H17" s="206">
        <v>3154</v>
      </c>
      <c r="I17" s="329">
        <v>0.77</v>
      </c>
      <c r="J17" s="215">
        <v>158181</v>
      </c>
      <c r="K17" s="206">
        <v>159850</v>
      </c>
      <c r="L17" s="206">
        <v>-1669</v>
      </c>
      <c r="M17" s="329">
        <v>-0.4</v>
      </c>
      <c r="N17" s="15"/>
      <c r="O17" s="15"/>
      <c r="R17" s="15"/>
      <c r="S17" s="15"/>
    </row>
    <row r="18" spans="1:19" ht="14.25">
      <c r="A18" s="202" t="s">
        <v>27</v>
      </c>
      <c r="B18" s="215">
        <v>7048</v>
      </c>
      <c r="C18" s="206">
        <v>8344</v>
      </c>
      <c r="D18" s="206">
        <v>-1296</v>
      </c>
      <c r="E18" s="216">
        <v>-0.38</v>
      </c>
      <c r="F18" s="215">
        <v>39069</v>
      </c>
      <c r="G18" s="206">
        <v>42386</v>
      </c>
      <c r="H18" s="206">
        <v>-3317</v>
      </c>
      <c r="I18" s="329">
        <v>-0.97</v>
      </c>
      <c r="J18" s="215">
        <v>87700</v>
      </c>
      <c r="K18" s="206">
        <v>96490</v>
      </c>
      <c r="L18" s="206">
        <v>-8790</v>
      </c>
      <c r="M18" s="329">
        <v>-2.53</v>
      </c>
      <c r="N18" s="15"/>
      <c r="O18" s="15"/>
      <c r="R18" s="15"/>
      <c r="S18" s="15"/>
    </row>
    <row r="19" spans="1:19" ht="14.25">
      <c r="A19" s="202" t="s">
        <v>28</v>
      </c>
      <c r="B19" s="215">
        <v>9223</v>
      </c>
      <c r="C19" s="206">
        <v>9218</v>
      </c>
      <c r="D19" s="206">
        <v>5</v>
      </c>
      <c r="E19" s="216">
        <v>0</v>
      </c>
      <c r="F19" s="215">
        <v>59511</v>
      </c>
      <c r="G19" s="206">
        <v>43357</v>
      </c>
      <c r="H19" s="206">
        <v>16154</v>
      </c>
      <c r="I19" s="329">
        <v>5.18</v>
      </c>
      <c r="J19" s="215">
        <v>113130</v>
      </c>
      <c r="K19" s="206">
        <v>114364</v>
      </c>
      <c r="L19" s="206">
        <v>-1234</v>
      </c>
      <c r="M19" s="329">
        <v>-0.38</v>
      </c>
      <c r="N19" s="15"/>
      <c r="O19" s="15"/>
      <c r="R19" s="15"/>
      <c r="S19" s="15"/>
    </row>
    <row r="20" spans="1:19" ht="14.25">
      <c r="A20" s="202" t="s">
        <v>29</v>
      </c>
      <c r="B20" s="215">
        <v>23557</v>
      </c>
      <c r="C20" s="206">
        <v>22397</v>
      </c>
      <c r="D20" s="206">
        <v>1160</v>
      </c>
      <c r="E20" s="216">
        <v>0.13</v>
      </c>
      <c r="F20" s="215">
        <v>126561</v>
      </c>
      <c r="G20" s="206">
        <v>110970</v>
      </c>
      <c r="H20" s="206">
        <v>15591</v>
      </c>
      <c r="I20" s="329">
        <v>1.77</v>
      </c>
      <c r="J20" s="215">
        <v>265554</v>
      </c>
      <c r="K20" s="206">
        <v>262105</v>
      </c>
      <c r="L20" s="206">
        <v>3449</v>
      </c>
      <c r="M20" s="329">
        <v>0.39</v>
      </c>
      <c r="N20" s="15"/>
      <c r="O20" s="15"/>
      <c r="R20" s="15"/>
      <c r="S20" s="15"/>
    </row>
    <row r="21" spans="1:19" ht="14.25">
      <c r="A21" s="202" t="s">
        <v>30</v>
      </c>
      <c r="B21" s="215">
        <v>27412</v>
      </c>
      <c r="C21" s="206">
        <v>28753</v>
      </c>
      <c r="D21" s="206">
        <v>-1341</v>
      </c>
      <c r="E21" s="216">
        <v>-0.16</v>
      </c>
      <c r="F21" s="215">
        <v>152068</v>
      </c>
      <c r="G21" s="206">
        <v>136518</v>
      </c>
      <c r="H21" s="206">
        <v>15550</v>
      </c>
      <c r="I21" s="329">
        <v>1.89</v>
      </c>
      <c r="J21" s="215">
        <v>305467</v>
      </c>
      <c r="K21" s="206">
        <v>328103</v>
      </c>
      <c r="L21" s="206">
        <v>-22636</v>
      </c>
      <c r="M21" s="329">
        <v>-2.63</v>
      </c>
      <c r="N21" s="15"/>
      <c r="O21" s="15"/>
      <c r="R21" s="15"/>
      <c r="S21" s="15"/>
    </row>
    <row r="22" spans="1:19" ht="14.25">
      <c r="A22" s="202" t="s">
        <v>31</v>
      </c>
      <c r="B22" s="215">
        <v>6645</v>
      </c>
      <c r="C22" s="206">
        <v>11410</v>
      </c>
      <c r="D22" s="206">
        <v>-4765</v>
      </c>
      <c r="E22" s="216">
        <v>-1.65</v>
      </c>
      <c r="F22" s="215">
        <v>56207</v>
      </c>
      <c r="G22" s="206">
        <v>46665</v>
      </c>
      <c r="H22" s="206">
        <v>9542</v>
      </c>
      <c r="I22" s="329">
        <v>3.47</v>
      </c>
      <c r="J22" s="215">
        <v>107594</v>
      </c>
      <c r="K22" s="206">
        <v>119199</v>
      </c>
      <c r="L22" s="206">
        <v>-11605</v>
      </c>
      <c r="M22" s="329">
        <v>-3.92</v>
      </c>
      <c r="N22" s="15"/>
      <c r="O22" s="15"/>
      <c r="R22" s="15"/>
      <c r="S22" s="15"/>
    </row>
    <row r="23" spans="1:19" ht="14.25">
      <c r="A23" s="202" t="s">
        <v>32</v>
      </c>
      <c r="B23" s="215">
        <v>63194</v>
      </c>
      <c r="C23" s="206">
        <v>60517</v>
      </c>
      <c r="D23" s="206">
        <v>2677</v>
      </c>
      <c r="E23" s="216">
        <v>0.14</v>
      </c>
      <c r="F23" s="215">
        <v>331480</v>
      </c>
      <c r="G23" s="206">
        <v>338215</v>
      </c>
      <c r="H23" s="206">
        <v>-6735</v>
      </c>
      <c r="I23" s="329">
        <v>-0.35</v>
      </c>
      <c r="J23" s="215">
        <v>748583</v>
      </c>
      <c r="K23" s="206">
        <v>734843</v>
      </c>
      <c r="L23" s="206">
        <v>13740</v>
      </c>
      <c r="M23" s="329">
        <v>0.72</v>
      </c>
      <c r="N23" s="15"/>
      <c r="O23" s="15"/>
      <c r="R23" s="15"/>
      <c r="S23" s="15"/>
    </row>
    <row r="24" spans="1:19" ht="15">
      <c r="A24" s="202" t="s">
        <v>12</v>
      </c>
      <c r="B24" s="213"/>
      <c r="C24" s="16"/>
      <c r="D24" s="17"/>
      <c r="E24" s="214"/>
      <c r="F24" s="213"/>
      <c r="G24" s="16"/>
      <c r="H24" s="16"/>
      <c r="I24" s="220"/>
      <c r="J24" s="213"/>
      <c r="K24" s="16"/>
      <c r="L24" s="17"/>
      <c r="M24" s="220"/>
      <c r="N24" s="15"/>
      <c r="O24" s="15"/>
      <c r="R24" s="15"/>
      <c r="S24" s="15"/>
    </row>
    <row r="25" spans="1:19" ht="30">
      <c r="A25" s="203" t="s">
        <v>33</v>
      </c>
      <c r="B25" s="211">
        <v>6218</v>
      </c>
      <c r="C25" s="205">
        <v>6633</v>
      </c>
      <c r="D25" s="205">
        <v>-415</v>
      </c>
      <c r="E25" s="212">
        <v>-0.1</v>
      </c>
      <c r="F25" s="211">
        <v>33678</v>
      </c>
      <c r="G25" s="205">
        <v>32787</v>
      </c>
      <c r="H25" s="205">
        <v>891</v>
      </c>
      <c r="I25" s="327">
        <v>0.21</v>
      </c>
      <c r="J25" s="211">
        <v>80779</v>
      </c>
      <c r="K25" s="205">
        <v>75731</v>
      </c>
      <c r="L25" s="205">
        <v>5048</v>
      </c>
      <c r="M25" s="327">
        <v>1.22</v>
      </c>
      <c r="N25" s="15"/>
      <c r="O25" s="15"/>
      <c r="R25" s="15"/>
      <c r="S25" s="15"/>
    </row>
    <row r="26" spans="1:19" ht="15">
      <c r="A26" s="202" t="s">
        <v>12</v>
      </c>
      <c r="B26" s="213"/>
      <c r="C26" s="16"/>
      <c r="D26" s="17"/>
      <c r="E26" s="214"/>
      <c r="F26" s="213"/>
      <c r="G26" s="16"/>
      <c r="H26" s="16"/>
      <c r="I26" s="220"/>
      <c r="J26" s="213"/>
      <c r="K26" s="16"/>
      <c r="L26" s="17"/>
      <c r="M26" s="220"/>
      <c r="N26" s="15"/>
      <c r="O26" s="15"/>
      <c r="P26" s="18"/>
      <c r="R26" s="15"/>
      <c r="S26" s="15"/>
    </row>
    <row r="27" spans="1:19" ht="15">
      <c r="A27" s="203" t="s">
        <v>7</v>
      </c>
      <c r="B27" s="211">
        <v>124022</v>
      </c>
      <c r="C27" s="205">
        <v>115563</v>
      </c>
      <c r="D27" s="205">
        <v>8459</v>
      </c>
      <c r="E27" s="212">
        <v>0.42</v>
      </c>
      <c r="F27" s="211">
        <v>603668</v>
      </c>
      <c r="G27" s="205">
        <v>560550</v>
      </c>
      <c r="H27" s="205">
        <v>43118</v>
      </c>
      <c r="I27" s="327">
        <v>2.18</v>
      </c>
      <c r="J27" s="211">
        <v>1380232</v>
      </c>
      <c r="K27" s="205">
        <v>1364330</v>
      </c>
      <c r="L27" s="205">
        <v>15902</v>
      </c>
      <c r="M27" s="327">
        <v>0.79</v>
      </c>
      <c r="N27" s="15"/>
      <c r="O27" s="15"/>
      <c r="R27" s="15"/>
      <c r="S27" s="15"/>
    </row>
    <row r="28" spans="1:19" ht="15">
      <c r="A28" s="202" t="s">
        <v>12</v>
      </c>
      <c r="B28" s="213"/>
      <c r="C28" s="16"/>
      <c r="D28" s="17"/>
      <c r="E28" s="214"/>
      <c r="F28" s="213"/>
      <c r="G28" s="16"/>
      <c r="H28" s="16"/>
      <c r="I28" s="220"/>
      <c r="J28" s="213"/>
      <c r="K28" s="16"/>
      <c r="L28" s="17"/>
      <c r="M28" s="220"/>
      <c r="N28" s="15"/>
      <c r="O28" s="15"/>
      <c r="P28" s="18"/>
      <c r="R28" s="15"/>
      <c r="S28" s="15"/>
    </row>
    <row r="29" spans="1:19" ht="15">
      <c r="A29" s="203" t="s">
        <v>0</v>
      </c>
      <c r="B29" s="211">
        <v>316984</v>
      </c>
      <c r="C29" s="205">
        <v>328289</v>
      </c>
      <c r="D29" s="205">
        <v>-11305</v>
      </c>
      <c r="E29" s="212">
        <v>-0.13</v>
      </c>
      <c r="F29" s="211">
        <v>1603455</v>
      </c>
      <c r="G29" s="205">
        <v>1689602</v>
      </c>
      <c r="H29" s="205">
        <v>-86147</v>
      </c>
      <c r="I29" s="327">
        <v>-0.96</v>
      </c>
      <c r="J29" s="211">
        <v>3875281</v>
      </c>
      <c r="K29" s="205">
        <v>3785901</v>
      </c>
      <c r="L29" s="205">
        <v>89380</v>
      </c>
      <c r="M29" s="327">
        <v>1.01</v>
      </c>
      <c r="N29" s="15"/>
      <c r="O29" s="15"/>
      <c r="R29" s="15"/>
      <c r="S29" s="15"/>
    </row>
    <row r="30" spans="1:19" ht="15">
      <c r="A30" s="202" t="s">
        <v>12</v>
      </c>
      <c r="B30" s="213"/>
      <c r="C30" s="16"/>
      <c r="D30" s="17"/>
      <c r="E30" s="214"/>
      <c r="F30" s="213"/>
      <c r="G30" s="16"/>
      <c r="H30" s="16"/>
      <c r="I30" s="220"/>
      <c r="J30" s="213"/>
      <c r="K30" s="16"/>
      <c r="L30" s="17"/>
      <c r="M30" s="220"/>
      <c r="N30" s="15"/>
      <c r="O30" s="15"/>
      <c r="R30" s="15"/>
      <c r="S30" s="15"/>
    </row>
    <row r="31" spans="1:19" ht="14.25">
      <c r="A31" s="202" t="s">
        <v>34</v>
      </c>
      <c r="B31" s="215">
        <v>265268</v>
      </c>
      <c r="C31" s="206">
        <v>275843</v>
      </c>
      <c r="D31" s="206">
        <v>-10575</v>
      </c>
      <c r="E31" s="216">
        <v>-0.14</v>
      </c>
      <c r="F31" s="215">
        <v>1332897</v>
      </c>
      <c r="G31" s="206">
        <v>1432834</v>
      </c>
      <c r="H31" s="206">
        <v>-99937</v>
      </c>
      <c r="I31" s="329">
        <v>-1.35</v>
      </c>
      <c r="J31" s="215">
        <v>3263619</v>
      </c>
      <c r="K31" s="206">
        <v>3208351</v>
      </c>
      <c r="L31" s="206">
        <v>55268</v>
      </c>
      <c r="M31" s="329">
        <v>0.76</v>
      </c>
      <c r="N31" s="15"/>
      <c r="O31" s="15"/>
      <c r="R31" s="15"/>
      <c r="S31" s="15"/>
    </row>
    <row r="32" spans="1:19" ht="14.25">
      <c r="A32" s="202" t="s">
        <v>35</v>
      </c>
      <c r="B32" s="215">
        <v>51716</v>
      </c>
      <c r="C32" s="206">
        <v>52446</v>
      </c>
      <c r="D32" s="206">
        <v>-730</v>
      </c>
      <c r="E32" s="216">
        <v>-0.05</v>
      </c>
      <c r="F32" s="215">
        <v>270558</v>
      </c>
      <c r="G32" s="206">
        <v>256768</v>
      </c>
      <c r="H32" s="206">
        <v>13790</v>
      </c>
      <c r="I32" s="329">
        <v>0.87</v>
      </c>
      <c r="J32" s="215">
        <v>611662</v>
      </c>
      <c r="K32" s="206">
        <v>577550</v>
      </c>
      <c r="L32" s="206">
        <v>34112</v>
      </c>
      <c r="M32" s="329">
        <v>2.18</v>
      </c>
      <c r="N32" s="15"/>
      <c r="O32" s="15"/>
      <c r="R32" s="15"/>
      <c r="S32" s="15"/>
    </row>
    <row r="33" spans="1:19" ht="15">
      <c r="A33" s="202" t="s">
        <v>12</v>
      </c>
      <c r="B33" s="213"/>
      <c r="C33" s="16"/>
      <c r="D33" s="17"/>
      <c r="E33" s="214"/>
      <c r="F33" s="213"/>
      <c r="G33" s="16"/>
      <c r="H33" s="16"/>
      <c r="I33" s="220"/>
      <c r="J33" s="213"/>
      <c r="K33" s="16"/>
      <c r="L33" s="17"/>
      <c r="M33" s="220"/>
      <c r="N33" s="15"/>
      <c r="O33" s="15"/>
      <c r="R33" s="15"/>
      <c r="S33" s="15"/>
    </row>
    <row r="34" spans="1:19" ht="15">
      <c r="A34" s="203" t="s">
        <v>1</v>
      </c>
      <c r="B34" s="211">
        <v>559940</v>
      </c>
      <c r="C34" s="205">
        <v>557407</v>
      </c>
      <c r="D34" s="205">
        <v>2533</v>
      </c>
      <c r="E34" s="212">
        <v>0.01</v>
      </c>
      <c r="F34" s="211">
        <v>2995582</v>
      </c>
      <c r="G34" s="205">
        <v>2751311</v>
      </c>
      <c r="H34" s="205">
        <v>244271</v>
      </c>
      <c r="I34" s="327">
        <v>1.42</v>
      </c>
      <c r="J34" s="211">
        <v>6659679</v>
      </c>
      <c r="K34" s="205">
        <v>6300929</v>
      </c>
      <c r="L34" s="205">
        <v>358750</v>
      </c>
      <c r="M34" s="327">
        <v>2.1</v>
      </c>
      <c r="N34" s="15"/>
      <c r="O34" s="15"/>
      <c r="R34" s="15"/>
      <c r="S34" s="15"/>
    </row>
    <row r="35" spans="1:19" ht="15">
      <c r="A35" s="202" t="s">
        <v>12</v>
      </c>
      <c r="B35" s="213"/>
      <c r="C35" s="16"/>
      <c r="D35" s="17"/>
      <c r="E35" s="214"/>
      <c r="F35" s="213"/>
      <c r="G35" s="16"/>
      <c r="H35" s="16"/>
      <c r="I35" s="220"/>
      <c r="J35" s="213"/>
      <c r="K35" s="16"/>
      <c r="L35" s="17"/>
      <c r="M35" s="220"/>
      <c r="N35" s="15"/>
      <c r="O35" s="15"/>
      <c r="R35" s="15"/>
      <c r="S35" s="15"/>
    </row>
    <row r="36" spans="1:19" ht="14.25">
      <c r="A36" s="202" t="s">
        <v>36</v>
      </c>
      <c r="B36" s="215">
        <v>7594</v>
      </c>
      <c r="C36" s="206">
        <v>6982</v>
      </c>
      <c r="D36" s="206">
        <v>612</v>
      </c>
      <c r="E36" s="216">
        <v>0.09</v>
      </c>
      <c r="F36" s="215">
        <v>36730</v>
      </c>
      <c r="G36" s="206">
        <v>33764</v>
      </c>
      <c r="H36" s="206">
        <v>2966</v>
      </c>
      <c r="I36" s="329">
        <v>0.45</v>
      </c>
      <c r="J36" s="215">
        <v>85255</v>
      </c>
      <c r="K36" s="206">
        <v>76908</v>
      </c>
      <c r="L36" s="206">
        <v>8347</v>
      </c>
      <c r="M36" s="329">
        <v>1.29</v>
      </c>
      <c r="N36" s="15"/>
      <c r="O36" s="15"/>
      <c r="R36" s="15"/>
      <c r="S36" s="15"/>
    </row>
    <row r="37" spans="1:19" ht="14.25">
      <c r="A37" s="202" t="s">
        <v>37</v>
      </c>
      <c r="B37" s="215">
        <v>204529</v>
      </c>
      <c r="C37" s="206">
        <v>201989</v>
      </c>
      <c r="D37" s="206">
        <v>2540</v>
      </c>
      <c r="E37" s="216">
        <v>0.05</v>
      </c>
      <c r="F37" s="215">
        <v>1062839</v>
      </c>
      <c r="G37" s="206">
        <v>993131</v>
      </c>
      <c r="H37" s="206">
        <v>69708</v>
      </c>
      <c r="I37" s="329">
        <v>1.45</v>
      </c>
      <c r="J37" s="215">
        <v>2412412</v>
      </c>
      <c r="K37" s="206">
        <v>2260701</v>
      </c>
      <c r="L37" s="206">
        <v>151711</v>
      </c>
      <c r="M37" s="329">
        <v>3.21</v>
      </c>
      <c r="N37" s="15"/>
      <c r="O37" s="15"/>
      <c r="R37" s="15"/>
      <c r="S37" s="15"/>
    </row>
    <row r="38" spans="1:19" ht="14.25">
      <c r="A38" s="202" t="s">
        <v>38</v>
      </c>
      <c r="B38" s="215">
        <v>60834</v>
      </c>
      <c r="C38" s="206">
        <v>62019</v>
      </c>
      <c r="D38" s="206">
        <v>-1185</v>
      </c>
      <c r="E38" s="216">
        <v>-0.05</v>
      </c>
      <c r="F38" s="215">
        <v>315346</v>
      </c>
      <c r="G38" s="206">
        <v>288310</v>
      </c>
      <c r="H38" s="206">
        <v>27036</v>
      </c>
      <c r="I38" s="329">
        <v>1.24</v>
      </c>
      <c r="J38" s="215">
        <v>699378</v>
      </c>
      <c r="K38" s="206">
        <v>669466</v>
      </c>
      <c r="L38" s="206">
        <v>29912</v>
      </c>
      <c r="M38" s="329">
        <v>1.37</v>
      </c>
      <c r="N38" s="15"/>
      <c r="O38" s="15"/>
      <c r="R38" s="15"/>
      <c r="S38" s="15"/>
    </row>
    <row r="39" spans="1:19" ht="14.25">
      <c r="A39" s="202" t="s">
        <v>39</v>
      </c>
      <c r="B39" s="215">
        <v>194743</v>
      </c>
      <c r="C39" s="206">
        <v>204340</v>
      </c>
      <c r="D39" s="206">
        <v>-9597</v>
      </c>
      <c r="E39" s="216">
        <v>-0.17</v>
      </c>
      <c r="F39" s="215">
        <v>1018297</v>
      </c>
      <c r="G39" s="206">
        <v>1011527</v>
      </c>
      <c r="H39" s="206">
        <v>6770</v>
      </c>
      <c r="I39" s="329">
        <v>0.12</v>
      </c>
      <c r="J39" s="215">
        <v>2337080</v>
      </c>
      <c r="K39" s="206">
        <v>2295100</v>
      </c>
      <c r="L39" s="206">
        <v>41980</v>
      </c>
      <c r="M39" s="329">
        <v>0.74</v>
      </c>
      <c r="N39" s="15"/>
      <c r="O39" s="15"/>
      <c r="R39" s="15"/>
      <c r="S39" s="15"/>
    </row>
    <row r="40" spans="1:19" ht="14.25">
      <c r="A40" s="202" t="s">
        <v>40</v>
      </c>
      <c r="B40" s="215">
        <v>55402</v>
      </c>
      <c r="C40" s="206">
        <v>48917</v>
      </c>
      <c r="D40" s="206">
        <v>6485</v>
      </c>
      <c r="E40" s="216">
        <v>0.29</v>
      </c>
      <c r="F40" s="215">
        <v>290433</v>
      </c>
      <c r="G40" s="206">
        <v>233243</v>
      </c>
      <c r="H40" s="206">
        <v>57190</v>
      </c>
      <c r="I40" s="329">
        <v>2.64</v>
      </c>
      <c r="J40" s="215">
        <v>641161</v>
      </c>
      <c r="K40" s="206">
        <v>538916</v>
      </c>
      <c r="L40" s="206">
        <v>102245</v>
      </c>
      <c r="M40" s="329">
        <v>4.83</v>
      </c>
      <c r="N40" s="15"/>
      <c r="O40" s="15"/>
      <c r="R40" s="15"/>
      <c r="S40" s="15"/>
    </row>
    <row r="41" spans="1:19" ht="14.25">
      <c r="A41" s="202" t="s">
        <v>41</v>
      </c>
      <c r="B41" s="215">
        <v>36838</v>
      </c>
      <c r="C41" s="206">
        <v>33160</v>
      </c>
      <c r="D41" s="206">
        <v>3678</v>
      </c>
      <c r="E41" s="216">
        <v>0.2</v>
      </c>
      <c r="F41" s="215">
        <v>271937</v>
      </c>
      <c r="G41" s="206">
        <v>191336</v>
      </c>
      <c r="H41" s="206">
        <v>80601</v>
      </c>
      <c r="I41" s="329">
        <v>4.68</v>
      </c>
      <c r="J41" s="215">
        <v>484393</v>
      </c>
      <c r="K41" s="206">
        <v>459838</v>
      </c>
      <c r="L41" s="206">
        <v>24555</v>
      </c>
      <c r="M41" s="329">
        <v>1.38</v>
      </c>
      <c r="N41" s="15"/>
      <c r="O41" s="15"/>
      <c r="R41" s="15"/>
      <c r="S41" s="15"/>
    </row>
    <row r="42" spans="1:19" ht="15">
      <c r="A42" s="202" t="s">
        <v>12</v>
      </c>
      <c r="B42" s="213"/>
      <c r="C42" s="16"/>
      <c r="D42" s="17"/>
      <c r="E42" s="214"/>
      <c r="F42" s="213"/>
      <c r="G42" s="16"/>
      <c r="H42" s="16"/>
      <c r="I42" s="220"/>
      <c r="J42" s="213"/>
      <c r="K42" s="16"/>
      <c r="L42" s="17"/>
      <c r="M42" s="220"/>
      <c r="N42" s="15"/>
      <c r="O42" s="15"/>
      <c r="R42" s="15"/>
      <c r="S42" s="15"/>
    </row>
    <row r="43" spans="1:19" ht="15">
      <c r="A43" s="203" t="s">
        <v>8</v>
      </c>
      <c r="B43" s="211">
        <v>4978</v>
      </c>
      <c r="C43" s="205">
        <v>3974</v>
      </c>
      <c r="D43" s="205">
        <v>1004</v>
      </c>
      <c r="E43" s="212">
        <v>0.12</v>
      </c>
      <c r="F43" s="211">
        <v>38260</v>
      </c>
      <c r="G43" s="205">
        <v>23089</v>
      </c>
      <c r="H43" s="205">
        <v>15171</v>
      </c>
      <c r="I43" s="327">
        <v>1.79</v>
      </c>
      <c r="J43" s="211">
        <v>64611</v>
      </c>
      <c r="K43" s="205">
        <v>68470</v>
      </c>
      <c r="L43" s="205">
        <v>-3859</v>
      </c>
      <c r="M43" s="327">
        <v>-0.44</v>
      </c>
      <c r="N43" s="15"/>
      <c r="O43" s="15"/>
      <c r="R43" s="15"/>
      <c r="S43" s="15"/>
    </row>
    <row r="44" spans="1:19" ht="15">
      <c r="A44" s="202" t="s">
        <v>12</v>
      </c>
      <c r="B44" s="213"/>
      <c r="C44" s="16"/>
      <c r="D44" s="17"/>
      <c r="E44" s="214"/>
      <c r="F44" s="213"/>
      <c r="G44" s="16"/>
      <c r="H44" s="16"/>
      <c r="I44" s="220"/>
      <c r="J44" s="213"/>
      <c r="K44" s="16"/>
      <c r="L44" s="17"/>
      <c r="M44" s="220"/>
      <c r="N44" s="15"/>
      <c r="O44" s="15"/>
      <c r="R44" s="15"/>
      <c r="S44" s="15"/>
    </row>
    <row r="45" spans="1:19" ht="15">
      <c r="A45" s="203" t="s">
        <v>9</v>
      </c>
      <c r="B45" s="211">
        <v>118862</v>
      </c>
      <c r="C45" s="205">
        <v>81489</v>
      </c>
      <c r="D45" s="205">
        <v>37373</v>
      </c>
      <c r="E45" s="212">
        <v>2.39</v>
      </c>
      <c r="F45" s="211">
        <v>456729</v>
      </c>
      <c r="G45" s="205">
        <v>406181</v>
      </c>
      <c r="H45" s="205">
        <v>50548</v>
      </c>
      <c r="I45" s="327">
        <v>3.25</v>
      </c>
      <c r="J45" s="211">
        <v>1016258</v>
      </c>
      <c r="K45" s="205">
        <v>994733</v>
      </c>
      <c r="L45" s="205">
        <v>21525</v>
      </c>
      <c r="M45" s="327">
        <v>1.36</v>
      </c>
      <c r="N45" s="15"/>
      <c r="O45" s="15"/>
      <c r="R45" s="15"/>
      <c r="S45" s="15"/>
    </row>
    <row r="46" spans="1:13" ht="15">
      <c r="A46" s="202"/>
      <c r="B46" s="213"/>
      <c r="C46" s="16"/>
      <c r="D46" s="17"/>
      <c r="E46" s="214"/>
      <c r="F46" s="213"/>
      <c r="G46" s="16"/>
      <c r="H46" s="16"/>
      <c r="I46" s="220"/>
      <c r="J46" s="213"/>
      <c r="K46" s="16"/>
      <c r="L46" s="17"/>
      <c r="M46" s="220"/>
    </row>
    <row r="47" spans="1:13" ht="15.75" thickBot="1">
      <c r="A47" s="204" t="s">
        <v>236</v>
      </c>
      <c r="B47" s="217">
        <v>0</v>
      </c>
      <c r="C47" s="218">
        <v>0</v>
      </c>
      <c r="D47" s="218">
        <v>0</v>
      </c>
      <c r="E47" s="219">
        <v>0</v>
      </c>
      <c r="F47" s="217">
        <v>0</v>
      </c>
      <c r="G47" s="218">
        <v>0</v>
      </c>
      <c r="H47" s="218">
        <v>0</v>
      </c>
      <c r="I47" s="330">
        <v>0</v>
      </c>
      <c r="J47" s="217">
        <v>0</v>
      </c>
      <c r="K47" s="218">
        <v>0</v>
      </c>
      <c r="L47" s="218">
        <v>0</v>
      </c>
      <c r="M47" s="330">
        <v>0</v>
      </c>
    </row>
    <row r="48" spans="1:13" ht="14.25">
      <c r="A48" s="195" t="s">
        <v>155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ht="14.25">
      <c r="A49" s="20" t="s">
        <v>44</v>
      </c>
    </row>
    <row r="50" ht="14.25">
      <c r="A50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20" customWidth="1"/>
    <col min="2" max="2" width="14.8515625" style="20" customWidth="1"/>
    <col min="3" max="3" width="17.00390625" style="20" customWidth="1"/>
    <col min="4" max="6" width="14.8515625" style="20" customWidth="1"/>
    <col min="7" max="7" width="16.140625" style="20" customWidth="1"/>
    <col min="8" max="10" width="14.8515625" style="20" customWidth="1"/>
    <col min="11" max="11" width="16.140625" style="20" customWidth="1"/>
    <col min="12" max="13" width="14.8515625" style="20" customWidth="1"/>
    <col min="14" max="14" width="10.140625" style="20" bestFit="1" customWidth="1"/>
    <col min="15" max="17" width="9.140625" style="20" customWidth="1"/>
    <col min="18" max="18" width="10.140625" style="20" bestFit="1" customWidth="1"/>
    <col min="19" max="19" width="11.421875" style="20" customWidth="1"/>
    <col min="20" max="16384" width="9.140625" style="20" customWidth="1"/>
  </cols>
  <sheetData>
    <row r="1" spans="1:11" ht="18">
      <c r="A1" s="10" t="s">
        <v>46</v>
      </c>
      <c r="B1" s="269"/>
      <c r="C1" s="269"/>
      <c r="K1" s="224"/>
    </row>
    <row r="2" spans="1:9" ht="18.75" customHeight="1">
      <c r="A2" s="12" t="s">
        <v>47</v>
      </c>
      <c r="B2" s="270"/>
      <c r="C2" s="270"/>
      <c r="D2" s="225"/>
      <c r="E2" s="225"/>
      <c r="F2" s="225"/>
      <c r="G2" s="225"/>
      <c r="H2" s="225"/>
      <c r="I2" s="225"/>
    </row>
    <row r="3" spans="1:9" ht="15" thickBot="1">
      <c r="A3" s="226"/>
      <c r="B3" s="226"/>
      <c r="C3" s="226"/>
      <c r="D3" s="226"/>
      <c r="E3" s="226"/>
      <c r="F3" s="226"/>
      <c r="G3" s="226"/>
      <c r="H3" s="226"/>
      <c r="I3" s="226"/>
    </row>
    <row r="4" spans="1:13" ht="28.5" customHeight="1" thickBot="1">
      <c r="A4" s="463" t="s">
        <v>48</v>
      </c>
      <c r="B4" s="460" t="s">
        <v>258</v>
      </c>
      <c r="C4" s="461"/>
      <c r="D4" s="461"/>
      <c r="E4" s="461"/>
      <c r="F4" s="460" t="s">
        <v>212</v>
      </c>
      <c r="G4" s="461"/>
      <c r="H4" s="461"/>
      <c r="I4" s="462"/>
      <c r="J4" s="461" t="s">
        <v>259</v>
      </c>
      <c r="K4" s="461"/>
      <c r="L4" s="461"/>
      <c r="M4" s="461"/>
    </row>
    <row r="5" spans="1:13" ht="30" customHeight="1" thickBot="1">
      <c r="A5" s="459"/>
      <c r="B5" s="324" t="s">
        <v>16</v>
      </c>
      <c r="C5" s="325" t="s">
        <v>17</v>
      </c>
      <c r="D5" s="325" t="s">
        <v>18</v>
      </c>
      <c r="E5" s="325" t="s">
        <v>19</v>
      </c>
      <c r="F5" s="324" t="s">
        <v>16</v>
      </c>
      <c r="G5" s="325" t="s">
        <v>17</v>
      </c>
      <c r="H5" s="325" t="s">
        <v>18</v>
      </c>
      <c r="I5" s="331" t="s">
        <v>19</v>
      </c>
      <c r="J5" s="332" t="s">
        <v>16</v>
      </c>
      <c r="K5" s="333" t="s">
        <v>17</v>
      </c>
      <c r="L5" s="333" t="s">
        <v>18</v>
      </c>
      <c r="M5" s="333" t="s">
        <v>19</v>
      </c>
    </row>
    <row r="6" spans="1:19" ht="14.25" customHeight="1">
      <c r="A6" s="227" t="s">
        <v>20</v>
      </c>
      <c r="B6" s="207">
        <v>1347304</v>
      </c>
      <c r="C6" s="205">
        <v>1315164</v>
      </c>
      <c r="D6" s="205">
        <v>32140</v>
      </c>
      <c r="E6" s="208">
        <v>0.08</v>
      </c>
      <c r="F6" s="207">
        <v>6922959</v>
      </c>
      <c r="G6" s="205">
        <v>6571896</v>
      </c>
      <c r="H6" s="205">
        <v>351063</v>
      </c>
      <c r="I6" s="334">
        <v>0.91</v>
      </c>
      <c r="J6" s="335">
        <v>15620213</v>
      </c>
      <c r="K6" s="336">
        <v>15145914</v>
      </c>
      <c r="L6" s="336">
        <v>474299</v>
      </c>
      <c r="M6" s="334">
        <v>1.24</v>
      </c>
      <c r="N6" s="224"/>
      <c r="O6" s="224"/>
      <c r="R6" s="224"/>
      <c r="S6" s="224"/>
    </row>
    <row r="7" spans="1:19" ht="15">
      <c r="A7" s="202"/>
      <c r="B7" s="228"/>
      <c r="C7" s="19"/>
      <c r="D7" s="21"/>
      <c r="E7" s="229"/>
      <c r="F7" s="228"/>
      <c r="G7" s="19"/>
      <c r="H7" s="21"/>
      <c r="I7" s="337"/>
      <c r="J7" s="338"/>
      <c r="K7" s="339"/>
      <c r="L7" s="340"/>
      <c r="M7" s="337"/>
      <c r="N7" s="224"/>
      <c r="O7" s="224"/>
      <c r="R7" s="224"/>
      <c r="S7" s="224"/>
    </row>
    <row r="8" spans="1:19" ht="15">
      <c r="A8" s="203" t="s">
        <v>49</v>
      </c>
      <c r="B8" s="207">
        <v>56090</v>
      </c>
      <c r="C8" s="205">
        <v>51980</v>
      </c>
      <c r="D8" s="205">
        <v>4110</v>
      </c>
      <c r="E8" s="208">
        <v>0.23</v>
      </c>
      <c r="F8" s="207">
        <v>276257</v>
      </c>
      <c r="G8" s="205">
        <v>276285</v>
      </c>
      <c r="H8" s="205">
        <v>-28</v>
      </c>
      <c r="I8" s="334">
        <v>0</v>
      </c>
      <c r="J8" s="335">
        <v>665870</v>
      </c>
      <c r="K8" s="336">
        <v>643432</v>
      </c>
      <c r="L8" s="336">
        <v>22438</v>
      </c>
      <c r="M8" s="334">
        <v>1.27</v>
      </c>
      <c r="N8" s="224"/>
      <c r="O8" s="224"/>
      <c r="R8" s="224"/>
      <c r="S8" s="224"/>
    </row>
    <row r="9" spans="1:19" ht="14.25">
      <c r="A9" s="221" t="s">
        <v>50</v>
      </c>
      <c r="B9" s="209">
        <v>9336</v>
      </c>
      <c r="C9" s="206">
        <v>9093</v>
      </c>
      <c r="D9" s="206">
        <v>243</v>
      </c>
      <c r="E9" s="210">
        <v>0.1</v>
      </c>
      <c r="F9" s="209">
        <v>46605</v>
      </c>
      <c r="G9" s="206">
        <v>46823</v>
      </c>
      <c r="H9" s="206">
        <v>-218</v>
      </c>
      <c r="I9" s="341">
        <v>-0.09</v>
      </c>
      <c r="J9" s="342">
        <v>105470</v>
      </c>
      <c r="K9" s="343">
        <v>105335</v>
      </c>
      <c r="L9" s="343">
        <v>135</v>
      </c>
      <c r="M9" s="341">
        <v>0.06</v>
      </c>
      <c r="N9" s="224"/>
      <c r="O9" s="224"/>
      <c r="R9" s="224"/>
      <c r="S9" s="224"/>
    </row>
    <row r="10" spans="1:19" ht="14.25">
      <c r="A10" s="222" t="s">
        <v>51</v>
      </c>
      <c r="B10" s="209">
        <v>2362</v>
      </c>
      <c r="C10" s="206">
        <v>1991</v>
      </c>
      <c r="D10" s="206">
        <v>371</v>
      </c>
      <c r="E10" s="210">
        <v>0.48</v>
      </c>
      <c r="F10" s="209">
        <v>10969</v>
      </c>
      <c r="G10" s="206">
        <v>11202</v>
      </c>
      <c r="H10" s="206">
        <v>-233</v>
      </c>
      <c r="I10" s="341">
        <v>-0.3</v>
      </c>
      <c r="J10" s="342">
        <v>25986</v>
      </c>
      <c r="K10" s="343">
        <v>26421</v>
      </c>
      <c r="L10" s="343">
        <v>-435</v>
      </c>
      <c r="M10" s="341">
        <v>-0.55</v>
      </c>
      <c r="N10" s="224"/>
      <c r="O10" s="224"/>
      <c r="R10" s="224"/>
      <c r="S10" s="224"/>
    </row>
    <row r="11" spans="1:19" ht="14.25">
      <c r="A11" s="221" t="s">
        <v>52</v>
      </c>
      <c r="B11" s="209">
        <v>11661</v>
      </c>
      <c r="C11" s="206">
        <v>10599</v>
      </c>
      <c r="D11" s="206">
        <v>1062</v>
      </c>
      <c r="E11" s="210">
        <v>0.24</v>
      </c>
      <c r="F11" s="209">
        <v>60089</v>
      </c>
      <c r="G11" s="206">
        <v>56784</v>
      </c>
      <c r="H11" s="206">
        <v>3305</v>
      </c>
      <c r="I11" s="341">
        <v>0.74</v>
      </c>
      <c r="J11" s="342">
        <v>142995</v>
      </c>
      <c r="K11" s="343">
        <v>132545</v>
      </c>
      <c r="L11" s="343">
        <v>10450</v>
      </c>
      <c r="M11" s="341">
        <v>2.38</v>
      </c>
      <c r="N11" s="224"/>
      <c r="O11" s="224"/>
      <c r="R11" s="224"/>
      <c r="S11" s="224"/>
    </row>
    <row r="12" spans="1:19" ht="14.25">
      <c r="A12" s="221" t="s">
        <v>53</v>
      </c>
      <c r="B12" s="209">
        <v>1992</v>
      </c>
      <c r="C12" s="206">
        <v>1868</v>
      </c>
      <c r="D12" s="206">
        <v>124</v>
      </c>
      <c r="E12" s="210">
        <v>0.23</v>
      </c>
      <c r="F12" s="209">
        <v>9909</v>
      </c>
      <c r="G12" s="206">
        <v>9877</v>
      </c>
      <c r="H12" s="206">
        <v>32</v>
      </c>
      <c r="I12" s="341">
        <v>0.06</v>
      </c>
      <c r="J12" s="342">
        <v>22268</v>
      </c>
      <c r="K12" s="343">
        <v>21914</v>
      </c>
      <c r="L12" s="343">
        <v>354</v>
      </c>
      <c r="M12" s="341">
        <v>0.67</v>
      </c>
      <c r="N12" s="224"/>
      <c r="O12" s="224"/>
      <c r="R12" s="224"/>
      <c r="S12" s="224"/>
    </row>
    <row r="13" spans="1:19" ht="14.25">
      <c r="A13" s="221" t="s">
        <v>54</v>
      </c>
      <c r="B13" s="209">
        <v>23611</v>
      </c>
      <c r="C13" s="206">
        <v>21062</v>
      </c>
      <c r="D13" s="206">
        <v>2549</v>
      </c>
      <c r="E13" s="210">
        <v>0.35</v>
      </c>
      <c r="F13" s="209">
        <v>109810</v>
      </c>
      <c r="G13" s="206">
        <v>113509</v>
      </c>
      <c r="H13" s="206">
        <v>-3699</v>
      </c>
      <c r="I13" s="341">
        <v>-0.51</v>
      </c>
      <c r="J13" s="342">
        <v>274097</v>
      </c>
      <c r="K13" s="343">
        <v>264456</v>
      </c>
      <c r="L13" s="343">
        <v>9641</v>
      </c>
      <c r="M13" s="341">
        <v>1.35</v>
      </c>
      <c r="N13" s="224"/>
      <c r="O13" s="224"/>
      <c r="R13" s="224"/>
      <c r="S13" s="224"/>
    </row>
    <row r="14" spans="1:19" ht="14.25">
      <c r="A14" s="221" t="s">
        <v>55</v>
      </c>
      <c r="B14" s="209">
        <v>1365</v>
      </c>
      <c r="C14" s="206">
        <v>1648</v>
      </c>
      <c r="D14" s="206">
        <v>-283</v>
      </c>
      <c r="E14" s="210">
        <v>-0.42</v>
      </c>
      <c r="F14" s="209">
        <v>8484</v>
      </c>
      <c r="G14" s="206">
        <v>8642</v>
      </c>
      <c r="H14" s="206">
        <v>-158</v>
      </c>
      <c r="I14" s="341">
        <v>-0.24</v>
      </c>
      <c r="J14" s="342">
        <v>23213</v>
      </c>
      <c r="K14" s="343">
        <v>22282</v>
      </c>
      <c r="L14" s="343">
        <v>931</v>
      </c>
      <c r="M14" s="341">
        <v>1.41</v>
      </c>
      <c r="N14" s="224"/>
      <c r="O14" s="224"/>
      <c r="R14" s="224"/>
      <c r="S14" s="224"/>
    </row>
    <row r="15" spans="1:19" ht="12.75" customHeight="1">
      <c r="A15" s="221" t="s">
        <v>56</v>
      </c>
      <c r="B15" s="209">
        <v>5763</v>
      </c>
      <c r="C15" s="206">
        <v>5719</v>
      </c>
      <c r="D15" s="206">
        <v>44</v>
      </c>
      <c r="E15" s="210">
        <v>0.02</v>
      </c>
      <c r="F15" s="209">
        <v>30391</v>
      </c>
      <c r="G15" s="206">
        <v>29448</v>
      </c>
      <c r="H15" s="206">
        <v>943</v>
      </c>
      <c r="I15" s="341">
        <v>0.5</v>
      </c>
      <c r="J15" s="342">
        <v>71841</v>
      </c>
      <c r="K15" s="343">
        <v>70479</v>
      </c>
      <c r="L15" s="343">
        <v>1362</v>
      </c>
      <c r="M15" s="341">
        <v>0.73</v>
      </c>
      <c r="N15" s="224"/>
      <c r="O15" s="224"/>
      <c r="R15" s="224"/>
      <c r="S15" s="224"/>
    </row>
    <row r="16" spans="1:19" ht="15">
      <c r="A16" s="203" t="s">
        <v>57</v>
      </c>
      <c r="B16" s="207">
        <v>170713</v>
      </c>
      <c r="C16" s="205">
        <v>167394</v>
      </c>
      <c r="D16" s="205">
        <v>3319</v>
      </c>
      <c r="E16" s="208">
        <v>0.05</v>
      </c>
      <c r="F16" s="207">
        <v>860314</v>
      </c>
      <c r="G16" s="205">
        <v>902388</v>
      </c>
      <c r="H16" s="205">
        <v>-42074</v>
      </c>
      <c r="I16" s="334">
        <v>-0.67</v>
      </c>
      <c r="J16" s="335">
        <v>2107654</v>
      </c>
      <c r="K16" s="336">
        <v>2050160</v>
      </c>
      <c r="L16" s="336">
        <v>57494</v>
      </c>
      <c r="M16" s="334">
        <v>0.93</v>
      </c>
      <c r="N16" s="224"/>
      <c r="O16" s="224"/>
      <c r="R16" s="224"/>
      <c r="S16" s="224"/>
    </row>
    <row r="17" spans="1:19" ht="14.25">
      <c r="A17" s="221" t="s">
        <v>58</v>
      </c>
      <c r="B17" s="209">
        <v>11931</v>
      </c>
      <c r="C17" s="206">
        <v>12037</v>
      </c>
      <c r="D17" s="206">
        <v>-106</v>
      </c>
      <c r="E17" s="210">
        <v>-0.02</v>
      </c>
      <c r="F17" s="209">
        <v>66128</v>
      </c>
      <c r="G17" s="206">
        <v>62416</v>
      </c>
      <c r="H17" s="206">
        <v>3712</v>
      </c>
      <c r="I17" s="341">
        <v>0.8</v>
      </c>
      <c r="J17" s="342">
        <v>154201</v>
      </c>
      <c r="K17" s="343">
        <v>145254</v>
      </c>
      <c r="L17" s="343">
        <v>8947</v>
      </c>
      <c r="M17" s="341">
        <v>1.94</v>
      </c>
      <c r="N17" s="224"/>
      <c r="O17" s="224"/>
      <c r="R17" s="224"/>
      <c r="S17" s="224"/>
    </row>
    <row r="18" spans="1:19" ht="14.25">
      <c r="A18" s="221" t="s">
        <v>59</v>
      </c>
      <c r="B18" s="209">
        <v>9069</v>
      </c>
      <c r="C18" s="206">
        <v>8029</v>
      </c>
      <c r="D18" s="206">
        <v>1040</v>
      </c>
      <c r="E18" s="210">
        <v>0.36</v>
      </c>
      <c r="F18" s="209">
        <v>38544</v>
      </c>
      <c r="G18" s="206">
        <v>40046</v>
      </c>
      <c r="H18" s="206">
        <v>-1502</v>
      </c>
      <c r="I18" s="341">
        <v>-0.52</v>
      </c>
      <c r="J18" s="342">
        <v>92403</v>
      </c>
      <c r="K18" s="343">
        <v>91207</v>
      </c>
      <c r="L18" s="343">
        <v>1196</v>
      </c>
      <c r="M18" s="341">
        <v>0.41</v>
      </c>
      <c r="N18" s="224"/>
      <c r="O18" s="224"/>
      <c r="R18" s="224"/>
      <c r="S18" s="224"/>
    </row>
    <row r="19" spans="1:19" ht="14.25">
      <c r="A19" s="221" t="s">
        <v>60</v>
      </c>
      <c r="B19" s="209">
        <v>30571</v>
      </c>
      <c r="C19" s="206">
        <v>31999</v>
      </c>
      <c r="D19" s="206">
        <v>-1428</v>
      </c>
      <c r="E19" s="210">
        <v>-0.12</v>
      </c>
      <c r="F19" s="209">
        <v>156159</v>
      </c>
      <c r="G19" s="206">
        <v>163094</v>
      </c>
      <c r="H19" s="206">
        <v>-6935</v>
      </c>
      <c r="I19" s="341">
        <v>-0.6</v>
      </c>
      <c r="J19" s="342">
        <v>381337</v>
      </c>
      <c r="K19" s="343">
        <v>374637</v>
      </c>
      <c r="L19" s="343">
        <v>6700</v>
      </c>
      <c r="M19" s="341">
        <v>0.59</v>
      </c>
      <c r="N19" s="224"/>
      <c r="O19" s="224"/>
      <c r="R19" s="224"/>
      <c r="S19" s="224"/>
    </row>
    <row r="20" spans="1:19" ht="14.25">
      <c r="A20" s="221" t="s">
        <v>61</v>
      </c>
      <c r="B20" s="209">
        <v>11234</v>
      </c>
      <c r="C20" s="206">
        <v>11730</v>
      </c>
      <c r="D20" s="206">
        <v>-496</v>
      </c>
      <c r="E20" s="210">
        <v>-0.12</v>
      </c>
      <c r="F20" s="209">
        <v>58121</v>
      </c>
      <c r="G20" s="206">
        <v>64514</v>
      </c>
      <c r="H20" s="206">
        <v>-6393</v>
      </c>
      <c r="I20" s="341">
        <v>-1.5</v>
      </c>
      <c r="J20" s="342">
        <v>147087</v>
      </c>
      <c r="K20" s="343">
        <v>142891</v>
      </c>
      <c r="L20" s="343">
        <v>4196</v>
      </c>
      <c r="M20" s="341">
        <v>1.01</v>
      </c>
      <c r="N20" s="224"/>
      <c r="O20" s="224"/>
      <c r="R20" s="224"/>
      <c r="S20" s="224"/>
    </row>
    <row r="21" spans="1:19" ht="14.25">
      <c r="A21" s="221" t="s">
        <v>62</v>
      </c>
      <c r="B21" s="209">
        <v>10013</v>
      </c>
      <c r="C21" s="206">
        <v>9330</v>
      </c>
      <c r="D21" s="206">
        <v>683</v>
      </c>
      <c r="E21" s="210">
        <v>0.17</v>
      </c>
      <c r="F21" s="209">
        <v>49583</v>
      </c>
      <c r="G21" s="206">
        <v>56511</v>
      </c>
      <c r="H21" s="206">
        <v>-6928</v>
      </c>
      <c r="I21" s="341">
        <v>-1.71</v>
      </c>
      <c r="J21" s="342">
        <v>126057</v>
      </c>
      <c r="K21" s="343">
        <v>121443</v>
      </c>
      <c r="L21" s="343">
        <v>4614</v>
      </c>
      <c r="M21" s="341">
        <v>1.18</v>
      </c>
      <c r="N21" s="224"/>
      <c r="O21" s="224"/>
      <c r="R21" s="224"/>
      <c r="S21" s="224"/>
    </row>
    <row r="22" spans="1:19" ht="14.25">
      <c r="A22" s="221" t="s">
        <v>63</v>
      </c>
      <c r="B22" s="209">
        <v>31630</v>
      </c>
      <c r="C22" s="206">
        <v>29929</v>
      </c>
      <c r="D22" s="206">
        <v>1701</v>
      </c>
      <c r="E22" s="210">
        <v>0.14</v>
      </c>
      <c r="F22" s="209">
        <v>155247</v>
      </c>
      <c r="G22" s="206">
        <v>178954</v>
      </c>
      <c r="H22" s="206">
        <v>-23707</v>
      </c>
      <c r="I22" s="341">
        <v>-1.9</v>
      </c>
      <c r="J22" s="342">
        <v>398516</v>
      </c>
      <c r="K22" s="343">
        <v>400241</v>
      </c>
      <c r="L22" s="343">
        <v>-1725</v>
      </c>
      <c r="M22" s="341">
        <v>-0.14</v>
      </c>
      <c r="N22" s="224"/>
      <c r="O22" s="224"/>
      <c r="R22" s="224"/>
      <c r="S22" s="224"/>
    </row>
    <row r="23" spans="1:19" ht="14.25">
      <c r="A23" s="221" t="s">
        <v>64</v>
      </c>
      <c r="B23" s="209">
        <v>7577</v>
      </c>
      <c r="C23" s="206">
        <v>8323</v>
      </c>
      <c r="D23" s="206">
        <v>-746</v>
      </c>
      <c r="E23" s="210">
        <v>-0.23</v>
      </c>
      <c r="F23" s="209">
        <v>39581</v>
      </c>
      <c r="G23" s="206">
        <v>62251</v>
      </c>
      <c r="H23" s="206">
        <v>-22670</v>
      </c>
      <c r="I23" s="341">
        <v>-6.44</v>
      </c>
      <c r="J23" s="342">
        <v>117314</v>
      </c>
      <c r="K23" s="343">
        <v>116376</v>
      </c>
      <c r="L23" s="343">
        <v>938</v>
      </c>
      <c r="M23" s="341">
        <v>0.29</v>
      </c>
      <c r="N23" s="224"/>
      <c r="O23" s="224"/>
      <c r="R23" s="224"/>
      <c r="S23" s="224"/>
    </row>
    <row r="24" spans="1:19" ht="14.25">
      <c r="A24" s="221" t="s">
        <v>65</v>
      </c>
      <c r="B24" s="209">
        <v>7079</v>
      </c>
      <c r="C24" s="206">
        <v>6948</v>
      </c>
      <c r="D24" s="206">
        <v>131</v>
      </c>
      <c r="E24" s="210">
        <v>0.05</v>
      </c>
      <c r="F24" s="209">
        <v>34656</v>
      </c>
      <c r="G24" s="206">
        <v>38378</v>
      </c>
      <c r="H24" s="206">
        <v>-3722</v>
      </c>
      <c r="I24" s="341">
        <v>-1.3</v>
      </c>
      <c r="J24" s="342">
        <v>86160</v>
      </c>
      <c r="K24" s="343">
        <v>85556</v>
      </c>
      <c r="L24" s="343">
        <v>604</v>
      </c>
      <c r="M24" s="341">
        <v>0.21</v>
      </c>
      <c r="N24" s="224"/>
      <c r="O24" s="224"/>
      <c r="R24" s="224"/>
      <c r="S24" s="224"/>
    </row>
    <row r="25" spans="1:19" ht="14.25">
      <c r="A25" s="222" t="s">
        <v>66</v>
      </c>
      <c r="B25" s="209">
        <v>51609</v>
      </c>
      <c r="C25" s="206">
        <v>49069</v>
      </c>
      <c r="D25" s="206">
        <v>2540</v>
      </c>
      <c r="E25" s="210">
        <v>0.15</v>
      </c>
      <c r="F25" s="209">
        <v>262295</v>
      </c>
      <c r="G25" s="206">
        <v>236224</v>
      </c>
      <c r="H25" s="206">
        <v>26071</v>
      </c>
      <c r="I25" s="341">
        <v>1.54</v>
      </c>
      <c r="J25" s="342">
        <v>604579</v>
      </c>
      <c r="K25" s="343">
        <v>572555</v>
      </c>
      <c r="L25" s="343">
        <v>32024</v>
      </c>
      <c r="M25" s="341">
        <v>1.9</v>
      </c>
      <c r="N25" s="224"/>
      <c r="O25" s="224"/>
      <c r="R25" s="224"/>
      <c r="S25" s="224"/>
    </row>
    <row r="26" spans="1:19" ht="15">
      <c r="A26" s="203" t="s">
        <v>67</v>
      </c>
      <c r="B26" s="207">
        <v>722771</v>
      </c>
      <c r="C26" s="205">
        <v>693273</v>
      </c>
      <c r="D26" s="205">
        <v>29498</v>
      </c>
      <c r="E26" s="208">
        <v>0.15</v>
      </c>
      <c r="F26" s="207">
        <v>3586922</v>
      </c>
      <c r="G26" s="205">
        <v>3369827</v>
      </c>
      <c r="H26" s="205">
        <v>217095</v>
      </c>
      <c r="I26" s="334">
        <v>1.09</v>
      </c>
      <c r="J26" s="335">
        <v>8033990</v>
      </c>
      <c r="K26" s="336">
        <v>7807233</v>
      </c>
      <c r="L26" s="336">
        <v>226757</v>
      </c>
      <c r="M26" s="334">
        <v>1.14</v>
      </c>
      <c r="N26" s="224"/>
      <c r="O26" s="224"/>
      <c r="R26" s="224"/>
      <c r="S26" s="224"/>
    </row>
    <row r="27" spans="1:19" ht="14.25">
      <c r="A27" s="222" t="s">
        <v>68</v>
      </c>
      <c r="B27" s="209">
        <v>170116</v>
      </c>
      <c r="C27" s="206">
        <v>151736</v>
      </c>
      <c r="D27" s="206">
        <v>18380</v>
      </c>
      <c r="E27" s="210">
        <v>0.45</v>
      </c>
      <c r="F27" s="209">
        <v>797109</v>
      </c>
      <c r="G27" s="206">
        <v>721934</v>
      </c>
      <c r="H27" s="206">
        <v>75175</v>
      </c>
      <c r="I27" s="341">
        <v>1.88</v>
      </c>
      <c r="J27" s="342">
        <v>1799999</v>
      </c>
      <c r="K27" s="343">
        <v>1724482</v>
      </c>
      <c r="L27" s="343">
        <v>75517</v>
      </c>
      <c r="M27" s="341">
        <v>1.89</v>
      </c>
      <c r="N27" s="224"/>
      <c r="O27" s="224"/>
      <c r="R27" s="224"/>
      <c r="S27" s="224"/>
    </row>
    <row r="28" spans="1:19" ht="14.25">
      <c r="A28" s="221" t="s">
        <v>69</v>
      </c>
      <c r="B28" s="209">
        <v>38806</v>
      </c>
      <c r="C28" s="206">
        <v>29422</v>
      </c>
      <c r="D28" s="206">
        <v>9384</v>
      </c>
      <c r="E28" s="210">
        <v>1.29</v>
      </c>
      <c r="F28" s="209">
        <v>158075</v>
      </c>
      <c r="G28" s="206">
        <v>138890</v>
      </c>
      <c r="H28" s="206">
        <v>19185</v>
      </c>
      <c r="I28" s="341">
        <v>2.68</v>
      </c>
      <c r="J28" s="342">
        <v>345312</v>
      </c>
      <c r="K28" s="343">
        <v>323753</v>
      </c>
      <c r="L28" s="343">
        <v>21559</v>
      </c>
      <c r="M28" s="341">
        <v>3.02</v>
      </c>
      <c r="N28" s="224"/>
      <c r="O28" s="224"/>
      <c r="R28" s="224"/>
      <c r="S28" s="224"/>
    </row>
    <row r="29" spans="1:19" ht="14.25">
      <c r="A29" s="222" t="s">
        <v>70</v>
      </c>
      <c r="B29" s="209">
        <v>95929</v>
      </c>
      <c r="C29" s="206">
        <v>100218</v>
      </c>
      <c r="D29" s="206">
        <v>-4289</v>
      </c>
      <c r="E29" s="210">
        <v>-0.13</v>
      </c>
      <c r="F29" s="209">
        <v>489824</v>
      </c>
      <c r="G29" s="206">
        <v>499713</v>
      </c>
      <c r="H29" s="206">
        <v>-9889</v>
      </c>
      <c r="I29" s="341">
        <v>-0.3</v>
      </c>
      <c r="J29" s="342">
        <v>1151514</v>
      </c>
      <c r="K29" s="343">
        <v>1150413</v>
      </c>
      <c r="L29" s="343">
        <v>1101</v>
      </c>
      <c r="M29" s="341">
        <v>0.03</v>
      </c>
      <c r="N29" s="224"/>
      <c r="O29" s="224"/>
      <c r="R29" s="224"/>
      <c r="S29" s="224"/>
    </row>
    <row r="30" spans="1:19" ht="14.25">
      <c r="A30" s="221" t="s">
        <v>71</v>
      </c>
      <c r="B30" s="209">
        <v>417920</v>
      </c>
      <c r="C30" s="206">
        <v>411897</v>
      </c>
      <c r="D30" s="206">
        <v>6023</v>
      </c>
      <c r="E30" s="210">
        <v>0.05</v>
      </c>
      <c r="F30" s="209">
        <v>2141914</v>
      </c>
      <c r="G30" s="206">
        <v>2009290</v>
      </c>
      <c r="H30" s="206">
        <v>132624</v>
      </c>
      <c r="I30" s="341">
        <v>1.11</v>
      </c>
      <c r="J30" s="342">
        <v>4737165</v>
      </c>
      <c r="K30" s="343">
        <v>4608585</v>
      </c>
      <c r="L30" s="343">
        <v>128580</v>
      </c>
      <c r="M30" s="341">
        <v>1.07</v>
      </c>
      <c r="N30" s="224"/>
      <c r="O30" s="224"/>
      <c r="R30" s="224"/>
      <c r="S30" s="224"/>
    </row>
    <row r="31" spans="1:19" ht="15">
      <c r="A31" s="203" t="s">
        <v>72</v>
      </c>
      <c r="B31" s="207">
        <v>268748</v>
      </c>
      <c r="C31" s="205">
        <v>279683</v>
      </c>
      <c r="D31" s="205">
        <v>-10935</v>
      </c>
      <c r="E31" s="208">
        <v>-0.15</v>
      </c>
      <c r="F31" s="207">
        <v>1522738</v>
      </c>
      <c r="G31" s="205">
        <v>1409497</v>
      </c>
      <c r="H31" s="205">
        <v>113241</v>
      </c>
      <c r="I31" s="334">
        <v>1.59</v>
      </c>
      <c r="J31" s="335">
        <v>3287376</v>
      </c>
      <c r="K31" s="336">
        <v>3181479</v>
      </c>
      <c r="L31" s="336">
        <v>105897</v>
      </c>
      <c r="M31" s="334">
        <v>1.48</v>
      </c>
      <c r="N31" s="224"/>
      <c r="O31" s="224"/>
      <c r="R31" s="224"/>
      <c r="S31" s="224"/>
    </row>
    <row r="32" spans="1:19" ht="14.25">
      <c r="A32" s="221" t="s">
        <v>73</v>
      </c>
      <c r="B32" s="209">
        <v>99461</v>
      </c>
      <c r="C32" s="206">
        <v>98030</v>
      </c>
      <c r="D32" s="206">
        <v>1431</v>
      </c>
      <c r="E32" s="210">
        <v>0.05</v>
      </c>
      <c r="F32" s="209">
        <v>535639</v>
      </c>
      <c r="G32" s="206">
        <v>495902</v>
      </c>
      <c r="H32" s="206">
        <v>39737</v>
      </c>
      <c r="I32" s="341">
        <v>1.53</v>
      </c>
      <c r="J32" s="342">
        <v>1178630</v>
      </c>
      <c r="K32" s="343">
        <v>1137036</v>
      </c>
      <c r="L32" s="343">
        <v>41594</v>
      </c>
      <c r="M32" s="341">
        <v>1.6</v>
      </c>
      <c r="N32" s="224"/>
      <c r="O32" s="224"/>
      <c r="R32" s="224"/>
      <c r="S32" s="224"/>
    </row>
    <row r="33" spans="1:19" ht="14.25">
      <c r="A33" s="221" t="s">
        <v>74</v>
      </c>
      <c r="B33" s="209">
        <v>84364</v>
      </c>
      <c r="C33" s="206">
        <v>85523</v>
      </c>
      <c r="D33" s="206">
        <v>-1159</v>
      </c>
      <c r="E33" s="210">
        <v>-0.06</v>
      </c>
      <c r="F33" s="209">
        <v>478145</v>
      </c>
      <c r="G33" s="206">
        <v>429676</v>
      </c>
      <c r="H33" s="206">
        <v>48469</v>
      </c>
      <c r="I33" s="341">
        <v>2.42</v>
      </c>
      <c r="J33" s="342">
        <v>1015523</v>
      </c>
      <c r="K33" s="343">
        <v>963303</v>
      </c>
      <c r="L33" s="343">
        <v>52220</v>
      </c>
      <c r="M33" s="341">
        <v>2.61</v>
      </c>
      <c r="N33" s="224"/>
      <c r="O33" s="224"/>
      <c r="R33" s="224"/>
      <c r="S33" s="224"/>
    </row>
    <row r="34" spans="1:19" ht="14.25">
      <c r="A34" s="222" t="s">
        <v>75</v>
      </c>
      <c r="B34" s="209">
        <v>84923</v>
      </c>
      <c r="C34" s="206">
        <v>96130</v>
      </c>
      <c r="D34" s="206">
        <v>-11207</v>
      </c>
      <c r="E34" s="210">
        <v>-0.44</v>
      </c>
      <c r="F34" s="209">
        <v>508954</v>
      </c>
      <c r="G34" s="206">
        <v>483919</v>
      </c>
      <c r="H34" s="206">
        <v>25035</v>
      </c>
      <c r="I34" s="341">
        <v>0.99</v>
      </c>
      <c r="J34" s="342">
        <v>1093223</v>
      </c>
      <c r="K34" s="343">
        <v>1081140</v>
      </c>
      <c r="L34" s="343">
        <v>12083</v>
      </c>
      <c r="M34" s="341">
        <v>0.48</v>
      </c>
      <c r="N34" s="224"/>
      <c r="O34" s="224"/>
      <c r="R34" s="224"/>
      <c r="S34" s="224"/>
    </row>
    <row r="35" spans="1:19" ht="15">
      <c r="A35" s="203" t="s">
        <v>76</v>
      </c>
      <c r="B35" s="207">
        <v>128982</v>
      </c>
      <c r="C35" s="205">
        <v>122834</v>
      </c>
      <c r="D35" s="205">
        <v>6148</v>
      </c>
      <c r="E35" s="208">
        <v>0.19</v>
      </c>
      <c r="F35" s="207">
        <v>676728</v>
      </c>
      <c r="G35" s="205">
        <v>613899</v>
      </c>
      <c r="H35" s="205">
        <v>62829</v>
      </c>
      <c r="I35" s="334">
        <v>1.97</v>
      </c>
      <c r="J35" s="335">
        <v>1525323</v>
      </c>
      <c r="K35" s="336">
        <v>1463610</v>
      </c>
      <c r="L35" s="336">
        <v>61713</v>
      </c>
      <c r="M35" s="334">
        <v>1.93</v>
      </c>
      <c r="N35" s="224"/>
      <c r="O35" s="224"/>
      <c r="R35" s="224"/>
      <c r="S35" s="224"/>
    </row>
    <row r="36" spans="1:19" ht="14.25">
      <c r="A36" s="221" t="s">
        <v>77</v>
      </c>
      <c r="B36" s="209">
        <v>20093</v>
      </c>
      <c r="C36" s="206">
        <v>18996</v>
      </c>
      <c r="D36" s="206">
        <v>1097</v>
      </c>
      <c r="E36" s="210">
        <v>0.21</v>
      </c>
      <c r="F36" s="209">
        <v>114799</v>
      </c>
      <c r="G36" s="206">
        <v>100140</v>
      </c>
      <c r="H36" s="206">
        <v>14659</v>
      </c>
      <c r="I36" s="341">
        <v>2.9</v>
      </c>
      <c r="J36" s="342">
        <v>244887</v>
      </c>
      <c r="K36" s="343">
        <v>240181</v>
      </c>
      <c r="L36" s="343">
        <v>4706</v>
      </c>
      <c r="M36" s="341">
        <v>0.91</v>
      </c>
      <c r="N36" s="224"/>
      <c r="O36" s="224"/>
      <c r="R36" s="224"/>
      <c r="S36" s="224"/>
    </row>
    <row r="37" spans="1:19" ht="14.25">
      <c r="A37" s="221" t="s">
        <v>78</v>
      </c>
      <c r="B37" s="209">
        <v>33046</v>
      </c>
      <c r="C37" s="206">
        <v>31291</v>
      </c>
      <c r="D37" s="206">
        <v>1755</v>
      </c>
      <c r="E37" s="210">
        <v>0.25</v>
      </c>
      <c r="F37" s="209">
        <v>174225</v>
      </c>
      <c r="G37" s="206">
        <v>161120</v>
      </c>
      <c r="H37" s="206">
        <v>13105</v>
      </c>
      <c r="I37" s="341">
        <v>1.92</v>
      </c>
      <c r="J37" s="342">
        <v>395345</v>
      </c>
      <c r="K37" s="343">
        <v>373748</v>
      </c>
      <c r="L37" s="343">
        <v>21597</v>
      </c>
      <c r="M37" s="341">
        <v>3.2</v>
      </c>
      <c r="N37" s="224"/>
      <c r="O37" s="224"/>
      <c r="R37" s="224"/>
      <c r="S37" s="224"/>
    </row>
    <row r="38" spans="1:19" ht="14.25">
      <c r="A38" s="221" t="s">
        <v>79</v>
      </c>
      <c r="B38" s="209">
        <v>51105</v>
      </c>
      <c r="C38" s="206">
        <v>48309</v>
      </c>
      <c r="D38" s="206">
        <v>2796</v>
      </c>
      <c r="E38" s="210">
        <v>0.23</v>
      </c>
      <c r="F38" s="209">
        <v>262214</v>
      </c>
      <c r="G38" s="206">
        <v>237224</v>
      </c>
      <c r="H38" s="206">
        <v>24990</v>
      </c>
      <c r="I38" s="341">
        <v>2.06</v>
      </c>
      <c r="J38" s="342">
        <v>593891</v>
      </c>
      <c r="K38" s="343">
        <v>573645</v>
      </c>
      <c r="L38" s="343">
        <v>20246</v>
      </c>
      <c r="M38" s="341">
        <v>1.66</v>
      </c>
      <c r="N38" s="224"/>
      <c r="O38" s="224"/>
      <c r="R38" s="224"/>
      <c r="S38" s="224"/>
    </row>
    <row r="39" spans="1:19" ht="15" thickBot="1">
      <c r="A39" s="223" t="s">
        <v>80</v>
      </c>
      <c r="B39" s="230">
        <v>24738</v>
      </c>
      <c r="C39" s="231">
        <v>24238</v>
      </c>
      <c r="D39" s="231">
        <v>500</v>
      </c>
      <c r="E39" s="232">
        <v>0.06</v>
      </c>
      <c r="F39" s="230">
        <v>125490</v>
      </c>
      <c r="G39" s="231">
        <v>115415</v>
      </c>
      <c r="H39" s="231">
        <v>10075</v>
      </c>
      <c r="I39" s="344">
        <v>1.28</v>
      </c>
      <c r="J39" s="345">
        <v>291200</v>
      </c>
      <c r="K39" s="346">
        <v>276036</v>
      </c>
      <c r="L39" s="346">
        <v>15164</v>
      </c>
      <c r="M39" s="344">
        <v>1.93</v>
      </c>
      <c r="N39" s="224"/>
      <c r="O39" s="224"/>
      <c r="R39" s="224"/>
      <c r="S39" s="224"/>
    </row>
    <row r="40" spans="1:4" ht="14.25">
      <c r="A40" s="195" t="s">
        <v>155</v>
      </c>
      <c r="C40" s="22"/>
      <c r="D40" s="22"/>
    </row>
    <row r="41" ht="14.25">
      <c r="A41" s="20" t="s">
        <v>44</v>
      </c>
    </row>
    <row r="42" ht="14.25">
      <c r="A42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23" customWidth="1"/>
    <col min="2" max="5" width="26.421875" style="23" customWidth="1"/>
    <col min="6" max="16384" width="9.140625" style="23" customWidth="1"/>
  </cols>
  <sheetData>
    <row r="1" spans="1:5" ht="18">
      <c r="A1" s="24" t="s">
        <v>81</v>
      </c>
      <c r="B1" s="24"/>
      <c r="C1" s="24"/>
      <c r="D1" s="24"/>
      <c r="E1" s="24"/>
    </row>
    <row r="2" spans="1:5" ht="18.75" thickBot="1">
      <c r="A2" s="25" t="s">
        <v>145</v>
      </c>
      <c r="B2" s="25"/>
      <c r="C2" s="25"/>
      <c r="D2" s="25"/>
      <c r="E2" s="25"/>
    </row>
    <row r="3" spans="1:5" ht="22.5" customHeight="1" thickBot="1">
      <c r="A3" s="464" t="s">
        <v>82</v>
      </c>
      <c r="B3" s="466" t="s">
        <v>260</v>
      </c>
      <c r="C3" s="467"/>
      <c r="D3" s="467"/>
      <c r="E3" s="468"/>
    </row>
    <row r="4" spans="1:5" ht="25.5" customHeight="1" thickBot="1">
      <c r="A4" s="465"/>
      <c r="B4" s="271" t="s">
        <v>83</v>
      </c>
      <c r="C4" s="271" t="s">
        <v>84</v>
      </c>
      <c r="D4" s="271" t="s">
        <v>10</v>
      </c>
      <c r="E4" s="285" t="s">
        <v>229</v>
      </c>
    </row>
    <row r="5" spans="1:5" ht="12.75" customHeight="1">
      <c r="A5" s="26" t="s">
        <v>85</v>
      </c>
      <c r="B5" s="27">
        <v>1005770</v>
      </c>
      <c r="C5" s="27">
        <v>-990070</v>
      </c>
      <c r="D5" s="27">
        <v>15700</v>
      </c>
      <c r="E5" s="347">
        <v>0.103807706340297</v>
      </c>
    </row>
    <row r="6" spans="1:5" ht="12.75" customHeight="1">
      <c r="A6" s="28" t="s">
        <v>183</v>
      </c>
      <c r="B6" s="29">
        <v>23611</v>
      </c>
      <c r="C6" s="29">
        <v>-21062</v>
      </c>
      <c r="D6" s="29">
        <v>2549</v>
      </c>
      <c r="E6" s="348">
        <v>0.7647030588122353</v>
      </c>
    </row>
    <row r="7" spans="1:5" ht="12.75" customHeight="1">
      <c r="A7" s="30" t="s">
        <v>184</v>
      </c>
      <c r="B7" s="31">
        <v>30571</v>
      </c>
      <c r="C7" s="31">
        <v>-31999</v>
      </c>
      <c r="D7" s="31">
        <v>-1428</v>
      </c>
      <c r="E7" s="349">
        <v>-0.17105955100461548</v>
      </c>
    </row>
    <row r="8" spans="1:5" ht="12.75" customHeight="1">
      <c r="A8" s="30" t="s">
        <v>185</v>
      </c>
      <c r="B8" s="31">
        <v>31630</v>
      </c>
      <c r="C8" s="31">
        <v>-29929</v>
      </c>
      <c r="D8" s="31">
        <v>1701</v>
      </c>
      <c r="E8" s="349">
        <v>0.21273216382752813</v>
      </c>
    </row>
    <row r="9" spans="1:5" ht="12.75" customHeight="1">
      <c r="A9" s="30" t="s">
        <v>186</v>
      </c>
      <c r="B9" s="31">
        <v>51609</v>
      </c>
      <c r="C9" s="31">
        <v>-49069</v>
      </c>
      <c r="D9" s="31">
        <v>2540</v>
      </c>
      <c r="E9" s="349">
        <v>0.3138068852195722</v>
      </c>
    </row>
    <row r="10" spans="1:5" ht="12.75" customHeight="1">
      <c r="A10" s="30" t="s">
        <v>187</v>
      </c>
      <c r="B10" s="31">
        <v>170116</v>
      </c>
      <c r="C10" s="31">
        <v>-151736</v>
      </c>
      <c r="D10" s="31">
        <v>18380</v>
      </c>
      <c r="E10" s="349">
        <v>1.292707525977232</v>
      </c>
    </row>
    <row r="11" spans="1:5" ht="12.75" customHeight="1">
      <c r="A11" s="30" t="s">
        <v>188</v>
      </c>
      <c r="B11" s="31">
        <v>95929</v>
      </c>
      <c r="C11" s="31">
        <v>-100218</v>
      </c>
      <c r="D11" s="31">
        <v>-4289</v>
      </c>
      <c r="E11" s="349">
        <v>-0.1732802570801893</v>
      </c>
    </row>
    <row r="12" spans="1:5" ht="12.75" customHeight="1">
      <c r="A12" s="30" t="s">
        <v>189</v>
      </c>
      <c r="B12" s="31">
        <v>417920</v>
      </c>
      <c r="C12" s="31">
        <v>-411897</v>
      </c>
      <c r="D12" s="31">
        <v>6023</v>
      </c>
      <c r="E12" s="349">
        <v>0.09493230458217414</v>
      </c>
    </row>
    <row r="13" spans="1:5" ht="12.75" customHeight="1">
      <c r="A13" s="30" t="s">
        <v>190</v>
      </c>
      <c r="B13" s="31">
        <v>99461</v>
      </c>
      <c r="C13" s="31">
        <v>-98030</v>
      </c>
      <c r="D13" s="31">
        <v>1431</v>
      </c>
      <c r="E13" s="349">
        <v>0.1436560927349771</v>
      </c>
    </row>
    <row r="14" spans="1:5" ht="12.75" customHeight="1">
      <c r="A14" s="32" t="s">
        <v>191</v>
      </c>
      <c r="B14" s="33">
        <v>84923</v>
      </c>
      <c r="C14" s="33">
        <v>-96130</v>
      </c>
      <c r="D14" s="31">
        <v>-11207</v>
      </c>
      <c r="E14" s="349">
        <v>-1.0102548939714637</v>
      </c>
    </row>
    <row r="15" spans="1:5" ht="12.75" customHeight="1">
      <c r="A15" s="26" t="s">
        <v>86</v>
      </c>
      <c r="B15" s="27">
        <v>492232</v>
      </c>
      <c r="C15" s="27">
        <v>-506433</v>
      </c>
      <c r="D15" s="27">
        <v>-14201</v>
      </c>
      <c r="E15" s="347">
        <v>-0.09926691651275553</v>
      </c>
    </row>
    <row r="16" spans="1:5" ht="12.75" customHeight="1">
      <c r="A16" s="28" t="s">
        <v>192</v>
      </c>
      <c r="B16" s="29">
        <v>9013</v>
      </c>
      <c r="C16" s="29">
        <v>-8567</v>
      </c>
      <c r="D16" s="29">
        <v>446</v>
      </c>
      <c r="E16" s="348">
        <v>0.11556619662836916</v>
      </c>
    </row>
    <row r="17" spans="1:5" ht="12.75" customHeight="1">
      <c r="A17" s="30" t="s">
        <v>193</v>
      </c>
      <c r="B17" s="31">
        <v>23806</v>
      </c>
      <c r="C17" s="31">
        <v>-25054</v>
      </c>
      <c r="D17" s="31">
        <v>-1248</v>
      </c>
      <c r="E17" s="349">
        <v>-0.40336786308763883</v>
      </c>
    </row>
    <row r="18" spans="1:5" ht="12.75" customHeight="1">
      <c r="A18" s="30" t="s">
        <v>194</v>
      </c>
      <c r="B18" s="31">
        <v>20179</v>
      </c>
      <c r="C18" s="31">
        <v>-19691</v>
      </c>
      <c r="D18" s="31">
        <v>488</v>
      </c>
      <c r="E18" s="349">
        <v>0.11518806576105557</v>
      </c>
    </row>
    <row r="19" spans="1:5" ht="12.75" customHeight="1">
      <c r="A19" s="30" t="s">
        <v>195</v>
      </c>
      <c r="B19" s="31">
        <v>21305</v>
      </c>
      <c r="C19" s="31">
        <v>-23399</v>
      </c>
      <c r="D19" s="31">
        <v>-2094</v>
      </c>
      <c r="E19" s="349">
        <v>-0.23207924830262955</v>
      </c>
    </row>
    <row r="20" spans="1:5" ht="12.75" customHeight="1">
      <c r="A20" s="30" t="s">
        <v>196</v>
      </c>
      <c r="B20" s="31">
        <v>54187</v>
      </c>
      <c r="C20" s="31">
        <v>-54151</v>
      </c>
      <c r="D20" s="31">
        <v>36</v>
      </c>
      <c r="E20" s="349">
        <v>0.0013699339082996686</v>
      </c>
    </row>
    <row r="21" spans="1:5" ht="12.75" customHeight="1">
      <c r="A21" s="30" t="s">
        <v>188</v>
      </c>
      <c r="B21" s="31">
        <v>69536</v>
      </c>
      <c r="C21" s="31">
        <v>-74995</v>
      </c>
      <c r="D21" s="31">
        <v>-5459</v>
      </c>
      <c r="E21" s="349">
        <v>-0.6548932244523862</v>
      </c>
    </row>
    <row r="22" spans="1:5" ht="12.75" customHeight="1">
      <c r="A22" s="30" t="s">
        <v>197</v>
      </c>
      <c r="B22" s="31">
        <v>216548</v>
      </c>
      <c r="C22" s="31">
        <v>-221166</v>
      </c>
      <c r="D22" s="31">
        <v>-4618</v>
      </c>
      <c r="E22" s="349">
        <v>-0.08054660060380299</v>
      </c>
    </row>
    <row r="23" spans="1:5" ht="12.75" customHeight="1">
      <c r="A23" s="30" t="s">
        <v>198</v>
      </c>
      <c r="B23" s="31">
        <v>39789</v>
      </c>
      <c r="C23" s="31">
        <v>-39250</v>
      </c>
      <c r="D23" s="31">
        <v>539</v>
      </c>
      <c r="E23" s="349">
        <v>0.03277580014910253</v>
      </c>
    </row>
    <row r="24" spans="1:5" ht="12.75" customHeight="1">
      <c r="A24" s="32" t="s">
        <v>199</v>
      </c>
      <c r="B24" s="33">
        <v>37869</v>
      </c>
      <c r="C24" s="33">
        <v>-40160</v>
      </c>
      <c r="D24" s="31">
        <v>-2291</v>
      </c>
      <c r="E24" s="349">
        <v>-0.1585081004488872</v>
      </c>
    </row>
    <row r="25" spans="1:5" ht="12.75" customHeight="1">
      <c r="A25" s="26" t="s">
        <v>87</v>
      </c>
      <c r="B25" s="27">
        <v>513538</v>
      </c>
      <c r="C25" s="27">
        <v>-483637</v>
      </c>
      <c r="D25" s="27">
        <v>29901</v>
      </c>
      <c r="E25" s="347">
        <v>0.10160043536539187</v>
      </c>
    </row>
    <row r="26" spans="1:5" ht="12.75" customHeight="1">
      <c r="A26" s="28" t="s">
        <v>183</v>
      </c>
      <c r="B26" s="198">
        <v>14598</v>
      </c>
      <c r="C26" s="29">
        <v>-12495</v>
      </c>
      <c r="D26" s="29">
        <v>2103</v>
      </c>
      <c r="E26" s="348">
        <v>0.2923846519607707</v>
      </c>
    </row>
    <row r="27" spans="1:5" ht="12.75" customHeight="1">
      <c r="A27" s="30" t="s">
        <v>184</v>
      </c>
      <c r="B27" s="199">
        <v>6765</v>
      </c>
      <c r="C27" s="31">
        <v>-6945</v>
      </c>
      <c r="D27" s="31">
        <v>-180</v>
      </c>
      <c r="E27" s="349">
        <v>-0.015731625461461014</v>
      </c>
    </row>
    <row r="28" spans="1:5" ht="12.75" customHeight="1">
      <c r="A28" s="30" t="s">
        <v>185</v>
      </c>
      <c r="B28" s="199">
        <v>11451</v>
      </c>
      <c r="C28" s="31">
        <v>-10238</v>
      </c>
      <c r="D28" s="31">
        <v>1213</v>
      </c>
      <c r="E28" s="349">
        <v>0.09916190613217882</v>
      </c>
    </row>
    <row r="29" spans="1:5" ht="12.75" customHeight="1">
      <c r="A29" s="30" t="s">
        <v>186</v>
      </c>
      <c r="B29" s="199">
        <v>30304</v>
      </c>
      <c r="C29" s="31">
        <v>-25670</v>
      </c>
      <c r="D29" s="31">
        <v>4634</v>
      </c>
      <c r="E29" s="349">
        <v>0.27072611735866187</v>
      </c>
    </row>
    <row r="30" spans="1:5" ht="12.75" customHeight="1">
      <c r="A30" s="30" t="s">
        <v>187</v>
      </c>
      <c r="B30" s="199">
        <v>115929</v>
      </c>
      <c r="C30" s="31">
        <v>-97585</v>
      </c>
      <c r="D30" s="31">
        <v>18344</v>
      </c>
      <c r="E30" s="349">
        <v>0.45297339102340284</v>
      </c>
    </row>
    <row r="31" spans="1:5" ht="12.75" customHeight="1">
      <c r="A31" s="30" t="s">
        <v>188</v>
      </c>
      <c r="B31" s="199">
        <v>26393</v>
      </c>
      <c r="C31" s="31">
        <v>-25223</v>
      </c>
      <c r="D31" s="31">
        <v>1170</v>
      </c>
      <c r="E31" s="349">
        <v>0.03536076442114731</v>
      </c>
    </row>
    <row r="32" spans="1:5" ht="12.75" customHeight="1">
      <c r="A32" s="30" t="s">
        <v>189</v>
      </c>
      <c r="B32" s="199">
        <v>201372</v>
      </c>
      <c r="C32" s="31">
        <v>-190731</v>
      </c>
      <c r="D32" s="31">
        <v>10641</v>
      </c>
      <c r="E32" s="349">
        <v>0.08810344359359382</v>
      </c>
    </row>
    <row r="33" spans="1:5" ht="12.75" customHeight="1">
      <c r="A33" s="30" t="s">
        <v>190</v>
      </c>
      <c r="B33" s="199">
        <v>59672</v>
      </c>
      <c r="C33" s="31">
        <v>-58780</v>
      </c>
      <c r="D33" s="31">
        <v>892</v>
      </c>
      <c r="E33" s="349">
        <v>0.03377975373347698</v>
      </c>
    </row>
    <row r="34" spans="1:5" ht="12.75" customHeight="1" thickBot="1">
      <c r="A34" s="34" t="s">
        <v>191</v>
      </c>
      <c r="B34" s="200">
        <v>47054</v>
      </c>
      <c r="C34" s="201">
        <v>-55970</v>
      </c>
      <c r="D34" s="201">
        <v>-8916</v>
      </c>
      <c r="E34" s="350">
        <v>-0.3490070756526463</v>
      </c>
    </row>
    <row r="35" spans="1:5" ht="14.25">
      <c r="A35" s="469" t="s">
        <v>155</v>
      </c>
      <c r="B35" s="469"/>
      <c r="C35" s="469"/>
      <c r="D35" s="469"/>
      <c r="E35" s="469"/>
    </row>
    <row r="36" spans="1:5" ht="12.75" customHeight="1">
      <c r="A36" s="470" t="s">
        <v>156</v>
      </c>
      <c r="B36" s="470"/>
      <c r="C36" s="470"/>
      <c r="D36" s="470"/>
      <c r="E36" s="470"/>
    </row>
  </sheetData>
  <sheetProtection/>
  <mergeCells count="4">
    <mergeCell ref="A3:A4"/>
    <mergeCell ref="B3:E3"/>
    <mergeCell ref="A35:E35"/>
    <mergeCell ref="A36:E36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2" width="11.28125" style="0" customWidth="1"/>
    <col min="3" max="4" width="9.28125" style="0" customWidth="1"/>
    <col min="5" max="6" width="10.8515625" style="0" bestFit="1" customWidth="1"/>
    <col min="7" max="7" width="9.140625" style="0" bestFit="1" customWidth="1"/>
    <col min="8" max="25" width="9.28125" style="0" customWidth="1"/>
    <col min="26" max="26" width="10.8515625" style="36" bestFit="1" customWidth="1"/>
    <col min="27" max="27" width="10.57421875" style="36" bestFit="1" customWidth="1"/>
    <col min="28" max="16384" width="9.140625" style="36" customWidth="1"/>
  </cols>
  <sheetData>
    <row r="1" ht="18">
      <c r="A1" s="37" t="s">
        <v>88</v>
      </c>
    </row>
    <row r="2" ht="18.75" thickBot="1">
      <c r="A2" s="37" t="s">
        <v>261</v>
      </c>
    </row>
    <row r="3" spans="1:29" s="41" customFormat="1" ht="30" customHeight="1" thickBot="1">
      <c r="A3" s="38" t="s">
        <v>89</v>
      </c>
      <c r="B3" s="233">
        <v>33725</v>
      </c>
      <c r="C3" s="39">
        <v>34090</v>
      </c>
      <c r="D3" s="39">
        <v>34455</v>
      </c>
      <c r="E3" s="39">
        <v>34820</v>
      </c>
      <c r="F3" s="39">
        <v>35186</v>
      </c>
      <c r="G3" s="39">
        <v>35551</v>
      </c>
      <c r="H3" s="39">
        <v>35916</v>
      </c>
      <c r="I3" s="39">
        <v>36281</v>
      </c>
      <c r="J3" s="39">
        <v>36647</v>
      </c>
      <c r="K3" s="39">
        <v>37012</v>
      </c>
      <c r="L3" s="39">
        <v>37377</v>
      </c>
      <c r="M3" s="39">
        <v>37742</v>
      </c>
      <c r="N3" s="39">
        <v>38108</v>
      </c>
      <c r="O3" s="39">
        <v>38473</v>
      </c>
      <c r="P3" s="39">
        <v>38838</v>
      </c>
      <c r="Q3" s="39">
        <v>39203</v>
      </c>
      <c r="R3" s="39">
        <v>39569</v>
      </c>
      <c r="S3" s="39">
        <v>39934</v>
      </c>
      <c r="T3" s="39">
        <v>40299</v>
      </c>
      <c r="U3" s="39">
        <v>40664</v>
      </c>
      <c r="V3" s="39">
        <v>41030</v>
      </c>
      <c r="W3" s="39">
        <v>41395</v>
      </c>
      <c r="X3" s="39">
        <v>41760</v>
      </c>
      <c r="Y3" s="39">
        <v>42125</v>
      </c>
      <c r="Z3" s="39">
        <v>42491</v>
      </c>
      <c r="AA3" s="39">
        <v>42856</v>
      </c>
      <c r="AB3" s="40">
        <v>43221</v>
      </c>
      <c r="AC3" s="39">
        <v>43586</v>
      </c>
    </row>
    <row r="4" spans="1:29" s="42" customFormat="1" ht="19.5" customHeight="1">
      <c r="A4" s="234" t="s">
        <v>90</v>
      </c>
      <c r="B4" s="235">
        <v>21533</v>
      </c>
      <c r="C4" s="236">
        <v>154801</v>
      </c>
      <c r="D4" s="236">
        <v>92713</v>
      </c>
      <c r="E4" s="236">
        <v>92203</v>
      </c>
      <c r="F4" s="236">
        <v>107231</v>
      </c>
      <c r="G4" s="236">
        <v>128954</v>
      </c>
      <c r="H4" s="236">
        <v>85371</v>
      </c>
      <c r="I4" s="236">
        <v>97182</v>
      </c>
      <c r="J4" s="236">
        <v>162837</v>
      </c>
      <c r="K4" s="236">
        <v>161898</v>
      </c>
      <c r="L4" s="236">
        <v>155813</v>
      </c>
      <c r="M4" s="236">
        <v>140313</v>
      </c>
      <c r="N4" s="236">
        <v>291822</v>
      </c>
      <c r="O4" s="236">
        <v>212450</v>
      </c>
      <c r="P4" s="236">
        <v>198837</v>
      </c>
      <c r="Q4" s="236">
        <v>212217</v>
      </c>
      <c r="R4" s="236">
        <v>202984</v>
      </c>
      <c r="S4" s="236">
        <v>131557</v>
      </c>
      <c r="T4" s="236">
        <v>298041</v>
      </c>
      <c r="U4" s="236">
        <v>252067</v>
      </c>
      <c r="V4" s="236">
        <v>139679</v>
      </c>
      <c r="W4" s="236">
        <v>72028</v>
      </c>
      <c r="X4" s="236">
        <v>58836</v>
      </c>
      <c r="Y4" s="237">
        <v>-115599</v>
      </c>
      <c r="Z4" s="237">
        <v>-72615</v>
      </c>
      <c r="AA4" s="237">
        <v>34254</v>
      </c>
      <c r="AB4" s="237">
        <v>33659</v>
      </c>
      <c r="AC4" s="237">
        <v>32140</v>
      </c>
    </row>
    <row r="5" spans="1:29" s="43" customFormat="1" ht="19.5" customHeight="1">
      <c r="A5" s="429"/>
      <c r="B5" s="239">
        <v>0.08016588970545246</v>
      </c>
      <c r="C5" s="240">
        <v>0.5885188190996704</v>
      </c>
      <c r="D5" s="240">
        <v>0.342909866300789</v>
      </c>
      <c r="E5" s="240">
        <v>0.33124310883685393</v>
      </c>
      <c r="F5" s="240">
        <v>0.40934442451328046</v>
      </c>
      <c r="G5" s="240">
        <v>0.4941335761714294</v>
      </c>
      <c r="H5" s="240">
        <v>0.32942032942033794</v>
      </c>
      <c r="I5" s="240">
        <v>0.3816233257432744</v>
      </c>
      <c r="J5" s="240">
        <v>0.6399575454157702</v>
      </c>
      <c r="K5" s="240">
        <v>0.6198222655055652</v>
      </c>
      <c r="L5" s="240">
        <v>0.581899607015246</v>
      </c>
      <c r="M5" s="240">
        <v>0.5100066508030299</v>
      </c>
      <c r="N5" s="240">
        <v>1.030172554088149</v>
      </c>
      <c r="O5" s="240">
        <v>0.7111362302790303</v>
      </c>
      <c r="P5" s="240">
        <v>0.6385523615858979</v>
      </c>
      <c r="Q5" s="240">
        <v>0.6529851492548477</v>
      </c>
      <c r="R5" s="240">
        <v>0.5924075557587782</v>
      </c>
      <c r="S5" s="240">
        <v>0.3767820117714038</v>
      </c>
      <c r="T5" s="240">
        <v>0.8093457779469349</v>
      </c>
      <c r="U5" s="240">
        <v>0.6497017913960956</v>
      </c>
      <c r="V5" s="240">
        <v>0.3477733161045604</v>
      </c>
      <c r="W5" s="240">
        <v>0.1761267811569045</v>
      </c>
      <c r="X5" s="240">
        <v>0.14152305613983618</v>
      </c>
      <c r="Y5" s="241">
        <v>-0.28089031726252767</v>
      </c>
      <c r="Z5" s="241">
        <v>-0.18474379319115553</v>
      </c>
      <c r="AA5" s="241">
        <v>0.08940964964880838</v>
      </c>
      <c r="AB5" s="241">
        <v>0.09</v>
      </c>
      <c r="AC5" s="241">
        <v>0.08</v>
      </c>
    </row>
    <row r="6" spans="1:29" s="43" customFormat="1" ht="19.5" customHeight="1">
      <c r="A6" s="242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245"/>
      <c r="AA6" s="245"/>
      <c r="AB6" s="245"/>
      <c r="AC6" s="245"/>
    </row>
    <row r="7" spans="1:29" s="42" customFormat="1" ht="19.5" customHeight="1">
      <c r="A7" s="246" t="s">
        <v>5</v>
      </c>
      <c r="B7" s="247">
        <v>-266</v>
      </c>
      <c r="C7" s="248">
        <v>-107</v>
      </c>
      <c r="D7" s="248">
        <v>-221</v>
      </c>
      <c r="E7" s="248">
        <v>-809</v>
      </c>
      <c r="F7" s="248">
        <v>-89</v>
      </c>
      <c r="G7" s="248">
        <v>548</v>
      </c>
      <c r="H7" s="248">
        <v>132</v>
      </c>
      <c r="I7" s="248">
        <v>731</v>
      </c>
      <c r="J7" s="248">
        <v>468</v>
      </c>
      <c r="K7" s="248">
        <v>1077</v>
      </c>
      <c r="L7" s="248">
        <v>811</v>
      </c>
      <c r="M7" s="248">
        <v>1141</v>
      </c>
      <c r="N7" s="248">
        <v>1635</v>
      </c>
      <c r="O7" s="248">
        <v>1257</v>
      </c>
      <c r="P7" s="248">
        <v>1003</v>
      </c>
      <c r="Q7" s="248">
        <v>1216</v>
      </c>
      <c r="R7" s="248">
        <v>1864</v>
      </c>
      <c r="S7" s="248">
        <v>171</v>
      </c>
      <c r="T7" s="248">
        <v>1959</v>
      </c>
      <c r="U7" s="248">
        <v>1634</v>
      </c>
      <c r="V7" s="248">
        <v>1251</v>
      </c>
      <c r="W7" s="248">
        <v>192</v>
      </c>
      <c r="X7" s="248">
        <v>55</v>
      </c>
      <c r="Y7" s="249">
        <v>-1055</v>
      </c>
      <c r="Z7" s="249">
        <v>-1195</v>
      </c>
      <c r="AA7" s="249">
        <v>-510</v>
      </c>
      <c r="AB7" s="249">
        <v>230</v>
      </c>
      <c r="AC7" s="249">
        <v>627</v>
      </c>
    </row>
    <row r="8" spans="1:29" s="43" customFormat="1" ht="19.5" customHeight="1">
      <c r="A8" s="250"/>
      <c r="B8" s="251">
        <v>-0.1967426517359261</v>
      </c>
      <c r="C8" s="252">
        <v>-0.0838065400430743</v>
      </c>
      <c r="D8" s="252">
        <v>-0.17698973299377085</v>
      </c>
      <c r="E8" s="252">
        <v>-0.665881984970329</v>
      </c>
      <c r="F8" s="252">
        <v>-0.07790411666360741</v>
      </c>
      <c r="G8" s="252">
        <v>0.49049004251511263</v>
      </c>
      <c r="H8" s="252">
        <v>0.11863888838956616</v>
      </c>
      <c r="I8" s="252">
        <v>0.6895966189955027</v>
      </c>
      <c r="J8" s="252">
        <v>0.4374649467190128</v>
      </c>
      <c r="K8" s="252">
        <v>0.9741581265772403</v>
      </c>
      <c r="L8" s="252">
        <v>0.7154767051018585</v>
      </c>
      <c r="M8" s="252">
        <v>0.9569578636607678</v>
      </c>
      <c r="N8" s="252">
        <v>1.2801841586018936</v>
      </c>
      <c r="O8" s="252">
        <v>0.9095513748190953</v>
      </c>
      <c r="P8" s="252">
        <v>0.6751799021224691</v>
      </c>
      <c r="Q8" s="252">
        <v>0.7598717716385428</v>
      </c>
      <c r="R8" s="252">
        <v>1.092300570176219</v>
      </c>
      <c r="S8" s="252">
        <v>0.09892970783915711</v>
      </c>
      <c r="T8" s="252">
        <v>1.0764150269515937</v>
      </c>
      <c r="U8" s="252">
        <v>0.8165631387207828</v>
      </c>
      <c r="V8" s="252">
        <v>0.5772585066031732</v>
      </c>
      <c r="W8" s="252">
        <v>0.08634879516447036</v>
      </c>
      <c r="X8" s="252">
        <v>0.02460486818500751</v>
      </c>
      <c r="Y8" s="253">
        <v>-0.49338951582353907</v>
      </c>
      <c r="Z8" s="253">
        <v>-0.5901555146205495</v>
      </c>
      <c r="AA8" s="253">
        <v>-0.2645832036356821</v>
      </c>
      <c r="AB8" s="253">
        <v>0.12</v>
      </c>
      <c r="AC8" s="253">
        <v>0.32</v>
      </c>
    </row>
    <row r="9" spans="1:29" s="43" customFormat="1" ht="19.5" customHeight="1">
      <c r="A9" s="242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45"/>
      <c r="AA9" s="245"/>
      <c r="AB9" s="245"/>
      <c r="AC9" s="245"/>
    </row>
    <row r="10" spans="1:29" s="42" customFormat="1" ht="19.5" customHeight="1">
      <c r="A10" s="246" t="s">
        <v>6</v>
      </c>
      <c r="B10" s="247">
        <v>8505</v>
      </c>
      <c r="C10" s="248">
        <v>61919</v>
      </c>
      <c r="D10" s="248">
        <v>33712</v>
      </c>
      <c r="E10" s="248">
        <v>29707</v>
      </c>
      <c r="F10" s="248">
        <v>35281</v>
      </c>
      <c r="G10" s="248">
        <v>38375</v>
      </c>
      <c r="H10" s="248">
        <v>13283</v>
      </c>
      <c r="I10" s="248">
        <v>34274</v>
      </c>
      <c r="J10" s="248">
        <v>42442</v>
      </c>
      <c r="K10" s="248">
        <v>31686</v>
      </c>
      <c r="L10" s="248">
        <v>25692</v>
      </c>
      <c r="M10" s="248">
        <v>29620</v>
      </c>
      <c r="N10" s="248">
        <v>89527</v>
      </c>
      <c r="O10" s="248">
        <v>45938</v>
      </c>
      <c r="P10" s="248">
        <v>48764</v>
      </c>
      <c r="Q10" s="248">
        <v>57486</v>
      </c>
      <c r="R10" s="248">
        <v>36701</v>
      </c>
      <c r="S10" s="248">
        <v>700</v>
      </c>
      <c r="T10" s="248">
        <v>62220</v>
      </c>
      <c r="U10" s="248">
        <v>42301</v>
      </c>
      <c r="V10" s="248">
        <v>20299</v>
      </c>
      <c r="W10" s="248">
        <v>15754</v>
      </c>
      <c r="X10" s="248">
        <v>-28533</v>
      </c>
      <c r="Y10" s="249">
        <v>-60989</v>
      </c>
      <c r="Z10" s="249">
        <v>-21162</v>
      </c>
      <c r="AA10" s="249">
        <v>1433</v>
      </c>
      <c r="AB10" s="249">
        <v>-6464</v>
      </c>
      <c r="AC10" s="249">
        <v>-6136</v>
      </c>
    </row>
    <row r="11" spans="1:29" s="43" customFormat="1" ht="19.5" customHeight="1">
      <c r="A11" s="238"/>
      <c r="B11" s="239">
        <v>0.1338514483419262</v>
      </c>
      <c r="C11" s="240">
        <v>0.9921147077452286</v>
      </c>
      <c r="D11" s="240">
        <v>0.5408840611356824</v>
      </c>
      <c r="E11" s="240">
        <v>0.4660979519586661</v>
      </c>
      <c r="F11" s="240">
        <v>0.5897231288271243</v>
      </c>
      <c r="G11" s="240">
        <v>0.6480286588246953</v>
      </c>
      <c r="H11" s="240">
        <v>0.23333424678517733</v>
      </c>
      <c r="I11" s="240">
        <v>0.6311213885775491</v>
      </c>
      <c r="J11" s="240">
        <v>0.7614988260480571</v>
      </c>
      <c r="K11" s="240">
        <v>0.550919834087682</v>
      </c>
      <c r="L11" s="240">
        <v>0.4368121148544457</v>
      </c>
      <c r="M11" s="240">
        <v>0.4903570832593962</v>
      </c>
      <c r="N11" s="240">
        <v>1.428151430281055</v>
      </c>
      <c r="O11" s="240">
        <v>0.6840935953453364</v>
      </c>
      <c r="P11" s="240">
        <v>0.7058947509826163</v>
      </c>
      <c r="Q11" s="240">
        <v>0.7955380343875218</v>
      </c>
      <c r="R11" s="240">
        <v>0.4806682337508361</v>
      </c>
      <c r="S11" s="240">
        <v>0.00941122945208317</v>
      </c>
      <c r="T11" s="240">
        <v>0.78925246679451</v>
      </c>
      <c r="U11" s="240">
        <v>0.5121149241046785</v>
      </c>
      <c r="V11" s="240">
        <v>0.24345140428607692</v>
      </c>
      <c r="W11" s="240">
        <v>0.18683322661836588</v>
      </c>
      <c r="X11" s="240">
        <v>-0.3370710061757931</v>
      </c>
      <c r="Y11" s="241">
        <v>-0.7486249514073173</v>
      </c>
      <c r="Z11" s="241">
        <v>-0.28230231800858707</v>
      </c>
      <c r="AA11" s="241">
        <v>0.019657234349224062</v>
      </c>
      <c r="AB11" s="241">
        <v>-0.09</v>
      </c>
      <c r="AC11" s="241">
        <v>-0.08</v>
      </c>
    </row>
    <row r="12" spans="1:29" s="43" customFormat="1" ht="19.5" customHeight="1">
      <c r="A12" s="254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257"/>
      <c r="AA12" s="257"/>
      <c r="AB12" s="257"/>
      <c r="AC12" s="257"/>
    </row>
    <row r="13" spans="1:29" s="42" customFormat="1" ht="19.5" customHeight="1">
      <c r="A13" s="258" t="s">
        <v>91</v>
      </c>
      <c r="B13" s="259">
        <v>-375</v>
      </c>
      <c r="C13" s="260">
        <v>1173</v>
      </c>
      <c r="D13" s="260">
        <v>1583</v>
      </c>
      <c r="E13" s="260">
        <v>-1448</v>
      </c>
      <c r="F13" s="260">
        <v>-787</v>
      </c>
      <c r="G13" s="260">
        <v>-391</v>
      </c>
      <c r="H13" s="260">
        <v>-16</v>
      </c>
      <c r="I13" s="260">
        <v>-1776</v>
      </c>
      <c r="J13" s="260">
        <v>-2108</v>
      </c>
      <c r="K13" s="260">
        <v>-1164</v>
      </c>
      <c r="L13" s="260">
        <v>593</v>
      </c>
      <c r="M13" s="260">
        <v>-452</v>
      </c>
      <c r="N13" s="260">
        <v>762</v>
      </c>
      <c r="O13" s="260">
        <v>619</v>
      </c>
      <c r="P13" s="260">
        <v>2303</v>
      </c>
      <c r="Q13" s="260">
        <v>258</v>
      </c>
      <c r="R13" s="260">
        <v>708</v>
      </c>
      <c r="S13" s="260">
        <v>266</v>
      </c>
      <c r="T13" s="260">
        <v>958</v>
      </c>
      <c r="U13" s="260">
        <v>1381</v>
      </c>
      <c r="V13" s="260">
        <v>-14</v>
      </c>
      <c r="W13" s="260">
        <v>94</v>
      </c>
      <c r="X13" s="260">
        <v>387</v>
      </c>
      <c r="Y13" s="261">
        <v>-119</v>
      </c>
      <c r="Z13" s="261">
        <v>-181</v>
      </c>
      <c r="AA13" s="261">
        <v>-387</v>
      </c>
      <c r="AB13" s="261">
        <v>555</v>
      </c>
      <c r="AC13" s="261">
        <v>-415</v>
      </c>
    </row>
    <row r="14" spans="1:29" s="43" customFormat="1" ht="19.5" customHeight="1">
      <c r="A14" s="250"/>
      <c r="B14" s="251">
        <v>-0.0837625699696698</v>
      </c>
      <c r="C14" s="252">
        <v>0.2622436249983151</v>
      </c>
      <c r="D14" s="252">
        <v>0.3553701753952643</v>
      </c>
      <c r="E14" s="252">
        <v>-0.32805455492874724</v>
      </c>
      <c r="F14" s="252">
        <v>-0.18587360594795044</v>
      </c>
      <c r="G14" s="252">
        <v>-0.09626913995465225</v>
      </c>
      <c r="H14" s="252">
        <v>-0.004210614960320491</v>
      </c>
      <c r="I14" s="252">
        <v>-0.4935376030634875</v>
      </c>
      <c r="J14" s="252">
        <v>-0.6114079204589618</v>
      </c>
      <c r="K14" s="252">
        <v>-0.34783544156274937</v>
      </c>
      <c r="L14" s="252">
        <v>0.17534366471216867</v>
      </c>
      <c r="M14" s="252">
        <v>-0.13150315083877429</v>
      </c>
      <c r="N14" s="252">
        <v>0.21949723035974422</v>
      </c>
      <c r="O14" s="252">
        <v>0.17353615663671107</v>
      </c>
      <c r="P14" s="252">
        <v>0.6244390758410212</v>
      </c>
      <c r="Q14" s="252">
        <v>0.06905707647668624</v>
      </c>
      <c r="R14" s="252">
        <v>0.18475075609507563</v>
      </c>
      <c r="S14" s="252">
        <v>0.0685496340583347</v>
      </c>
      <c r="T14" s="252">
        <v>0.24056631016982077</v>
      </c>
      <c r="U14" s="252">
        <v>0.3341487433732748</v>
      </c>
      <c r="V14" s="252">
        <v>-0.003325897576611503</v>
      </c>
      <c r="W14" s="252">
        <v>0.021838474280544418</v>
      </c>
      <c r="X14" s="252">
        <v>0.08914791181957593</v>
      </c>
      <c r="Y14" s="253">
        <v>-0.027393728447577814</v>
      </c>
      <c r="Z14" s="253">
        <v>-0.042805080797547745</v>
      </c>
      <c r="AA14" s="253">
        <v>-0.09314415682876165</v>
      </c>
      <c r="AB14" s="253">
        <v>0.14</v>
      </c>
      <c r="AC14" s="253">
        <v>-0.1</v>
      </c>
    </row>
    <row r="15" spans="1:29" s="43" customFormat="1" ht="19.5" customHeight="1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7"/>
      <c r="AA15" s="257"/>
      <c r="AB15" s="257"/>
      <c r="AC15" s="257"/>
    </row>
    <row r="16" spans="1:29" s="42" customFormat="1" ht="19.5" customHeight="1">
      <c r="A16" s="246" t="s">
        <v>92</v>
      </c>
      <c r="B16" s="247">
        <v>-1058</v>
      </c>
      <c r="C16" s="248">
        <v>5823</v>
      </c>
      <c r="D16" s="248">
        <v>-342</v>
      </c>
      <c r="E16" s="248">
        <v>-857</v>
      </c>
      <c r="F16" s="248">
        <v>7520</v>
      </c>
      <c r="G16" s="248">
        <v>6943</v>
      </c>
      <c r="H16" s="248">
        <v>7197</v>
      </c>
      <c r="I16" s="248">
        <v>950</v>
      </c>
      <c r="J16" s="248">
        <v>2919</v>
      </c>
      <c r="K16" s="248">
        <v>2226</v>
      </c>
      <c r="L16" s="248">
        <v>-2920</v>
      </c>
      <c r="M16" s="248">
        <v>398</v>
      </c>
      <c r="N16" s="248">
        <v>14664</v>
      </c>
      <c r="O16" s="248">
        <v>12287</v>
      </c>
      <c r="P16" s="248">
        <v>16282</v>
      </c>
      <c r="Q16" s="248">
        <v>13732</v>
      </c>
      <c r="R16" s="248">
        <v>28670</v>
      </c>
      <c r="S16" s="248">
        <v>17407</v>
      </c>
      <c r="T16" s="248">
        <v>39082</v>
      </c>
      <c r="U16" s="248">
        <v>28922</v>
      </c>
      <c r="V16" s="248">
        <v>14886</v>
      </c>
      <c r="W16" s="248">
        <v>-1877</v>
      </c>
      <c r="X16" s="248">
        <v>2692</v>
      </c>
      <c r="Y16" s="249">
        <v>-29795</v>
      </c>
      <c r="Z16" s="249">
        <v>-28740</v>
      </c>
      <c r="AA16" s="249">
        <v>-4021</v>
      </c>
      <c r="AB16" s="249">
        <v>3181</v>
      </c>
      <c r="AC16" s="249">
        <v>8459</v>
      </c>
    </row>
    <row r="17" spans="1:29" s="43" customFormat="1" ht="19.5" customHeight="1">
      <c r="A17" s="238"/>
      <c r="B17" s="239">
        <v>-0.04593239949031158</v>
      </c>
      <c r="C17" s="240">
        <v>0.25991451343361227</v>
      </c>
      <c r="D17" s="240">
        <v>-0.015310226828624263</v>
      </c>
      <c r="E17" s="240">
        <v>-0.03885738433127006</v>
      </c>
      <c r="F17" s="240">
        <v>0.3436324047185524</v>
      </c>
      <c r="G17" s="240">
        <v>0.31714665760402827</v>
      </c>
      <c r="H17" s="240">
        <v>0.32679174688510226</v>
      </c>
      <c r="I17" s="240">
        <v>0.04619380098640491</v>
      </c>
      <c r="J17" s="240">
        <v>0.14509401784175147</v>
      </c>
      <c r="K17" s="240">
        <v>0.11029488273364141</v>
      </c>
      <c r="L17" s="240">
        <v>-0.1476661167958082</v>
      </c>
      <c r="M17" s="240">
        <v>0.020898553799075792</v>
      </c>
      <c r="N17" s="240">
        <v>0.7646556390224601</v>
      </c>
      <c r="O17" s="240">
        <v>0.6262049999566699</v>
      </c>
      <c r="P17" s="240">
        <v>0.7859302934567713</v>
      </c>
      <c r="Q17" s="240">
        <v>0.6331661581633563</v>
      </c>
      <c r="R17" s="240">
        <v>1.1886928648990658</v>
      </c>
      <c r="S17" s="240">
        <v>0.6902847389849587</v>
      </c>
      <c r="T17" s="240">
        <v>1.3852317326596975</v>
      </c>
      <c r="U17" s="240">
        <v>0.9619330990529695</v>
      </c>
      <c r="V17" s="240">
        <v>0.4644748214458483</v>
      </c>
      <c r="W17" s="240">
        <v>-0.05809451237440699</v>
      </c>
      <c r="X17" s="240">
        <v>0.08335591147305976</v>
      </c>
      <c r="Y17" s="241">
        <v>-1.0126655416715535</v>
      </c>
      <c r="Z17" s="241">
        <v>-1.129278409171286</v>
      </c>
      <c r="AA17" s="241">
        <v>-0.18118725642120026</v>
      </c>
      <c r="AB17" s="241">
        <v>0.16</v>
      </c>
      <c r="AC17" s="241">
        <v>0.42</v>
      </c>
    </row>
    <row r="18" spans="1:29" s="43" customFormat="1" ht="19.5" customHeight="1">
      <c r="A18" s="254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7"/>
      <c r="AA18" s="257"/>
      <c r="AB18" s="257"/>
      <c r="AC18" s="257"/>
    </row>
    <row r="19" spans="1:29" s="42" customFormat="1" ht="19.5" customHeight="1">
      <c r="A19" s="258" t="s">
        <v>0</v>
      </c>
      <c r="B19" s="259">
        <v>-7774</v>
      </c>
      <c r="C19" s="260">
        <v>21014</v>
      </c>
      <c r="D19" s="260">
        <v>4273</v>
      </c>
      <c r="E19" s="260">
        <v>13729</v>
      </c>
      <c r="F19" s="260">
        <v>10788</v>
      </c>
      <c r="G19" s="260">
        <v>21921</v>
      </c>
      <c r="H19" s="260">
        <v>12462</v>
      </c>
      <c r="I19" s="260">
        <v>15762</v>
      </c>
      <c r="J19" s="260">
        <v>14920</v>
      </c>
      <c r="K19" s="260">
        <v>18694</v>
      </c>
      <c r="L19" s="260">
        <v>18616</v>
      </c>
      <c r="M19" s="260">
        <v>15177</v>
      </c>
      <c r="N19" s="260">
        <v>39886</v>
      </c>
      <c r="O19" s="260">
        <v>33883</v>
      </c>
      <c r="P19" s="260">
        <v>21080</v>
      </c>
      <c r="Q19" s="260">
        <v>17257</v>
      </c>
      <c r="R19" s="260">
        <v>29921</v>
      </c>
      <c r="S19" s="260">
        <v>14606</v>
      </c>
      <c r="T19" s="260">
        <v>43465</v>
      </c>
      <c r="U19" s="260">
        <v>25309</v>
      </c>
      <c r="V19" s="260">
        <v>9749</v>
      </c>
      <c r="W19" s="260">
        <v>36</v>
      </c>
      <c r="X19" s="260">
        <v>-825</v>
      </c>
      <c r="Y19" s="261">
        <v>-19351</v>
      </c>
      <c r="Z19" s="261">
        <v>-28885</v>
      </c>
      <c r="AA19" s="261">
        <v>-11254</v>
      </c>
      <c r="AB19" s="261">
        <v>-11919</v>
      </c>
      <c r="AC19" s="261">
        <v>-11305</v>
      </c>
    </row>
    <row r="20" spans="1:29" s="43" customFormat="1" ht="19.5" customHeight="1">
      <c r="A20" s="238"/>
      <c r="B20" s="239">
        <v>-0.16251766496357956</v>
      </c>
      <c r="C20" s="240">
        <v>0.4422861229624431</v>
      </c>
      <c r="D20" s="240">
        <v>0.08889815388097855</v>
      </c>
      <c r="E20" s="240">
        <v>0.2793445566267261</v>
      </c>
      <c r="F20" s="240">
        <v>0.22254550135449858</v>
      </c>
      <c r="G20" s="240">
        <v>0.450089377266516</v>
      </c>
      <c r="H20" s="240">
        <v>0.25425782910903916</v>
      </c>
      <c r="I20" s="240">
        <v>0.3270423026168423</v>
      </c>
      <c r="J20" s="240">
        <v>0.302768464513381</v>
      </c>
      <c r="K20" s="240">
        <v>0.3672019190199327</v>
      </c>
      <c r="L20" s="240">
        <v>0.34977076825000175</v>
      </c>
      <c r="M20" s="240">
        <v>0.271651678720386</v>
      </c>
      <c r="N20" s="240">
        <v>0.68162891640553</v>
      </c>
      <c r="O20" s="240">
        <v>0.5412651800018597</v>
      </c>
      <c r="P20" s="240">
        <v>0.31867908426628233</v>
      </c>
      <c r="Q20" s="240">
        <v>0.24755056625918037</v>
      </c>
      <c r="R20" s="240">
        <v>0.4055133333125571</v>
      </c>
      <c r="S20" s="240">
        <v>0.1911361806683054</v>
      </c>
      <c r="T20" s="240">
        <v>0.5380680848935615</v>
      </c>
      <c r="U20" s="240">
        <v>0.2956457867000273</v>
      </c>
      <c r="V20" s="240">
        <v>0.10967186860884048</v>
      </c>
      <c r="W20" s="240">
        <v>0.0003954119038862558</v>
      </c>
      <c r="X20" s="240">
        <v>-0.008868997489375197</v>
      </c>
      <c r="Y20" s="241">
        <v>-0.20698421717266768</v>
      </c>
      <c r="Z20" s="241">
        <v>-0.31912849692079526</v>
      </c>
      <c r="AA20" s="241">
        <v>-0.12607099856206672</v>
      </c>
      <c r="AB20" s="241">
        <v>-0.13</v>
      </c>
      <c r="AC20" s="241">
        <v>-0.13</v>
      </c>
    </row>
    <row r="21" spans="1:29" s="42" customFormat="1" ht="19.5" customHeight="1">
      <c r="A21" s="262" t="s">
        <v>214</v>
      </c>
      <c r="B21" s="263">
        <v>-7293</v>
      </c>
      <c r="C21" s="264">
        <v>17125</v>
      </c>
      <c r="D21" s="264">
        <v>3217</v>
      </c>
      <c r="E21" s="264">
        <v>11766</v>
      </c>
      <c r="F21" s="264">
        <v>8677</v>
      </c>
      <c r="G21" s="264">
        <v>19340</v>
      </c>
      <c r="H21" s="264">
        <v>12014</v>
      </c>
      <c r="I21" s="264">
        <v>14118</v>
      </c>
      <c r="J21" s="264">
        <v>13325</v>
      </c>
      <c r="K21" s="264">
        <v>17735</v>
      </c>
      <c r="L21" s="264">
        <v>16986</v>
      </c>
      <c r="M21" s="264">
        <v>15207</v>
      </c>
      <c r="N21" s="264">
        <v>32905</v>
      </c>
      <c r="O21" s="264">
        <v>30260</v>
      </c>
      <c r="P21" s="264">
        <v>19176</v>
      </c>
      <c r="Q21" s="264">
        <v>16264</v>
      </c>
      <c r="R21" s="264">
        <v>25422</v>
      </c>
      <c r="S21" s="264">
        <v>13820</v>
      </c>
      <c r="T21" s="264">
        <v>38573</v>
      </c>
      <c r="U21" s="264">
        <v>21143</v>
      </c>
      <c r="V21" s="264">
        <v>7378</v>
      </c>
      <c r="W21" s="264">
        <v>1234</v>
      </c>
      <c r="X21" s="264">
        <v>-1260</v>
      </c>
      <c r="Y21" s="265">
        <v>-14646</v>
      </c>
      <c r="Z21" s="265">
        <v>-23336</v>
      </c>
      <c r="AA21" s="265">
        <v>-8542</v>
      </c>
      <c r="AB21" s="265">
        <v>-9710</v>
      </c>
      <c r="AC21" s="265">
        <v>-10575</v>
      </c>
    </row>
    <row r="22" spans="1:29" s="43" customFormat="1" ht="19.5" customHeight="1">
      <c r="A22" s="242"/>
      <c r="B22" s="243">
        <v>-0.18422039761597508</v>
      </c>
      <c r="C22" s="244">
        <v>0.43569952735824646</v>
      </c>
      <c r="D22" s="244">
        <v>0.08086035213590304</v>
      </c>
      <c r="E22" s="244">
        <v>0.2893996494540474</v>
      </c>
      <c r="F22" s="244">
        <v>0.21623941294126592</v>
      </c>
      <c r="G22" s="244">
        <v>0.47903930574473286</v>
      </c>
      <c r="H22" s="244">
        <v>0.29483424101901523</v>
      </c>
      <c r="I22" s="244">
        <v>0.3512162211244174</v>
      </c>
      <c r="J22" s="244">
        <v>0.32384568759062926</v>
      </c>
      <c r="K22" s="244">
        <v>0.41724650245795747</v>
      </c>
      <c r="L22" s="244">
        <v>0.38170168932099013</v>
      </c>
      <c r="M22" s="244">
        <v>0.32555842357533393</v>
      </c>
      <c r="N22" s="244">
        <v>0.6727636919832136</v>
      </c>
      <c r="O22" s="244">
        <v>0.5787841745181543</v>
      </c>
      <c r="P22" s="244">
        <v>0.3469907563225849</v>
      </c>
      <c r="Q22" s="244">
        <v>0.27952067634928746</v>
      </c>
      <c r="R22" s="244">
        <v>0.41320453592019746</v>
      </c>
      <c r="S22" s="244">
        <v>0.21688940727515593</v>
      </c>
      <c r="T22" s="244">
        <v>0.5734662049956318</v>
      </c>
      <c r="U22" s="244">
        <v>0.29688369707894235</v>
      </c>
      <c r="V22" s="244">
        <v>0.09990859541622044</v>
      </c>
      <c r="W22" s="244">
        <v>0.016354367603499398</v>
      </c>
      <c r="X22" s="244">
        <v>-0.016385541917984803</v>
      </c>
      <c r="Y22" s="245">
        <v>-0.18960597790907974</v>
      </c>
      <c r="Z22" s="245">
        <v>-0.3122848408165013</v>
      </c>
      <c r="AA22" s="245">
        <v>-0.11607213104328773</v>
      </c>
      <c r="AB22" s="245">
        <v>-0.13</v>
      </c>
      <c r="AC22" s="245">
        <v>-0.14</v>
      </c>
    </row>
    <row r="23" spans="1:29" s="42" customFormat="1" ht="8.25" customHeight="1">
      <c r="A23" s="262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265"/>
      <c r="AA23" s="265"/>
      <c r="AB23" s="265"/>
      <c r="AC23" s="265"/>
    </row>
    <row r="24" spans="1:29" s="43" customFormat="1" ht="19.5" customHeight="1">
      <c r="A24" s="262" t="s">
        <v>215</v>
      </c>
      <c r="B24" s="263">
        <v>-481</v>
      </c>
      <c r="C24" s="264">
        <v>3889</v>
      </c>
      <c r="D24" s="264">
        <v>1056</v>
      </c>
      <c r="E24" s="264">
        <v>1963</v>
      </c>
      <c r="F24" s="264">
        <v>2111</v>
      </c>
      <c r="G24" s="264">
        <v>2581</v>
      </c>
      <c r="H24" s="264">
        <v>448</v>
      </c>
      <c r="I24" s="264">
        <v>1644</v>
      </c>
      <c r="J24" s="264">
        <v>1595</v>
      </c>
      <c r="K24" s="264">
        <v>959</v>
      </c>
      <c r="L24" s="264">
        <v>1630</v>
      </c>
      <c r="M24" s="264">
        <v>-30</v>
      </c>
      <c r="N24" s="264">
        <v>6981</v>
      </c>
      <c r="O24" s="264">
        <v>3623</v>
      </c>
      <c r="P24" s="264">
        <v>1904</v>
      </c>
      <c r="Q24" s="264">
        <v>993</v>
      </c>
      <c r="R24" s="264">
        <v>4499</v>
      </c>
      <c r="S24" s="264">
        <v>786</v>
      </c>
      <c r="T24" s="264">
        <v>4892</v>
      </c>
      <c r="U24" s="264">
        <v>4166</v>
      </c>
      <c r="V24" s="264">
        <v>2371</v>
      </c>
      <c r="W24" s="264">
        <v>-1198</v>
      </c>
      <c r="X24" s="264">
        <v>435</v>
      </c>
      <c r="Y24" s="265">
        <v>-4705</v>
      </c>
      <c r="Z24" s="265">
        <v>-5549</v>
      </c>
      <c r="AA24" s="265">
        <v>-2712</v>
      </c>
      <c r="AB24" s="265">
        <v>-2209</v>
      </c>
      <c r="AC24" s="245">
        <v>-730</v>
      </c>
    </row>
    <row r="25" spans="1:29" s="43" customFormat="1" ht="19.5" customHeight="1">
      <c r="A25" s="242"/>
      <c r="B25" s="266">
        <v>-0.058328836394283545</v>
      </c>
      <c r="C25" s="267">
        <v>0.47382797936552645</v>
      </c>
      <c r="D25" s="267">
        <v>0.1275115919629144</v>
      </c>
      <c r="E25" s="267">
        <v>0.23119658069326032</v>
      </c>
      <c r="F25" s="267">
        <v>0.2528549491774834</v>
      </c>
      <c r="G25" s="267">
        <v>0.30979968047781803</v>
      </c>
      <c r="H25" s="267">
        <v>0.05420500137931494</v>
      </c>
      <c r="I25" s="267">
        <v>0.20554778986114908</v>
      </c>
      <c r="J25" s="267">
        <v>0.19612809931581765</v>
      </c>
      <c r="K25" s="267">
        <v>0.11410594600254065</v>
      </c>
      <c r="L25" s="267">
        <v>0.1868685305369544</v>
      </c>
      <c r="M25" s="267">
        <v>-0.0032755275510054638</v>
      </c>
      <c r="N25" s="267">
        <v>0.726769607475708</v>
      </c>
      <c r="O25" s="267">
        <v>0.35114687301915914</v>
      </c>
      <c r="P25" s="267">
        <v>0.17493038156688456</v>
      </c>
      <c r="Q25" s="267">
        <v>0.08615536249889644</v>
      </c>
      <c r="R25" s="267">
        <v>0.36692144830803297</v>
      </c>
      <c r="S25" s="267">
        <v>0.06190141294306617</v>
      </c>
      <c r="T25" s="267">
        <v>0.36191891004111465</v>
      </c>
      <c r="U25" s="267">
        <v>0.2895190758740229</v>
      </c>
      <c r="V25" s="267">
        <v>0.15759451350421116</v>
      </c>
      <c r="W25" s="267">
        <v>-0.07684191283766628</v>
      </c>
      <c r="X25" s="267">
        <v>0.026979086556355725</v>
      </c>
      <c r="Y25" s="268">
        <v>-0.28961295890266303</v>
      </c>
      <c r="Z25" s="268">
        <v>-0.3515255792031713</v>
      </c>
      <c r="AA25" s="268">
        <v>-0.17301446444304425</v>
      </c>
      <c r="AB25" s="268">
        <v>-0.14</v>
      </c>
      <c r="AC25" s="268">
        <v>-0.05</v>
      </c>
    </row>
    <row r="26" spans="1:29" s="42" customFormat="1" ht="19.5" customHeight="1">
      <c r="A26" s="258" t="s">
        <v>1</v>
      </c>
      <c r="B26" s="259">
        <v>10273</v>
      </c>
      <c r="C26" s="260">
        <v>42667</v>
      </c>
      <c r="D26" s="260">
        <v>30729</v>
      </c>
      <c r="E26" s="260">
        <v>26792</v>
      </c>
      <c r="F26" s="260">
        <v>19283</v>
      </c>
      <c r="G26" s="260">
        <v>23185</v>
      </c>
      <c r="H26" s="260">
        <v>24969</v>
      </c>
      <c r="I26" s="260">
        <v>25471</v>
      </c>
      <c r="J26" s="260">
        <v>19526</v>
      </c>
      <c r="K26" s="260">
        <v>28487</v>
      </c>
      <c r="L26" s="260">
        <v>32443</v>
      </c>
      <c r="M26" s="260">
        <v>29974</v>
      </c>
      <c r="N26" s="260">
        <v>56126</v>
      </c>
      <c r="O26" s="260">
        <v>57679</v>
      </c>
      <c r="P26" s="260">
        <v>52335</v>
      </c>
      <c r="Q26" s="260">
        <v>39590</v>
      </c>
      <c r="R26" s="260">
        <v>55361</v>
      </c>
      <c r="S26" s="260">
        <v>44029</v>
      </c>
      <c r="T26" s="260">
        <v>86104</v>
      </c>
      <c r="U26" s="260">
        <v>71246</v>
      </c>
      <c r="V26" s="260">
        <v>44587</v>
      </c>
      <c r="W26" s="260">
        <v>21154</v>
      </c>
      <c r="X26" s="260">
        <v>38814</v>
      </c>
      <c r="Y26" s="261">
        <v>-32602</v>
      </c>
      <c r="Z26" s="261">
        <v>-36960</v>
      </c>
      <c r="AA26" s="261">
        <v>1989</v>
      </c>
      <c r="AB26" s="261">
        <v>18577</v>
      </c>
      <c r="AC26" s="261">
        <v>2533</v>
      </c>
    </row>
    <row r="27" spans="1:29" s="43" customFormat="1" ht="19.5" customHeight="1">
      <c r="A27" s="250"/>
      <c r="B27" s="251">
        <v>0.10281559398199747</v>
      </c>
      <c r="C27" s="252">
        <v>0.43029588830278964</v>
      </c>
      <c r="D27" s="252">
        <v>0.3073546981639641</v>
      </c>
      <c r="E27" s="252">
        <v>0.2654975209694266</v>
      </c>
      <c r="F27" s="252">
        <v>0.18864533708113917</v>
      </c>
      <c r="G27" s="252">
        <v>0.22717841662964755</v>
      </c>
      <c r="H27" s="252">
        <v>0.2438339140367507</v>
      </c>
      <c r="I27" s="252">
        <v>0.251328599884304</v>
      </c>
      <c r="J27" s="252">
        <v>0.19021174231657056</v>
      </c>
      <c r="K27" s="252">
        <v>0.2690613793733254</v>
      </c>
      <c r="L27" s="252">
        <v>0.29772092033875097</v>
      </c>
      <c r="M27" s="252">
        <v>0.2689463912515899</v>
      </c>
      <c r="N27" s="252">
        <v>0.48936307119751277</v>
      </c>
      <c r="O27" s="252">
        <v>0.4800563426796023</v>
      </c>
      <c r="P27" s="252">
        <v>0.41637137064347574</v>
      </c>
      <c r="Q27" s="252">
        <v>0.3020056101794788</v>
      </c>
      <c r="R27" s="252">
        <v>0.402429098412993</v>
      </c>
      <c r="S27" s="252">
        <v>0.3086834132565608</v>
      </c>
      <c r="T27" s="252">
        <v>0.5762701632482159</v>
      </c>
      <c r="U27" s="252">
        <v>0.4497370862975636</v>
      </c>
      <c r="V27" s="252">
        <v>0.269140893238462</v>
      </c>
      <c r="W27" s="252">
        <v>0.1245772022071101</v>
      </c>
      <c r="X27" s="252">
        <v>0.22267783318301593</v>
      </c>
      <c r="Y27" s="253">
        <v>-0.18502129941226908</v>
      </c>
      <c r="Z27" s="253">
        <v>-0.21542323087752058</v>
      </c>
      <c r="AA27" s="253">
        <v>0.011809917682681359</v>
      </c>
      <c r="AB27" s="253">
        <v>0.11</v>
      </c>
      <c r="AC27" s="253">
        <v>0.01</v>
      </c>
    </row>
    <row r="28" spans="1:29" s="43" customFormat="1" ht="19.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5"/>
      <c r="Z28" s="245"/>
      <c r="AA28" s="245"/>
      <c r="AB28" s="245"/>
      <c r="AC28" s="245"/>
    </row>
    <row r="29" spans="1:29" s="42" customFormat="1" ht="19.5" customHeight="1">
      <c r="A29" s="258" t="s">
        <v>93</v>
      </c>
      <c r="B29" s="259">
        <v>3497</v>
      </c>
      <c r="C29" s="260">
        <v>2238</v>
      </c>
      <c r="D29" s="260">
        <v>2038</v>
      </c>
      <c r="E29" s="260">
        <v>2332</v>
      </c>
      <c r="F29" s="260">
        <v>4237</v>
      </c>
      <c r="G29" s="260">
        <v>2090</v>
      </c>
      <c r="H29" s="260">
        <v>1442</v>
      </c>
      <c r="I29" s="260">
        <v>1409</v>
      </c>
      <c r="J29" s="260">
        <v>2137</v>
      </c>
      <c r="K29" s="260">
        <v>2570</v>
      </c>
      <c r="L29" s="260">
        <v>2619</v>
      </c>
      <c r="M29" s="260">
        <v>1225</v>
      </c>
      <c r="N29" s="260">
        <v>2358</v>
      </c>
      <c r="O29" s="260">
        <v>2035</v>
      </c>
      <c r="P29" s="260">
        <v>1993</v>
      </c>
      <c r="Q29" s="260">
        <v>2338</v>
      </c>
      <c r="R29" s="260">
        <v>2652</v>
      </c>
      <c r="S29" s="260">
        <v>1451</v>
      </c>
      <c r="T29" s="260">
        <v>2006</v>
      </c>
      <c r="U29" s="260">
        <v>1690</v>
      </c>
      <c r="V29" s="260">
        <v>2660</v>
      </c>
      <c r="W29" s="260">
        <v>2850</v>
      </c>
      <c r="X29" s="260">
        <v>2141</v>
      </c>
      <c r="Y29" s="261">
        <v>-50</v>
      </c>
      <c r="Z29" s="261">
        <v>1391</v>
      </c>
      <c r="AA29" s="261">
        <v>955</v>
      </c>
      <c r="AB29" s="261">
        <v>197</v>
      </c>
      <c r="AC29" s="261">
        <v>1004</v>
      </c>
    </row>
    <row r="30" spans="1:29" s="43" customFormat="1" ht="19.5" customHeight="1">
      <c r="A30" s="250"/>
      <c r="B30" s="251">
        <v>0.4683862706702069</v>
      </c>
      <c r="C30" s="252">
        <v>0.3021845594222139</v>
      </c>
      <c r="D30" s="252">
        <v>0.2766161618218188</v>
      </c>
      <c r="E30" s="252">
        <v>0.3172029554827649</v>
      </c>
      <c r="F30" s="252">
        <v>0.5745232758538776</v>
      </c>
      <c r="G30" s="252">
        <v>0.2853698133353788</v>
      </c>
      <c r="H30" s="252">
        <v>0.19707180274233238</v>
      </c>
      <c r="I30" s="252">
        <v>0.19426524582344395</v>
      </c>
      <c r="J30" s="252">
        <v>0.2874463812289507</v>
      </c>
      <c r="K30" s="252">
        <v>0.34362285452986807</v>
      </c>
      <c r="L30" s="252">
        <v>0.3443773397343586</v>
      </c>
      <c r="M30" s="252">
        <v>0.15967965003433893</v>
      </c>
      <c r="N30" s="252">
        <v>0.3033179744842407</v>
      </c>
      <c r="O30" s="252">
        <v>0.26012107453650124</v>
      </c>
      <c r="P30" s="252">
        <v>0.2482378599480084</v>
      </c>
      <c r="Q30" s="252">
        <v>0.2887228890071647</v>
      </c>
      <c r="R30" s="252">
        <v>0.3195096033599132</v>
      </c>
      <c r="S30" s="252">
        <v>0.17216360169576284</v>
      </c>
      <c r="T30" s="252">
        <v>0.23610082894223172</v>
      </c>
      <c r="U30" s="252">
        <v>0.196767425560207</v>
      </c>
      <c r="V30" s="252">
        <v>0.30469959025922755</v>
      </c>
      <c r="W30" s="252">
        <v>0.32707566809508926</v>
      </c>
      <c r="X30" s="252">
        <v>0.24162412945907263</v>
      </c>
      <c r="Y30" s="253">
        <v>-0.005667173689805072</v>
      </c>
      <c r="Z30" s="253">
        <v>0.15936154563513938</v>
      </c>
      <c r="AA30" s="253">
        <v>0.11058462792614687</v>
      </c>
      <c r="AB30" s="253">
        <v>0.03</v>
      </c>
      <c r="AC30" s="253">
        <v>0.12</v>
      </c>
    </row>
    <row r="31" spans="1:29" s="43" customFormat="1" ht="19.5" customHeight="1">
      <c r="A31" s="242"/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5"/>
      <c r="Z31" s="245"/>
      <c r="AA31" s="245"/>
      <c r="AB31" s="245"/>
      <c r="AC31" s="245"/>
    </row>
    <row r="32" spans="1:29" s="42" customFormat="1" ht="19.5" customHeight="1">
      <c r="A32" s="258" t="s">
        <v>9</v>
      </c>
      <c r="B32" s="259">
        <v>8372</v>
      </c>
      <c r="C32" s="260">
        <v>18913</v>
      </c>
      <c r="D32" s="260">
        <v>18183</v>
      </c>
      <c r="E32" s="260">
        <v>18455</v>
      </c>
      <c r="F32" s="260">
        <v>30822</v>
      </c>
      <c r="G32" s="260">
        <v>36120</v>
      </c>
      <c r="H32" s="260">
        <v>25782</v>
      </c>
      <c r="I32" s="260">
        <v>19360</v>
      </c>
      <c r="J32" s="260">
        <v>82398</v>
      </c>
      <c r="K32" s="260">
        <v>78184</v>
      </c>
      <c r="L32" s="260">
        <v>77959</v>
      </c>
      <c r="M32" s="260">
        <v>62872</v>
      </c>
      <c r="N32" s="260">
        <v>86859</v>
      </c>
      <c r="O32" s="260">
        <v>58744</v>
      </c>
      <c r="P32" s="260">
        <v>55077</v>
      </c>
      <c r="Q32" s="260">
        <v>80340</v>
      </c>
      <c r="R32" s="260">
        <v>47107</v>
      </c>
      <c r="S32" s="260">
        <v>52927</v>
      </c>
      <c r="T32" s="260">
        <v>62247</v>
      </c>
      <c r="U32" s="260">
        <v>79584</v>
      </c>
      <c r="V32" s="260">
        <v>46261</v>
      </c>
      <c r="W32" s="260">
        <v>33825</v>
      </c>
      <c r="X32" s="260">
        <v>44105</v>
      </c>
      <c r="Y32" s="261">
        <v>28362</v>
      </c>
      <c r="Z32" s="261">
        <v>43117</v>
      </c>
      <c r="AA32" s="261">
        <v>46049</v>
      </c>
      <c r="AB32" s="261">
        <v>29302</v>
      </c>
      <c r="AC32" s="261">
        <v>37373</v>
      </c>
    </row>
    <row r="33" spans="1:29" s="43" customFormat="1" ht="19.5" customHeight="1">
      <c r="A33" s="250"/>
      <c r="B33" s="251">
        <v>0.5072005883817621</v>
      </c>
      <c r="C33" s="252">
        <v>1.1516741382690876</v>
      </c>
      <c r="D33" s="252">
        <v>1.0988805113242073</v>
      </c>
      <c r="E33" s="252">
        <v>1.1160309331965879</v>
      </c>
      <c r="F33" s="252">
        <v>1.8825297065533153</v>
      </c>
      <c r="G33" s="252">
        <v>2.2204067180212617</v>
      </c>
      <c r="H33" s="252">
        <v>1.5918499652697315</v>
      </c>
      <c r="I33" s="252">
        <v>1.232597361503096</v>
      </c>
      <c r="J33" s="252">
        <v>5.682103422309148</v>
      </c>
      <c r="K33" s="252">
        <v>5.36787786745907</v>
      </c>
      <c r="L33" s="252">
        <v>5.246355062198638</v>
      </c>
      <c r="M33" s="252">
        <v>4.096301392711199</v>
      </c>
      <c r="N33" s="252">
        <v>5.541233413907332</v>
      </c>
      <c r="O33" s="252">
        <v>3.5730969110691513</v>
      </c>
      <c r="P33" s="252">
        <v>3.328756145056566</v>
      </c>
      <c r="Q33" s="252">
        <v>4.778885818891299</v>
      </c>
      <c r="R33" s="252">
        <v>2.7745971836427907</v>
      </c>
      <c r="S33" s="252">
        <v>3.2126366419154895</v>
      </c>
      <c r="T33" s="252">
        <v>3.7256875945681944</v>
      </c>
      <c r="U33" s="252">
        <v>4.8056113773380815</v>
      </c>
      <c r="V33" s="252">
        <v>2.7959310593666187</v>
      </c>
      <c r="W33" s="252">
        <v>2.083756861150632</v>
      </c>
      <c r="X33" s="252">
        <v>2.752138437461782</v>
      </c>
      <c r="Y33" s="253">
        <v>1.8119708137385837</v>
      </c>
      <c r="Z33" s="253">
        <v>2.767017830281193</v>
      </c>
      <c r="AA33" s="253">
        <v>2.948485226839792</v>
      </c>
      <c r="AB33" s="253">
        <v>1.88</v>
      </c>
      <c r="AC33" s="253">
        <v>2.39</v>
      </c>
    </row>
    <row r="34" spans="1:29" s="43" customFormat="1" ht="19.5" customHeight="1">
      <c r="A34" s="254"/>
      <c r="B34" s="255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7"/>
      <c r="Z34" s="257"/>
      <c r="AA34" s="257"/>
      <c r="AB34" s="257"/>
      <c r="AC34" s="257"/>
    </row>
    <row r="35" spans="1:29" s="42" customFormat="1" ht="19.5" customHeight="1">
      <c r="A35" s="258" t="s">
        <v>94</v>
      </c>
      <c r="B35" s="259">
        <v>359</v>
      </c>
      <c r="C35" s="260">
        <v>1161</v>
      </c>
      <c r="D35" s="260">
        <v>2758</v>
      </c>
      <c r="E35" s="260">
        <v>4302</v>
      </c>
      <c r="F35" s="260">
        <v>176</v>
      </c>
      <c r="G35" s="260">
        <v>163</v>
      </c>
      <c r="H35" s="260">
        <v>120</v>
      </c>
      <c r="I35" s="260">
        <v>1001</v>
      </c>
      <c r="J35" s="260">
        <v>135</v>
      </c>
      <c r="K35" s="260">
        <v>138</v>
      </c>
      <c r="L35" s="260">
        <v>0</v>
      </c>
      <c r="M35" s="260">
        <v>358</v>
      </c>
      <c r="N35" s="260">
        <v>5</v>
      </c>
      <c r="O35" s="260">
        <v>8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1">
        <v>0</v>
      </c>
      <c r="Z35" s="261">
        <v>0</v>
      </c>
      <c r="AA35" s="261">
        <v>0</v>
      </c>
      <c r="AB35" s="261">
        <v>0</v>
      </c>
      <c r="AC35" s="261">
        <v>0</v>
      </c>
    </row>
    <row r="36" spans="1:29" s="43" customFormat="1" ht="19.5" customHeight="1">
      <c r="A36" s="359"/>
      <c r="B36" s="360">
        <v>-0.7117367168913535</v>
      </c>
      <c r="C36" s="361">
        <v>-2.208273894436519</v>
      </c>
      <c r="D36" s="361">
        <v>-6.679421665738294</v>
      </c>
      <c r="E36" s="361">
        <v>-40.734778903512925</v>
      </c>
      <c r="F36" s="361">
        <v>5.9519783564423445</v>
      </c>
      <c r="G36" s="361">
        <v>-9.050527484730708</v>
      </c>
      <c r="H36" s="361">
        <v>-1.4241633040588675</v>
      </c>
      <c r="I36" s="361">
        <v>-10.316396990621456</v>
      </c>
      <c r="J36" s="361">
        <v>-3.3308660251665456</v>
      </c>
      <c r="K36" s="361">
        <v>-10.9697933227345</v>
      </c>
      <c r="L36" s="361">
        <v>0</v>
      </c>
      <c r="M36" s="361">
        <v>-74.42827442827442</v>
      </c>
      <c r="N36" s="361">
        <v>-4.504504504504503</v>
      </c>
      <c r="O36" s="361">
        <v>-14.28571428571429</v>
      </c>
      <c r="P36" s="361">
        <v>0</v>
      </c>
      <c r="Q36" s="361">
        <v>0</v>
      </c>
      <c r="R36" s="361">
        <v>0</v>
      </c>
      <c r="S36" s="361">
        <v>0</v>
      </c>
      <c r="T36" s="361">
        <v>0</v>
      </c>
      <c r="U36" s="361">
        <v>0</v>
      </c>
      <c r="V36" s="361">
        <v>0</v>
      </c>
      <c r="W36" s="361">
        <v>0</v>
      </c>
      <c r="X36" s="361">
        <v>0</v>
      </c>
      <c r="Y36" s="362">
        <v>0</v>
      </c>
      <c r="Z36" s="362">
        <v>0</v>
      </c>
      <c r="AA36" s="362">
        <v>0</v>
      </c>
      <c r="AB36" s="362">
        <v>0</v>
      </c>
      <c r="AC36" s="362">
        <v>0</v>
      </c>
    </row>
    <row r="37" ht="15">
      <c r="A37" s="367" t="s">
        <v>155</v>
      </c>
    </row>
    <row r="38" ht="15">
      <c r="A38" t="s">
        <v>95</v>
      </c>
    </row>
    <row r="43" ht="15">
      <c r="A43" s="36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zoomScale="60" zoomScaleNormal="60" zoomScalePageLayoutView="0" workbookViewId="0" topLeftCell="A1">
      <selection activeCell="AB10" sqref="AB10"/>
    </sheetView>
  </sheetViews>
  <sheetFormatPr defaultColWidth="9.140625" defaultRowHeight="15"/>
  <cols>
    <col min="1" max="1" width="34.57421875" style="0" customWidth="1"/>
    <col min="2" max="20" width="13.8515625" style="0" customWidth="1"/>
    <col min="21" max="22" width="12.421875" style="0" customWidth="1"/>
    <col min="23" max="23" width="13.8515625" style="0" customWidth="1"/>
    <col min="24" max="24" width="12.140625" style="0" customWidth="1"/>
    <col min="25" max="25" width="12.28125" style="0" customWidth="1"/>
    <col min="26" max="26" width="12.140625" style="36" customWidth="1"/>
    <col min="27" max="28" width="10.57421875" style="36" customWidth="1"/>
    <col min="29" max="29" width="12.28125" style="36" customWidth="1"/>
    <col min="30" max="16384" width="9.140625" style="36" customWidth="1"/>
  </cols>
  <sheetData>
    <row r="1" ht="18">
      <c r="A1" s="35" t="s">
        <v>96</v>
      </c>
    </row>
    <row r="2" ht="18.75" thickBot="1">
      <c r="A2" s="37" t="s">
        <v>263</v>
      </c>
    </row>
    <row r="3" spans="1:29" s="41" customFormat="1" ht="38.25" customHeight="1" thickBot="1">
      <c r="A3" s="368" t="s">
        <v>89</v>
      </c>
      <c r="B3" s="233">
        <v>33725</v>
      </c>
      <c r="C3" s="39">
        <v>34090</v>
      </c>
      <c r="D3" s="39">
        <v>34455</v>
      </c>
      <c r="E3" s="39">
        <v>34820</v>
      </c>
      <c r="F3" s="39">
        <v>35186</v>
      </c>
      <c r="G3" s="39">
        <v>35551</v>
      </c>
      <c r="H3" s="39">
        <v>35916</v>
      </c>
      <c r="I3" s="39">
        <v>36281</v>
      </c>
      <c r="J3" s="39">
        <v>36647</v>
      </c>
      <c r="K3" s="39">
        <v>37012</v>
      </c>
      <c r="L3" s="39">
        <v>37377</v>
      </c>
      <c r="M3" s="39">
        <v>37742</v>
      </c>
      <c r="N3" s="39">
        <v>38108</v>
      </c>
      <c r="O3" s="39">
        <v>38473</v>
      </c>
      <c r="P3" s="39">
        <v>38838</v>
      </c>
      <c r="Q3" s="39">
        <v>39203</v>
      </c>
      <c r="R3" s="39">
        <v>39569</v>
      </c>
      <c r="S3" s="39">
        <v>39934</v>
      </c>
      <c r="T3" s="39">
        <v>40299</v>
      </c>
      <c r="U3" s="39">
        <v>40664</v>
      </c>
      <c r="V3" s="39">
        <v>41030</v>
      </c>
      <c r="W3" s="39">
        <v>41395</v>
      </c>
      <c r="X3" s="39">
        <v>41760</v>
      </c>
      <c r="Y3" s="39">
        <v>42125</v>
      </c>
      <c r="Z3" s="39">
        <v>42491</v>
      </c>
      <c r="AA3" s="39">
        <v>42856</v>
      </c>
      <c r="AB3" s="40">
        <v>43221</v>
      </c>
      <c r="AC3" s="39">
        <v>43586</v>
      </c>
    </row>
    <row r="4" spans="1:31" s="44" customFormat="1" ht="20.25" customHeight="1">
      <c r="A4" s="369" t="s">
        <v>6</v>
      </c>
      <c r="B4" s="370">
        <v>8505</v>
      </c>
      <c r="C4" s="371">
        <v>61919</v>
      </c>
      <c r="D4" s="371">
        <v>33712</v>
      </c>
      <c r="E4" s="371">
        <v>29707</v>
      </c>
      <c r="F4" s="371">
        <v>35281</v>
      </c>
      <c r="G4" s="371">
        <v>38375</v>
      </c>
      <c r="H4" s="371">
        <v>13283</v>
      </c>
      <c r="I4" s="371">
        <v>34274</v>
      </c>
      <c r="J4" s="371">
        <v>42442</v>
      </c>
      <c r="K4" s="371">
        <v>31686</v>
      </c>
      <c r="L4" s="371">
        <v>25692</v>
      </c>
      <c r="M4" s="371">
        <v>29620</v>
      </c>
      <c r="N4" s="371">
        <v>89527</v>
      </c>
      <c r="O4" s="371">
        <v>45938</v>
      </c>
      <c r="P4" s="371">
        <v>48764</v>
      </c>
      <c r="Q4" s="371">
        <v>57486</v>
      </c>
      <c r="R4" s="371">
        <v>36701</v>
      </c>
      <c r="S4" s="371">
        <v>700</v>
      </c>
      <c r="T4" s="371">
        <v>62220</v>
      </c>
      <c r="U4" s="371">
        <v>42301</v>
      </c>
      <c r="V4" s="371">
        <v>20299</v>
      </c>
      <c r="W4" s="371">
        <v>15754</v>
      </c>
      <c r="X4" s="371">
        <v>-28533</v>
      </c>
      <c r="Y4" s="372">
        <v>-60989</v>
      </c>
      <c r="Z4" s="372">
        <v>-21162</v>
      </c>
      <c r="AA4" s="372">
        <v>1433</v>
      </c>
      <c r="AB4" s="372">
        <v>-6464</v>
      </c>
      <c r="AC4" s="372">
        <v>-6136</v>
      </c>
      <c r="AE4" s="45"/>
    </row>
    <row r="5" spans="1:29" s="45" customFormat="1" ht="20.25" customHeight="1">
      <c r="A5" s="373"/>
      <c r="B5" s="374">
        <v>0.1338514483419262</v>
      </c>
      <c r="C5" s="375">
        <v>0.9921147077452286</v>
      </c>
      <c r="D5" s="375">
        <v>0.5408840611356824</v>
      </c>
      <c r="E5" s="375">
        <v>0.4660979519586661</v>
      </c>
      <c r="F5" s="375">
        <v>0.5897231288271243</v>
      </c>
      <c r="G5" s="375">
        <v>0.6480286588246953</v>
      </c>
      <c r="H5" s="375">
        <v>0.23333424678517733</v>
      </c>
      <c r="I5" s="375">
        <v>0.6311213885775491</v>
      </c>
      <c r="J5" s="375">
        <v>0.7614988260480571</v>
      </c>
      <c r="K5" s="375">
        <v>0.550919834087682</v>
      </c>
      <c r="L5" s="375">
        <v>0.4368121148544457</v>
      </c>
      <c r="M5" s="375">
        <v>0.4903570832593962</v>
      </c>
      <c r="N5" s="375">
        <v>1.428151430281055</v>
      </c>
      <c r="O5" s="375">
        <v>0.6840935953453364</v>
      </c>
      <c r="P5" s="375">
        <v>0.7058947509826163</v>
      </c>
      <c r="Q5" s="375">
        <v>0.7955380343875218</v>
      </c>
      <c r="R5" s="375">
        <v>0.4806682337508361</v>
      </c>
      <c r="S5" s="375">
        <v>0.00941122945208317</v>
      </c>
      <c r="T5" s="375">
        <v>0.78925246679451</v>
      </c>
      <c r="U5" s="375">
        <v>0.5121149241046785</v>
      </c>
      <c r="V5" s="375">
        <v>0.24345140428607692</v>
      </c>
      <c r="W5" s="375">
        <v>0.18683322661836588</v>
      </c>
      <c r="X5" s="375">
        <v>-0.3370710061757931</v>
      </c>
      <c r="Y5" s="376">
        <v>-0.7486249514073173</v>
      </c>
      <c r="Z5" s="376">
        <v>-0.28230231800858707</v>
      </c>
      <c r="AA5" s="376">
        <v>0.019657234349224062</v>
      </c>
      <c r="AB5" s="376">
        <v>-0.09</v>
      </c>
      <c r="AC5" s="376">
        <v>-0.08</v>
      </c>
    </row>
    <row r="6" spans="1:29" s="45" customFormat="1" ht="14.25" customHeight="1">
      <c r="A6" s="377"/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  <c r="Z6" s="380"/>
      <c r="AA6" s="380"/>
      <c r="AB6" s="380"/>
      <c r="AC6" s="380"/>
    </row>
    <row r="7" spans="1:29" s="44" customFormat="1" ht="20.25" customHeight="1">
      <c r="A7" s="381" t="s">
        <v>216</v>
      </c>
      <c r="B7" s="382">
        <v>345</v>
      </c>
      <c r="C7" s="383">
        <v>2176</v>
      </c>
      <c r="D7" s="383">
        <v>-231</v>
      </c>
      <c r="E7" s="383">
        <v>601</v>
      </c>
      <c r="F7" s="383">
        <v>1443</v>
      </c>
      <c r="G7" s="383">
        <v>2492</v>
      </c>
      <c r="H7" s="383">
        <v>857</v>
      </c>
      <c r="I7" s="383">
        <v>1226</v>
      </c>
      <c r="J7" s="383">
        <v>955</v>
      </c>
      <c r="K7" s="383">
        <v>-340</v>
      </c>
      <c r="L7" s="383">
        <v>616</v>
      </c>
      <c r="M7" s="383">
        <v>-805</v>
      </c>
      <c r="N7" s="383">
        <v>1542</v>
      </c>
      <c r="O7" s="383">
        <v>1719</v>
      </c>
      <c r="P7" s="383">
        <v>500</v>
      </c>
      <c r="Q7" s="383">
        <v>596</v>
      </c>
      <c r="R7" s="383">
        <v>1628</v>
      </c>
      <c r="S7" s="383">
        <v>-1594</v>
      </c>
      <c r="T7" s="383">
        <v>2538</v>
      </c>
      <c r="U7" s="383">
        <v>2141</v>
      </c>
      <c r="V7" s="383">
        <v>669</v>
      </c>
      <c r="W7" s="383">
        <v>12</v>
      </c>
      <c r="X7" s="383">
        <v>-1126</v>
      </c>
      <c r="Y7" s="384">
        <v>-2016</v>
      </c>
      <c r="Z7" s="384">
        <v>-3150</v>
      </c>
      <c r="AA7" s="384">
        <v>-1888</v>
      </c>
      <c r="AB7" s="384">
        <v>-431</v>
      </c>
      <c r="AC7" s="384">
        <v>-884</v>
      </c>
    </row>
    <row r="8" spans="1:29" s="45" customFormat="1" ht="20.25" customHeight="1">
      <c r="A8" s="385"/>
      <c r="B8" s="378">
        <v>0.08947954030857908</v>
      </c>
      <c r="C8" s="379">
        <v>0.5796947012281173</v>
      </c>
      <c r="D8" s="379">
        <v>-0.06178006830575011</v>
      </c>
      <c r="E8" s="379">
        <v>0.1596247622892566</v>
      </c>
      <c r="F8" s="379">
        <v>0.3968275793792664</v>
      </c>
      <c r="G8" s="379">
        <v>0.6799472849857713</v>
      </c>
      <c r="H8" s="379">
        <v>0.22976795313485177</v>
      </c>
      <c r="I8" s="379">
        <v>0.3348811800054641</v>
      </c>
      <c r="J8" s="379">
        <v>0.257649213967559</v>
      </c>
      <c r="K8" s="379">
        <v>-0.09089961207253694</v>
      </c>
      <c r="L8" s="379">
        <v>0.16418698125175712</v>
      </c>
      <c r="M8" s="379">
        <v>-0.21113978765370245</v>
      </c>
      <c r="N8" s="379">
        <v>0.4069482051525686</v>
      </c>
      <c r="O8" s="379">
        <v>0.4345902488970932</v>
      </c>
      <c r="P8" s="379">
        <v>0.12294709094888834</v>
      </c>
      <c r="Q8" s="379">
        <v>0.14301963400411566</v>
      </c>
      <c r="R8" s="379">
        <v>0.3754214266936673</v>
      </c>
      <c r="S8" s="379">
        <v>-0.3682135176402923</v>
      </c>
      <c r="T8" s="379">
        <v>0.556792628750058</v>
      </c>
      <c r="U8" s="379">
        <v>0.4431317680564373</v>
      </c>
      <c r="V8" s="379">
        <v>0.1337740478347227</v>
      </c>
      <c r="W8" s="379">
        <v>0.0023874610545426833</v>
      </c>
      <c r="X8" s="379">
        <v>-0.22250326048294244</v>
      </c>
      <c r="Y8" s="380">
        <v>-0.40999442765510263</v>
      </c>
      <c r="Z8" s="380">
        <v>-0.7032929739915539</v>
      </c>
      <c r="AA8" s="380">
        <v>-0.44988800457512745</v>
      </c>
      <c r="AB8" s="380">
        <v>-0.11</v>
      </c>
      <c r="AC8" s="380">
        <v>-0.22</v>
      </c>
    </row>
    <row r="9" spans="1:29" s="45" customFormat="1" ht="20.25" customHeight="1">
      <c r="A9" s="385"/>
      <c r="B9" s="378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80"/>
      <c r="Z9" s="380"/>
      <c r="AA9" s="380"/>
      <c r="AB9" s="380"/>
      <c r="AC9" s="380"/>
    </row>
    <row r="10" spans="1:29" s="44" customFormat="1" ht="20.25" customHeight="1">
      <c r="A10" s="381" t="s">
        <v>217</v>
      </c>
      <c r="B10" s="382">
        <v>-1900</v>
      </c>
      <c r="C10" s="383">
        <v>5202</v>
      </c>
      <c r="D10" s="383">
        <v>-936</v>
      </c>
      <c r="E10" s="383">
        <v>-1089</v>
      </c>
      <c r="F10" s="383">
        <v>-530</v>
      </c>
      <c r="G10" s="383">
        <v>2934</v>
      </c>
      <c r="H10" s="383">
        <v>-257</v>
      </c>
      <c r="I10" s="383">
        <v>-114</v>
      </c>
      <c r="J10" s="383">
        <v>2898</v>
      </c>
      <c r="K10" s="383">
        <v>2716</v>
      </c>
      <c r="L10" s="383">
        <v>1549</v>
      </c>
      <c r="M10" s="383">
        <v>1142</v>
      </c>
      <c r="N10" s="383">
        <v>5234</v>
      </c>
      <c r="O10" s="383">
        <v>1170</v>
      </c>
      <c r="P10" s="383">
        <v>1952</v>
      </c>
      <c r="Q10" s="383">
        <v>5036</v>
      </c>
      <c r="R10" s="383">
        <v>3696</v>
      </c>
      <c r="S10" s="383">
        <v>-5499</v>
      </c>
      <c r="T10" s="383">
        <v>6879</v>
      </c>
      <c r="U10" s="383">
        <v>5050</v>
      </c>
      <c r="V10" s="383">
        <v>-999</v>
      </c>
      <c r="W10" s="383">
        <v>-400</v>
      </c>
      <c r="X10" s="383">
        <v>-4023</v>
      </c>
      <c r="Y10" s="384">
        <v>-7861</v>
      </c>
      <c r="Z10" s="384">
        <v>-4346</v>
      </c>
      <c r="AA10" s="384">
        <v>-2593</v>
      </c>
      <c r="AB10" s="384">
        <v>-545</v>
      </c>
      <c r="AC10" s="384">
        <v>-35</v>
      </c>
    </row>
    <row r="11" spans="1:29" s="45" customFormat="1" ht="14.25" customHeight="1">
      <c r="A11" s="377"/>
      <c r="B11" s="378">
        <v>-0.36314151816090323</v>
      </c>
      <c r="C11" s="379">
        <v>1.023975434038027</v>
      </c>
      <c r="D11" s="379">
        <v>-0.18306099099363315</v>
      </c>
      <c r="E11" s="379">
        <v>-0.20386310283760922</v>
      </c>
      <c r="F11" s="379">
        <v>-0.11039665727253789</v>
      </c>
      <c r="G11" s="379">
        <v>0.6033498874117083</v>
      </c>
      <c r="H11" s="379">
        <v>-0.05440811591257422</v>
      </c>
      <c r="I11" s="379">
        <v>-0.026081883386530613</v>
      </c>
      <c r="J11" s="379">
        <v>0.6422943516661395</v>
      </c>
      <c r="K11" s="379">
        <v>0.5678551342174432</v>
      </c>
      <c r="L11" s="379">
        <v>0.31613148130762436</v>
      </c>
      <c r="M11" s="379">
        <v>0.22657741130347464</v>
      </c>
      <c r="N11" s="379">
        <v>0.987031306279551</v>
      </c>
      <c r="O11" s="379">
        <v>0.20259143886673936</v>
      </c>
      <c r="P11" s="379">
        <v>0.3274167955422902</v>
      </c>
      <c r="Q11" s="379">
        <v>0.7946990605950166</v>
      </c>
      <c r="R11" s="379">
        <v>0.5291717374185767</v>
      </c>
      <c r="S11" s="379">
        <v>-0.8368143532150873</v>
      </c>
      <c r="T11" s="379">
        <v>0.9614336388565015</v>
      </c>
      <c r="U11" s="379">
        <v>0.6566099165000283</v>
      </c>
      <c r="V11" s="379">
        <v>-0.12860585587904927</v>
      </c>
      <c r="W11" s="379">
        <v>-0.05146435385859904</v>
      </c>
      <c r="X11" s="379">
        <v>-0.5235677046052656</v>
      </c>
      <c r="Y11" s="380">
        <v>-1.0892020600758445</v>
      </c>
      <c r="Z11" s="380">
        <v>-0.678806886781691</v>
      </c>
      <c r="AA11" s="380">
        <v>-0.4228919415681709</v>
      </c>
      <c r="AB11" s="380">
        <v>-0.09</v>
      </c>
      <c r="AC11" s="380">
        <v>-0.01</v>
      </c>
    </row>
    <row r="12" spans="1:29" s="45" customFormat="1" ht="20.25" customHeight="1">
      <c r="A12" s="385"/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80"/>
      <c r="AA12" s="380"/>
      <c r="AB12" s="380"/>
      <c r="AC12" s="380"/>
    </row>
    <row r="13" spans="1:29" s="44" customFormat="1" ht="20.25" customHeight="1">
      <c r="A13" s="381" t="s">
        <v>218</v>
      </c>
      <c r="B13" s="382">
        <v>-1855</v>
      </c>
      <c r="C13" s="383">
        <v>2538</v>
      </c>
      <c r="D13" s="383">
        <v>230</v>
      </c>
      <c r="E13" s="383">
        <v>523</v>
      </c>
      <c r="F13" s="383">
        <v>-627</v>
      </c>
      <c r="G13" s="383">
        <v>230</v>
      </c>
      <c r="H13" s="383">
        <v>-1658</v>
      </c>
      <c r="I13" s="383">
        <v>1723</v>
      </c>
      <c r="J13" s="383">
        <v>455</v>
      </c>
      <c r="K13" s="383">
        <v>1122</v>
      </c>
      <c r="L13" s="383">
        <v>-250</v>
      </c>
      <c r="M13" s="383">
        <v>963</v>
      </c>
      <c r="N13" s="383">
        <v>2509</v>
      </c>
      <c r="O13" s="383">
        <v>581</v>
      </c>
      <c r="P13" s="383">
        <v>1583</v>
      </c>
      <c r="Q13" s="383">
        <v>3793</v>
      </c>
      <c r="R13" s="383">
        <v>2854</v>
      </c>
      <c r="S13" s="383">
        <v>-2917</v>
      </c>
      <c r="T13" s="383">
        <v>4110</v>
      </c>
      <c r="U13" s="383">
        <v>2634</v>
      </c>
      <c r="V13" s="383">
        <v>-206</v>
      </c>
      <c r="W13" s="383">
        <v>-627</v>
      </c>
      <c r="X13" s="383">
        <v>-6664</v>
      </c>
      <c r="Y13" s="384">
        <v>-8373</v>
      </c>
      <c r="Z13" s="384">
        <v>-4004</v>
      </c>
      <c r="AA13" s="384">
        <v>-3077</v>
      </c>
      <c r="AB13" s="384">
        <v>167</v>
      </c>
      <c r="AC13" s="384">
        <v>1222</v>
      </c>
    </row>
    <row r="14" spans="1:29" s="45" customFormat="1" ht="14.25" customHeight="1">
      <c r="A14" s="377"/>
      <c r="B14" s="378">
        <v>-0.42773374899983674</v>
      </c>
      <c r="C14" s="379">
        <v>0.6096550332571837</v>
      </c>
      <c r="D14" s="379">
        <v>0.05403690955865237</v>
      </c>
      <c r="E14" s="379">
        <v>0.11653713144854638</v>
      </c>
      <c r="F14" s="379">
        <v>-0.15115135385327383</v>
      </c>
      <c r="G14" s="379">
        <v>0.05650772436023299</v>
      </c>
      <c r="H14" s="379">
        <v>-0.42082179542172193</v>
      </c>
      <c r="I14" s="379">
        <v>0.46737591345815677</v>
      </c>
      <c r="J14" s="379">
        <v>0.11815358407860632</v>
      </c>
      <c r="K14" s="379">
        <v>0.27896499511437245</v>
      </c>
      <c r="L14" s="379">
        <v>-0.060492261829869776</v>
      </c>
      <c r="M14" s="379">
        <v>0.2259359449307441</v>
      </c>
      <c r="N14" s="379">
        <v>0.5667994243902186</v>
      </c>
      <c r="O14" s="379">
        <v>0.12358178732021496</v>
      </c>
      <c r="P14" s="379">
        <v>0.3281604358335466</v>
      </c>
      <c r="Q14" s="379">
        <v>0.7418432447867662</v>
      </c>
      <c r="R14" s="379">
        <v>0.5030156262668006</v>
      </c>
      <c r="S14" s="379">
        <v>-0.5416194737917102</v>
      </c>
      <c r="T14" s="379">
        <v>0.7117117273122364</v>
      </c>
      <c r="U14" s="379">
        <v>0.42574444665344213</v>
      </c>
      <c r="V14" s="379">
        <v>-0.032349551032206936</v>
      </c>
      <c r="W14" s="379">
        <v>-0.0958421035736734</v>
      </c>
      <c r="X14" s="379">
        <v>-1.0005600373558465</v>
      </c>
      <c r="Y14" s="380">
        <v>-1.3389366223872545</v>
      </c>
      <c r="Z14" s="380">
        <v>-0.7264322271751666</v>
      </c>
      <c r="AA14" s="380">
        <v>-0.5806920369514135</v>
      </c>
      <c r="AB14" s="380">
        <v>0.03</v>
      </c>
      <c r="AC14" s="380">
        <v>0.23</v>
      </c>
    </row>
    <row r="15" spans="1:29" s="45" customFormat="1" ht="20.25" customHeight="1">
      <c r="A15" s="385"/>
      <c r="B15" s="378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380"/>
      <c r="AA15" s="380"/>
      <c r="AB15" s="380"/>
      <c r="AC15" s="380"/>
    </row>
    <row r="16" spans="1:29" s="44" customFormat="1" ht="20.25" customHeight="1">
      <c r="A16" s="381" t="s">
        <v>219</v>
      </c>
      <c r="B16" s="382">
        <v>-1896</v>
      </c>
      <c r="C16" s="383">
        <v>146</v>
      </c>
      <c r="D16" s="383">
        <v>283</v>
      </c>
      <c r="E16" s="383">
        <v>183</v>
      </c>
      <c r="F16" s="383">
        <v>-963</v>
      </c>
      <c r="G16" s="383">
        <v>-1127</v>
      </c>
      <c r="H16" s="383">
        <v>50</v>
      </c>
      <c r="I16" s="383">
        <v>1949</v>
      </c>
      <c r="J16" s="383">
        <v>1729</v>
      </c>
      <c r="K16" s="383">
        <v>2375</v>
      </c>
      <c r="L16" s="383">
        <v>382</v>
      </c>
      <c r="M16" s="383">
        <v>60</v>
      </c>
      <c r="N16" s="383">
        <v>2193</v>
      </c>
      <c r="O16" s="383">
        <v>1387</v>
      </c>
      <c r="P16" s="383">
        <v>1264</v>
      </c>
      <c r="Q16" s="383">
        <v>994</v>
      </c>
      <c r="R16" s="383">
        <v>2150</v>
      </c>
      <c r="S16" s="383">
        <v>-1593</v>
      </c>
      <c r="T16" s="383">
        <v>3033</v>
      </c>
      <c r="U16" s="383">
        <v>2503</v>
      </c>
      <c r="V16" s="383">
        <v>-680</v>
      </c>
      <c r="W16" s="383">
        <v>1006</v>
      </c>
      <c r="X16" s="383">
        <v>-2907</v>
      </c>
      <c r="Y16" s="384">
        <v>-4526</v>
      </c>
      <c r="Z16" s="384">
        <v>-469</v>
      </c>
      <c r="AA16" s="384">
        <v>-373</v>
      </c>
      <c r="AB16" s="384">
        <v>-1006</v>
      </c>
      <c r="AC16" s="384">
        <v>-10</v>
      </c>
    </row>
    <row r="17" spans="1:29" s="45" customFormat="1" ht="14.25" customHeight="1">
      <c r="A17" s="377"/>
      <c r="B17" s="378">
        <v>-0.6914686049183216</v>
      </c>
      <c r="C17" s="379">
        <v>0.0570974920122147</v>
      </c>
      <c r="D17" s="379">
        <v>0.11342185314475728</v>
      </c>
      <c r="E17" s="379">
        <v>0.0709789274036865</v>
      </c>
      <c r="F17" s="379">
        <v>-0.40165500212714367</v>
      </c>
      <c r="G17" s="379">
        <v>-0.4752066115702447</v>
      </c>
      <c r="H17" s="379">
        <v>0.022307386868081203</v>
      </c>
      <c r="I17" s="379">
        <v>0.9546200377146041</v>
      </c>
      <c r="J17" s="379">
        <v>0.8658247118090712</v>
      </c>
      <c r="K17" s="379">
        <v>1.092692532424211</v>
      </c>
      <c r="L17" s="379">
        <v>0.18940426903339969</v>
      </c>
      <c r="M17" s="379">
        <v>0.029554757577110458</v>
      </c>
      <c r="N17" s="379">
        <v>1.0240342185260154</v>
      </c>
      <c r="O17" s="379">
        <v>0.5929504307120137</v>
      </c>
      <c r="P17" s="379">
        <v>0.5046492408302683</v>
      </c>
      <c r="Q17" s="379">
        <v>0.3902446684883376</v>
      </c>
      <c r="R17" s="379">
        <v>0.7733868588982729</v>
      </c>
      <c r="S17" s="379">
        <v>-0.6110612442173591</v>
      </c>
      <c r="T17" s="379">
        <v>1.0804052321107926</v>
      </c>
      <c r="U17" s="379">
        <v>0.8215311397390623</v>
      </c>
      <c r="V17" s="379">
        <v>-0.21347129438946677</v>
      </c>
      <c r="W17" s="379">
        <v>0.31372989290769926</v>
      </c>
      <c r="X17" s="379">
        <v>-0.9080373960223764</v>
      </c>
      <c r="Y17" s="380">
        <v>-1.5252101123519823</v>
      </c>
      <c r="Z17" s="380">
        <v>-0.1885586320855226</v>
      </c>
      <c r="AA17" s="380">
        <v>-0.15317394482452507</v>
      </c>
      <c r="AB17" s="380">
        <v>-0.42</v>
      </c>
      <c r="AC17" s="380">
        <v>0</v>
      </c>
    </row>
    <row r="18" spans="1:29" s="45" customFormat="1" ht="20.25" customHeight="1">
      <c r="A18" s="385"/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380"/>
      <c r="AA18" s="380"/>
      <c r="AB18" s="380"/>
      <c r="AC18" s="380"/>
    </row>
    <row r="19" spans="1:29" s="44" customFormat="1" ht="20.25" customHeight="1">
      <c r="A19" s="381" t="s">
        <v>220</v>
      </c>
      <c r="B19" s="382">
        <v>-2688</v>
      </c>
      <c r="C19" s="383">
        <v>1409</v>
      </c>
      <c r="D19" s="383">
        <v>452</v>
      </c>
      <c r="E19" s="383">
        <v>-1427</v>
      </c>
      <c r="F19" s="383">
        <v>-820</v>
      </c>
      <c r="G19" s="383">
        <v>1740</v>
      </c>
      <c r="H19" s="383">
        <v>1075</v>
      </c>
      <c r="I19" s="383">
        <v>-642</v>
      </c>
      <c r="J19" s="383">
        <v>2607</v>
      </c>
      <c r="K19" s="383">
        <v>2000</v>
      </c>
      <c r="L19" s="383">
        <v>2174</v>
      </c>
      <c r="M19" s="383">
        <v>823</v>
      </c>
      <c r="N19" s="383">
        <v>4834</v>
      </c>
      <c r="O19" s="383">
        <v>2138</v>
      </c>
      <c r="P19" s="383">
        <v>1293</v>
      </c>
      <c r="Q19" s="383">
        <v>5606</v>
      </c>
      <c r="R19" s="383">
        <v>4469</v>
      </c>
      <c r="S19" s="383">
        <v>-1230</v>
      </c>
      <c r="T19" s="383">
        <v>7285</v>
      </c>
      <c r="U19" s="383">
        <v>3397</v>
      </c>
      <c r="V19" s="383">
        <v>-3300</v>
      </c>
      <c r="W19" s="383">
        <v>2944</v>
      </c>
      <c r="X19" s="383">
        <v>-5330</v>
      </c>
      <c r="Y19" s="384">
        <v>-7715</v>
      </c>
      <c r="Z19" s="384">
        <v>-3675</v>
      </c>
      <c r="AA19" s="384">
        <v>62</v>
      </c>
      <c r="AB19" s="384">
        <v>2029</v>
      </c>
      <c r="AC19" s="384">
        <v>-859</v>
      </c>
    </row>
    <row r="20" spans="1:29" s="45" customFormat="1" ht="14.25" customHeight="1">
      <c r="A20" s="377"/>
      <c r="B20" s="378">
        <v>-0.5917459366999167</v>
      </c>
      <c r="C20" s="379">
        <v>0.3189117617102166</v>
      </c>
      <c r="D20" s="379">
        <v>0.10145402471706255</v>
      </c>
      <c r="E20" s="379">
        <v>-0.3141760090179746</v>
      </c>
      <c r="F20" s="379">
        <v>-0.19935913332264077</v>
      </c>
      <c r="G20" s="379">
        <v>0.43007882306704825</v>
      </c>
      <c r="H20" s="379">
        <v>0.26861971943608065</v>
      </c>
      <c r="I20" s="379">
        <v>-0.17715378438563079</v>
      </c>
      <c r="J20" s="379">
        <v>0.7073820622886862</v>
      </c>
      <c r="K20" s="379">
        <v>0.5077289032294097</v>
      </c>
      <c r="L20" s="379">
        <v>0.552352835063985</v>
      </c>
      <c r="M20" s="379">
        <v>0.20314065824484917</v>
      </c>
      <c r="N20" s="379">
        <v>1.135456108537758</v>
      </c>
      <c r="O20" s="379">
        <v>0.4573066392881575</v>
      </c>
      <c r="P20" s="379">
        <v>0.2691568707859693</v>
      </c>
      <c r="Q20" s="379">
        <v>1.118917408486686</v>
      </c>
      <c r="R20" s="379">
        <v>0.8073782338488211</v>
      </c>
      <c r="S20" s="379">
        <v>-0.23745540471667992</v>
      </c>
      <c r="T20" s="379">
        <v>1.3098324637076608</v>
      </c>
      <c r="U20" s="379">
        <v>0.5646731063005062</v>
      </c>
      <c r="V20" s="379">
        <v>-0.5440499075115124</v>
      </c>
      <c r="W20" s="379">
        <v>0.4700127401551235</v>
      </c>
      <c r="X20" s="379">
        <v>-0.8650701550796502</v>
      </c>
      <c r="Y20" s="380">
        <v>-1.3796667697914655</v>
      </c>
      <c r="Z20" s="380">
        <v>-0.7592190889370909</v>
      </c>
      <c r="AA20" s="380">
        <v>0.013799888265420002</v>
      </c>
      <c r="AB20" s="380">
        <v>0.43</v>
      </c>
      <c r="AC20" s="380">
        <v>-0.19</v>
      </c>
    </row>
    <row r="21" spans="1:29" s="45" customFormat="1" ht="20.25" customHeight="1">
      <c r="A21" s="385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80"/>
      <c r="Z21" s="380"/>
      <c r="AA21" s="380"/>
      <c r="AB21" s="380"/>
      <c r="AC21" s="380"/>
    </row>
    <row r="22" spans="1:29" s="44" customFormat="1" ht="20.25" customHeight="1">
      <c r="A22" s="386" t="s">
        <v>221</v>
      </c>
      <c r="B22" s="382">
        <v>847</v>
      </c>
      <c r="C22" s="383">
        <v>4125</v>
      </c>
      <c r="D22" s="383">
        <v>685</v>
      </c>
      <c r="E22" s="383">
        <v>808</v>
      </c>
      <c r="F22" s="383">
        <v>646</v>
      </c>
      <c r="G22" s="383">
        <v>4099</v>
      </c>
      <c r="H22" s="383">
        <v>-1213</v>
      </c>
      <c r="I22" s="383">
        <v>2750</v>
      </c>
      <c r="J22" s="383">
        <v>1787</v>
      </c>
      <c r="K22" s="383">
        <v>-158</v>
      </c>
      <c r="L22" s="383">
        <v>610</v>
      </c>
      <c r="M22" s="383">
        <v>-311</v>
      </c>
      <c r="N22" s="383">
        <v>5041</v>
      </c>
      <c r="O22" s="383">
        <v>-2381</v>
      </c>
      <c r="P22" s="383">
        <v>-1031</v>
      </c>
      <c r="Q22" s="383">
        <v>22</v>
      </c>
      <c r="R22" s="383">
        <v>-2490</v>
      </c>
      <c r="S22" s="383">
        <v>-1486</v>
      </c>
      <c r="T22" s="383">
        <v>2563</v>
      </c>
      <c r="U22" s="383">
        <v>612</v>
      </c>
      <c r="V22" s="383">
        <v>-81</v>
      </c>
      <c r="W22" s="383">
        <v>-546</v>
      </c>
      <c r="X22" s="383">
        <v>-1850</v>
      </c>
      <c r="Y22" s="384">
        <v>-4536</v>
      </c>
      <c r="Z22" s="384">
        <v>-2841</v>
      </c>
      <c r="AA22" s="384">
        <v>-66</v>
      </c>
      <c r="AB22" s="384">
        <v>-1392</v>
      </c>
      <c r="AC22" s="384">
        <v>-2010</v>
      </c>
    </row>
    <row r="23" spans="1:29" s="45" customFormat="1" ht="14.25" customHeight="1">
      <c r="A23" s="377"/>
      <c r="B23" s="378">
        <v>0.21604276983664406</v>
      </c>
      <c r="C23" s="379">
        <v>1.029317456475476</v>
      </c>
      <c r="D23" s="379">
        <v>0.16573997454620848</v>
      </c>
      <c r="E23" s="379">
        <v>0.18949387779989557</v>
      </c>
      <c r="F23" s="379">
        <v>0.15657683293057723</v>
      </c>
      <c r="G23" s="379">
        <v>0.9771528830658571</v>
      </c>
      <c r="H23" s="379">
        <v>-0.29105061353373873</v>
      </c>
      <c r="I23" s="379">
        <v>0.688938158405672</v>
      </c>
      <c r="J23" s="379">
        <v>0.4196934147825182</v>
      </c>
      <c r="K23" s="379">
        <v>-0.03640058148777214</v>
      </c>
      <c r="L23" s="379">
        <v>0.13888288074970223</v>
      </c>
      <c r="M23" s="379">
        <v>-0.06832356811595774</v>
      </c>
      <c r="N23" s="379">
        <v>1.074052294266048</v>
      </c>
      <c r="O23" s="379">
        <v>-0.48896290987351376</v>
      </c>
      <c r="P23" s="379">
        <v>-0.22155985876901596</v>
      </c>
      <c r="Q23" s="379">
        <v>0.004660167850767394</v>
      </c>
      <c r="R23" s="379">
        <v>-0.5271179982217711</v>
      </c>
      <c r="S23" s="379">
        <v>-0.33134806932889616</v>
      </c>
      <c r="T23" s="379">
        <v>0.5460092116419402</v>
      </c>
      <c r="U23" s="379">
        <v>0.12555030833678593</v>
      </c>
      <c r="V23" s="379">
        <v>-0.016356102643633186</v>
      </c>
      <c r="W23" s="379">
        <v>-0.1098478828128302</v>
      </c>
      <c r="X23" s="379">
        <v>-0.3718787313507832</v>
      </c>
      <c r="Y23" s="380">
        <v>-0.9355567243139573</v>
      </c>
      <c r="Z23" s="380">
        <v>-0.6449020729481614</v>
      </c>
      <c r="AA23" s="380">
        <v>-0.01571922604246545</v>
      </c>
      <c r="AB23" s="380">
        <v>-0.33</v>
      </c>
      <c r="AC23" s="380">
        <v>-0.48</v>
      </c>
    </row>
    <row r="24" spans="1:29" s="45" customFormat="1" ht="20.25" customHeight="1">
      <c r="A24" s="377"/>
      <c r="B24" s="378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80"/>
      <c r="Z24" s="380"/>
      <c r="AA24" s="380"/>
      <c r="AB24" s="380"/>
      <c r="AC24" s="380"/>
    </row>
    <row r="25" spans="1:29" s="44" customFormat="1" ht="20.25" customHeight="1">
      <c r="A25" s="386" t="s">
        <v>222</v>
      </c>
      <c r="B25" s="382">
        <v>-1584</v>
      </c>
      <c r="C25" s="383">
        <v>1146</v>
      </c>
      <c r="D25" s="383">
        <v>169</v>
      </c>
      <c r="E25" s="383">
        <v>533</v>
      </c>
      <c r="F25" s="383">
        <v>-1049</v>
      </c>
      <c r="G25" s="383">
        <v>240</v>
      </c>
      <c r="H25" s="383">
        <v>400</v>
      </c>
      <c r="I25" s="383">
        <v>145</v>
      </c>
      <c r="J25" s="383">
        <v>1263</v>
      </c>
      <c r="K25" s="383">
        <v>192</v>
      </c>
      <c r="L25" s="383">
        <v>805</v>
      </c>
      <c r="M25" s="383">
        <v>-236</v>
      </c>
      <c r="N25" s="383">
        <v>1435</v>
      </c>
      <c r="O25" s="383">
        <v>708</v>
      </c>
      <c r="P25" s="383">
        <v>1056</v>
      </c>
      <c r="Q25" s="383">
        <v>69</v>
      </c>
      <c r="R25" s="383">
        <v>1623</v>
      </c>
      <c r="S25" s="383">
        <v>428</v>
      </c>
      <c r="T25" s="383">
        <v>2073</v>
      </c>
      <c r="U25" s="383">
        <v>620</v>
      </c>
      <c r="V25" s="383">
        <v>-308</v>
      </c>
      <c r="W25" s="383">
        <v>-201</v>
      </c>
      <c r="X25" s="383">
        <v>-597</v>
      </c>
      <c r="Y25" s="384">
        <v>-1896</v>
      </c>
      <c r="Z25" s="384">
        <v>-2189</v>
      </c>
      <c r="AA25" s="384">
        <v>-634</v>
      </c>
      <c r="AB25" s="384">
        <v>-834</v>
      </c>
      <c r="AC25" s="384">
        <v>-1296</v>
      </c>
    </row>
    <row r="26" spans="1:29" s="45" customFormat="1" ht="14.25" customHeight="1">
      <c r="A26" s="377"/>
      <c r="B26" s="378">
        <v>-0.43803371532232793</v>
      </c>
      <c r="C26" s="379">
        <v>0.33186801730578086</v>
      </c>
      <c r="D26" s="379">
        <v>0.04971231571144763</v>
      </c>
      <c r="E26" s="379">
        <v>0.15127519597659678</v>
      </c>
      <c r="F26" s="379">
        <v>-0.3073947634466889</v>
      </c>
      <c r="G26" s="379">
        <v>0.07206298304718306</v>
      </c>
      <c r="H26" s="379">
        <v>0.12399409788093063</v>
      </c>
      <c r="I26" s="379">
        <v>0.04695033302357654</v>
      </c>
      <c r="J26" s="379">
        <v>0.40029158215009186</v>
      </c>
      <c r="K26" s="379">
        <v>0.059141888166380774</v>
      </c>
      <c r="L26" s="379">
        <v>0.2471182330278987</v>
      </c>
      <c r="M26" s="379">
        <v>-0.07210466174969454</v>
      </c>
      <c r="N26" s="379">
        <v>0.4272537261884146</v>
      </c>
      <c r="O26" s="379">
        <v>0.2024505668901888</v>
      </c>
      <c r="P26" s="379">
        <v>0.2920830555870557</v>
      </c>
      <c r="Q26" s="379">
        <v>0.018580253230005006</v>
      </c>
      <c r="R26" s="379">
        <v>0.4204859293956753</v>
      </c>
      <c r="S26" s="379">
        <v>0.11140756165810561</v>
      </c>
      <c r="T26" s="379">
        <v>0.5218284385171357</v>
      </c>
      <c r="U26" s="379">
        <v>0.15114246640126616</v>
      </c>
      <c r="V26" s="379">
        <v>-0.07478632478632452</v>
      </c>
      <c r="W26" s="379">
        <v>-0.04890796542863507</v>
      </c>
      <c r="X26" s="379">
        <v>-0.14597326513097197</v>
      </c>
      <c r="Y26" s="380">
        <v>-0.4744507281917776</v>
      </c>
      <c r="Z26" s="380">
        <v>-0.5869120489906621</v>
      </c>
      <c r="AA26" s="380">
        <v>-0.1763128914201828</v>
      </c>
      <c r="AB26" s="380">
        <v>-0.24</v>
      </c>
      <c r="AC26" s="380">
        <v>-0.38</v>
      </c>
    </row>
    <row r="27" spans="1:29" s="45" customFormat="1" ht="20.25" customHeight="1">
      <c r="A27" s="377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80"/>
      <c r="Z27" s="380"/>
      <c r="AA27" s="380"/>
      <c r="AB27" s="380"/>
      <c r="AC27" s="380"/>
    </row>
    <row r="28" spans="1:29" s="44" customFormat="1" ht="20.25" customHeight="1">
      <c r="A28" s="381" t="s">
        <v>223</v>
      </c>
      <c r="B28" s="382">
        <v>-1063</v>
      </c>
      <c r="C28" s="383">
        <v>2758</v>
      </c>
      <c r="D28" s="383">
        <v>-1650</v>
      </c>
      <c r="E28" s="383">
        <v>-2369</v>
      </c>
      <c r="F28" s="383">
        <v>-859</v>
      </c>
      <c r="G28" s="383">
        <v>793</v>
      </c>
      <c r="H28" s="383">
        <v>-1187</v>
      </c>
      <c r="I28" s="383">
        <v>676</v>
      </c>
      <c r="J28" s="383">
        <v>1187</v>
      </c>
      <c r="K28" s="383">
        <v>-650</v>
      </c>
      <c r="L28" s="383">
        <v>53</v>
      </c>
      <c r="M28" s="383">
        <v>-1933</v>
      </c>
      <c r="N28" s="383">
        <v>2837</v>
      </c>
      <c r="O28" s="383">
        <v>2150</v>
      </c>
      <c r="P28" s="383">
        <v>191</v>
      </c>
      <c r="Q28" s="383">
        <v>139</v>
      </c>
      <c r="R28" s="383">
        <v>1673</v>
      </c>
      <c r="S28" s="383">
        <v>256</v>
      </c>
      <c r="T28" s="383">
        <v>3716</v>
      </c>
      <c r="U28" s="383">
        <v>3449</v>
      </c>
      <c r="V28" s="383">
        <v>1975</v>
      </c>
      <c r="W28" s="383">
        <v>876</v>
      </c>
      <c r="X28" s="383">
        <v>-56</v>
      </c>
      <c r="Y28" s="384">
        <v>-1480</v>
      </c>
      <c r="Z28" s="384">
        <v>-696</v>
      </c>
      <c r="AA28" s="384">
        <v>-279</v>
      </c>
      <c r="AB28" s="384">
        <v>577</v>
      </c>
      <c r="AC28" s="384">
        <v>5</v>
      </c>
    </row>
    <row r="29" spans="1:29" s="45" customFormat="1" ht="20.25" customHeight="1">
      <c r="A29" s="385"/>
      <c r="B29" s="378">
        <v>-0.32192610539066857</v>
      </c>
      <c r="C29" s="379">
        <v>0.8621336400920221</v>
      </c>
      <c r="D29" s="379">
        <v>-0.5254057565365233</v>
      </c>
      <c r="E29" s="379">
        <v>-0.749586287855053</v>
      </c>
      <c r="F29" s="379">
        <v>-0.2999395930738058</v>
      </c>
      <c r="G29" s="379">
        <v>0.2835687466475889</v>
      </c>
      <c r="H29" s="379">
        <v>-0.44507270395728327</v>
      </c>
      <c r="I29" s="379">
        <v>0.262288975714986</v>
      </c>
      <c r="J29" s="379">
        <v>0.4466519914959166</v>
      </c>
      <c r="K29" s="379">
        <v>-0.2366639844748386</v>
      </c>
      <c r="L29" s="379">
        <v>0.01871647367510665</v>
      </c>
      <c r="M29" s="379">
        <v>-0.6608298491338815</v>
      </c>
      <c r="N29" s="379">
        <v>0.9187711718947389</v>
      </c>
      <c r="O29" s="379">
        <v>0.6548050508311531</v>
      </c>
      <c r="P29" s="379">
        <v>0.05646711012565753</v>
      </c>
      <c r="Q29" s="379">
        <v>0.04038772213246222</v>
      </c>
      <c r="R29" s="379">
        <v>0.48897683132491654</v>
      </c>
      <c r="S29" s="379">
        <v>0.076675172818641</v>
      </c>
      <c r="T29" s="379">
        <v>1.0518747487785696</v>
      </c>
      <c r="U29" s="379">
        <v>0.943427192804891</v>
      </c>
      <c r="V29" s="379">
        <v>0.5438509049954465</v>
      </c>
      <c r="W29" s="379">
        <v>0.23637089723802518</v>
      </c>
      <c r="X29" s="379">
        <v>-0.015072563627749336</v>
      </c>
      <c r="Y29" s="380">
        <v>-0.4152695744889745</v>
      </c>
      <c r="Z29" s="380">
        <v>-0.20806055279536384</v>
      </c>
      <c r="AA29" s="380">
        <v>-0.0841425900235282</v>
      </c>
      <c r="AB29" s="380">
        <v>0.18</v>
      </c>
      <c r="AC29" s="380">
        <v>0</v>
      </c>
    </row>
    <row r="30" spans="1:29" s="45" customFormat="1" ht="14.25" customHeight="1">
      <c r="A30" s="377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80"/>
      <c r="Z30" s="380"/>
      <c r="AA30" s="380"/>
      <c r="AB30" s="380"/>
      <c r="AC30" s="380"/>
    </row>
    <row r="31" spans="1:29" s="44" customFormat="1" ht="20.25" customHeight="1">
      <c r="A31" s="381" t="s">
        <v>224</v>
      </c>
      <c r="B31" s="382">
        <v>-1483</v>
      </c>
      <c r="C31" s="383">
        <v>3176</v>
      </c>
      <c r="D31" s="383">
        <v>1222</v>
      </c>
      <c r="E31" s="383">
        <v>3253</v>
      </c>
      <c r="F31" s="383">
        <v>2801</v>
      </c>
      <c r="G31" s="383">
        <v>225</v>
      </c>
      <c r="H31" s="383">
        <v>58</v>
      </c>
      <c r="I31" s="383">
        <v>1547</v>
      </c>
      <c r="J31" s="383">
        <v>2161</v>
      </c>
      <c r="K31" s="383">
        <v>1858</v>
      </c>
      <c r="L31" s="383">
        <v>1312</v>
      </c>
      <c r="M31" s="383">
        <v>248</v>
      </c>
      <c r="N31" s="383">
        <v>6023</v>
      </c>
      <c r="O31" s="383">
        <v>3643</v>
      </c>
      <c r="P31" s="383">
        <v>1351</v>
      </c>
      <c r="Q31" s="383">
        <v>3313</v>
      </c>
      <c r="R31" s="383">
        <v>3760</v>
      </c>
      <c r="S31" s="383">
        <v>799</v>
      </c>
      <c r="T31" s="383">
        <v>5355</v>
      </c>
      <c r="U31" s="383">
        <v>7933</v>
      </c>
      <c r="V31" s="383">
        <v>6781</v>
      </c>
      <c r="W31" s="383">
        <v>4857</v>
      </c>
      <c r="X31" s="383">
        <v>3119</v>
      </c>
      <c r="Y31" s="384">
        <v>-2687</v>
      </c>
      <c r="Z31" s="384">
        <v>981</v>
      </c>
      <c r="AA31" s="384">
        <v>4825</v>
      </c>
      <c r="AB31" s="384">
        <v>1350</v>
      </c>
      <c r="AC31" s="384">
        <v>1160</v>
      </c>
    </row>
    <row r="32" spans="1:29" s="45" customFormat="1" ht="20.25" customHeight="1">
      <c r="A32" s="385"/>
      <c r="B32" s="378">
        <v>-0.21268296040912738</v>
      </c>
      <c r="C32" s="379">
        <v>0.4598020650556256</v>
      </c>
      <c r="D32" s="379">
        <v>0.17849891469154944</v>
      </c>
      <c r="E32" s="379">
        <v>0.46690741655088797</v>
      </c>
      <c r="F32" s="379">
        <v>0.4173259552607611</v>
      </c>
      <c r="G32" s="379">
        <v>0.03379027801138079</v>
      </c>
      <c r="H32" s="379">
        <v>0.008941427483488695</v>
      </c>
      <c r="I32" s="379">
        <v>0.24553918627647775</v>
      </c>
      <c r="J32" s="379">
        <v>0.3344812908718131</v>
      </c>
      <c r="K32" s="379">
        <v>0.2786183648191054</v>
      </c>
      <c r="L32" s="379">
        <v>0.19240893938972103</v>
      </c>
      <c r="M32" s="379">
        <v>0.03569459816950005</v>
      </c>
      <c r="N32" s="379">
        <v>0.8395489880946627</v>
      </c>
      <c r="O32" s="379">
        <v>0.4802450924171975</v>
      </c>
      <c r="P32" s="379">
        <v>0.17206990801710287</v>
      </c>
      <c r="Q32" s="379">
        <v>0.4082548062052771</v>
      </c>
      <c r="R32" s="379">
        <v>0.44559530228782673</v>
      </c>
      <c r="S32" s="379">
        <v>0.09518987341772256</v>
      </c>
      <c r="T32" s="379">
        <v>0.6018456600240807</v>
      </c>
      <c r="U32" s="379">
        <v>0.8436767844779647</v>
      </c>
      <c r="V32" s="379">
        <v>0.7059482464249811</v>
      </c>
      <c r="W32" s="379">
        <v>0.49568002155395696</v>
      </c>
      <c r="X32" s="379">
        <v>0.31656650687788</v>
      </c>
      <c r="Y32" s="380">
        <v>-0.27919493770846016</v>
      </c>
      <c r="Z32" s="380">
        <v>0.10833494381712327</v>
      </c>
      <c r="AA32" s="380">
        <v>0.5416649827340692</v>
      </c>
      <c r="AB32" s="380">
        <v>0.15</v>
      </c>
      <c r="AC32" s="380">
        <v>0.13</v>
      </c>
    </row>
    <row r="33" spans="1:29" s="45" customFormat="1" ht="14.25" customHeight="1">
      <c r="A33" s="377"/>
      <c r="B33" s="378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80"/>
      <c r="Z33" s="380"/>
      <c r="AA33" s="380"/>
      <c r="AB33" s="380"/>
      <c r="AC33" s="380"/>
    </row>
    <row r="34" spans="1:29" s="44" customFormat="1" ht="20.25" customHeight="1">
      <c r="A34" s="381" t="s">
        <v>225</v>
      </c>
      <c r="B34" s="382">
        <v>389</v>
      </c>
      <c r="C34" s="383">
        <v>7063</v>
      </c>
      <c r="D34" s="383">
        <v>-930</v>
      </c>
      <c r="E34" s="383">
        <v>-2620</v>
      </c>
      <c r="F34" s="383">
        <v>512</v>
      </c>
      <c r="G34" s="383">
        <v>3433</v>
      </c>
      <c r="H34" s="383">
        <v>3501</v>
      </c>
      <c r="I34" s="383">
        <v>5442</v>
      </c>
      <c r="J34" s="383">
        <v>6204</v>
      </c>
      <c r="K34" s="383">
        <v>1541</v>
      </c>
      <c r="L34" s="383">
        <v>2634</v>
      </c>
      <c r="M34" s="383">
        <v>1512</v>
      </c>
      <c r="N34" s="383">
        <v>9385</v>
      </c>
      <c r="O34" s="383">
        <v>5542</v>
      </c>
      <c r="P34" s="383">
        <v>2736</v>
      </c>
      <c r="Q34" s="383">
        <v>4240</v>
      </c>
      <c r="R34" s="383">
        <v>5094</v>
      </c>
      <c r="S34" s="383">
        <v>2124</v>
      </c>
      <c r="T34" s="383">
        <v>9209</v>
      </c>
      <c r="U34" s="383">
        <v>-354</v>
      </c>
      <c r="V34" s="383">
        <v>840</v>
      </c>
      <c r="W34" s="383">
        <v>1822</v>
      </c>
      <c r="X34" s="383">
        <v>-528</v>
      </c>
      <c r="Y34" s="384">
        <v>-6448</v>
      </c>
      <c r="Z34" s="384">
        <v>-219</v>
      </c>
      <c r="AA34" s="384">
        <v>1709</v>
      </c>
      <c r="AB34" s="384">
        <v>-4215</v>
      </c>
      <c r="AC34" s="384">
        <v>-1341</v>
      </c>
    </row>
    <row r="35" spans="1:29" s="45" customFormat="1" ht="20.25" customHeight="1">
      <c r="A35" s="385"/>
      <c r="B35" s="378">
        <v>0.04593629144156175</v>
      </c>
      <c r="C35" s="379">
        <v>0.8300817976683028</v>
      </c>
      <c r="D35" s="379">
        <v>-0.11037501394522975</v>
      </c>
      <c r="E35" s="379">
        <v>-0.3002497114967029</v>
      </c>
      <c r="F35" s="379">
        <v>0.0665410358047902</v>
      </c>
      <c r="G35" s="379">
        <v>0.4504203091932668</v>
      </c>
      <c r="H35" s="379">
        <v>0.49152777953274107</v>
      </c>
      <c r="I35" s="379">
        <v>0.7793122805409558</v>
      </c>
      <c r="J35" s="379">
        <v>0.8413572377878431</v>
      </c>
      <c r="K35" s="379">
        <v>0.2001805652080746</v>
      </c>
      <c r="L35" s="379">
        <v>0.3396001639982549</v>
      </c>
      <c r="M35" s="379">
        <v>0.19185772075058782</v>
      </c>
      <c r="N35" s="379">
        <v>1.1618679518812014</v>
      </c>
      <c r="O35" s="379">
        <v>0.635424394013584</v>
      </c>
      <c r="P35" s="379">
        <v>0.305387477104313</v>
      </c>
      <c r="Q35" s="379">
        <v>0.45393618342448594</v>
      </c>
      <c r="R35" s="379">
        <v>0.5236506281957265</v>
      </c>
      <c r="S35" s="379">
        <v>0.21993884374711392</v>
      </c>
      <c r="T35" s="379">
        <v>0.8992233225857404</v>
      </c>
      <c r="U35" s="379">
        <v>-0.0334451952292425</v>
      </c>
      <c r="V35" s="379">
        <v>0.0811642823048242</v>
      </c>
      <c r="W35" s="379">
        <v>0.17512596189519503</v>
      </c>
      <c r="X35" s="379">
        <v>-0.05108097204767903</v>
      </c>
      <c r="Y35" s="380">
        <v>-0.6501166539963799</v>
      </c>
      <c r="Z35" s="380">
        <v>-0.024674833022364506</v>
      </c>
      <c r="AA35" s="380">
        <v>0.1938320794927062</v>
      </c>
      <c r="AB35" s="380">
        <v>-0.49</v>
      </c>
      <c r="AC35" s="380">
        <v>-0.16</v>
      </c>
    </row>
    <row r="36" spans="1:29" s="45" customFormat="1" ht="14.25" customHeight="1">
      <c r="A36" s="377"/>
      <c r="B36" s="378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80"/>
      <c r="Z36" s="380"/>
      <c r="AA36" s="380"/>
      <c r="AB36" s="380"/>
      <c r="AC36" s="380"/>
    </row>
    <row r="37" spans="1:29" s="44" customFormat="1" ht="20.25" customHeight="1">
      <c r="A37" s="381" t="s">
        <v>226</v>
      </c>
      <c r="B37" s="382">
        <v>2980</v>
      </c>
      <c r="C37" s="383">
        <v>1158</v>
      </c>
      <c r="D37" s="383">
        <v>-176</v>
      </c>
      <c r="E37" s="383">
        <v>-3665</v>
      </c>
      <c r="F37" s="383">
        <v>917</v>
      </c>
      <c r="G37" s="383">
        <v>2395</v>
      </c>
      <c r="H37" s="383">
        <v>1412</v>
      </c>
      <c r="I37" s="383">
        <v>3948</v>
      </c>
      <c r="J37" s="383">
        <v>4200</v>
      </c>
      <c r="K37" s="383">
        <v>631</v>
      </c>
      <c r="L37" s="383">
        <v>224</v>
      </c>
      <c r="M37" s="383">
        <v>2188</v>
      </c>
      <c r="N37" s="383">
        <v>4016</v>
      </c>
      <c r="O37" s="383">
        <v>-2570</v>
      </c>
      <c r="P37" s="383">
        <v>-278</v>
      </c>
      <c r="Q37" s="383">
        <v>-1111</v>
      </c>
      <c r="R37" s="383">
        <v>1141</v>
      </c>
      <c r="S37" s="383">
        <v>-1970</v>
      </c>
      <c r="T37" s="383">
        <v>1548</v>
      </c>
      <c r="U37" s="383">
        <v>-3417</v>
      </c>
      <c r="V37" s="383">
        <v>-2248</v>
      </c>
      <c r="W37" s="383">
        <v>-1981</v>
      </c>
      <c r="X37" s="383">
        <v>-3764</v>
      </c>
      <c r="Y37" s="384">
        <v>-4847</v>
      </c>
      <c r="Z37" s="384">
        <v>-1739</v>
      </c>
      <c r="AA37" s="384">
        <v>-3534</v>
      </c>
      <c r="AB37" s="384">
        <v>-3957</v>
      </c>
      <c r="AC37" s="384">
        <v>-4765</v>
      </c>
    </row>
    <row r="38" spans="1:29" s="45" customFormat="1" ht="20.25" customHeight="1">
      <c r="A38" s="385"/>
      <c r="B38" s="378">
        <v>1.0787252218988463</v>
      </c>
      <c r="C38" s="379">
        <v>0.3973223629357925</v>
      </c>
      <c r="D38" s="379">
        <v>-0.061527274761230544</v>
      </c>
      <c r="E38" s="379">
        <v>-1.3174022911656813</v>
      </c>
      <c r="F38" s="379">
        <v>0.3581485633048054</v>
      </c>
      <c r="G38" s="379">
        <v>0.9473517661484854</v>
      </c>
      <c r="H38" s="379">
        <v>0.6037516408618382</v>
      </c>
      <c r="I38" s="379">
        <v>1.6772664126126324</v>
      </c>
      <c r="J38" s="379">
        <v>1.6169206900401578</v>
      </c>
      <c r="K38" s="379">
        <v>0.22729892510302552</v>
      </c>
      <c r="L38" s="379">
        <v>0.07866991648346477</v>
      </c>
      <c r="M38" s="379">
        <v>0.7345584927450632</v>
      </c>
      <c r="N38" s="379">
        <v>1.28269416878799</v>
      </c>
      <c r="O38" s="379">
        <v>-0.7677394107226565</v>
      </c>
      <c r="P38" s="379">
        <v>-0.08611023348882307</v>
      </c>
      <c r="Q38" s="379">
        <v>-0.33630590215344425</v>
      </c>
      <c r="R38" s="379">
        <v>0.33350871039401486</v>
      </c>
      <c r="S38" s="379">
        <v>-0.606444939724915</v>
      </c>
      <c r="T38" s="379">
        <v>0.42799082086870666</v>
      </c>
      <c r="U38" s="379">
        <v>-0.9073552334242341</v>
      </c>
      <c r="V38" s="379">
        <v>-0.6208401226214466</v>
      </c>
      <c r="W38" s="379">
        <v>-0.5590281207229819</v>
      </c>
      <c r="X38" s="379">
        <v>-1.076754517706091</v>
      </c>
      <c r="Y38" s="380">
        <v>-1.4981516511504256</v>
      </c>
      <c r="Z38" s="380">
        <v>-0.5787560904177425</v>
      </c>
      <c r="AA38" s="380">
        <v>-1.148797565875448</v>
      </c>
      <c r="AB38" s="380">
        <v>-1.32</v>
      </c>
      <c r="AC38" s="380">
        <v>-1.65</v>
      </c>
    </row>
    <row r="39" spans="1:29" s="45" customFormat="1" ht="14.25" customHeight="1">
      <c r="A39" s="377"/>
      <c r="B39" s="378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80"/>
      <c r="Z39" s="380"/>
      <c r="AA39" s="380"/>
      <c r="AB39" s="380"/>
      <c r="AC39" s="380"/>
    </row>
    <row r="40" spans="1:29" s="46" customFormat="1" ht="20.25" customHeight="1">
      <c r="A40" s="387" t="s">
        <v>227</v>
      </c>
      <c r="B40" s="388">
        <v>16413</v>
      </c>
      <c r="C40" s="389">
        <v>31022</v>
      </c>
      <c r="D40" s="389">
        <v>34594</v>
      </c>
      <c r="E40" s="389">
        <v>34976</v>
      </c>
      <c r="F40" s="389">
        <v>33810</v>
      </c>
      <c r="G40" s="389">
        <v>20921</v>
      </c>
      <c r="H40" s="389">
        <v>10245</v>
      </c>
      <c r="I40" s="389">
        <v>15624</v>
      </c>
      <c r="J40" s="389">
        <v>16996</v>
      </c>
      <c r="K40" s="389">
        <v>20399</v>
      </c>
      <c r="L40" s="389">
        <v>15583</v>
      </c>
      <c r="M40" s="389">
        <v>25969</v>
      </c>
      <c r="N40" s="389">
        <v>44478</v>
      </c>
      <c r="O40" s="389">
        <v>31851</v>
      </c>
      <c r="P40" s="389">
        <v>38147</v>
      </c>
      <c r="Q40" s="389">
        <v>34789</v>
      </c>
      <c r="R40" s="389">
        <v>11103</v>
      </c>
      <c r="S40" s="389">
        <v>13382</v>
      </c>
      <c r="T40" s="389">
        <v>13911</v>
      </c>
      <c r="U40" s="389">
        <v>17733</v>
      </c>
      <c r="V40" s="389">
        <v>17856</v>
      </c>
      <c r="W40" s="389">
        <v>7992</v>
      </c>
      <c r="X40" s="389">
        <v>-4807</v>
      </c>
      <c r="Y40" s="390">
        <v>-8604</v>
      </c>
      <c r="Z40" s="390">
        <v>1185</v>
      </c>
      <c r="AA40" s="390">
        <v>7281</v>
      </c>
      <c r="AB40" s="390">
        <v>1793</v>
      </c>
      <c r="AC40" s="390">
        <v>2677</v>
      </c>
    </row>
    <row r="41" spans="1:29" s="46" customFormat="1" ht="20.25" customHeight="1" thickBot="1">
      <c r="A41" s="391"/>
      <c r="B41" s="392">
        <v>1.1902724435213452</v>
      </c>
      <c r="C41" s="393">
        <v>2.3066947834285534</v>
      </c>
      <c r="D41" s="393">
        <v>2.5694655921565612</v>
      </c>
      <c r="E41" s="393">
        <v>2.572226193522953</v>
      </c>
      <c r="F41" s="393">
        <v>2.530432927810433</v>
      </c>
      <c r="G41" s="393">
        <v>1.600411864513096</v>
      </c>
      <c r="H41" s="393">
        <v>0.8341753795721996</v>
      </c>
      <c r="I41" s="393">
        <v>1.3436717395492126</v>
      </c>
      <c r="J41" s="393">
        <v>1.4804491171833467</v>
      </c>
      <c r="K41" s="393">
        <v>1.7924535762519955</v>
      </c>
      <c r="L41" s="393">
        <v>1.2798053887666638</v>
      </c>
      <c r="M41" s="393">
        <v>2.0527247274719107</v>
      </c>
      <c r="N41" s="393">
        <v>3.35746620680597</v>
      </c>
      <c r="O41" s="393">
        <v>2.2118243123595116</v>
      </c>
      <c r="P41" s="393">
        <v>2.5047636932378436</v>
      </c>
      <c r="Q41" s="393">
        <v>2.114728697249557</v>
      </c>
      <c r="R41" s="393">
        <v>0.6362043417522667</v>
      </c>
      <c r="S41" s="393">
        <v>0.7716673192374124</v>
      </c>
      <c r="T41" s="393">
        <v>0.7718869142113061</v>
      </c>
      <c r="U41" s="393">
        <v>0.9615071799910169</v>
      </c>
      <c r="V41" s="393">
        <v>0.9541412648463421</v>
      </c>
      <c r="W41" s="393">
        <v>0.4211247381802341</v>
      </c>
      <c r="X41" s="393">
        <v>-0.24755802318198183</v>
      </c>
      <c r="Y41" s="394">
        <v>-0.4450057875578395</v>
      </c>
      <c r="Z41" s="394">
        <v>0.06294623435441071</v>
      </c>
      <c r="AA41" s="394">
        <v>0.3949948869292452</v>
      </c>
      <c r="AB41" s="394">
        <v>0.1</v>
      </c>
      <c r="AC41" s="394">
        <v>0.14</v>
      </c>
    </row>
    <row r="42" spans="1:256" ht="15">
      <c r="A42" s="367" t="s">
        <v>155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95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 t="s">
        <v>43</v>
      </c>
      <c r="BW42" s="367" t="s">
        <v>43</v>
      </c>
      <c r="BX42" s="367" t="s">
        <v>43</v>
      </c>
      <c r="BY42" s="367" t="s">
        <v>43</v>
      </c>
      <c r="BZ42" s="367" t="s">
        <v>43</v>
      </c>
      <c r="CA42" s="367" t="s">
        <v>43</v>
      </c>
      <c r="CB42" s="367" t="s">
        <v>43</v>
      </c>
      <c r="CC42" s="367" t="s">
        <v>43</v>
      </c>
      <c r="CD42" s="367" t="s">
        <v>43</v>
      </c>
      <c r="CE42" s="367" t="s">
        <v>43</v>
      </c>
      <c r="CF42" s="367" t="s">
        <v>43</v>
      </c>
      <c r="CG42" s="367" t="s">
        <v>43</v>
      </c>
      <c r="CH42" s="367" t="s">
        <v>43</v>
      </c>
      <c r="CI42" s="367" t="s">
        <v>43</v>
      </c>
      <c r="CJ42" s="367" t="s">
        <v>43</v>
      </c>
      <c r="CK42" s="367" t="s">
        <v>43</v>
      </c>
      <c r="CL42" s="367" t="s">
        <v>43</v>
      </c>
      <c r="CM42" s="367" t="s">
        <v>43</v>
      </c>
      <c r="CN42" s="367" t="s">
        <v>43</v>
      </c>
      <c r="CO42" s="367" t="s">
        <v>43</v>
      </c>
      <c r="CP42" s="367" t="s">
        <v>43</v>
      </c>
      <c r="CQ42" s="367" t="s">
        <v>43</v>
      </c>
      <c r="CR42" s="367" t="s">
        <v>43</v>
      </c>
      <c r="CS42" s="367" t="s">
        <v>43</v>
      </c>
      <c r="CT42" s="367" t="s">
        <v>43</v>
      </c>
      <c r="CU42" s="367" t="s">
        <v>43</v>
      </c>
      <c r="CV42" s="367" t="s">
        <v>43</v>
      </c>
      <c r="CW42" s="367" t="s">
        <v>43</v>
      </c>
      <c r="CX42" s="367" t="s">
        <v>43</v>
      </c>
      <c r="CY42" s="367" t="s">
        <v>43</v>
      </c>
      <c r="CZ42" s="367" t="s">
        <v>43</v>
      </c>
      <c r="DA42" s="367" t="s">
        <v>43</v>
      </c>
      <c r="DB42" s="367" t="s">
        <v>43</v>
      </c>
      <c r="DC42" s="367" t="s">
        <v>43</v>
      </c>
      <c r="DD42" s="367" t="s">
        <v>43</v>
      </c>
      <c r="DE42" s="367" t="s">
        <v>43</v>
      </c>
      <c r="DF42" s="367" t="s">
        <v>43</v>
      </c>
      <c r="DG42" s="367" t="s">
        <v>43</v>
      </c>
      <c r="DH42" s="367" t="s">
        <v>43</v>
      </c>
      <c r="DI42" s="367" t="s">
        <v>43</v>
      </c>
      <c r="DJ42" s="367" t="s">
        <v>43</v>
      </c>
      <c r="DK42" s="367" t="s">
        <v>43</v>
      </c>
      <c r="DL42" s="367" t="s">
        <v>43</v>
      </c>
      <c r="DM42" s="367" t="s">
        <v>43</v>
      </c>
      <c r="DN42" s="367" t="s">
        <v>43</v>
      </c>
      <c r="DO42" s="367" t="s">
        <v>43</v>
      </c>
      <c r="DP42" s="367" t="s">
        <v>43</v>
      </c>
      <c r="DQ42" s="367" t="s">
        <v>43</v>
      </c>
      <c r="DR42" s="367" t="s">
        <v>43</v>
      </c>
      <c r="DS42" s="367" t="s">
        <v>43</v>
      </c>
      <c r="DT42" s="367" t="s">
        <v>43</v>
      </c>
      <c r="DU42" s="367" t="s">
        <v>43</v>
      </c>
      <c r="DV42" s="367" t="s">
        <v>43</v>
      </c>
      <c r="DW42" s="367" t="s">
        <v>43</v>
      </c>
      <c r="DX42" s="367" t="s">
        <v>43</v>
      </c>
      <c r="DY42" s="367" t="s">
        <v>43</v>
      </c>
      <c r="DZ42" s="367" t="s">
        <v>43</v>
      </c>
      <c r="EA42" s="367" t="s">
        <v>43</v>
      </c>
      <c r="EB42" s="367" t="s">
        <v>43</v>
      </c>
      <c r="EC42" s="367" t="s">
        <v>43</v>
      </c>
      <c r="ED42" s="367" t="s">
        <v>43</v>
      </c>
      <c r="EE42" s="367" t="s">
        <v>43</v>
      </c>
      <c r="EF42" s="367" t="s">
        <v>43</v>
      </c>
      <c r="EG42" s="367" t="s">
        <v>43</v>
      </c>
      <c r="EH42" s="367" t="s">
        <v>43</v>
      </c>
      <c r="EI42" s="367" t="s">
        <v>43</v>
      </c>
      <c r="EJ42" s="367" t="s">
        <v>43</v>
      </c>
      <c r="EK42" s="367" t="s">
        <v>43</v>
      </c>
      <c r="EL42" s="367" t="s">
        <v>43</v>
      </c>
      <c r="EM42" s="367" t="s">
        <v>43</v>
      </c>
      <c r="EN42" s="367" t="s">
        <v>43</v>
      </c>
      <c r="EO42" s="367" t="s">
        <v>43</v>
      </c>
      <c r="EP42" s="367" t="s">
        <v>43</v>
      </c>
      <c r="EQ42" s="367" t="s">
        <v>43</v>
      </c>
      <c r="ER42" s="367" t="s">
        <v>43</v>
      </c>
      <c r="ES42" s="367" t="s">
        <v>43</v>
      </c>
      <c r="ET42" s="367" t="s">
        <v>43</v>
      </c>
      <c r="EU42" s="367" t="s">
        <v>43</v>
      </c>
      <c r="EV42" s="367" t="s">
        <v>43</v>
      </c>
      <c r="EW42" s="367" t="s">
        <v>43</v>
      </c>
      <c r="EX42" s="367" t="s">
        <v>43</v>
      </c>
      <c r="EY42" s="367" t="s">
        <v>43</v>
      </c>
      <c r="EZ42" s="367" t="s">
        <v>43</v>
      </c>
      <c r="FA42" s="367" t="s">
        <v>43</v>
      </c>
      <c r="FB42" s="367" t="s">
        <v>43</v>
      </c>
      <c r="FC42" s="367" t="s">
        <v>43</v>
      </c>
      <c r="FD42" s="367" t="s">
        <v>43</v>
      </c>
      <c r="FE42" s="367" t="s">
        <v>43</v>
      </c>
      <c r="FF42" s="367" t="s">
        <v>43</v>
      </c>
      <c r="FG42" s="367" t="s">
        <v>43</v>
      </c>
      <c r="FH42" s="367" t="s">
        <v>43</v>
      </c>
      <c r="FI42" s="367" t="s">
        <v>43</v>
      </c>
      <c r="FJ42" s="367" t="s">
        <v>43</v>
      </c>
      <c r="FK42" s="367" t="s">
        <v>43</v>
      </c>
      <c r="FL42" s="367" t="s">
        <v>43</v>
      </c>
      <c r="FM42" s="367" t="s">
        <v>43</v>
      </c>
      <c r="FN42" s="367" t="s">
        <v>43</v>
      </c>
      <c r="FO42" s="367" t="s">
        <v>43</v>
      </c>
      <c r="FP42" s="367" t="s">
        <v>43</v>
      </c>
      <c r="FQ42" s="367" t="s">
        <v>43</v>
      </c>
      <c r="FR42" s="367" t="s">
        <v>43</v>
      </c>
      <c r="FS42" s="367" t="s">
        <v>43</v>
      </c>
      <c r="FT42" s="367" t="s">
        <v>43</v>
      </c>
      <c r="FU42" s="367" t="s">
        <v>43</v>
      </c>
      <c r="FV42" s="367" t="s">
        <v>43</v>
      </c>
      <c r="FW42" s="367" t="s">
        <v>43</v>
      </c>
      <c r="FX42" s="367" t="s">
        <v>43</v>
      </c>
      <c r="FY42" s="367" t="s">
        <v>43</v>
      </c>
      <c r="FZ42" s="367" t="s">
        <v>43</v>
      </c>
      <c r="GA42" s="367" t="s">
        <v>43</v>
      </c>
      <c r="GB42" s="367" t="s">
        <v>43</v>
      </c>
      <c r="GC42" s="367" t="s">
        <v>43</v>
      </c>
      <c r="GD42" s="367" t="s">
        <v>43</v>
      </c>
      <c r="GE42" s="367" t="s">
        <v>43</v>
      </c>
      <c r="GF42" s="367" t="s">
        <v>43</v>
      </c>
      <c r="GG42" s="367" t="s">
        <v>43</v>
      </c>
      <c r="GH42" s="367" t="s">
        <v>43</v>
      </c>
      <c r="GI42" s="367" t="s">
        <v>43</v>
      </c>
      <c r="GJ42" s="367" t="s">
        <v>43</v>
      </c>
      <c r="GK42" s="367" t="s">
        <v>43</v>
      </c>
      <c r="GL42" s="367" t="s">
        <v>43</v>
      </c>
      <c r="GM42" s="367" t="s">
        <v>43</v>
      </c>
      <c r="GN42" s="367" t="s">
        <v>43</v>
      </c>
      <c r="GO42" s="367" t="s">
        <v>43</v>
      </c>
      <c r="GP42" s="367" t="s">
        <v>43</v>
      </c>
      <c r="GQ42" s="367" t="s">
        <v>43</v>
      </c>
      <c r="GR42" s="367" t="s">
        <v>43</v>
      </c>
      <c r="GS42" s="367" t="s">
        <v>43</v>
      </c>
      <c r="GT42" s="367" t="s">
        <v>43</v>
      </c>
      <c r="GU42" s="367" t="s">
        <v>43</v>
      </c>
      <c r="GV42" s="367" t="s">
        <v>43</v>
      </c>
      <c r="GW42" s="367" t="s">
        <v>43</v>
      </c>
      <c r="GX42" s="367" t="s">
        <v>43</v>
      </c>
      <c r="GY42" s="367" t="s">
        <v>43</v>
      </c>
      <c r="GZ42" s="367" t="s">
        <v>43</v>
      </c>
      <c r="HA42" s="367" t="s">
        <v>43</v>
      </c>
      <c r="HB42" s="367" t="s">
        <v>43</v>
      </c>
      <c r="HC42" s="367" t="s">
        <v>43</v>
      </c>
      <c r="HD42" s="367" t="s">
        <v>43</v>
      </c>
      <c r="HE42" s="367" t="s">
        <v>43</v>
      </c>
      <c r="HF42" s="367" t="s">
        <v>43</v>
      </c>
      <c r="HG42" s="367" t="s">
        <v>43</v>
      </c>
      <c r="HH42" s="367" t="s">
        <v>43</v>
      </c>
      <c r="HI42" s="367" t="s">
        <v>43</v>
      </c>
      <c r="HJ42" s="367" t="s">
        <v>43</v>
      </c>
      <c r="HK42" s="367" t="s">
        <v>43</v>
      </c>
      <c r="HL42" s="367" t="s">
        <v>43</v>
      </c>
      <c r="HM42" s="367" t="s">
        <v>43</v>
      </c>
      <c r="HN42" s="367" t="s">
        <v>43</v>
      </c>
      <c r="HO42" s="367" t="s">
        <v>43</v>
      </c>
      <c r="HP42" s="367" t="s">
        <v>43</v>
      </c>
      <c r="HQ42" s="367" t="s">
        <v>43</v>
      </c>
      <c r="HR42" s="367" t="s">
        <v>43</v>
      </c>
      <c r="HS42" s="367" t="s">
        <v>43</v>
      </c>
      <c r="HT42" s="367" t="s">
        <v>43</v>
      </c>
      <c r="HU42" s="367" t="s">
        <v>43</v>
      </c>
      <c r="HV42" s="367" t="s">
        <v>43</v>
      </c>
      <c r="HW42" s="367" t="s">
        <v>43</v>
      </c>
      <c r="HX42" s="367" t="s">
        <v>43</v>
      </c>
      <c r="HY42" s="367" t="s">
        <v>43</v>
      </c>
      <c r="HZ42" s="367" t="s">
        <v>43</v>
      </c>
      <c r="IA42" s="367" t="s">
        <v>43</v>
      </c>
      <c r="IB42" s="367" t="s">
        <v>43</v>
      </c>
      <c r="IC42" s="367" t="s">
        <v>43</v>
      </c>
      <c r="ID42" s="367" t="s">
        <v>43</v>
      </c>
      <c r="IE42" s="367" t="s">
        <v>43</v>
      </c>
      <c r="IF42" s="367" t="s">
        <v>43</v>
      </c>
      <c r="IG42" s="367" t="s">
        <v>43</v>
      </c>
      <c r="IH42" s="367" t="s">
        <v>43</v>
      </c>
      <c r="II42" s="367" t="s">
        <v>43</v>
      </c>
      <c r="IJ42" s="367" t="s">
        <v>43</v>
      </c>
      <c r="IK42" s="367" t="s">
        <v>43</v>
      </c>
      <c r="IL42" s="367" t="s">
        <v>43</v>
      </c>
      <c r="IM42" s="367" t="s">
        <v>43</v>
      </c>
      <c r="IN42" s="367" t="s">
        <v>43</v>
      </c>
      <c r="IO42" s="367" t="s">
        <v>43</v>
      </c>
      <c r="IP42" s="367" t="s">
        <v>43</v>
      </c>
      <c r="IQ42" s="367" t="s">
        <v>43</v>
      </c>
      <c r="IR42" s="367" t="s">
        <v>43</v>
      </c>
      <c r="IS42" s="367" t="s">
        <v>43</v>
      </c>
      <c r="IT42" s="367" t="s">
        <v>43</v>
      </c>
      <c r="IU42" s="367" t="s">
        <v>43</v>
      </c>
      <c r="IV42" s="367" t="s">
        <v>43</v>
      </c>
    </row>
    <row r="43" spans="1:256" ht="15">
      <c r="A43" t="s">
        <v>95</v>
      </c>
      <c r="Z43"/>
      <c r="AA43"/>
      <c r="AB43" s="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t="s">
        <v>95</v>
      </c>
      <c r="BW43" t="s">
        <v>95</v>
      </c>
      <c r="BX43" t="s">
        <v>95</v>
      </c>
      <c r="BY43" t="s">
        <v>95</v>
      </c>
      <c r="BZ43" t="s">
        <v>95</v>
      </c>
      <c r="CA43" t="s">
        <v>95</v>
      </c>
      <c r="CB43" t="s">
        <v>95</v>
      </c>
      <c r="CC43" t="s">
        <v>95</v>
      </c>
      <c r="CD43" t="s">
        <v>95</v>
      </c>
      <c r="CE43" t="s">
        <v>95</v>
      </c>
      <c r="CF43" t="s">
        <v>95</v>
      </c>
      <c r="CG43" t="s">
        <v>95</v>
      </c>
      <c r="CH43" t="s">
        <v>95</v>
      </c>
      <c r="CI43" t="s">
        <v>95</v>
      </c>
      <c r="CJ43" t="s">
        <v>95</v>
      </c>
      <c r="CK43" t="s">
        <v>95</v>
      </c>
      <c r="CL43" t="s">
        <v>95</v>
      </c>
      <c r="CM43" t="s">
        <v>95</v>
      </c>
      <c r="CN43" t="s">
        <v>95</v>
      </c>
      <c r="CO43" t="s">
        <v>95</v>
      </c>
      <c r="CP43" t="s">
        <v>95</v>
      </c>
      <c r="CQ43" t="s">
        <v>95</v>
      </c>
      <c r="CR43" t="s">
        <v>95</v>
      </c>
      <c r="CS43" t="s">
        <v>95</v>
      </c>
      <c r="CT43" t="s">
        <v>95</v>
      </c>
      <c r="CU43" t="s">
        <v>95</v>
      </c>
      <c r="CV43" t="s">
        <v>95</v>
      </c>
      <c r="CW43" t="s">
        <v>95</v>
      </c>
      <c r="CX43" t="s">
        <v>95</v>
      </c>
      <c r="CY43" t="s">
        <v>95</v>
      </c>
      <c r="CZ43" t="s">
        <v>95</v>
      </c>
      <c r="DA43" t="s">
        <v>95</v>
      </c>
      <c r="DB43" t="s">
        <v>95</v>
      </c>
      <c r="DC43" t="s">
        <v>95</v>
      </c>
      <c r="DD43" t="s">
        <v>95</v>
      </c>
      <c r="DE43" t="s">
        <v>95</v>
      </c>
      <c r="DF43" t="s">
        <v>95</v>
      </c>
      <c r="DG43" t="s">
        <v>95</v>
      </c>
      <c r="DH43" t="s">
        <v>95</v>
      </c>
      <c r="DI43" t="s">
        <v>95</v>
      </c>
      <c r="DJ43" t="s">
        <v>95</v>
      </c>
      <c r="DK43" t="s">
        <v>95</v>
      </c>
      <c r="DL43" t="s">
        <v>95</v>
      </c>
      <c r="DM43" t="s">
        <v>95</v>
      </c>
      <c r="DN43" t="s">
        <v>95</v>
      </c>
      <c r="DO43" t="s">
        <v>95</v>
      </c>
      <c r="DP43" t="s">
        <v>95</v>
      </c>
      <c r="DQ43" t="s">
        <v>95</v>
      </c>
      <c r="DR43" t="s">
        <v>95</v>
      </c>
      <c r="DS43" t="s">
        <v>95</v>
      </c>
      <c r="DT43" t="s">
        <v>95</v>
      </c>
      <c r="DU43" t="s">
        <v>95</v>
      </c>
      <c r="DV43" t="s">
        <v>95</v>
      </c>
      <c r="DW43" t="s">
        <v>95</v>
      </c>
      <c r="DX43" t="s">
        <v>95</v>
      </c>
      <c r="DY43" t="s">
        <v>95</v>
      </c>
      <c r="DZ43" t="s">
        <v>95</v>
      </c>
      <c r="EA43" t="s">
        <v>95</v>
      </c>
      <c r="EB43" t="s">
        <v>95</v>
      </c>
      <c r="EC43" t="s">
        <v>95</v>
      </c>
      <c r="ED43" t="s">
        <v>95</v>
      </c>
      <c r="EE43" t="s">
        <v>95</v>
      </c>
      <c r="EF43" t="s">
        <v>95</v>
      </c>
      <c r="EG43" t="s">
        <v>95</v>
      </c>
      <c r="EH43" t="s">
        <v>95</v>
      </c>
      <c r="EI43" t="s">
        <v>95</v>
      </c>
      <c r="EJ43" t="s">
        <v>95</v>
      </c>
      <c r="EK43" t="s">
        <v>95</v>
      </c>
      <c r="EL43" t="s">
        <v>95</v>
      </c>
      <c r="EM43" t="s">
        <v>95</v>
      </c>
      <c r="EN43" t="s">
        <v>95</v>
      </c>
      <c r="EO43" t="s">
        <v>95</v>
      </c>
      <c r="EP43" t="s">
        <v>95</v>
      </c>
      <c r="EQ43" t="s">
        <v>95</v>
      </c>
      <c r="ER43" t="s">
        <v>95</v>
      </c>
      <c r="ES43" t="s">
        <v>95</v>
      </c>
      <c r="ET43" t="s">
        <v>95</v>
      </c>
      <c r="EU43" t="s">
        <v>95</v>
      </c>
      <c r="EV43" t="s">
        <v>95</v>
      </c>
      <c r="EW43" t="s">
        <v>95</v>
      </c>
      <c r="EX43" t="s">
        <v>95</v>
      </c>
      <c r="EY43" t="s">
        <v>95</v>
      </c>
      <c r="EZ43" t="s">
        <v>95</v>
      </c>
      <c r="FA43" t="s">
        <v>95</v>
      </c>
      <c r="FB43" t="s">
        <v>95</v>
      </c>
      <c r="FC43" t="s">
        <v>95</v>
      </c>
      <c r="FD43" t="s">
        <v>95</v>
      </c>
      <c r="FE43" t="s">
        <v>95</v>
      </c>
      <c r="FF43" t="s">
        <v>95</v>
      </c>
      <c r="FG43" t="s">
        <v>95</v>
      </c>
      <c r="FH43" t="s">
        <v>95</v>
      </c>
      <c r="FI43" t="s">
        <v>95</v>
      </c>
      <c r="FJ43" t="s">
        <v>95</v>
      </c>
      <c r="FK43" t="s">
        <v>95</v>
      </c>
      <c r="FL43" t="s">
        <v>95</v>
      </c>
      <c r="FM43" t="s">
        <v>95</v>
      </c>
      <c r="FN43" t="s">
        <v>95</v>
      </c>
      <c r="FO43" t="s">
        <v>95</v>
      </c>
      <c r="FP43" t="s">
        <v>95</v>
      </c>
      <c r="FQ43" t="s">
        <v>95</v>
      </c>
      <c r="FR43" t="s">
        <v>95</v>
      </c>
      <c r="FS43" t="s">
        <v>95</v>
      </c>
      <c r="FT43" t="s">
        <v>95</v>
      </c>
      <c r="FU43" t="s">
        <v>95</v>
      </c>
      <c r="FV43" t="s">
        <v>95</v>
      </c>
      <c r="FW43" t="s">
        <v>95</v>
      </c>
      <c r="FX43" t="s">
        <v>95</v>
      </c>
      <c r="FY43" t="s">
        <v>95</v>
      </c>
      <c r="FZ43" t="s">
        <v>95</v>
      </c>
      <c r="GA43" t="s">
        <v>95</v>
      </c>
      <c r="GB43" t="s">
        <v>95</v>
      </c>
      <c r="GC43" t="s">
        <v>95</v>
      </c>
      <c r="GD43" t="s">
        <v>95</v>
      </c>
      <c r="GE43" t="s">
        <v>95</v>
      </c>
      <c r="GF43" t="s">
        <v>95</v>
      </c>
      <c r="GG43" t="s">
        <v>95</v>
      </c>
      <c r="GH43" t="s">
        <v>95</v>
      </c>
      <c r="GI43" t="s">
        <v>95</v>
      </c>
      <c r="GJ43" t="s">
        <v>95</v>
      </c>
      <c r="GK43" t="s">
        <v>95</v>
      </c>
      <c r="GL43" t="s">
        <v>95</v>
      </c>
      <c r="GM43" t="s">
        <v>95</v>
      </c>
      <c r="GN43" t="s">
        <v>95</v>
      </c>
      <c r="GO43" t="s">
        <v>95</v>
      </c>
      <c r="GP43" t="s">
        <v>95</v>
      </c>
      <c r="GQ43" t="s">
        <v>95</v>
      </c>
      <c r="GR43" t="s">
        <v>95</v>
      </c>
      <c r="GS43" t="s">
        <v>95</v>
      </c>
      <c r="GT43" t="s">
        <v>95</v>
      </c>
      <c r="GU43" t="s">
        <v>95</v>
      </c>
      <c r="GV43" t="s">
        <v>95</v>
      </c>
      <c r="GW43" t="s">
        <v>95</v>
      </c>
      <c r="GX43" t="s">
        <v>95</v>
      </c>
      <c r="GY43" t="s">
        <v>95</v>
      </c>
      <c r="GZ43" t="s">
        <v>95</v>
      </c>
      <c r="HA43" t="s">
        <v>95</v>
      </c>
      <c r="HB43" t="s">
        <v>95</v>
      </c>
      <c r="HC43" t="s">
        <v>95</v>
      </c>
      <c r="HD43" t="s">
        <v>95</v>
      </c>
      <c r="HE43" t="s">
        <v>95</v>
      </c>
      <c r="HF43" t="s">
        <v>95</v>
      </c>
      <c r="HG43" t="s">
        <v>95</v>
      </c>
      <c r="HH43" t="s">
        <v>95</v>
      </c>
      <c r="HI43" t="s">
        <v>95</v>
      </c>
      <c r="HJ43" t="s">
        <v>95</v>
      </c>
      <c r="HK43" t="s">
        <v>95</v>
      </c>
      <c r="HL43" t="s">
        <v>95</v>
      </c>
      <c r="HM43" t="s">
        <v>95</v>
      </c>
      <c r="HN43" t="s">
        <v>95</v>
      </c>
      <c r="HO43" t="s">
        <v>95</v>
      </c>
      <c r="HP43" t="s">
        <v>95</v>
      </c>
      <c r="HQ43" t="s">
        <v>95</v>
      </c>
      <c r="HR43" t="s">
        <v>95</v>
      </c>
      <c r="HS43" t="s">
        <v>95</v>
      </c>
      <c r="HT43" t="s">
        <v>95</v>
      </c>
      <c r="HU43" t="s">
        <v>95</v>
      </c>
      <c r="HV43" t="s">
        <v>95</v>
      </c>
      <c r="HW43" t="s">
        <v>95</v>
      </c>
      <c r="HX43" t="s">
        <v>95</v>
      </c>
      <c r="HY43" t="s">
        <v>95</v>
      </c>
      <c r="HZ43" t="s">
        <v>95</v>
      </c>
      <c r="IA43" t="s">
        <v>95</v>
      </c>
      <c r="IB43" t="s">
        <v>95</v>
      </c>
      <c r="IC43" t="s">
        <v>95</v>
      </c>
      <c r="ID43" t="s">
        <v>95</v>
      </c>
      <c r="IE43" t="s">
        <v>95</v>
      </c>
      <c r="IF43" t="s">
        <v>95</v>
      </c>
      <c r="IG43" t="s">
        <v>95</v>
      </c>
      <c r="IH43" t="s">
        <v>95</v>
      </c>
      <c r="II43" t="s">
        <v>95</v>
      </c>
      <c r="IJ43" t="s">
        <v>95</v>
      </c>
      <c r="IK43" t="s">
        <v>95</v>
      </c>
      <c r="IL43" t="s">
        <v>95</v>
      </c>
      <c r="IM43" t="s">
        <v>95</v>
      </c>
      <c r="IN43" t="s">
        <v>95</v>
      </c>
      <c r="IO43" t="s">
        <v>95</v>
      </c>
      <c r="IP43" t="s">
        <v>95</v>
      </c>
      <c r="IQ43" t="s">
        <v>95</v>
      </c>
      <c r="IR43" t="s">
        <v>95</v>
      </c>
      <c r="IS43" t="s">
        <v>95</v>
      </c>
      <c r="IT43" t="s">
        <v>95</v>
      </c>
      <c r="IU43" t="s">
        <v>95</v>
      </c>
      <c r="IV43" t="s">
        <v>95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6" max="30" width="9.140625" style="36" customWidth="1"/>
    <col min="31" max="31" width="11.00390625" style="36" bestFit="1" customWidth="1"/>
    <col min="32" max="32" width="5.8515625" style="36" bestFit="1" customWidth="1"/>
    <col min="33" max="16384" width="9.140625" style="36" customWidth="1"/>
  </cols>
  <sheetData>
    <row r="1" ht="18">
      <c r="A1" s="35" t="s">
        <v>97</v>
      </c>
    </row>
    <row r="2" ht="18.75" thickBot="1">
      <c r="A2" s="37" t="s">
        <v>262</v>
      </c>
    </row>
    <row r="3" spans="1:29" s="41" customFormat="1" ht="40.5" customHeight="1" thickBot="1">
      <c r="A3" s="47" t="s">
        <v>89</v>
      </c>
      <c r="B3" s="233">
        <v>33725</v>
      </c>
      <c r="C3" s="39">
        <v>34090</v>
      </c>
      <c r="D3" s="39">
        <v>34455</v>
      </c>
      <c r="E3" s="39">
        <v>34820</v>
      </c>
      <c r="F3" s="39">
        <v>35186</v>
      </c>
      <c r="G3" s="39">
        <v>35551</v>
      </c>
      <c r="H3" s="39">
        <v>35916</v>
      </c>
      <c r="I3" s="39">
        <v>36281</v>
      </c>
      <c r="J3" s="39">
        <v>36647</v>
      </c>
      <c r="K3" s="39">
        <v>37012</v>
      </c>
      <c r="L3" s="39">
        <v>37377</v>
      </c>
      <c r="M3" s="39">
        <v>37742</v>
      </c>
      <c r="N3" s="39">
        <v>38108</v>
      </c>
      <c r="O3" s="39">
        <v>38473</v>
      </c>
      <c r="P3" s="39">
        <v>38838</v>
      </c>
      <c r="Q3" s="39">
        <v>39203</v>
      </c>
      <c r="R3" s="39">
        <v>39569</v>
      </c>
      <c r="S3" s="39">
        <v>39934</v>
      </c>
      <c r="T3" s="39">
        <v>40299</v>
      </c>
      <c r="U3" s="39">
        <v>40664</v>
      </c>
      <c r="V3" s="39">
        <v>41030</v>
      </c>
      <c r="W3" s="39">
        <v>41395</v>
      </c>
      <c r="X3" s="39">
        <v>41760</v>
      </c>
      <c r="Y3" s="39">
        <v>42125</v>
      </c>
      <c r="Z3" s="39">
        <v>42491</v>
      </c>
      <c r="AA3" s="39">
        <v>42856</v>
      </c>
      <c r="AB3" s="40">
        <v>43221</v>
      </c>
      <c r="AC3" s="39">
        <v>43586</v>
      </c>
    </row>
    <row r="4" spans="1:29" s="42" customFormat="1" ht="17.25" customHeight="1">
      <c r="A4" s="48" t="s">
        <v>1</v>
      </c>
      <c r="B4" s="49">
        <v>10273</v>
      </c>
      <c r="C4" s="50">
        <v>42667</v>
      </c>
      <c r="D4" s="50">
        <v>30729</v>
      </c>
      <c r="E4" s="50">
        <v>26792</v>
      </c>
      <c r="F4" s="50">
        <v>19283</v>
      </c>
      <c r="G4" s="50">
        <v>23185</v>
      </c>
      <c r="H4" s="50">
        <v>24969</v>
      </c>
      <c r="I4" s="50">
        <v>25471</v>
      </c>
      <c r="J4" s="50">
        <v>19526</v>
      </c>
      <c r="K4" s="50">
        <v>28487</v>
      </c>
      <c r="L4" s="50">
        <v>32443</v>
      </c>
      <c r="M4" s="50">
        <v>29974</v>
      </c>
      <c r="N4" s="50">
        <v>56126</v>
      </c>
      <c r="O4" s="50">
        <v>57679</v>
      </c>
      <c r="P4" s="50">
        <v>52335</v>
      </c>
      <c r="Q4" s="50">
        <v>39590</v>
      </c>
      <c r="R4" s="50">
        <v>55361</v>
      </c>
      <c r="S4" s="50">
        <v>44029</v>
      </c>
      <c r="T4" s="50">
        <v>86104</v>
      </c>
      <c r="U4" s="50">
        <v>71246</v>
      </c>
      <c r="V4" s="50">
        <v>44587</v>
      </c>
      <c r="W4" s="50">
        <v>21154</v>
      </c>
      <c r="X4" s="50">
        <v>38814</v>
      </c>
      <c r="Y4" s="51">
        <v>-32602</v>
      </c>
      <c r="Z4" s="51">
        <v>-36960</v>
      </c>
      <c r="AA4" s="51">
        <v>1989</v>
      </c>
      <c r="AB4" s="51">
        <v>18577</v>
      </c>
      <c r="AC4" s="51">
        <v>2533</v>
      </c>
    </row>
    <row r="5" spans="1:29" s="43" customFormat="1" ht="17.25" customHeight="1">
      <c r="A5" s="52"/>
      <c r="B5" s="53">
        <v>0.10281559398199747</v>
      </c>
      <c r="C5" s="54">
        <v>0.43029588830278964</v>
      </c>
      <c r="D5" s="54">
        <v>0.3073546981639641</v>
      </c>
      <c r="E5" s="54">
        <v>0.2654975209694266</v>
      </c>
      <c r="F5" s="54">
        <v>0.18864533708113917</v>
      </c>
      <c r="G5" s="54">
        <v>0.22717841662964755</v>
      </c>
      <c r="H5" s="54">
        <v>0.2438339140367507</v>
      </c>
      <c r="I5" s="54">
        <v>0.251328599884304</v>
      </c>
      <c r="J5" s="54">
        <v>0.19021174231657056</v>
      </c>
      <c r="K5" s="54">
        <v>0.2690613793733254</v>
      </c>
      <c r="L5" s="54">
        <v>0.29772092033875097</v>
      </c>
      <c r="M5" s="54">
        <v>0.2689463912515899</v>
      </c>
      <c r="N5" s="54">
        <v>0.48936307119751277</v>
      </c>
      <c r="O5" s="54">
        <v>0.4800563426796023</v>
      </c>
      <c r="P5" s="54">
        <v>0.41637137064347574</v>
      </c>
      <c r="Q5" s="54">
        <v>0.3020056101794788</v>
      </c>
      <c r="R5" s="54">
        <v>0.402429098412993</v>
      </c>
      <c r="S5" s="54">
        <v>0.3086834132565608</v>
      </c>
      <c r="T5" s="54">
        <v>0.5762701632482159</v>
      </c>
      <c r="U5" s="54">
        <v>0.4497370862975636</v>
      </c>
      <c r="V5" s="54">
        <v>0.269140893238462</v>
      </c>
      <c r="W5" s="54">
        <v>0.1245772022071101</v>
      </c>
      <c r="X5" s="54">
        <v>0.22267783318301593</v>
      </c>
      <c r="Y5" s="55">
        <v>-0.18502129941226908</v>
      </c>
      <c r="Z5" s="55">
        <v>-0.21542323087752058</v>
      </c>
      <c r="AA5" s="55">
        <v>0.011809917682681359</v>
      </c>
      <c r="AB5" s="55">
        <v>0.11</v>
      </c>
      <c r="AC5" s="55">
        <v>0.01</v>
      </c>
    </row>
    <row r="6" spans="1:29" ht="17.2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9"/>
      <c r="AA6" s="59"/>
      <c r="AB6" s="59"/>
      <c r="AC6" s="59"/>
    </row>
    <row r="7" spans="1:29" s="42" customFormat="1" ht="17.25" customHeight="1">
      <c r="A7" s="60" t="s">
        <v>98</v>
      </c>
      <c r="B7" s="61">
        <v>-1122</v>
      </c>
      <c r="C7" s="62">
        <v>-1228</v>
      </c>
      <c r="D7" s="62">
        <v>-2699</v>
      </c>
      <c r="E7" s="62">
        <v>-5403</v>
      </c>
      <c r="F7" s="62">
        <v>-7104</v>
      </c>
      <c r="G7" s="62">
        <v>-1617</v>
      </c>
      <c r="H7" s="62">
        <v>-1637</v>
      </c>
      <c r="I7" s="62">
        <v>-2393</v>
      </c>
      <c r="J7" s="62">
        <v>1567</v>
      </c>
      <c r="K7" s="62">
        <v>-1989</v>
      </c>
      <c r="L7" s="62">
        <v>818</v>
      </c>
      <c r="M7" s="62">
        <v>3641</v>
      </c>
      <c r="N7" s="62">
        <v>1277</v>
      </c>
      <c r="O7" s="62">
        <v>4005</v>
      </c>
      <c r="P7" s="62">
        <v>1987</v>
      </c>
      <c r="Q7" s="62">
        <v>509</v>
      </c>
      <c r="R7" s="62">
        <v>2423</v>
      </c>
      <c r="S7" s="62">
        <v>238</v>
      </c>
      <c r="T7" s="62">
        <v>3147</v>
      </c>
      <c r="U7" s="62">
        <v>2524</v>
      </c>
      <c r="V7" s="62">
        <v>737</v>
      </c>
      <c r="W7" s="62">
        <v>573</v>
      </c>
      <c r="X7" s="62">
        <v>36</v>
      </c>
      <c r="Y7" s="63">
        <v>-129</v>
      </c>
      <c r="Z7" s="63">
        <v>-1349</v>
      </c>
      <c r="AA7" s="63">
        <v>-224</v>
      </c>
      <c r="AB7" s="63">
        <v>549</v>
      </c>
      <c r="AC7" s="63">
        <v>612</v>
      </c>
    </row>
    <row r="8" spans="1:29" s="43" customFormat="1" ht="17.25" customHeight="1">
      <c r="A8" s="64"/>
      <c r="B8" s="65">
        <v>-0.21626118281797835</v>
      </c>
      <c r="C8" s="66">
        <v>-0.23432654969420819</v>
      </c>
      <c r="D8" s="66">
        <v>-0.5300179880132316</v>
      </c>
      <c r="E8" s="66">
        <v>-1.1588203753351234</v>
      </c>
      <c r="F8" s="66">
        <v>-1.1728191243478792</v>
      </c>
      <c r="G8" s="66">
        <v>-0.2946428571428572</v>
      </c>
      <c r="H8" s="66">
        <v>-0.31822803167117497</v>
      </c>
      <c r="I8" s="66">
        <v>-0.4965410201396847</v>
      </c>
      <c r="J8" s="66">
        <v>0.3426844416452246</v>
      </c>
      <c r="K8" s="66">
        <v>-0.42576692632241286</v>
      </c>
      <c r="L8" s="66">
        <v>0.17433855780666363</v>
      </c>
      <c r="M8" s="66">
        <v>0.7755157680396252</v>
      </c>
      <c r="N8" s="66">
        <v>0.2644094889256543</v>
      </c>
      <c r="O8" s="66">
        <v>0.8112246758139596</v>
      </c>
      <c r="P8" s="66">
        <v>0.37438999114427496</v>
      </c>
      <c r="Q8" s="66">
        <v>0.09186017762039533</v>
      </c>
      <c r="R8" s="66">
        <v>0.4179798617544028</v>
      </c>
      <c r="S8" s="66">
        <v>0.04019109345103633</v>
      </c>
      <c r="T8" s="66">
        <v>0.5197846865848677</v>
      </c>
      <c r="U8" s="66">
        <v>0.3916718522323226</v>
      </c>
      <c r="V8" s="66">
        <v>0.11037147414056925</v>
      </c>
      <c r="W8" s="66">
        <v>0.08474450935442857</v>
      </c>
      <c r="X8" s="66">
        <v>0.005310173111650052</v>
      </c>
      <c r="Y8" s="67">
        <v>-0.018931889226436738</v>
      </c>
      <c r="Z8" s="67">
        <v>-0.20072791769708553</v>
      </c>
      <c r="AA8" s="67">
        <v>-0.03454678930776556</v>
      </c>
      <c r="AB8" s="67">
        <v>0.08</v>
      </c>
      <c r="AC8" s="67">
        <v>0.09</v>
      </c>
    </row>
    <row r="9" spans="1:29" ht="17.2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9"/>
      <c r="AA9" s="59"/>
      <c r="AB9" s="59"/>
      <c r="AC9" s="59"/>
    </row>
    <row r="10" spans="1:29" s="42" customFormat="1" ht="17.25" customHeight="1">
      <c r="A10" s="60" t="s">
        <v>99</v>
      </c>
      <c r="B10" s="61">
        <v>4633</v>
      </c>
      <c r="C10" s="62">
        <v>11904</v>
      </c>
      <c r="D10" s="62">
        <v>18182</v>
      </c>
      <c r="E10" s="62">
        <v>5676</v>
      </c>
      <c r="F10" s="62">
        <v>10873</v>
      </c>
      <c r="G10" s="62">
        <v>9546</v>
      </c>
      <c r="H10" s="62">
        <v>10448</v>
      </c>
      <c r="I10" s="62">
        <v>16112</v>
      </c>
      <c r="J10" s="62">
        <v>13544</v>
      </c>
      <c r="K10" s="62">
        <v>6841</v>
      </c>
      <c r="L10" s="62">
        <v>10389</v>
      </c>
      <c r="M10" s="62">
        <v>9256</v>
      </c>
      <c r="N10" s="62">
        <v>17488</v>
      </c>
      <c r="O10" s="62">
        <v>18642</v>
      </c>
      <c r="P10" s="62">
        <v>17776</v>
      </c>
      <c r="Q10" s="62">
        <v>15399</v>
      </c>
      <c r="R10" s="62">
        <v>20587</v>
      </c>
      <c r="S10" s="62">
        <v>8582</v>
      </c>
      <c r="T10" s="62">
        <v>32011</v>
      </c>
      <c r="U10" s="62">
        <v>20506</v>
      </c>
      <c r="V10" s="62">
        <v>8968</v>
      </c>
      <c r="W10" s="62">
        <v>2571</v>
      </c>
      <c r="X10" s="62">
        <v>2354</v>
      </c>
      <c r="Y10" s="63">
        <v>-25579</v>
      </c>
      <c r="Z10" s="63">
        <v>-16040</v>
      </c>
      <c r="AA10" s="63">
        <v>-87</v>
      </c>
      <c r="AB10" s="63">
        <v>7386</v>
      </c>
      <c r="AC10" s="63">
        <v>2540</v>
      </c>
    </row>
    <row r="11" spans="1:29" s="43" customFormat="1" ht="17.25" customHeight="1">
      <c r="A11" s="64"/>
      <c r="B11" s="65">
        <v>0.19199561441827218</v>
      </c>
      <c r="C11" s="66">
        <v>0.5075166091887517</v>
      </c>
      <c r="D11" s="66">
        <v>0.7741363028285653</v>
      </c>
      <c r="E11" s="66">
        <v>0.2409899438921448</v>
      </c>
      <c r="F11" s="66">
        <v>0.4719218848402873</v>
      </c>
      <c r="G11" s="66">
        <v>0.4178704627830099</v>
      </c>
      <c r="H11" s="66">
        <v>0.4507874542330814</v>
      </c>
      <c r="I11" s="66">
        <v>0.6999444371316388</v>
      </c>
      <c r="J11" s="66">
        <v>0.566961198488336</v>
      </c>
      <c r="K11" s="66">
        <v>0.26873409780412416</v>
      </c>
      <c r="L11" s="66">
        <v>0.39409027698222854</v>
      </c>
      <c r="M11" s="66">
        <v>0.34157754504056115</v>
      </c>
      <c r="N11" s="66">
        <v>0.6190418373592133</v>
      </c>
      <c r="O11" s="66">
        <v>0.6134458565421275</v>
      </c>
      <c r="P11" s="66">
        <v>0.5510094452119807</v>
      </c>
      <c r="Q11" s="66">
        <v>0.44929546479717253</v>
      </c>
      <c r="R11" s="66">
        <v>0.5567380940340261</v>
      </c>
      <c r="S11" s="66">
        <v>0.22204392702616094</v>
      </c>
      <c r="T11" s="66">
        <v>0.7765072770115955</v>
      </c>
      <c r="U11" s="66">
        <v>0.4573345819746555</v>
      </c>
      <c r="V11" s="66">
        <v>0.18996470359216033</v>
      </c>
      <c r="W11" s="66">
        <v>0.05326574322803701</v>
      </c>
      <c r="X11" s="66">
        <v>0.04779699313461894</v>
      </c>
      <c r="Y11" s="67">
        <v>-0.5186321525576187</v>
      </c>
      <c r="Z11" s="67">
        <v>-0.3415907138436647</v>
      </c>
      <c r="AA11" s="67">
        <v>-0.0018996259483650135</v>
      </c>
      <c r="AB11" s="67">
        <v>0.16</v>
      </c>
      <c r="AC11" s="67">
        <v>0.05</v>
      </c>
    </row>
    <row r="12" spans="1:29" ht="17.2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</row>
    <row r="13" spans="1:29" s="42" customFormat="1" ht="17.25" customHeight="1">
      <c r="A13" s="60" t="s">
        <v>100</v>
      </c>
      <c r="B13" s="61">
        <v>964</v>
      </c>
      <c r="C13" s="62">
        <v>5675</v>
      </c>
      <c r="D13" s="62">
        <v>-423</v>
      </c>
      <c r="E13" s="62">
        <v>1553</v>
      </c>
      <c r="F13" s="62">
        <v>-911</v>
      </c>
      <c r="G13" s="62">
        <v>1188</v>
      </c>
      <c r="H13" s="62">
        <v>85</v>
      </c>
      <c r="I13" s="62">
        <v>721</v>
      </c>
      <c r="J13" s="62">
        <v>-5167</v>
      </c>
      <c r="K13" s="62">
        <v>12204</v>
      </c>
      <c r="L13" s="62">
        <v>4851</v>
      </c>
      <c r="M13" s="62">
        <v>7737</v>
      </c>
      <c r="N13" s="62">
        <v>12334</v>
      </c>
      <c r="O13" s="62">
        <v>10627</v>
      </c>
      <c r="P13" s="62">
        <v>10511</v>
      </c>
      <c r="Q13" s="62">
        <v>8832</v>
      </c>
      <c r="R13" s="62">
        <v>8948</v>
      </c>
      <c r="S13" s="62">
        <v>4078</v>
      </c>
      <c r="T13" s="62">
        <v>13891</v>
      </c>
      <c r="U13" s="62">
        <v>14286</v>
      </c>
      <c r="V13" s="62">
        <v>8539</v>
      </c>
      <c r="W13" s="62">
        <v>10143</v>
      </c>
      <c r="X13" s="62">
        <v>5619</v>
      </c>
      <c r="Y13" s="63">
        <v>-3199</v>
      </c>
      <c r="Z13" s="63">
        <v>-6762</v>
      </c>
      <c r="AA13" s="63">
        <v>-1400</v>
      </c>
      <c r="AB13" s="63">
        <v>2328</v>
      </c>
      <c r="AC13" s="63">
        <v>-1185</v>
      </c>
    </row>
    <row r="14" spans="1:29" s="43" customFormat="1" ht="17.25" customHeight="1">
      <c r="A14" s="64"/>
      <c r="B14" s="65">
        <v>0.06804107270057536</v>
      </c>
      <c r="C14" s="66">
        <v>0.4056999593227806</v>
      </c>
      <c r="D14" s="66">
        <v>-0.03063809814911611</v>
      </c>
      <c r="E14" s="66">
        <v>0.11162374818602938</v>
      </c>
      <c r="F14" s="66">
        <v>-0.06664920569656729</v>
      </c>
      <c r="G14" s="66">
        <v>0.08707309082354175</v>
      </c>
      <c r="H14" s="66">
        <v>0.006284616220675332</v>
      </c>
      <c r="I14" s="66">
        <v>0.05524472416715831</v>
      </c>
      <c r="J14" s="66">
        <v>-0.3973185038001703</v>
      </c>
      <c r="K14" s="66">
        <v>0.9181980626352004</v>
      </c>
      <c r="L14" s="66">
        <v>0.3519453487131896</v>
      </c>
      <c r="M14" s="66">
        <v>0.5472679045092743</v>
      </c>
      <c r="N14" s="66">
        <v>0.8328854002630948</v>
      </c>
      <c r="O14" s="66">
        <v>0.6700500188839831</v>
      </c>
      <c r="P14" s="66">
        <v>0.632291945511354</v>
      </c>
      <c r="Q14" s="66">
        <v>0.509393676182035</v>
      </c>
      <c r="R14" s="66">
        <v>0.49687068090940034</v>
      </c>
      <c r="S14" s="66">
        <v>0.21908323497510374</v>
      </c>
      <c r="T14" s="66">
        <v>0.7112814741156326</v>
      </c>
      <c r="U14" s="66">
        <v>0.6852600496173089</v>
      </c>
      <c r="V14" s="66">
        <v>0.38983088762654106</v>
      </c>
      <c r="W14" s="66">
        <v>0.45222763238792485</v>
      </c>
      <c r="X14" s="66">
        <v>0.24321085069261006</v>
      </c>
      <c r="Y14" s="67">
        <v>-0.1381734497923781</v>
      </c>
      <c r="Z14" s="67">
        <v>-0.3053148350410373</v>
      </c>
      <c r="AA14" s="67">
        <v>-0.06519159810683961</v>
      </c>
      <c r="AB14" s="67">
        <v>0.11</v>
      </c>
      <c r="AC14" s="67">
        <v>-0.05</v>
      </c>
    </row>
    <row r="15" spans="1:29" ht="17.25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</row>
    <row r="16" spans="1:29" s="42" customFormat="1" ht="17.25" customHeight="1">
      <c r="A16" s="60" t="s">
        <v>101</v>
      </c>
      <c r="B16" s="61">
        <v>3393</v>
      </c>
      <c r="C16" s="62">
        <v>20617</v>
      </c>
      <c r="D16" s="62">
        <v>10716</v>
      </c>
      <c r="E16" s="62">
        <v>20023</v>
      </c>
      <c r="F16" s="62">
        <v>10165</v>
      </c>
      <c r="G16" s="62">
        <v>6728</v>
      </c>
      <c r="H16" s="62">
        <v>8336</v>
      </c>
      <c r="I16" s="62">
        <v>4345</v>
      </c>
      <c r="J16" s="62">
        <v>2830</v>
      </c>
      <c r="K16" s="62">
        <v>3365</v>
      </c>
      <c r="L16" s="62">
        <v>6506</v>
      </c>
      <c r="M16" s="62">
        <v>1684</v>
      </c>
      <c r="N16" s="62">
        <v>13448</v>
      </c>
      <c r="O16" s="62">
        <v>12404</v>
      </c>
      <c r="P16" s="62">
        <v>12468</v>
      </c>
      <c r="Q16" s="62">
        <v>5979</v>
      </c>
      <c r="R16" s="62">
        <v>9846</v>
      </c>
      <c r="S16" s="62">
        <v>16140</v>
      </c>
      <c r="T16" s="62">
        <v>19978</v>
      </c>
      <c r="U16" s="62">
        <v>17940</v>
      </c>
      <c r="V16" s="62">
        <v>10212</v>
      </c>
      <c r="W16" s="62">
        <v>-5323</v>
      </c>
      <c r="X16" s="62">
        <v>11809</v>
      </c>
      <c r="Y16" s="63">
        <v>-9090</v>
      </c>
      <c r="Z16" s="63">
        <v>-19082</v>
      </c>
      <c r="AA16" s="63">
        <v>-4458</v>
      </c>
      <c r="AB16" s="63">
        <v>-3153</v>
      </c>
      <c r="AC16" s="63">
        <v>-9597</v>
      </c>
    </row>
    <row r="17" spans="1:29" s="43" customFormat="1" ht="17.25" customHeight="1">
      <c r="A17" s="64"/>
      <c r="B17" s="65">
        <v>0.09315346084148857</v>
      </c>
      <c r="C17" s="66">
        <v>0.5660581982617652</v>
      </c>
      <c r="D17" s="66">
        <v>0.287261265675931</v>
      </c>
      <c r="E17" s="66">
        <v>0.5231863283309712</v>
      </c>
      <c r="F17" s="66">
        <v>0.26227026195806413</v>
      </c>
      <c r="G17" s="66">
        <v>0.17249756111319403</v>
      </c>
      <c r="H17" s="66">
        <v>0.21211120367510272</v>
      </c>
      <c r="I17" s="66">
        <v>0.11102729763901031</v>
      </c>
      <c r="J17" s="66">
        <v>0.07146264334509933</v>
      </c>
      <c r="K17" s="66">
        <v>0.0836227201315376</v>
      </c>
      <c r="L17" s="66">
        <v>0.15817572287106785</v>
      </c>
      <c r="M17" s="66">
        <v>0.04024208337376489</v>
      </c>
      <c r="N17" s="66">
        <v>0.3162994655978357</v>
      </c>
      <c r="O17" s="66">
        <v>0.2827839860003234</v>
      </c>
      <c r="P17" s="66">
        <v>0.27394810234691036</v>
      </c>
      <c r="Q17" s="66">
        <v>0.12686992024319999</v>
      </c>
      <c r="R17" s="66">
        <v>0.20086802077472488</v>
      </c>
      <c r="S17" s="66">
        <v>0.31988324063523255</v>
      </c>
      <c r="T17" s="66">
        <v>0.38080178045514224</v>
      </c>
      <c r="U17" s="66">
        <v>0.3274143247599781</v>
      </c>
      <c r="V17" s="66">
        <v>0.1794432094398557</v>
      </c>
      <c r="W17" s="66">
        <v>-0.09175705187333127</v>
      </c>
      <c r="X17" s="66">
        <v>0.19949293083141306</v>
      </c>
      <c r="Y17" s="67">
        <v>-0.15209453754727598</v>
      </c>
      <c r="Z17" s="67">
        <v>-0.32651672769391515</v>
      </c>
      <c r="AA17" s="67">
        <v>-0.07796628666408845</v>
      </c>
      <c r="AB17" s="67">
        <v>-0.06</v>
      </c>
      <c r="AC17" s="67">
        <v>-0.17</v>
      </c>
    </row>
    <row r="18" spans="1:29" ht="17.25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</row>
    <row r="19" spans="1:29" s="42" customFormat="1" ht="17.25" customHeight="1">
      <c r="A19" s="60" t="s">
        <v>102</v>
      </c>
      <c r="B19" s="61">
        <v>592</v>
      </c>
      <c r="C19" s="62">
        <v>3719</v>
      </c>
      <c r="D19" s="62">
        <v>2269</v>
      </c>
      <c r="E19" s="62">
        <v>2291</v>
      </c>
      <c r="F19" s="62">
        <v>2277</v>
      </c>
      <c r="G19" s="62">
        <v>2386</v>
      </c>
      <c r="H19" s="62">
        <v>2969</v>
      </c>
      <c r="I19" s="62">
        <v>3165</v>
      </c>
      <c r="J19" s="62">
        <v>1459</v>
      </c>
      <c r="K19" s="62">
        <v>1005</v>
      </c>
      <c r="L19" s="62">
        <v>3496</v>
      </c>
      <c r="M19" s="62">
        <v>1773</v>
      </c>
      <c r="N19" s="62">
        <v>5399</v>
      </c>
      <c r="O19" s="62">
        <v>6018</v>
      </c>
      <c r="P19" s="62">
        <v>4292</v>
      </c>
      <c r="Q19" s="62">
        <v>4037</v>
      </c>
      <c r="R19" s="62">
        <v>6450</v>
      </c>
      <c r="S19" s="62">
        <v>7335</v>
      </c>
      <c r="T19" s="62">
        <v>9079</v>
      </c>
      <c r="U19" s="62">
        <v>7605</v>
      </c>
      <c r="V19" s="62">
        <v>9024</v>
      </c>
      <c r="W19" s="62">
        <v>6368</v>
      </c>
      <c r="X19" s="62">
        <v>9609</v>
      </c>
      <c r="Y19" s="63">
        <v>1820</v>
      </c>
      <c r="Z19" s="63">
        <v>5404</v>
      </c>
      <c r="AA19" s="63">
        <v>5494</v>
      </c>
      <c r="AB19" s="63">
        <v>8496</v>
      </c>
      <c r="AC19" s="63">
        <v>6485</v>
      </c>
    </row>
    <row r="20" spans="1:29" s="43" customFormat="1" ht="17.25" customHeight="1">
      <c r="A20" s="64"/>
      <c r="B20" s="65">
        <v>0.06019204351055407</v>
      </c>
      <c r="C20" s="66">
        <v>0.3739676672321224</v>
      </c>
      <c r="D20" s="66">
        <v>0.22481083292957837</v>
      </c>
      <c r="E20" s="66">
        <v>0.22433644003234665</v>
      </c>
      <c r="F20" s="66">
        <v>0.22163237059034113</v>
      </c>
      <c r="G20" s="66">
        <v>0.2294030041602113</v>
      </c>
      <c r="H20" s="66">
        <v>0.28289176555333917</v>
      </c>
      <c r="I20" s="66">
        <v>0.30047534915425</v>
      </c>
      <c r="J20" s="66">
        <v>0.1367135340776482</v>
      </c>
      <c r="K20" s="66">
        <v>0.09224508003293774</v>
      </c>
      <c r="L20" s="66">
        <v>0.31277147194943566</v>
      </c>
      <c r="M20" s="66">
        <v>0.15524116228611273</v>
      </c>
      <c r="N20" s="66">
        <v>0.4619200439418769</v>
      </c>
      <c r="O20" s="66">
        <v>0.4955166366128916</v>
      </c>
      <c r="P20" s="66">
        <v>0.3388216867983518</v>
      </c>
      <c r="Q20" s="66">
        <v>0.3066708700655951</v>
      </c>
      <c r="R20" s="66">
        <v>0.4690943206859588</v>
      </c>
      <c r="S20" s="66">
        <v>0.5048342959712349</v>
      </c>
      <c r="T20" s="66">
        <v>0.5927787934186579</v>
      </c>
      <c r="U20" s="66">
        <v>0.47099611497878335</v>
      </c>
      <c r="V20" s="66">
        <v>0.5288397581542759</v>
      </c>
      <c r="W20" s="66">
        <v>0.35593116130365754</v>
      </c>
      <c r="X20" s="66">
        <v>0.5102257545861466</v>
      </c>
      <c r="Y20" s="67">
        <v>0.0926575981012423</v>
      </c>
      <c r="Z20" s="67">
        <v>0.26955549281666435</v>
      </c>
      <c r="AA20" s="67">
        <v>0.26950383137909206</v>
      </c>
      <c r="AB20" s="67">
        <v>0.4</v>
      </c>
      <c r="AC20" s="67">
        <v>0.29</v>
      </c>
    </row>
    <row r="21" spans="1:29" ht="17.25" customHeight="1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</row>
    <row r="22" spans="1:29" s="42" customFormat="1" ht="20.25" customHeight="1">
      <c r="A22" s="60" t="s">
        <v>3</v>
      </c>
      <c r="B22" s="61">
        <v>1813</v>
      </c>
      <c r="C22" s="62">
        <v>1980</v>
      </c>
      <c r="D22" s="62">
        <v>2684</v>
      </c>
      <c r="E22" s="62">
        <v>2652</v>
      </c>
      <c r="F22" s="62">
        <v>3983</v>
      </c>
      <c r="G22" s="62">
        <v>4954</v>
      </c>
      <c r="H22" s="62">
        <v>4768</v>
      </c>
      <c r="I22" s="62">
        <v>3521</v>
      </c>
      <c r="J22" s="62">
        <v>5293</v>
      </c>
      <c r="K22" s="62">
        <v>7061</v>
      </c>
      <c r="L22" s="62">
        <v>6383</v>
      </c>
      <c r="M22" s="62">
        <v>5883</v>
      </c>
      <c r="N22" s="62">
        <v>6180</v>
      </c>
      <c r="O22" s="62">
        <v>5983</v>
      </c>
      <c r="P22" s="62">
        <v>5301</v>
      </c>
      <c r="Q22" s="62">
        <v>4834</v>
      </c>
      <c r="R22" s="62">
        <v>7107</v>
      </c>
      <c r="S22" s="62">
        <v>7656</v>
      </c>
      <c r="T22" s="62">
        <v>7998</v>
      </c>
      <c r="U22" s="62">
        <v>8385</v>
      </c>
      <c r="V22" s="62">
        <v>7107</v>
      </c>
      <c r="W22" s="62">
        <v>6822</v>
      </c>
      <c r="X22" s="62">
        <v>9387</v>
      </c>
      <c r="Y22" s="63">
        <v>3575</v>
      </c>
      <c r="Z22" s="63">
        <v>869</v>
      </c>
      <c r="AA22" s="63">
        <v>2664</v>
      </c>
      <c r="AB22" s="63">
        <v>2971</v>
      </c>
      <c r="AC22" s="63">
        <v>3678</v>
      </c>
    </row>
    <row r="23" spans="1:29" ht="20.25" customHeight="1" thickBot="1">
      <c r="A23" s="363"/>
      <c r="B23" s="65">
        <v>0.17825273378333506</v>
      </c>
      <c r="C23" s="66">
        <v>0.19591390870015157</v>
      </c>
      <c r="D23" s="66">
        <v>0.26322602917061566</v>
      </c>
      <c r="E23" s="66">
        <v>0.2574589808235883</v>
      </c>
      <c r="F23" s="66">
        <v>0.3822031328566178</v>
      </c>
      <c r="G23" s="66">
        <v>0.4640366883104763</v>
      </c>
      <c r="H23" s="66">
        <v>0.44312555936703024</v>
      </c>
      <c r="I23" s="66">
        <v>0.32637360090839174</v>
      </c>
      <c r="J23" s="66">
        <v>0.48493788250816294</v>
      </c>
      <c r="K23" s="66">
        <v>0.623702092815992</v>
      </c>
      <c r="L23" s="66">
        <v>0.539796343795218</v>
      </c>
      <c r="M23" s="66">
        <v>0.480174341729378</v>
      </c>
      <c r="N23" s="66">
        <v>0.49053069388662607</v>
      </c>
      <c r="O23" s="66">
        <v>0.4618033873814875</v>
      </c>
      <c r="P23" s="66">
        <v>0.3979239793298728</v>
      </c>
      <c r="Q23" s="66">
        <v>0.35423339686670996</v>
      </c>
      <c r="R23" s="66">
        <v>0.5070488855911659</v>
      </c>
      <c r="S23" s="66">
        <v>0.5293240402026278</v>
      </c>
      <c r="T23" s="66">
        <v>0.5393583941443403</v>
      </c>
      <c r="U23" s="66">
        <v>0.5463391368428105</v>
      </c>
      <c r="V23" s="66">
        <v>0.4469690442334029</v>
      </c>
      <c r="W23" s="66">
        <v>0.41482548081630544</v>
      </c>
      <c r="X23" s="66">
        <v>0.5475097550875274</v>
      </c>
      <c r="Y23" s="67">
        <v>0.20413418839386743</v>
      </c>
      <c r="Z23" s="68">
        <v>0.05036116314003358</v>
      </c>
      <c r="AA23" s="68">
        <v>0.15582601534043228</v>
      </c>
      <c r="AB23" s="68">
        <v>0.17</v>
      </c>
      <c r="AC23" s="68">
        <v>0.2</v>
      </c>
    </row>
    <row r="24" spans="1:25" s="42" customFormat="1" ht="20.25" customHeight="1">
      <c r="A24" s="367" t="s">
        <v>155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="43" customFormat="1" ht="15">
      <c r="A25" s="7" t="s">
        <v>95</v>
      </c>
    </row>
    <row r="26" spans="1:25" ht="3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="42" customFormat="1" ht="15"/>
    <row r="28" s="43" customFormat="1" ht="15"/>
    <row r="29" spans="1:25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="42" customFormat="1" ht="15"/>
    <row r="31" s="43" customFormat="1" ht="15"/>
    <row r="32" spans="1:25" ht="3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="42" customFormat="1" ht="15"/>
    <row r="34" s="43" customFormat="1" ht="15"/>
    <row r="35" spans="1:25" ht="3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="42" customFormat="1" ht="15"/>
    <row r="37" s="43" customFormat="1" ht="15"/>
    <row r="38" spans="1:25" ht="3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sheetProtection/>
  <printOptions/>
  <pageMargins left="0.25" right="0.25" top="0.75" bottom="0.75" header="0.3" footer="0.3"/>
  <pageSetup fitToHeight="1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27.8515625" style="397" customWidth="1"/>
    <col min="2" max="25" width="13.140625" style="397" customWidth="1"/>
    <col min="26" max="28" width="13.140625" style="398" customWidth="1"/>
    <col min="29" max="31" width="15.57421875" style="398" bestFit="1" customWidth="1"/>
    <col min="32" max="16384" width="9.140625" style="398" customWidth="1"/>
  </cols>
  <sheetData>
    <row r="1" ht="21">
      <c r="A1" s="396" t="s">
        <v>103</v>
      </c>
    </row>
    <row r="2" ht="21.75" thickBot="1">
      <c r="A2" s="399" t="s">
        <v>264</v>
      </c>
    </row>
    <row r="3" spans="1:29" s="401" customFormat="1" ht="41.25" customHeight="1" thickBot="1">
      <c r="A3" s="400" t="s">
        <v>104</v>
      </c>
      <c r="B3" s="233">
        <v>33725</v>
      </c>
      <c r="C3" s="39">
        <v>34090</v>
      </c>
      <c r="D3" s="39">
        <v>34455</v>
      </c>
      <c r="E3" s="39">
        <v>34820</v>
      </c>
      <c r="F3" s="39">
        <v>35186</v>
      </c>
      <c r="G3" s="39">
        <v>35551</v>
      </c>
      <c r="H3" s="39">
        <v>35916</v>
      </c>
      <c r="I3" s="39">
        <v>36281</v>
      </c>
      <c r="J3" s="39">
        <v>36647</v>
      </c>
      <c r="K3" s="39">
        <v>37012</v>
      </c>
      <c r="L3" s="39">
        <v>37377</v>
      </c>
      <c r="M3" s="39">
        <v>37742</v>
      </c>
      <c r="N3" s="39">
        <v>38108</v>
      </c>
      <c r="O3" s="39">
        <v>38473</v>
      </c>
      <c r="P3" s="39">
        <v>38838</v>
      </c>
      <c r="Q3" s="39">
        <v>39203</v>
      </c>
      <c r="R3" s="39">
        <v>39569</v>
      </c>
      <c r="S3" s="39">
        <v>39934</v>
      </c>
      <c r="T3" s="39">
        <v>40299</v>
      </c>
      <c r="U3" s="39">
        <v>40664</v>
      </c>
      <c r="V3" s="39">
        <v>41030</v>
      </c>
      <c r="W3" s="39">
        <v>41395</v>
      </c>
      <c r="X3" s="39">
        <v>41760</v>
      </c>
      <c r="Y3" s="39">
        <v>42125</v>
      </c>
      <c r="Z3" s="39">
        <v>42491</v>
      </c>
      <c r="AA3" s="39">
        <v>42856</v>
      </c>
      <c r="AB3" s="40">
        <v>43221</v>
      </c>
      <c r="AC3" s="39">
        <v>43586</v>
      </c>
    </row>
    <row r="4" spans="1:29" s="405" customFormat="1" ht="21">
      <c r="A4" s="402" t="s">
        <v>13</v>
      </c>
      <c r="B4" s="403">
        <v>21533</v>
      </c>
      <c r="C4" s="404">
        <v>154801</v>
      </c>
      <c r="D4" s="404">
        <v>92713</v>
      </c>
      <c r="E4" s="404">
        <v>92203</v>
      </c>
      <c r="F4" s="404">
        <v>107231</v>
      </c>
      <c r="G4" s="404">
        <v>128954</v>
      </c>
      <c r="H4" s="404">
        <v>85371</v>
      </c>
      <c r="I4" s="404">
        <v>97182</v>
      </c>
      <c r="J4" s="404">
        <v>162837</v>
      </c>
      <c r="K4" s="404">
        <v>161898</v>
      </c>
      <c r="L4" s="404">
        <v>155813</v>
      </c>
      <c r="M4" s="404">
        <v>140313</v>
      </c>
      <c r="N4" s="404">
        <v>291822</v>
      </c>
      <c r="O4" s="404">
        <v>212450</v>
      </c>
      <c r="P4" s="404">
        <v>198837</v>
      </c>
      <c r="Q4" s="404">
        <v>212217</v>
      </c>
      <c r="R4" s="404">
        <v>202984</v>
      </c>
      <c r="S4" s="404">
        <v>131557</v>
      </c>
      <c r="T4" s="404">
        <v>298041</v>
      </c>
      <c r="U4" s="404">
        <v>252067</v>
      </c>
      <c r="V4" s="404">
        <v>139679</v>
      </c>
      <c r="W4" s="404">
        <v>72028</v>
      </c>
      <c r="X4" s="404">
        <v>58836</v>
      </c>
      <c r="Y4" s="404">
        <v>-115599</v>
      </c>
      <c r="Z4" s="404">
        <v>-72615</v>
      </c>
      <c r="AA4" s="404">
        <v>34254</v>
      </c>
      <c r="AB4" s="404">
        <v>33659</v>
      </c>
      <c r="AC4" s="404">
        <v>32140</v>
      </c>
    </row>
    <row r="5" spans="1:29" s="409" customFormat="1" ht="21">
      <c r="A5" s="406"/>
      <c r="B5" s="407">
        <v>0.08168106172254941</v>
      </c>
      <c r="C5" s="408">
        <v>0.5941625670482065</v>
      </c>
      <c r="D5" s="408">
        <v>0.35398055067528134</v>
      </c>
      <c r="E5" s="408">
        <v>0.3475929256811616</v>
      </c>
      <c r="F5" s="408">
        <v>0.4099710075244678</v>
      </c>
      <c r="G5" s="408">
        <v>0.49479311152709204</v>
      </c>
      <c r="H5" s="408">
        <v>0.3299914408868565</v>
      </c>
      <c r="I5" s="408">
        <v>0.3857435331435566</v>
      </c>
      <c r="J5" s="408">
        <v>0.6405906130817707</v>
      </c>
      <c r="K5" s="408">
        <v>0.6203809024856399</v>
      </c>
      <c r="L5" s="408">
        <v>0.5819194704093311</v>
      </c>
      <c r="M5" s="408">
        <v>0.5113201551528945</v>
      </c>
      <c r="N5" s="408">
        <v>1.0301941691946315</v>
      </c>
      <c r="O5" s="408">
        <v>0.7111642952877251</v>
      </c>
      <c r="P5" s="408">
        <v>0.638552320572483</v>
      </c>
      <c r="Q5" s="408">
        <v>0.6529851090705474</v>
      </c>
      <c r="R5" s="408">
        <v>0.5924075211800162</v>
      </c>
      <c r="S5" s="408">
        <v>0.3767819901891789</v>
      </c>
      <c r="T5" s="408">
        <v>0.8093457339905408</v>
      </c>
      <c r="U5" s="408">
        <v>0.6497017579040198</v>
      </c>
      <c r="V5" s="408">
        <v>0.3477732987868132</v>
      </c>
      <c r="W5" s="408">
        <v>0.1761267725433946</v>
      </c>
      <c r="X5" s="408">
        <v>0.1415230493315045</v>
      </c>
      <c r="Y5" s="408">
        <v>-0.2808903036120025</v>
      </c>
      <c r="Z5" s="408">
        <v>-0.18474378379081946</v>
      </c>
      <c r="AA5" s="408">
        <v>0.08940964964880838</v>
      </c>
      <c r="AB5" s="408">
        <v>0.09</v>
      </c>
      <c r="AC5" s="408">
        <v>0.08</v>
      </c>
    </row>
    <row r="6" spans="1:29" s="409" customFormat="1" ht="21.75" thickBot="1">
      <c r="A6" s="410"/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</row>
    <row r="7" spans="1:29" s="405" customFormat="1" ht="21">
      <c r="A7" s="402" t="s">
        <v>49</v>
      </c>
      <c r="B7" s="403">
        <v>-2197</v>
      </c>
      <c r="C7" s="404">
        <v>3410</v>
      </c>
      <c r="D7" s="404">
        <v>2768</v>
      </c>
      <c r="E7" s="404">
        <v>-601</v>
      </c>
      <c r="F7" s="404">
        <v>921</v>
      </c>
      <c r="G7" s="404">
        <v>2897</v>
      </c>
      <c r="H7" s="404">
        <v>1354</v>
      </c>
      <c r="I7" s="404">
        <v>127</v>
      </c>
      <c r="J7" s="404">
        <v>5272</v>
      </c>
      <c r="K7" s="404">
        <v>5869</v>
      </c>
      <c r="L7" s="404">
        <v>5069</v>
      </c>
      <c r="M7" s="404">
        <v>4742</v>
      </c>
      <c r="N7" s="404">
        <v>10949</v>
      </c>
      <c r="O7" s="404">
        <v>6717</v>
      </c>
      <c r="P7" s="404">
        <v>6917</v>
      </c>
      <c r="Q7" s="404">
        <v>7909</v>
      </c>
      <c r="R7" s="404">
        <v>6286</v>
      </c>
      <c r="S7" s="404">
        <v>5039</v>
      </c>
      <c r="T7" s="404">
        <v>11959</v>
      </c>
      <c r="U7" s="404">
        <v>4567</v>
      </c>
      <c r="V7" s="404">
        <v>5357</v>
      </c>
      <c r="W7" s="404">
        <v>-663</v>
      </c>
      <c r="X7" s="404">
        <v>4327</v>
      </c>
      <c r="Y7" s="404">
        <v>-7948</v>
      </c>
      <c r="Z7" s="404">
        <v>-5781</v>
      </c>
      <c r="AA7" s="404">
        <v>-1024</v>
      </c>
      <c r="AB7" s="404">
        <v>1560</v>
      </c>
      <c r="AC7" s="404">
        <v>4110</v>
      </c>
    </row>
    <row r="8" spans="1:29" s="409" customFormat="1" ht="21">
      <c r="A8" s="406"/>
      <c r="B8" s="407">
        <v>-0.16246611283741164</v>
      </c>
      <c r="C8" s="408">
        <v>0.25494945869968255</v>
      </c>
      <c r="D8" s="408">
        <v>0.20541774459035267</v>
      </c>
      <c r="E8" s="408">
        <v>-0.043947783305986476</v>
      </c>
      <c r="F8" s="408">
        <v>0.06823440332681674</v>
      </c>
      <c r="G8" s="408">
        <v>0.21392293457664913</v>
      </c>
      <c r="H8" s="408">
        <v>0.10006436932472607</v>
      </c>
      <c r="I8" s="408">
        <v>0.009553117212224294</v>
      </c>
      <c r="J8" s="408">
        <v>0.39088305315846394</v>
      </c>
      <c r="K8" s="408">
        <v>0.42444864706541185</v>
      </c>
      <c r="L8" s="408">
        <v>0.36074106705057396</v>
      </c>
      <c r="M8" s="408">
        <v>0.3316239292330492</v>
      </c>
      <c r="N8" s="408">
        <v>0.7406124714296913</v>
      </c>
      <c r="O8" s="408">
        <v>0.4336763187679171</v>
      </c>
      <c r="P8" s="408">
        <v>0.43349485722308234</v>
      </c>
      <c r="Q8" s="408">
        <v>0.48100577584000437</v>
      </c>
      <c r="R8" s="408">
        <v>0.36797871038858343</v>
      </c>
      <c r="S8" s="408">
        <v>0.29629760298237606</v>
      </c>
      <c r="T8" s="408">
        <v>0.6663167653967683</v>
      </c>
      <c r="U8" s="408">
        <v>0.2429667587212858</v>
      </c>
      <c r="V8" s="408">
        <v>0.2761173681793405</v>
      </c>
      <c r="W8" s="408">
        <v>-0.03399055236954496</v>
      </c>
      <c r="X8" s="408">
        <v>0.22054655994259154</v>
      </c>
      <c r="Y8" s="408">
        <v>-0.41281599407473335</v>
      </c>
      <c r="Z8" s="408">
        <v>-0.3204559665453077</v>
      </c>
      <c r="AA8" s="408">
        <v>-0.059085626844257444</v>
      </c>
      <c r="AB8" s="408">
        <v>0.09</v>
      </c>
      <c r="AC8" s="408">
        <v>0.23</v>
      </c>
    </row>
    <row r="9" spans="1:29" s="405" customFormat="1" ht="21">
      <c r="A9" s="413" t="s">
        <v>105</v>
      </c>
      <c r="B9" s="414">
        <v>-16</v>
      </c>
      <c r="C9" s="415">
        <v>500</v>
      </c>
      <c r="D9" s="415">
        <v>661</v>
      </c>
      <c r="E9" s="415">
        <v>300</v>
      </c>
      <c r="F9" s="415">
        <v>700</v>
      </c>
      <c r="G9" s="415">
        <v>709</v>
      </c>
      <c r="H9" s="415">
        <v>392</v>
      </c>
      <c r="I9" s="415">
        <v>363</v>
      </c>
      <c r="J9" s="415">
        <v>506</v>
      </c>
      <c r="K9" s="415">
        <v>737</v>
      </c>
      <c r="L9" s="415">
        <v>352</v>
      </c>
      <c r="M9" s="415">
        <v>855</v>
      </c>
      <c r="N9" s="415">
        <v>870</v>
      </c>
      <c r="O9" s="415">
        <v>909</v>
      </c>
      <c r="P9" s="415">
        <v>818</v>
      </c>
      <c r="Q9" s="415">
        <v>1514</v>
      </c>
      <c r="R9" s="415">
        <v>129</v>
      </c>
      <c r="S9" s="415">
        <v>5361</v>
      </c>
      <c r="T9" s="415">
        <v>2935</v>
      </c>
      <c r="U9" s="415">
        <v>345</v>
      </c>
      <c r="V9" s="415">
        <v>2478</v>
      </c>
      <c r="W9" s="415">
        <v>-1034</v>
      </c>
      <c r="X9" s="415">
        <v>1497</v>
      </c>
      <c r="Y9" s="415">
        <v>-694</v>
      </c>
      <c r="Z9" s="415">
        <v>-823</v>
      </c>
      <c r="AA9" s="415">
        <v>194</v>
      </c>
      <c r="AB9" s="415">
        <v>409</v>
      </c>
      <c r="AC9" s="415">
        <v>243</v>
      </c>
    </row>
    <row r="10" spans="1:29" s="409" customFormat="1" ht="21">
      <c r="A10" s="416"/>
      <c r="B10" s="417">
        <v>-0.008994979676968384</v>
      </c>
      <c r="C10" s="418">
        <v>0.28273346716050085</v>
      </c>
      <c r="D10" s="418">
        <v>0.367632745454638</v>
      </c>
      <c r="E10" s="418">
        <v>0.16464428602005476</v>
      </c>
      <c r="F10" s="418">
        <v>0.3873802579952512</v>
      </c>
      <c r="G10" s="418">
        <v>0.38875089785557204</v>
      </c>
      <c r="H10" s="418">
        <v>0.2118231924781222</v>
      </c>
      <c r="I10" s="418">
        <v>0.19879953558676888</v>
      </c>
      <c r="J10" s="418">
        <v>0.2748909400074995</v>
      </c>
      <c r="K10" s="418">
        <v>0.39310859825048006</v>
      </c>
      <c r="L10" s="418">
        <v>0.18530607087956508</v>
      </c>
      <c r="M10" s="418">
        <v>0.4406625916114404</v>
      </c>
      <c r="N10" s="418">
        <v>0.4356731149626203</v>
      </c>
      <c r="O10" s="418">
        <v>0.443986402000629</v>
      </c>
      <c r="P10" s="418">
        <v>0.39165740989006714</v>
      </c>
      <c r="Q10" s="418">
        <v>0.7016990943724988</v>
      </c>
      <c r="R10" s="418">
        <v>0.05783586271828067</v>
      </c>
      <c r="S10" s="418">
        <v>2.3094917050433095</v>
      </c>
      <c r="T10" s="418">
        <v>1.1174439279201032</v>
      </c>
      <c r="U10" s="418">
        <v>0.12315139053982183</v>
      </c>
      <c r="V10" s="418">
        <v>0.891761462805496</v>
      </c>
      <c r="W10" s="418">
        <v>-0.3696619773698173</v>
      </c>
      <c r="X10" s="418">
        <v>0.550800997843881</v>
      </c>
      <c r="Y10" s="418">
        <v>-0.26396765445341197</v>
      </c>
      <c r="Z10" s="418">
        <v>-0.3345106917420959</v>
      </c>
      <c r="AA10" s="418">
        <v>0.0829148413292069</v>
      </c>
      <c r="AB10" s="418">
        <v>0.17</v>
      </c>
      <c r="AC10" s="418">
        <v>0.1</v>
      </c>
    </row>
    <row r="11" spans="1:29" s="405" customFormat="1" ht="21">
      <c r="A11" s="413" t="s">
        <v>106</v>
      </c>
      <c r="B11" s="414">
        <v>-64</v>
      </c>
      <c r="C11" s="415">
        <v>128</v>
      </c>
      <c r="D11" s="415">
        <v>50</v>
      </c>
      <c r="E11" s="415">
        <v>-18</v>
      </c>
      <c r="F11" s="415">
        <v>313</v>
      </c>
      <c r="G11" s="415">
        <v>199</v>
      </c>
      <c r="H11" s="415">
        <v>-35</v>
      </c>
      <c r="I11" s="415">
        <v>-19</v>
      </c>
      <c r="J11" s="415">
        <v>163</v>
      </c>
      <c r="K11" s="415">
        <v>219</v>
      </c>
      <c r="L11" s="415">
        <v>44</v>
      </c>
      <c r="M11" s="415">
        <v>41</v>
      </c>
      <c r="N11" s="415">
        <v>150</v>
      </c>
      <c r="O11" s="415">
        <v>487</v>
      </c>
      <c r="P11" s="415">
        <v>143</v>
      </c>
      <c r="Q11" s="415">
        <v>1</v>
      </c>
      <c r="R11" s="415">
        <v>816</v>
      </c>
      <c r="S11" s="415">
        <v>443</v>
      </c>
      <c r="T11" s="415">
        <v>633</v>
      </c>
      <c r="U11" s="415">
        <v>228</v>
      </c>
      <c r="V11" s="415">
        <v>812</v>
      </c>
      <c r="W11" s="415">
        <v>571</v>
      </c>
      <c r="X11" s="415">
        <v>322</v>
      </c>
      <c r="Y11" s="415">
        <v>193</v>
      </c>
      <c r="Z11" s="415">
        <v>147</v>
      </c>
      <c r="AA11" s="415">
        <v>200</v>
      </c>
      <c r="AB11" s="415">
        <v>-191</v>
      </c>
      <c r="AC11" s="415">
        <v>371</v>
      </c>
    </row>
    <row r="12" spans="1:29" s="409" customFormat="1" ht="21">
      <c r="A12" s="419"/>
      <c r="B12" s="420">
        <v>-0.081893793985921</v>
      </c>
      <c r="C12" s="421">
        <v>0.16467682173733067</v>
      </c>
      <c r="D12" s="421">
        <v>0.06391818472355482</v>
      </c>
      <c r="E12" s="421">
        <v>-0.023065390381726836</v>
      </c>
      <c r="F12" s="421">
        <v>0.399984665124653</v>
      </c>
      <c r="G12" s="421">
        <v>0.25298754131706236</v>
      </c>
      <c r="H12" s="421">
        <v>-0.0444715509135718</v>
      </c>
      <c r="I12" s="421">
        <v>-0.02431097576579555</v>
      </c>
      <c r="J12" s="421">
        <v>0.20715511215605442</v>
      </c>
      <c r="K12" s="421">
        <v>0.27259827229952904</v>
      </c>
      <c r="L12" s="421">
        <v>0.05403015865219629</v>
      </c>
      <c r="M12" s="421">
        <v>0.05010081261074273</v>
      </c>
      <c r="N12" s="421">
        <v>0.18236638622768364</v>
      </c>
      <c r="O12" s="421">
        <v>0.5845777116243234</v>
      </c>
      <c r="P12" s="421">
        <v>0.16760824210599878</v>
      </c>
      <c r="Q12" s="421">
        <v>0.0011543345261433302</v>
      </c>
      <c r="R12" s="421">
        <v>0.9466906433087674</v>
      </c>
      <c r="S12" s="421">
        <v>0.5088152529719281</v>
      </c>
      <c r="T12" s="421">
        <v>0.709370867606518</v>
      </c>
      <c r="U12" s="421">
        <v>0.2543337126029055</v>
      </c>
      <c r="V12" s="421">
        <v>0.8956244554007675</v>
      </c>
      <c r="W12" s="421">
        <v>0.638523902711774</v>
      </c>
      <c r="X12" s="421">
        <v>0.36143631649250274</v>
      </c>
      <c r="Y12" s="421">
        <v>0.221010924581444</v>
      </c>
      <c r="Z12" s="421">
        <v>0.17456359102243635</v>
      </c>
      <c r="AA12" s="421">
        <v>0.2434837657199207</v>
      </c>
      <c r="AB12" s="421">
        <v>-0.25</v>
      </c>
      <c r="AC12" s="421">
        <v>0.48</v>
      </c>
    </row>
    <row r="13" spans="1:29" s="405" customFormat="1" ht="21">
      <c r="A13" s="413" t="s">
        <v>107</v>
      </c>
      <c r="B13" s="414">
        <v>-1504</v>
      </c>
      <c r="C13" s="415">
        <v>1308</v>
      </c>
      <c r="D13" s="415">
        <v>384</v>
      </c>
      <c r="E13" s="415">
        <v>277</v>
      </c>
      <c r="F13" s="415">
        <v>73</v>
      </c>
      <c r="G13" s="415">
        <v>219</v>
      </c>
      <c r="H13" s="415">
        <v>190</v>
      </c>
      <c r="I13" s="415">
        <v>-439</v>
      </c>
      <c r="J13" s="415">
        <v>2593</v>
      </c>
      <c r="K13" s="415">
        <v>1260</v>
      </c>
      <c r="L13" s="415">
        <v>1448</v>
      </c>
      <c r="M13" s="415">
        <v>781</v>
      </c>
      <c r="N13" s="415">
        <v>3421</v>
      </c>
      <c r="O13" s="415">
        <v>3369</v>
      </c>
      <c r="P13" s="415">
        <v>2479</v>
      </c>
      <c r="Q13" s="415">
        <v>2109</v>
      </c>
      <c r="R13" s="415">
        <v>2041</v>
      </c>
      <c r="S13" s="415">
        <v>-148</v>
      </c>
      <c r="T13" s="415">
        <v>2955</v>
      </c>
      <c r="U13" s="415">
        <v>2994</v>
      </c>
      <c r="V13" s="415">
        <v>-782</v>
      </c>
      <c r="W13" s="415">
        <v>54</v>
      </c>
      <c r="X13" s="415">
        <v>-2604</v>
      </c>
      <c r="Y13" s="415">
        <v>-4758</v>
      </c>
      <c r="Z13" s="415">
        <v>-924</v>
      </c>
      <c r="AA13" s="415">
        <v>-225</v>
      </c>
      <c r="AB13" s="415">
        <v>-1211</v>
      </c>
      <c r="AC13" s="415">
        <v>1062</v>
      </c>
    </row>
    <row r="14" spans="1:29" s="409" customFormat="1" ht="21">
      <c r="A14" s="416"/>
      <c r="B14" s="420">
        <v>-0.5061178339233585</v>
      </c>
      <c r="C14" s="421">
        <v>0.45174793294238125</v>
      </c>
      <c r="D14" s="421">
        <v>0.12974068755806645</v>
      </c>
      <c r="E14" s="421">
        <v>0.09020773832590923</v>
      </c>
      <c r="F14" s="421">
        <v>0.024043291098374553</v>
      </c>
      <c r="G14" s="421">
        <v>0.07090269818761374</v>
      </c>
      <c r="H14" s="421">
        <v>0.0628038964859634</v>
      </c>
      <c r="I14" s="421">
        <v>-0.1510974354738237</v>
      </c>
      <c r="J14" s="421">
        <v>0.8788281387687613</v>
      </c>
      <c r="K14" s="421">
        <v>0.4101629258288719</v>
      </c>
      <c r="L14" s="421">
        <v>0.462175352137395</v>
      </c>
      <c r="M14" s="421">
        <v>0.2419274899016166</v>
      </c>
      <c r="N14" s="421">
        <v>1.0116363313766863</v>
      </c>
      <c r="O14" s="421">
        <v>0.9376043637982834</v>
      </c>
      <c r="P14" s="421">
        <v>0.6473007376460505</v>
      </c>
      <c r="Q14" s="421">
        <v>0.5349573987220912</v>
      </c>
      <c r="R14" s="421">
        <v>0.49110429890710794</v>
      </c>
      <c r="S14" s="421">
        <v>-0.03671117483200481</v>
      </c>
      <c r="T14" s="421">
        <v>0.6954610282938534</v>
      </c>
      <c r="U14" s="421">
        <v>0.6600543651992252</v>
      </c>
      <c r="V14" s="421">
        <v>-0.16668016591283585</v>
      </c>
      <c r="W14" s="421">
        <v>0.011517813151207257</v>
      </c>
      <c r="X14" s="421">
        <v>-0.5476444349104437</v>
      </c>
      <c r="Y14" s="421">
        <v>-1.0392185984745894</v>
      </c>
      <c r="Z14" s="421">
        <v>-0.22285197467590834</v>
      </c>
      <c r="AA14" s="421">
        <v>-0.055898676816212856</v>
      </c>
      <c r="AB14" s="421">
        <v>-0.31</v>
      </c>
      <c r="AC14" s="421">
        <v>0.24</v>
      </c>
    </row>
    <row r="15" spans="1:29" s="405" customFormat="1" ht="21">
      <c r="A15" s="422" t="s">
        <v>108</v>
      </c>
      <c r="B15" s="414">
        <v>48</v>
      </c>
      <c r="C15" s="415">
        <v>60</v>
      </c>
      <c r="D15" s="415">
        <v>-200</v>
      </c>
      <c r="E15" s="415">
        <v>63</v>
      </c>
      <c r="F15" s="415">
        <v>60</v>
      </c>
      <c r="G15" s="415">
        <v>113</v>
      </c>
      <c r="H15" s="415">
        <v>-8</v>
      </c>
      <c r="I15" s="415">
        <v>-68</v>
      </c>
      <c r="J15" s="415">
        <v>31</v>
      </c>
      <c r="K15" s="415">
        <v>-62</v>
      </c>
      <c r="L15" s="415">
        <v>-52</v>
      </c>
      <c r="M15" s="415">
        <v>44</v>
      </c>
      <c r="N15" s="415">
        <v>105</v>
      </c>
      <c r="O15" s="415">
        <v>184</v>
      </c>
      <c r="P15" s="415">
        <v>66</v>
      </c>
      <c r="Q15" s="415">
        <v>405</v>
      </c>
      <c r="R15" s="415">
        <v>-299</v>
      </c>
      <c r="S15" s="415">
        <v>49</v>
      </c>
      <c r="T15" s="415">
        <v>-117</v>
      </c>
      <c r="U15" s="415">
        <v>-679</v>
      </c>
      <c r="V15" s="415">
        <v>-460</v>
      </c>
      <c r="W15" s="415">
        <v>-213</v>
      </c>
      <c r="X15" s="415">
        <v>-51</v>
      </c>
      <c r="Y15" s="415">
        <v>-217</v>
      </c>
      <c r="Z15" s="415">
        <v>-43</v>
      </c>
      <c r="AA15" s="415">
        <v>267</v>
      </c>
      <c r="AB15" s="415">
        <v>-358</v>
      </c>
      <c r="AC15" s="415">
        <v>124</v>
      </c>
    </row>
    <row r="16" spans="1:29" s="409" customFormat="1" ht="21">
      <c r="A16" s="419"/>
      <c r="B16" s="420">
        <v>0.11648223645894795</v>
      </c>
      <c r="C16" s="421">
        <v>0.14647364694968523</v>
      </c>
      <c r="D16" s="421">
        <v>-0.4850130953535703</v>
      </c>
      <c r="E16" s="421">
        <v>0.15394389600233982</v>
      </c>
      <c r="F16" s="421">
        <v>0.14487504527345152</v>
      </c>
      <c r="G16" s="421">
        <v>0.27363425029058863</v>
      </c>
      <c r="H16" s="421">
        <v>-0.01922568551584458</v>
      </c>
      <c r="I16" s="421">
        <v>-0.16467682173734177</v>
      </c>
      <c r="J16" s="421">
        <v>0.07550662509743233</v>
      </c>
      <c r="K16" s="421">
        <v>-0.14984532095900782</v>
      </c>
      <c r="L16" s="421">
        <v>-0.1249549441307174</v>
      </c>
      <c r="M16" s="421">
        <v>0.10532363079280849</v>
      </c>
      <c r="N16" s="421">
        <v>0.24856777614696846</v>
      </c>
      <c r="O16" s="421">
        <v>0.4255417562848418</v>
      </c>
      <c r="P16" s="421">
        <v>0.147016238611819</v>
      </c>
      <c r="Q16" s="421">
        <v>0.892483307256664</v>
      </c>
      <c r="R16" s="421">
        <v>-0.6308016877637157</v>
      </c>
      <c r="S16" s="421">
        <v>0.10379376813742791</v>
      </c>
      <c r="T16" s="421">
        <v>-0.23746701846966145</v>
      </c>
      <c r="U16" s="421">
        <v>-1.339514697178934</v>
      </c>
      <c r="V16" s="421">
        <v>-0.8888717126239065</v>
      </c>
      <c r="W16" s="421">
        <v>-0.4128387021746671</v>
      </c>
      <c r="X16" s="421">
        <v>-0.0972669883470334</v>
      </c>
      <c r="Y16" s="421">
        <v>-0.4166586663082561</v>
      </c>
      <c r="Z16" s="421">
        <v>-0.08341901565561693</v>
      </c>
      <c r="AA16" s="421">
        <v>0.5189504373177778</v>
      </c>
      <c r="AB16" s="421">
        <v>-0.69</v>
      </c>
      <c r="AC16" s="421">
        <v>0.23</v>
      </c>
    </row>
    <row r="17" spans="1:29" s="405" customFormat="1" ht="21">
      <c r="A17" s="413" t="s">
        <v>109</v>
      </c>
      <c r="B17" s="414">
        <v>-810</v>
      </c>
      <c r="C17" s="415">
        <v>1238</v>
      </c>
      <c r="D17" s="415">
        <v>2057</v>
      </c>
      <c r="E17" s="415">
        <v>-723</v>
      </c>
      <c r="F17" s="415">
        <v>-261</v>
      </c>
      <c r="G17" s="415">
        <v>1122</v>
      </c>
      <c r="H17" s="415">
        <v>56</v>
      </c>
      <c r="I17" s="415">
        <v>605</v>
      </c>
      <c r="J17" s="415">
        <v>1077</v>
      </c>
      <c r="K17" s="415">
        <v>2730</v>
      </c>
      <c r="L17" s="415">
        <v>1976</v>
      </c>
      <c r="M17" s="415">
        <v>2076</v>
      </c>
      <c r="N17" s="415">
        <v>4395</v>
      </c>
      <c r="O17" s="415">
        <v>1256</v>
      </c>
      <c r="P17" s="415">
        <v>2128</v>
      </c>
      <c r="Q17" s="415">
        <v>2397</v>
      </c>
      <c r="R17" s="415">
        <v>2050</v>
      </c>
      <c r="S17" s="415">
        <v>-682</v>
      </c>
      <c r="T17" s="415">
        <v>4171</v>
      </c>
      <c r="U17" s="415">
        <v>1158</v>
      </c>
      <c r="V17" s="415">
        <v>2216</v>
      </c>
      <c r="W17" s="415">
        <v>-45</v>
      </c>
      <c r="X17" s="415">
        <v>5204</v>
      </c>
      <c r="Y17" s="415">
        <v>-1173</v>
      </c>
      <c r="Z17" s="415">
        <v>-2913</v>
      </c>
      <c r="AA17" s="415">
        <v>-1852</v>
      </c>
      <c r="AB17" s="415">
        <v>2009</v>
      </c>
      <c r="AC17" s="415">
        <v>2549</v>
      </c>
    </row>
    <row r="18" spans="1:29" s="409" customFormat="1" ht="21">
      <c r="A18" s="416"/>
      <c r="B18" s="417">
        <v>-0.1461724473959647</v>
      </c>
      <c r="C18" s="418">
        <v>0.22578921354954318</v>
      </c>
      <c r="D18" s="418">
        <v>0.37616465661487464</v>
      </c>
      <c r="E18" s="418">
        <v>-0.13025219924442943</v>
      </c>
      <c r="F18" s="418">
        <v>-0.04817169054949222</v>
      </c>
      <c r="G18" s="418">
        <v>0.20830045762978422</v>
      </c>
      <c r="H18" s="418">
        <v>0.01035861142812955</v>
      </c>
      <c r="I18" s="418">
        <v>0.11313232555183461</v>
      </c>
      <c r="J18" s="418">
        <v>0.19721409906849896</v>
      </c>
      <c r="K18" s="418">
        <v>0.4869817123204667</v>
      </c>
      <c r="L18" s="418">
        <v>0.3459353472045956</v>
      </c>
      <c r="M18" s="418">
        <v>0.35557565231689736</v>
      </c>
      <c r="N18" s="418">
        <v>0.730002175888167</v>
      </c>
      <c r="O18" s="418">
        <v>0.19663128034204114</v>
      </c>
      <c r="P18" s="418">
        <v>0.3263478334215142</v>
      </c>
      <c r="Q18" s="418">
        <v>0.3555372290641623</v>
      </c>
      <c r="R18" s="418">
        <v>0.2927467355168911</v>
      </c>
      <c r="S18" s="418">
        <v>-0.09825503665114033</v>
      </c>
      <c r="T18" s="418">
        <v>0.5753730406485635</v>
      </c>
      <c r="U18" s="418">
        <v>0.15290923687991675</v>
      </c>
      <c r="V18" s="418">
        <v>0.2796786220022218</v>
      </c>
      <c r="W18" s="418">
        <v>-0.005605946788356242</v>
      </c>
      <c r="X18" s="418">
        <v>0.6383318000613203</v>
      </c>
      <c r="Y18" s="418">
        <v>-0.14483037066944648</v>
      </c>
      <c r="Z18" s="418">
        <v>-0.38217964411242367</v>
      </c>
      <c r="AA18" s="418">
        <v>-0.2559577199861218</v>
      </c>
      <c r="AB18" s="418">
        <v>0.28</v>
      </c>
      <c r="AC18" s="418">
        <v>0.35</v>
      </c>
    </row>
    <row r="19" spans="1:29" s="405" customFormat="1" ht="21">
      <c r="A19" s="422" t="s">
        <v>110</v>
      </c>
      <c r="B19" s="423">
        <v>-14</v>
      </c>
      <c r="C19" s="424">
        <v>82</v>
      </c>
      <c r="D19" s="424">
        <v>-78</v>
      </c>
      <c r="E19" s="424">
        <v>-488</v>
      </c>
      <c r="F19" s="424">
        <v>36</v>
      </c>
      <c r="G19" s="424">
        <v>119</v>
      </c>
      <c r="H19" s="424">
        <v>-43</v>
      </c>
      <c r="I19" s="424">
        <v>-338</v>
      </c>
      <c r="J19" s="424">
        <v>-124</v>
      </c>
      <c r="K19" s="424">
        <v>240</v>
      </c>
      <c r="L19" s="424">
        <v>45</v>
      </c>
      <c r="M19" s="424">
        <v>-62</v>
      </c>
      <c r="N19" s="424">
        <v>214</v>
      </c>
      <c r="O19" s="424">
        <v>150</v>
      </c>
      <c r="P19" s="424">
        <v>147</v>
      </c>
      <c r="Q19" s="424">
        <v>249</v>
      </c>
      <c r="R19" s="424">
        <v>214</v>
      </c>
      <c r="S19" s="424">
        <v>-6</v>
      </c>
      <c r="T19" s="424">
        <v>-160</v>
      </c>
      <c r="U19" s="424">
        <v>198</v>
      </c>
      <c r="V19" s="424">
        <v>156</v>
      </c>
      <c r="W19" s="424">
        <v>176</v>
      </c>
      <c r="X19" s="424">
        <v>-719</v>
      </c>
      <c r="Y19" s="424">
        <v>-1039</v>
      </c>
      <c r="Z19" s="424">
        <v>-918</v>
      </c>
      <c r="AA19" s="424">
        <v>-49</v>
      </c>
      <c r="AB19" s="424">
        <v>-111</v>
      </c>
      <c r="AC19" s="424">
        <v>-283</v>
      </c>
    </row>
    <row r="20" spans="1:29" s="409" customFormat="1" ht="21">
      <c r="A20" s="419"/>
      <c r="B20" s="420">
        <v>-0.024751600014139008</v>
      </c>
      <c r="C20" s="421">
        <v>0.14543906635213766</v>
      </c>
      <c r="D20" s="421">
        <v>-0.13588376711612948</v>
      </c>
      <c r="E20" s="421">
        <v>-0.8652482269503547</v>
      </c>
      <c r="F20" s="421">
        <v>0.06409001085969646</v>
      </c>
      <c r="G20" s="421">
        <v>0.20888920095492036</v>
      </c>
      <c r="H20" s="421">
        <v>-0.07762433432619842</v>
      </c>
      <c r="I20" s="421">
        <v>-0.6095141919428726</v>
      </c>
      <c r="J20" s="421">
        <v>-0.22351605169710353</v>
      </c>
      <c r="K20" s="421">
        <v>0.4234297812279353</v>
      </c>
      <c r="L20" s="421">
        <v>0.07829354861159654</v>
      </c>
      <c r="M20" s="421">
        <v>-0.1083461484691739</v>
      </c>
      <c r="N20" s="421">
        <v>0.3624661246612426</v>
      </c>
      <c r="O20" s="421">
        <v>0.2485007123687044</v>
      </c>
      <c r="P20" s="421">
        <v>0.23892338198485685</v>
      </c>
      <c r="Q20" s="421">
        <v>0.38901387326584214</v>
      </c>
      <c r="R20" s="421">
        <v>0.3260157523498952</v>
      </c>
      <c r="S20" s="421">
        <v>-0.00895268505946012</v>
      </c>
      <c r="T20" s="421">
        <v>-0.23243989249654984</v>
      </c>
      <c r="U20" s="421">
        <v>0.28328611898016387</v>
      </c>
      <c r="V20" s="421">
        <v>0.2089052561098148</v>
      </c>
      <c r="W20" s="421">
        <v>0.2265034812040767</v>
      </c>
      <c r="X20" s="421">
        <v>-0.9395254024670674</v>
      </c>
      <c r="Y20" s="421">
        <v>-1.4203496876324273</v>
      </c>
      <c r="Z20" s="421">
        <v>-1.334981458590856</v>
      </c>
      <c r="AA20" s="421">
        <v>-0.07360672975814664</v>
      </c>
      <c r="AB20" s="421">
        <v>-0.17</v>
      </c>
      <c r="AC20" s="421">
        <v>-0.42</v>
      </c>
    </row>
    <row r="21" spans="1:29" s="405" customFormat="1" ht="21">
      <c r="A21" s="413" t="s">
        <v>111</v>
      </c>
      <c r="B21" s="414">
        <v>163</v>
      </c>
      <c r="C21" s="415">
        <v>94</v>
      </c>
      <c r="D21" s="415">
        <v>-106</v>
      </c>
      <c r="E21" s="415">
        <v>-12</v>
      </c>
      <c r="F21" s="415">
        <v>0</v>
      </c>
      <c r="G21" s="415">
        <v>416</v>
      </c>
      <c r="H21" s="415">
        <v>802</v>
      </c>
      <c r="I21" s="415">
        <v>23</v>
      </c>
      <c r="J21" s="415">
        <v>1026</v>
      </c>
      <c r="K21" s="415">
        <v>745</v>
      </c>
      <c r="L21" s="415">
        <v>1256</v>
      </c>
      <c r="M21" s="415">
        <v>1007</v>
      </c>
      <c r="N21" s="415">
        <v>1794</v>
      </c>
      <c r="O21" s="415">
        <v>362</v>
      </c>
      <c r="P21" s="415">
        <v>1136</v>
      </c>
      <c r="Q21" s="415">
        <v>1234</v>
      </c>
      <c r="R21" s="415">
        <v>1335</v>
      </c>
      <c r="S21" s="415">
        <v>22</v>
      </c>
      <c r="T21" s="415">
        <v>1542</v>
      </c>
      <c r="U21" s="415">
        <v>323</v>
      </c>
      <c r="V21" s="415">
        <v>937</v>
      </c>
      <c r="W21" s="415">
        <v>-172</v>
      </c>
      <c r="X21" s="415">
        <v>678</v>
      </c>
      <c r="Y21" s="415">
        <v>-260</v>
      </c>
      <c r="Z21" s="415">
        <v>-307</v>
      </c>
      <c r="AA21" s="415">
        <v>441</v>
      </c>
      <c r="AB21" s="415">
        <v>1013</v>
      </c>
      <c r="AC21" s="415">
        <v>44</v>
      </c>
    </row>
    <row r="22" spans="1:29" s="409" customFormat="1" ht="21.75" thickBot="1">
      <c r="A22" s="416"/>
      <c r="B22" s="417">
        <v>0.11074799056942641</v>
      </c>
      <c r="C22" s="418">
        <v>0.0636158146207988</v>
      </c>
      <c r="D22" s="418">
        <v>-0.07160904165484094</v>
      </c>
      <c r="E22" s="418">
        <v>-0.008118420696556772</v>
      </c>
      <c r="F22" s="418">
        <v>0</v>
      </c>
      <c r="G22" s="418">
        <v>0.2822175788988135</v>
      </c>
      <c r="H22" s="418">
        <v>0.5374650681213566</v>
      </c>
      <c r="I22" s="418">
        <v>0.01568905654198982</v>
      </c>
      <c r="J22" s="418">
        <v>0.6918828519600018</v>
      </c>
      <c r="K22" s="418">
        <v>0.49976521097470084</v>
      </c>
      <c r="L22" s="418">
        <v>0.8363631520769133</v>
      </c>
      <c r="M22" s="418">
        <v>0.6785439941781268</v>
      </c>
      <c r="N22" s="418">
        <v>1.157957244655572</v>
      </c>
      <c r="O22" s="418">
        <v>0.2274912491280645</v>
      </c>
      <c r="P22" s="418">
        <v>0.7099866877495975</v>
      </c>
      <c r="Q22" s="418">
        <v>0.752182181694061</v>
      </c>
      <c r="R22" s="418">
        <v>0.784777088036126</v>
      </c>
      <c r="S22" s="418">
        <v>0.01294315601210183</v>
      </c>
      <c r="T22" s="418">
        <v>0.881238534469464</v>
      </c>
      <c r="U22" s="418">
        <v>0.18105685633726942</v>
      </c>
      <c r="V22" s="418">
        <v>0.5102068597502951</v>
      </c>
      <c r="W22" s="418">
        <v>-0.09526605260680165</v>
      </c>
      <c r="X22" s="418">
        <v>0.3738276533217233</v>
      </c>
      <c r="Y22" s="418">
        <v>-0.14278888663111777</v>
      </c>
      <c r="Z22" s="418">
        <v>-0.1738322943031667</v>
      </c>
      <c r="AA22" s="418">
        <v>0.2551035164949589</v>
      </c>
      <c r="AB22" s="418">
        <v>0.56</v>
      </c>
      <c r="AC22" s="418">
        <v>0.02</v>
      </c>
    </row>
    <row r="23" spans="1:29" s="405" customFormat="1" ht="21">
      <c r="A23" s="402" t="s">
        <v>57</v>
      </c>
      <c r="B23" s="403">
        <v>-4609</v>
      </c>
      <c r="C23" s="404">
        <v>6043</v>
      </c>
      <c r="D23" s="404">
        <v>-1840</v>
      </c>
      <c r="E23" s="404">
        <v>3355</v>
      </c>
      <c r="F23" s="404">
        <v>3997</v>
      </c>
      <c r="G23" s="404">
        <v>3454</v>
      </c>
      <c r="H23" s="404">
        <v>2093</v>
      </c>
      <c r="I23" s="404">
        <v>2629</v>
      </c>
      <c r="J23" s="404">
        <v>8617</v>
      </c>
      <c r="K23" s="404">
        <v>10902</v>
      </c>
      <c r="L23" s="404">
        <v>9640</v>
      </c>
      <c r="M23" s="404">
        <v>14799</v>
      </c>
      <c r="N23" s="404">
        <v>30994</v>
      </c>
      <c r="O23" s="404">
        <v>28334</v>
      </c>
      <c r="P23" s="404">
        <v>28589</v>
      </c>
      <c r="Q23" s="404">
        <v>29913</v>
      </c>
      <c r="R23" s="404">
        <v>19117</v>
      </c>
      <c r="S23" s="404">
        <v>13731</v>
      </c>
      <c r="T23" s="404">
        <v>45827</v>
      </c>
      <c r="U23" s="404">
        <v>25094</v>
      </c>
      <c r="V23" s="404">
        <v>9060</v>
      </c>
      <c r="W23" s="404">
        <v>2095</v>
      </c>
      <c r="X23" s="404">
        <v>-7105</v>
      </c>
      <c r="Y23" s="404">
        <v>-34803</v>
      </c>
      <c r="Z23" s="404">
        <v>-20147</v>
      </c>
      <c r="AA23" s="404">
        <v>372</v>
      </c>
      <c r="AB23" s="404">
        <v>10710</v>
      </c>
      <c r="AC23" s="404">
        <v>3319</v>
      </c>
    </row>
    <row r="24" spans="1:29" s="409" customFormat="1" ht="24" customHeight="1">
      <c r="A24" s="406"/>
      <c r="B24" s="407">
        <v>-0.10076812465250606</v>
      </c>
      <c r="C24" s="408">
        <v>0.13391170425522958</v>
      </c>
      <c r="D24" s="408">
        <v>-0.0408470252265869</v>
      </c>
      <c r="E24" s="408">
        <v>0.07388585417333893</v>
      </c>
      <c r="F24" s="408">
        <v>0.08885567144609752</v>
      </c>
      <c r="G24" s="408">
        <v>0.07677043195926103</v>
      </c>
      <c r="H24" s="408">
        <v>0.04667789642145426</v>
      </c>
      <c r="I24" s="408">
        <v>0.05949381153473876</v>
      </c>
      <c r="J24" s="408">
        <v>0.19296913367228274</v>
      </c>
      <c r="K24" s="408">
        <v>0.2395636961017411</v>
      </c>
      <c r="L24" s="408">
        <v>0.20816481125023323</v>
      </c>
      <c r="M24" s="408">
        <v>0.3135722166413446</v>
      </c>
      <c r="N24" s="408">
        <v>0.6429904928936914</v>
      </c>
      <c r="O24" s="408">
        <v>0.5652574730433457</v>
      </c>
      <c r="P24" s="408">
        <v>0.5503588237887325</v>
      </c>
      <c r="Q24" s="408">
        <v>0.5570626542313883</v>
      </c>
      <c r="R24" s="408">
        <v>0.34244655195176943</v>
      </c>
      <c r="S24" s="408">
        <v>0.24037472618445577</v>
      </c>
      <c r="T24" s="408">
        <v>0.7542851236282289</v>
      </c>
      <c r="U24" s="408">
        <v>0.39151467532552164</v>
      </c>
      <c r="V24" s="408">
        <v>0.13689276687931518</v>
      </c>
      <c r="W24" s="408">
        <v>0.03141097656951253</v>
      </c>
      <c r="X24" s="408">
        <v>-0.10418771561577778</v>
      </c>
      <c r="Y24" s="408">
        <v>-0.5141943070299804</v>
      </c>
      <c r="Z24" s="408">
        <v>-0.31229364624184575</v>
      </c>
      <c r="AA24" s="408">
        <v>0.005944243950484207</v>
      </c>
      <c r="AB24" s="408">
        <v>0.17</v>
      </c>
      <c r="AC24" s="408">
        <v>0.05</v>
      </c>
    </row>
    <row r="25" spans="1:29" s="405" customFormat="1" ht="21">
      <c r="A25" s="413" t="s">
        <v>112</v>
      </c>
      <c r="B25" s="414">
        <v>-191</v>
      </c>
      <c r="C25" s="415">
        <v>157</v>
      </c>
      <c r="D25" s="415">
        <v>-182</v>
      </c>
      <c r="E25" s="415">
        <v>118</v>
      </c>
      <c r="F25" s="415">
        <v>66</v>
      </c>
      <c r="G25" s="415">
        <v>130</v>
      </c>
      <c r="H25" s="415">
        <v>286</v>
      </c>
      <c r="I25" s="415">
        <v>104</v>
      </c>
      <c r="J25" s="415">
        <v>354</v>
      </c>
      <c r="K25" s="415">
        <v>208</v>
      </c>
      <c r="L25" s="415">
        <v>-75</v>
      </c>
      <c r="M25" s="415">
        <v>1531</v>
      </c>
      <c r="N25" s="415">
        <v>1106</v>
      </c>
      <c r="O25" s="415">
        <v>1658</v>
      </c>
      <c r="P25" s="415">
        <v>934</v>
      </c>
      <c r="Q25" s="415">
        <v>2309</v>
      </c>
      <c r="R25" s="415">
        <v>1705</v>
      </c>
      <c r="S25" s="415">
        <v>-1226</v>
      </c>
      <c r="T25" s="415">
        <v>1756</v>
      </c>
      <c r="U25" s="415">
        <v>24</v>
      </c>
      <c r="V25" s="415">
        <v>1730</v>
      </c>
      <c r="W25" s="415">
        <v>-1836</v>
      </c>
      <c r="X25" s="415">
        <v>696</v>
      </c>
      <c r="Y25" s="415">
        <v>-1262</v>
      </c>
      <c r="Z25" s="415">
        <v>-196</v>
      </c>
      <c r="AA25" s="415">
        <v>782</v>
      </c>
      <c r="AB25" s="415">
        <v>2075</v>
      </c>
      <c r="AC25" s="415">
        <v>-106</v>
      </c>
    </row>
    <row r="26" spans="1:29" s="409" customFormat="1" ht="21">
      <c r="A26" s="416"/>
      <c r="B26" s="417">
        <v>-0.047144080702765656</v>
      </c>
      <c r="C26" s="418">
        <v>0.03881191055956634</v>
      </c>
      <c r="D26" s="418">
        <v>-0.045059542967496036</v>
      </c>
      <c r="E26" s="418">
        <v>0.029131342856159037</v>
      </c>
      <c r="F26" s="418">
        <v>0.016376764844538982</v>
      </c>
      <c r="G26" s="418">
        <v>0.03214742313675245</v>
      </c>
      <c r="H26" s="418">
        <v>0.0707875235752109</v>
      </c>
      <c r="I26" s="418">
        <v>0.02615437620554495</v>
      </c>
      <c r="J26" s="418">
        <v>0.08925082254465089</v>
      </c>
      <c r="K26" s="418">
        <v>0.051671241724537964</v>
      </c>
      <c r="L26" s="418">
        <v>-0.018527347600216793</v>
      </c>
      <c r="M26" s="418">
        <v>0.37423521330919307</v>
      </c>
      <c r="N26" s="418">
        <v>0.2654098494411006</v>
      </c>
      <c r="O26" s="418">
        <v>0.385104045450646</v>
      </c>
      <c r="P26" s="418">
        <v>0.2124286692276378</v>
      </c>
      <c r="Q26" s="418">
        <v>0.5063974068241883</v>
      </c>
      <c r="R26" s="418">
        <v>0.3604826450334775</v>
      </c>
      <c r="S26" s="418">
        <v>-0.2549550917193666</v>
      </c>
      <c r="T26" s="418">
        <v>0.3556145996399307</v>
      </c>
      <c r="U26" s="418">
        <v>0.004724716369364224</v>
      </c>
      <c r="V26" s="418">
        <v>0.3329625195831909</v>
      </c>
      <c r="W26" s="418">
        <v>-0.3559512292531375</v>
      </c>
      <c r="X26" s="418">
        <v>0.1357577270723498</v>
      </c>
      <c r="Y26" s="418">
        <v>-0.24982628956490283</v>
      </c>
      <c r="Z26" s="418">
        <v>-0.04067259186091299</v>
      </c>
      <c r="AA26" s="418">
        <v>0.16723588172018466</v>
      </c>
      <c r="AB26" s="418">
        <v>0.45</v>
      </c>
      <c r="AC26" s="418">
        <v>-0.02</v>
      </c>
    </row>
    <row r="27" spans="1:29" s="405" customFormat="1" ht="21">
      <c r="A27" s="413" t="s">
        <v>113</v>
      </c>
      <c r="B27" s="414">
        <v>-334</v>
      </c>
      <c r="C27" s="415">
        <v>-140</v>
      </c>
      <c r="D27" s="415">
        <v>-282</v>
      </c>
      <c r="E27" s="415">
        <v>-569</v>
      </c>
      <c r="F27" s="415">
        <v>142</v>
      </c>
      <c r="G27" s="415">
        <v>1150</v>
      </c>
      <c r="H27" s="415">
        <v>371</v>
      </c>
      <c r="I27" s="415">
        <v>180</v>
      </c>
      <c r="J27" s="415">
        <v>525</v>
      </c>
      <c r="K27" s="415">
        <v>31</v>
      </c>
      <c r="L27" s="415">
        <v>1130</v>
      </c>
      <c r="M27" s="415">
        <v>964</v>
      </c>
      <c r="N27" s="415">
        <v>1613</v>
      </c>
      <c r="O27" s="415">
        <v>715</v>
      </c>
      <c r="P27" s="415">
        <v>1126</v>
      </c>
      <c r="Q27" s="415">
        <v>1126</v>
      </c>
      <c r="R27" s="415">
        <v>1910</v>
      </c>
      <c r="S27" s="415">
        <v>1034</v>
      </c>
      <c r="T27" s="415">
        <v>2110</v>
      </c>
      <c r="U27" s="415">
        <v>1155</v>
      </c>
      <c r="V27" s="415">
        <v>-1</v>
      </c>
      <c r="W27" s="415">
        <v>2231</v>
      </c>
      <c r="X27" s="415">
        <v>719</v>
      </c>
      <c r="Y27" s="415">
        <v>63</v>
      </c>
      <c r="Z27" s="415">
        <v>-1043</v>
      </c>
      <c r="AA27" s="415">
        <v>836</v>
      </c>
      <c r="AB27" s="415">
        <v>786</v>
      </c>
      <c r="AC27" s="415">
        <v>1040</v>
      </c>
    </row>
    <row r="28" spans="1:29" s="409" customFormat="1" ht="21">
      <c r="A28" s="416"/>
      <c r="B28" s="417">
        <v>-0.16334035925098522</v>
      </c>
      <c r="C28" s="418">
        <v>-0.06941655386476508</v>
      </c>
      <c r="D28" s="418">
        <v>-0.14001568970140044</v>
      </c>
      <c r="E28" s="418">
        <v>-0.28052496129840065</v>
      </c>
      <c r="F28" s="418">
        <v>0.06985335714251306</v>
      </c>
      <c r="G28" s="418">
        <v>0.5556951504725793</v>
      </c>
      <c r="H28" s="418">
        <v>0.17761139010834537</v>
      </c>
      <c r="I28" s="418">
        <v>0.08754310281937627</v>
      </c>
      <c r="J28" s="418">
        <v>0.25164528081216275</v>
      </c>
      <c r="K28" s="418">
        <v>0.01480851632997826</v>
      </c>
      <c r="L28" s="418">
        <v>0.5419014506653941</v>
      </c>
      <c r="M28" s="418">
        <v>0.45241223953444987</v>
      </c>
      <c r="N28" s="418">
        <v>0.7435201275922898</v>
      </c>
      <c r="O28" s="418">
        <v>0.3202128183654285</v>
      </c>
      <c r="P28" s="418">
        <v>0.4901982124743798</v>
      </c>
      <c r="Q28" s="418">
        <v>0.47727638795873606</v>
      </c>
      <c r="R28" s="418">
        <v>0.7792451521567934</v>
      </c>
      <c r="S28" s="418">
        <v>0.40707058777214034</v>
      </c>
      <c r="T28" s="418">
        <v>0.7661138060243378</v>
      </c>
      <c r="U28" s="418">
        <v>0.40289807550764056</v>
      </c>
      <c r="V28" s="418">
        <v>-0.0003416724181470876</v>
      </c>
      <c r="W28" s="418">
        <v>0.7551320888828705</v>
      </c>
      <c r="X28" s="418">
        <v>0.23474101764637822</v>
      </c>
      <c r="Y28" s="418">
        <v>0.020397062822952172</v>
      </c>
      <c r="Z28" s="418">
        <v>-0.35154538407091707</v>
      </c>
      <c r="AA28" s="418">
        <v>0.2888256267101541</v>
      </c>
      <c r="AB28" s="418">
        <v>0.27</v>
      </c>
      <c r="AC28" s="418">
        <v>0.36</v>
      </c>
    </row>
    <row r="29" spans="1:29" ht="21">
      <c r="A29" s="413" t="s">
        <v>114</v>
      </c>
      <c r="B29" s="414">
        <v>803</v>
      </c>
      <c r="C29" s="415">
        <v>535</v>
      </c>
      <c r="D29" s="415">
        <v>952</v>
      </c>
      <c r="E29" s="415">
        <v>679</v>
      </c>
      <c r="F29" s="415">
        <v>-183</v>
      </c>
      <c r="G29" s="415">
        <v>1756</v>
      </c>
      <c r="H29" s="415">
        <v>-169</v>
      </c>
      <c r="I29" s="415">
        <v>1455</v>
      </c>
      <c r="J29" s="415">
        <v>1481</v>
      </c>
      <c r="K29" s="415">
        <v>1125</v>
      </c>
      <c r="L29" s="415">
        <v>1939</v>
      </c>
      <c r="M29" s="415">
        <v>555</v>
      </c>
      <c r="N29" s="415">
        <v>3348</v>
      </c>
      <c r="O29" s="415">
        <v>1669</v>
      </c>
      <c r="P29" s="415">
        <v>4040</v>
      </c>
      <c r="Q29" s="415">
        <v>2836</v>
      </c>
      <c r="R29" s="415">
        <v>3510</v>
      </c>
      <c r="S29" s="415">
        <v>2153</v>
      </c>
      <c r="T29" s="415">
        <v>6325</v>
      </c>
      <c r="U29" s="415">
        <v>2605</v>
      </c>
      <c r="V29" s="415">
        <v>763</v>
      </c>
      <c r="W29" s="415">
        <v>2006</v>
      </c>
      <c r="X29" s="415">
        <v>3178</v>
      </c>
      <c r="Y29" s="415">
        <v>-1679</v>
      </c>
      <c r="Z29" s="415">
        <v>-2906</v>
      </c>
      <c r="AA29" s="415">
        <v>-2940</v>
      </c>
      <c r="AB29" s="415">
        <v>2039</v>
      </c>
      <c r="AC29" s="415">
        <v>-1428</v>
      </c>
    </row>
    <row r="30" spans="1:29" ht="21">
      <c r="A30" s="416"/>
      <c r="B30" s="417">
        <v>0.1212004123530841</v>
      </c>
      <c r="C30" s="418">
        <v>0.0811551641230368</v>
      </c>
      <c r="D30" s="418">
        <v>0.14481466157179046</v>
      </c>
      <c r="E30" s="418">
        <v>0.10055907290162924</v>
      </c>
      <c r="F30" s="418">
        <v>-0.02695795001731449</v>
      </c>
      <c r="G30" s="418">
        <v>0.258675803795283</v>
      </c>
      <c r="H30" s="418">
        <v>-0.024974877342320845</v>
      </c>
      <c r="I30" s="418">
        <v>0.21810463326192853</v>
      </c>
      <c r="J30" s="418">
        <v>0.2166928083153774</v>
      </c>
      <c r="K30" s="418">
        <v>0.16089655852988827</v>
      </c>
      <c r="L30" s="418">
        <v>0.26942342830544863</v>
      </c>
      <c r="M30" s="418">
        <v>0.0745909593069305</v>
      </c>
      <c r="N30" s="418">
        <v>0.43850917359096186</v>
      </c>
      <c r="O30" s="418">
        <v>0.20911432752641623</v>
      </c>
      <c r="P30" s="418">
        <v>0.48990302587876844</v>
      </c>
      <c r="Q30" s="418">
        <v>0.32986218134742895</v>
      </c>
      <c r="R30" s="418">
        <v>0.3908699026834217</v>
      </c>
      <c r="S30" s="418">
        <v>0.22921422001158653</v>
      </c>
      <c r="T30" s="418">
        <v>0.6177174047860667</v>
      </c>
      <c r="U30" s="418">
        <v>0.23896670978158507</v>
      </c>
      <c r="V30" s="418">
        <v>0.06770841190497645</v>
      </c>
      <c r="W30" s="418">
        <v>0.17341510181005937</v>
      </c>
      <c r="X30" s="418">
        <v>0.26325315626285484</v>
      </c>
      <c r="Y30" s="418">
        <v>-0.1364316342624572</v>
      </c>
      <c r="Z30" s="418">
        <v>-0.24460497054807906</v>
      </c>
      <c r="AA30" s="418">
        <v>-0.25395202034380615</v>
      </c>
      <c r="AB30" s="418">
        <v>0.18</v>
      </c>
      <c r="AC30" s="418">
        <v>-0.12</v>
      </c>
    </row>
    <row r="31" spans="1:29" ht="21">
      <c r="A31" s="413" t="s">
        <v>115</v>
      </c>
      <c r="B31" s="414">
        <v>-304</v>
      </c>
      <c r="C31" s="415">
        <v>1109</v>
      </c>
      <c r="D31" s="415">
        <v>-300</v>
      </c>
      <c r="E31" s="415">
        <v>565</v>
      </c>
      <c r="F31" s="415">
        <v>-255</v>
      </c>
      <c r="G31" s="415">
        <v>430</v>
      </c>
      <c r="H31" s="415">
        <v>528</v>
      </c>
      <c r="I31" s="415">
        <v>335</v>
      </c>
      <c r="J31" s="415">
        <v>606</v>
      </c>
      <c r="K31" s="415">
        <v>829</v>
      </c>
      <c r="L31" s="415">
        <v>1181</v>
      </c>
      <c r="M31" s="415">
        <v>557</v>
      </c>
      <c r="N31" s="415">
        <v>5412</v>
      </c>
      <c r="O31" s="415">
        <v>3504</v>
      </c>
      <c r="P31" s="415">
        <v>1459</v>
      </c>
      <c r="Q31" s="415">
        <v>959</v>
      </c>
      <c r="R31" s="415">
        <v>851</v>
      </c>
      <c r="S31" s="415">
        <v>-1792</v>
      </c>
      <c r="T31" s="415">
        <v>3450</v>
      </c>
      <c r="U31" s="415">
        <v>-155</v>
      </c>
      <c r="V31" s="415">
        <v>-819</v>
      </c>
      <c r="W31" s="415">
        <v>103</v>
      </c>
      <c r="X31" s="415">
        <v>-406</v>
      </c>
      <c r="Y31" s="415">
        <v>-1405</v>
      </c>
      <c r="Z31" s="415">
        <v>-2100</v>
      </c>
      <c r="AA31" s="415">
        <v>-202</v>
      </c>
      <c r="AB31" s="415">
        <v>-299</v>
      </c>
      <c r="AC31" s="415">
        <v>-496</v>
      </c>
    </row>
    <row r="32" spans="1:29" ht="21">
      <c r="A32" s="416"/>
      <c r="B32" s="417">
        <v>-0.10897658795736564</v>
      </c>
      <c r="C32" s="418">
        <v>0.4034355685385682</v>
      </c>
      <c r="D32" s="418">
        <v>-0.10821378715790697</v>
      </c>
      <c r="E32" s="418">
        <v>0.20010837728043906</v>
      </c>
      <c r="F32" s="418">
        <v>-0.09042649389887636</v>
      </c>
      <c r="G32" s="418">
        <v>0.15254447735779664</v>
      </c>
      <c r="H32" s="418">
        <v>0.18661793864935827</v>
      </c>
      <c r="I32" s="418">
        <v>0.11933386766407317</v>
      </c>
      <c r="J32" s="418">
        <v>0.21230083659140586</v>
      </c>
      <c r="K32" s="418">
        <v>0.2803441232567261</v>
      </c>
      <c r="L32" s="418">
        <v>0.3912772668239306</v>
      </c>
      <c r="M32" s="418">
        <v>0.18016269629486104</v>
      </c>
      <c r="N32" s="418">
        <v>1.685997065393141</v>
      </c>
      <c r="O32" s="418">
        <v>1.0385207007643782</v>
      </c>
      <c r="P32" s="418">
        <v>0.41584248718840033</v>
      </c>
      <c r="Q32" s="418">
        <v>0.2608551369965406</v>
      </c>
      <c r="R32" s="418">
        <v>0.22209926871663566</v>
      </c>
      <c r="S32" s="418">
        <v>-0.4630598644412953</v>
      </c>
      <c r="T32" s="418">
        <v>0.8469957429257491</v>
      </c>
      <c r="U32" s="418">
        <v>-0.036288632761383166</v>
      </c>
      <c r="V32" s="418">
        <v>-0.18781646730755552</v>
      </c>
      <c r="W32" s="418">
        <v>0.02333669411938022</v>
      </c>
      <c r="X32" s="418">
        <v>-0.08949295408305913</v>
      </c>
      <c r="Y32" s="418">
        <v>-0.3102880931085128</v>
      </c>
      <c r="Z32" s="418">
        <v>-0.48591764390103487</v>
      </c>
      <c r="AA32" s="418">
        <v>-0.047802052175227594</v>
      </c>
      <c r="AB32" s="418">
        <v>-0.07</v>
      </c>
      <c r="AC32" s="418">
        <v>-0.12</v>
      </c>
    </row>
    <row r="33" spans="1:29" ht="21">
      <c r="A33" s="413" t="s">
        <v>116</v>
      </c>
      <c r="B33" s="423">
        <v>-412</v>
      </c>
      <c r="C33" s="424">
        <v>1012</v>
      </c>
      <c r="D33" s="424">
        <v>-501</v>
      </c>
      <c r="E33" s="424">
        <v>-20</v>
      </c>
      <c r="F33" s="424">
        <v>941</v>
      </c>
      <c r="G33" s="424">
        <v>908</v>
      </c>
      <c r="H33" s="424">
        <v>434</v>
      </c>
      <c r="I33" s="424">
        <v>85</v>
      </c>
      <c r="J33" s="424">
        <v>293</v>
      </c>
      <c r="K33" s="424">
        <v>199</v>
      </c>
      <c r="L33" s="424">
        <v>952</v>
      </c>
      <c r="M33" s="424">
        <v>1087</v>
      </c>
      <c r="N33" s="424">
        <v>616</v>
      </c>
      <c r="O33" s="424">
        <v>1637</v>
      </c>
      <c r="P33" s="424">
        <v>2595</v>
      </c>
      <c r="Q33" s="424">
        <v>1446</v>
      </c>
      <c r="R33" s="424">
        <v>632</v>
      </c>
      <c r="S33" s="424">
        <v>1049</v>
      </c>
      <c r="T33" s="424">
        <v>3106</v>
      </c>
      <c r="U33" s="424">
        <v>819</v>
      </c>
      <c r="V33" s="424">
        <v>2224</v>
      </c>
      <c r="W33" s="424">
        <v>1160</v>
      </c>
      <c r="X33" s="424">
        <v>313</v>
      </c>
      <c r="Y33" s="424">
        <v>-2125</v>
      </c>
      <c r="Z33" s="424">
        <v>-2031</v>
      </c>
      <c r="AA33" s="424">
        <v>-591</v>
      </c>
      <c r="AB33" s="424">
        <v>-703</v>
      </c>
      <c r="AC33" s="424">
        <v>683</v>
      </c>
    </row>
    <row r="34" spans="1:29" ht="21">
      <c r="A34" s="416"/>
      <c r="B34" s="417">
        <v>-0.1438095570525988</v>
      </c>
      <c r="C34" s="418">
        <v>0.36229678980699287</v>
      </c>
      <c r="D34" s="418">
        <v>-0.17768414780767738</v>
      </c>
      <c r="E34" s="418">
        <v>-0.007029778140199561</v>
      </c>
      <c r="F34" s="418">
        <v>0.332182520351032</v>
      </c>
      <c r="G34" s="418">
        <v>0.3193989109482098</v>
      </c>
      <c r="H34" s="418">
        <v>0.15359243504171616</v>
      </c>
      <c r="I34" s="418">
        <v>0.03076210398313961</v>
      </c>
      <c r="J34" s="418">
        <v>0.106169037050452</v>
      </c>
      <c r="K34" s="418">
        <v>0.0717828478672633</v>
      </c>
      <c r="L34" s="418">
        <v>0.34012754783043775</v>
      </c>
      <c r="M34" s="418">
        <v>0.3875416241808871</v>
      </c>
      <c r="N34" s="418">
        <v>0.21841260836421572</v>
      </c>
      <c r="O34" s="418">
        <v>0.562353571649421</v>
      </c>
      <c r="P34" s="418">
        <v>0.8548359999604793</v>
      </c>
      <c r="Q34" s="418">
        <v>0.45604352282582195</v>
      </c>
      <c r="R34" s="418">
        <v>0.1936037250336975</v>
      </c>
      <c r="S34" s="418">
        <v>0.3128662906703772</v>
      </c>
      <c r="T34" s="418">
        <v>0.8784706804046749</v>
      </c>
      <c r="U34" s="418">
        <v>0.2187096929251897</v>
      </c>
      <c r="V34" s="418">
        <v>0.5689274540752187</v>
      </c>
      <c r="W34" s="418">
        <v>0.2897739762984797</v>
      </c>
      <c r="X34" s="418">
        <v>0.07532639432044075</v>
      </c>
      <c r="Y34" s="418">
        <v>-0.5074808649862095</v>
      </c>
      <c r="Z34" s="418">
        <v>-0.5061530870104858</v>
      </c>
      <c r="AA34" s="418">
        <v>-0.1516745797510599</v>
      </c>
      <c r="AB34" s="418">
        <v>-0.18</v>
      </c>
      <c r="AC34" s="418">
        <v>0.17</v>
      </c>
    </row>
    <row r="35" spans="1:29" ht="21">
      <c r="A35" s="413" t="s">
        <v>117</v>
      </c>
      <c r="B35" s="414">
        <v>-1277</v>
      </c>
      <c r="C35" s="415">
        <v>1917</v>
      </c>
      <c r="D35" s="415">
        <v>189</v>
      </c>
      <c r="E35" s="415">
        <v>2716</v>
      </c>
      <c r="F35" s="415">
        <v>246</v>
      </c>
      <c r="G35" s="415">
        <v>-902</v>
      </c>
      <c r="H35" s="415">
        <v>-568</v>
      </c>
      <c r="I35" s="415">
        <v>1832</v>
      </c>
      <c r="J35" s="415">
        <v>3162</v>
      </c>
      <c r="K35" s="415">
        <v>3796</v>
      </c>
      <c r="L35" s="415">
        <v>4430</v>
      </c>
      <c r="M35" s="415">
        <v>5002</v>
      </c>
      <c r="N35" s="415">
        <v>6744</v>
      </c>
      <c r="O35" s="415">
        <v>8403</v>
      </c>
      <c r="P35" s="415">
        <v>10467</v>
      </c>
      <c r="Q35" s="415">
        <v>11356</v>
      </c>
      <c r="R35" s="415">
        <v>4361</v>
      </c>
      <c r="S35" s="415">
        <v>5324</v>
      </c>
      <c r="T35" s="415">
        <v>10691</v>
      </c>
      <c r="U35" s="415">
        <v>9860</v>
      </c>
      <c r="V35" s="415">
        <v>4708</v>
      </c>
      <c r="W35" s="415">
        <v>-2402</v>
      </c>
      <c r="X35" s="415">
        <v>-10706</v>
      </c>
      <c r="Y35" s="415">
        <v>-7303</v>
      </c>
      <c r="Z35" s="415">
        <v>-3443</v>
      </c>
      <c r="AA35" s="415">
        <v>-195</v>
      </c>
      <c r="AB35" s="415">
        <v>621</v>
      </c>
      <c r="AC35" s="415">
        <v>1701</v>
      </c>
    </row>
    <row r="36" spans="1:29" ht="21">
      <c r="A36" s="416"/>
      <c r="B36" s="417">
        <v>-0.13255770983460202</v>
      </c>
      <c r="C36" s="418">
        <v>0.20221582979693675</v>
      </c>
      <c r="D36" s="418">
        <v>0.020264315291296242</v>
      </c>
      <c r="E36" s="418">
        <v>0.2894183288329355</v>
      </c>
      <c r="F36" s="418">
        <v>0.0269482429416934</v>
      </c>
      <c r="G36" s="418">
        <v>-0.09925460015360876</v>
      </c>
      <c r="H36" s="418">
        <v>-0.06315384521303757</v>
      </c>
      <c r="I36" s="418">
        <v>0.20795661062509296</v>
      </c>
      <c r="J36" s="418">
        <v>0.355774185781188</v>
      </c>
      <c r="K36" s="418">
        <v>0.4203862991276619</v>
      </c>
      <c r="L36" s="418">
        <v>0.48345081297218595</v>
      </c>
      <c r="M36" s="418">
        <v>0.53813878429263</v>
      </c>
      <c r="N36" s="418">
        <v>0.7171927391679267</v>
      </c>
      <c r="O36" s="418">
        <v>0.8584572288473424</v>
      </c>
      <c r="P36" s="418">
        <v>1.0254747241593476</v>
      </c>
      <c r="Q36" s="418">
        <v>1.072151166139057</v>
      </c>
      <c r="R36" s="418">
        <v>0.39368124006431415</v>
      </c>
      <c r="S36" s="418">
        <v>0.46762833209341714</v>
      </c>
      <c r="T36" s="418">
        <v>0.8805576398320802</v>
      </c>
      <c r="U36" s="418">
        <v>0.7510309537483773</v>
      </c>
      <c r="V36" s="418">
        <v>0.3403689257919007</v>
      </c>
      <c r="W36" s="418">
        <v>-0.17268723480431403</v>
      </c>
      <c r="X36" s="418">
        <v>-0.7601976258203025</v>
      </c>
      <c r="Y36" s="418">
        <v>-0.5407086296445707</v>
      </c>
      <c r="Z36" s="418">
        <v>-0.27146488539024904</v>
      </c>
      <c r="AA36" s="418">
        <v>-0.015905072005117926</v>
      </c>
      <c r="AB36" s="418">
        <v>0.05</v>
      </c>
      <c r="AC36" s="418">
        <v>0.14</v>
      </c>
    </row>
    <row r="37" spans="1:29" ht="21">
      <c r="A37" s="413" t="s">
        <v>118</v>
      </c>
      <c r="B37" s="414">
        <v>-1286</v>
      </c>
      <c r="C37" s="415">
        <v>-1901</v>
      </c>
      <c r="D37" s="415">
        <v>-1891</v>
      </c>
      <c r="E37" s="415">
        <v>-846</v>
      </c>
      <c r="F37" s="415">
        <v>1471</v>
      </c>
      <c r="G37" s="415">
        <v>-2533</v>
      </c>
      <c r="H37" s="415">
        <v>-501</v>
      </c>
      <c r="I37" s="415">
        <v>-1346</v>
      </c>
      <c r="J37" s="415">
        <v>-1204</v>
      </c>
      <c r="K37" s="415">
        <v>359</v>
      </c>
      <c r="L37" s="415">
        <v>-3593</v>
      </c>
      <c r="M37" s="415">
        <v>315</v>
      </c>
      <c r="N37" s="415">
        <v>254</v>
      </c>
      <c r="O37" s="415">
        <v>864</v>
      </c>
      <c r="P37" s="415">
        <v>1743</v>
      </c>
      <c r="Q37" s="415">
        <v>479</v>
      </c>
      <c r="R37" s="415">
        <v>-7645</v>
      </c>
      <c r="S37" s="415">
        <v>-1000</v>
      </c>
      <c r="T37" s="415">
        <v>1196</v>
      </c>
      <c r="U37" s="415">
        <v>-2228</v>
      </c>
      <c r="V37" s="415">
        <v>-2107</v>
      </c>
      <c r="W37" s="415">
        <v>-3453</v>
      </c>
      <c r="X37" s="415">
        <v>-8580</v>
      </c>
      <c r="Y37" s="415">
        <v>-9627</v>
      </c>
      <c r="Z37" s="415">
        <v>-813</v>
      </c>
      <c r="AA37" s="415">
        <v>-151</v>
      </c>
      <c r="AB37" s="415">
        <v>415</v>
      </c>
      <c r="AC37" s="415">
        <v>-746</v>
      </c>
    </row>
    <row r="38" spans="1:29" ht="21">
      <c r="A38" s="416"/>
      <c r="B38" s="417">
        <v>-0.3930690254883573</v>
      </c>
      <c r="C38" s="418">
        <v>-0.6052058527640125</v>
      </c>
      <c r="D38" s="418">
        <v>-0.6057150544695133</v>
      </c>
      <c r="E38" s="418">
        <v>-0.2764028424405818</v>
      </c>
      <c r="F38" s="418">
        <v>0.48065612338257235</v>
      </c>
      <c r="G38" s="418">
        <v>-0.8335499751547459</v>
      </c>
      <c r="H38" s="418">
        <v>-0.17113987354095972</v>
      </c>
      <c r="I38" s="418">
        <v>-0.4736151331646732</v>
      </c>
      <c r="J38" s="418">
        <v>-0.4251742720126517</v>
      </c>
      <c r="K38" s="418">
        <v>0.12492387994780252</v>
      </c>
      <c r="L38" s="418">
        <v>-1.217116183275413</v>
      </c>
      <c r="M38" s="418">
        <v>0.10504972353579944</v>
      </c>
      <c r="N38" s="418">
        <v>0.08374795163721416</v>
      </c>
      <c r="O38" s="418">
        <v>0.2789040105363627</v>
      </c>
      <c r="P38" s="418">
        <v>0.5456543312682083</v>
      </c>
      <c r="Q38" s="418">
        <v>0.14670345993526013</v>
      </c>
      <c r="R38" s="418">
        <v>-2.3153967066548375</v>
      </c>
      <c r="S38" s="418">
        <v>-0.30516646830845984</v>
      </c>
      <c r="T38" s="418">
        <v>0.3545132260703632</v>
      </c>
      <c r="U38" s="418">
        <v>-0.6383826112370206</v>
      </c>
      <c r="V38" s="418">
        <v>-0.5951220889999886</v>
      </c>
      <c r="W38" s="418">
        <v>-0.9967985820229841</v>
      </c>
      <c r="X38" s="418">
        <v>-2.4322761342117527</v>
      </c>
      <c r="Y38" s="418">
        <v>-2.688167539267017</v>
      </c>
      <c r="Z38" s="418">
        <v>-0.23971411217322824</v>
      </c>
      <c r="AA38" s="418">
        <v>-0.046311347200156394</v>
      </c>
      <c r="AB38" s="418">
        <v>0.13</v>
      </c>
      <c r="AC38" s="418">
        <v>-0.23</v>
      </c>
    </row>
    <row r="39" spans="1:29" ht="21">
      <c r="A39" s="413" t="s">
        <v>119</v>
      </c>
      <c r="B39" s="414">
        <v>123</v>
      </c>
      <c r="C39" s="415">
        <v>691</v>
      </c>
      <c r="D39" s="415">
        <v>-133</v>
      </c>
      <c r="E39" s="415">
        <v>-215</v>
      </c>
      <c r="F39" s="415">
        <v>23</v>
      </c>
      <c r="G39" s="415">
        <v>299</v>
      </c>
      <c r="H39" s="415">
        <v>353</v>
      </c>
      <c r="I39" s="415">
        <v>-126</v>
      </c>
      <c r="J39" s="415">
        <v>-247</v>
      </c>
      <c r="K39" s="415">
        <v>97</v>
      </c>
      <c r="L39" s="415">
        <v>140</v>
      </c>
      <c r="M39" s="415">
        <v>-241</v>
      </c>
      <c r="N39" s="415">
        <v>786</v>
      </c>
      <c r="O39" s="415">
        <v>373</v>
      </c>
      <c r="P39" s="415">
        <v>187</v>
      </c>
      <c r="Q39" s="415">
        <v>76</v>
      </c>
      <c r="R39" s="415">
        <v>174</v>
      </c>
      <c r="S39" s="415">
        <v>-871</v>
      </c>
      <c r="T39" s="415">
        <v>892</v>
      </c>
      <c r="U39" s="415">
        <v>1304</v>
      </c>
      <c r="V39" s="415">
        <v>-509</v>
      </c>
      <c r="W39" s="415">
        <v>-282</v>
      </c>
      <c r="X39" s="415">
        <v>-524</v>
      </c>
      <c r="Y39" s="415">
        <v>-4046</v>
      </c>
      <c r="Z39" s="415">
        <v>-1563</v>
      </c>
      <c r="AA39" s="415">
        <v>-133</v>
      </c>
      <c r="AB39" s="415">
        <v>-159</v>
      </c>
      <c r="AC39" s="415">
        <v>131</v>
      </c>
    </row>
    <row r="40" spans="1:29" ht="21">
      <c r="A40" s="416"/>
      <c r="B40" s="417">
        <v>0.06481564428331144</v>
      </c>
      <c r="C40" s="418">
        <v>0.3688933732656441</v>
      </c>
      <c r="D40" s="418">
        <v>-0.07061172048377085</v>
      </c>
      <c r="E40" s="418">
        <v>-0.11468746332667923</v>
      </c>
      <c r="F40" s="418">
        <v>0.012418335942987468</v>
      </c>
      <c r="G40" s="418">
        <v>0.16138085882682063</v>
      </c>
      <c r="H40" s="418">
        <v>0.1898890789572727</v>
      </c>
      <c r="I40" s="418">
        <v>-0.06874164598051902</v>
      </c>
      <c r="J40" s="418">
        <v>-0.1353350501342443</v>
      </c>
      <c r="K40" s="418">
        <v>0.052024950522655544</v>
      </c>
      <c r="L40" s="418">
        <v>0.07309674354007978</v>
      </c>
      <c r="M40" s="418">
        <v>-0.12307095219127318</v>
      </c>
      <c r="N40" s="418">
        <v>0.38917441549568554</v>
      </c>
      <c r="O40" s="418">
        <v>0.1781815923606489</v>
      </c>
      <c r="P40" s="418">
        <v>0.08526898488869783</v>
      </c>
      <c r="Q40" s="418">
        <v>0.033823025469637</v>
      </c>
      <c r="R40" s="418">
        <v>0.07415710224729644</v>
      </c>
      <c r="S40" s="418">
        <v>-0.3588497033618965</v>
      </c>
      <c r="T40" s="418">
        <v>0.3450596891368063</v>
      </c>
      <c r="U40" s="418">
        <v>0.47299331497945296</v>
      </c>
      <c r="V40" s="418">
        <v>-0.17563109878128147</v>
      </c>
      <c r="W40" s="418">
        <v>-0.09571489181162685</v>
      </c>
      <c r="X40" s="418">
        <v>-0.17049799079180694</v>
      </c>
      <c r="Y40" s="418">
        <v>-1.3015882207231155</v>
      </c>
      <c r="Z40" s="418">
        <v>-0.5256926833533959</v>
      </c>
      <c r="AA40" s="418">
        <v>-0.046699930125670974</v>
      </c>
      <c r="AB40" s="418">
        <v>-0.06</v>
      </c>
      <c r="AC40" s="418">
        <v>0.05</v>
      </c>
    </row>
    <row r="41" spans="1:29" ht="21">
      <c r="A41" s="413" t="s">
        <v>120</v>
      </c>
      <c r="B41" s="414">
        <v>-1731</v>
      </c>
      <c r="C41" s="415">
        <v>2663</v>
      </c>
      <c r="D41" s="415">
        <v>308</v>
      </c>
      <c r="E41" s="415">
        <v>927</v>
      </c>
      <c r="F41" s="415">
        <v>1546</v>
      </c>
      <c r="G41" s="415">
        <v>2216</v>
      </c>
      <c r="H41" s="415">
        <v>1359</v>
      </c>
      <c r="I41" s="415">
        <v>110</v>
      </c>
      <c r="J41" s="415">
        <v>3647</v>
      </c>
      <c r="K41" s="415">
        <v>4258</v>
      </c>
      <c r="L41" s="415">
        <v>3536</v>
      </c>
      <c r="M41" s="415">
        <v>5029</v>
      </c>
      <c r="N41" s="415">
        <v>11115</v>
      </c>
      <c r="O41" s="415">
        <v>9511</v>
      </c>
      <c r="P41" s="415">
        <v>6038</v>
      </c>
      <c r="Q41" s="415">
        <v>9326</v>
      </c>
      <c r="R41" s="415">
        <v>13619</v>
      </c>
      <c r="S41" s="415">
        <v>9060</v>
      </c>
      <c r="T41" s="415">
        <v>16301</v>
      </c>
      <c r="U41" s="415">
        <v>11710</v>
      </c>
      <c r="V41" s="415">
        <v>3071</v>
      </c>
      <c r="W41" s="415">
        <v>4568</v>
      </c>
      <c r="X41" s="415">
        <v>8205</v>
      </c>
      <c r="Y41" s="415">
        <v>-7419</v>
      </c>
      <c r="Z41" s="415">
        <v>-6052</v>
      </c>
      <c r="AA41" s="415">
        <v>2966</v>
      </c>
      <c r="AB41" s="415">
        <v>5935</v>
      </c>
      <c r="AC41" s="415">
        <v>2540</v>
      </c>
    </row>
    <row r="42" spans="1:29" ht="21.75" thickBot="1">
      <c r="A42" s="416"/>
      <c r="B42" s="417">
        <v>-0.1378223119274824</v>
      </c>
      <c r="C42" s="418">
        <v>0.2141350007397902</v>
      </c>
      <c r="D42" s="418">
        <v>0.024649998039194543</v>
      </c>
      <c r="E42" s="418">
        <v>0.07363916491438527</v>
      </c>
      <c r="F42" s="418">
        <v>0.12429731016119216</v>
      </c>
      <c r="G42" s="418">
        <v>0.17801327227113806</v>
      </c>
      <c r="H42" s="418">
        <v>0.10865020310952822</v>
      </c>
      <c r="I42" s="418">
        <v>0.008848845627862367</v>
      </c>
      <c r="J42" s="418">
        <v>0.28924013990117015</v>
      </c>
      <c r="K42" s="418">
        <v>0.3300913371567571</v>
      </c>
      <c r="L42" s="418">
        <v>0.2692782186210163</v>
      </c>
      <c r="M42" s="418">
        <v>0.3757423882093658</v>
      </c>
      <c r="N42" s="418">
        <v>0.8086482805583994</v>
      </c>
      <c r="O42" s="418">
        <v>0.6631747320037684</v>
      </c>
      <c r="P42" s="418">
        <v>0.4061289281102054</v>
      </c>
      <c r="Q42" s="418">
        <v>0.6123307899434938</v>
      </c>
      <c r="R42" s="418">
        <v>0.8596632422793515</v>
      </c>
      <c r="S42" s="418">
        <v>0.563798533501525</v>
      </c>
      <c r="T42" s="418">
        <v>0.9524193472997267</v>
      </c>
      <c r="U42" s="418">
        <v>0.6558181317191991</v>
      </c>
      <c r="V42" s="418">
        <v>0.16826152585973642</v>
      </c>
      <c r="W42" s="418">
        <v>0.24989469192602254</v>
      </c>
      <c r="X42" s="418">
        <v>0.44216431483392604</v>
      </c>
      <c r="Y42" s="418">
        <v>-0.4048280340276045</v>
      </c>
      <c r="Z42" s="418">
        <v>-0.346529352788294</v>
      </c>
      <c r="AA42" s="418">
        <v>0.175057132604306</v>
      </c>
      <c r="AB42" s="418">
        <v>0.36</v>
      </c>
      <c r="AC42" s="418">
        <v>0.15</v>
      </c>
    </row>
    <row r="43" spans="1:29" ht="21">
      <c r="A43" s="402" t="s">
        <v>67</v>
      </c>
      <c r="B43" s="403">
        <v>23073</v>
      </c>
      <c r="C43" s="404">
        <v>120400</v>
      </c>
      <c r="D43" s="404">
        <v>84558</v>
      </c>
      <c r="E43" s="404">
        <v>81268</v>
      </c>
      <c r="F43" s="404">
        <v>85770</v>
      </c>
      <c r="G43" s="404">
        <v>98886</v>
      </c>
      <c r="H43" s="404">
        <v>70298</v>
      </c>
      <c r="I43" s="404">
        <v>75202</v>
      </c>
      <c r="J43" s="404">
        <v>119102</v>
      </c>
      <c r="K43" s="404">
        <v>117919</v>
      </c>
      <c r="L43" s="404">
        <v>122555</v>
      </c>
      <c r="M43" s="404">
        <v>101977</v>
      </c>
      <c r="N43" s="404">
        <v>195355</v>
      </c>
      <c r="O43" s="404">
        <v>156286</v>
      </c>
      <c r="P43" s="404">
        <v>155557</v>
      </c>
      <c r="Q43" s="404">
        <v>150812</v>
      </c>
      <c r="R43" s="404">
        <v>140901</v>
      </c>
      <c r="S43" s="404">
        <v>100020</v>
      </c>
      <c r="T43" s="404">
        <v>189501</v>
      </c>
      <c r="U43" s="404">
        <v>174836</v>
      </c>
      <c r="V43" s="404">
        <v>101876</v>
      </c>
      <c r="W43" s="404">
        <v>54430</v>
      </c>
      <c r="X43" s="404">
        <v>51136</v>
      </c>
      <c r="Y43" s="404">
        <v>-46267</v>
      </c>
      <c r="Z43" s="404">
        <v>-17335</v>
      </c>
      <c r="AA43" s="404">
        <v>38691</v>
      </c>
      <c r="AB43" s="404">
        <v>30840</v>
      </c>
      <c r="AC43" s="404">
        <v>29498</v>
      </c>
    </row>
    <row r="44" spans="1:29" ht="21">
      <c r="A44" s="406"/>
      <c r="B44" s="407">
        <v>0.16740090023419363</v>
      </c>
      <c r="C44" s="408">
        <v>0.8875901044024248</v>
      </c>
      <c r="D44" s="408">
        <v>0.6197193255863764</v>
      </c>
      <c r="E44" s="408">
        <v>0.5860946822588309</v>
      </c>
      <c r="F44" s="408">
        <v>0.6243044631764061</v>
      </c>
      <c r="G44" s="408">
        <v>0.7243391081368733</v>
      </c>
      <c r="H44" s="408">
        <v>0.5203235808991957</v>
      </c>
      <c r="I44" s="408">
        <v>0.5767125818390451</v>
      </c>
      <c r="J44" s="408">
        <v>0.9092195759703214</v>
      </c>
      <c r="K44" s="408">
        <v>0.8744903614281707</v>
      </c>
      <c r="L44" s="408">
        <v>0.8863419660700034</v>
      </c>
      <c r="M44" s="408">
        <v>0.7197239814737966</v>
      </c>
      <c r="N44" s="408">
        <v>1.3359701456098438</v>
      </c>
      <c r="O44" s="408">
        <v>1.0077067131530004</v>
      </c>
      <c r="P44" s="408">
        <v>0.9526777768006145</v>
      </c>
      <c r="Q44" s="408">
        <v>0.8788895123897467</v>
      </c>
      <c r="R44" s="408">
        <v>0.7741894008783667</v>
      </c>
      <c r="S44" s="408">
        <v>0.539684393084916</v>
      </c>
      <c r="T44" s="408">
        <v>0.9707036524491564</v>
      </c>
      <c r="U44" s="408">
        <v>0.8495362283207575</v>
      </c>
      <c r="V44" s="408">
        <v>0.4783616662308532</v>
      </c>
      <c r="W44" s="408">
        <v>0.25106448713354546</v>
      </c>
      <c r="X44" s="408">
        <v>0.23309541974521064</v>
      </c>
      <c r="Y44" s="408">
        <v>-0.21370028178673284</v>
      </c>
      <c r="Z44" s="408">
        <v>-0.08401800617104938</v>
      </c>
      <c r="AA44" s="408">
        <v>0.19302299523435984</v>
      </c>
      <c r="AB44" s="408">
        <v>0.15</v>
      </c>
      <c r="AC44" s="408">
        <v>0.15</v>
      </c>
    </row>
    <row r="45" spans="1:29" ht="21">
      <c r="A45" s="422" t="s">
        <v>121</v>
      </c>
      <c r="B45" s="423">
        <v>3563</v>
      </c>
      <c r="C45" s="424">
        <v>23895</v>
      </c>
      <c r="D45" s="424">
        <v>17466</v>
      </c>
      <c r="E45" s="424">
        <v>11660</v>
      </c>
      <c r="F45" s="424">
        <v>25526</v>
      </c>
      <c r="G45" s="424">
        <v>26304</v>
      </c>
      <c r="H45" s="424">
        <v>23172</v>
      </c>
      <c r="I45" s="424">
        <v>32183</v>
      </c>
      <c r="J45" s="424">
        <v>33093</v>
      </c>
      <c r="K45" s="424">
        <v>26164</v>
      </c>
      <c r="L45" s="424">
        <v>44001</v>
      </c>
      <c r="M45" s="424">
        <v>35735</v>
      </c>
      <c r="N45" s="424">
        <v>54903</v>
      </c>
      <c r="O45" s="424">
        <v>42550</v>
      </c>
      <c r="P45" s="424">
        <v>48116</v>
      </c>
      <c r="Q45" s="424">
        <v>52989</v>
      </c>
      <c r="R45" s="424">
        <v>37968</v>
      </c>
      <c r="S45" s="424">
        <v>37518</v>
      </c>
      <c r="T45" s="424">
        <v>60873</v>
      </c>
      <c r="U45" s="424">
        <v>56977</v>
      </c>
      <c r="V45" s="424">
        <v>32684</v>
      </c>
      <c r="W45" s="424">
        <v>25916</v>
      </c>
      <c r="X45" s="424">
        <v>22925</v>
      </c>
      <c r="Y45" s="424">
        <v>-10024</v>
      </c>
      <c r="Z45" s="424">
        <v>9304</v>
      </c>
      <c r="AA45" s="424">
        <v>22931</v>
      </c>
      <c r="AB45" s="424">
        <v>19823</v>
      </c>
      <c r="AC45" s="424">
        <v>18380</v>
      </c>
    </row>
    <row r="46" spans="1:29" ht="21">
      <c r="A46" s="419"/>
      <c r="B46" s="420">
        <v>0.13548970993109144</v>
      </c>
      <c r="C46" s="421">
        <v>0.9176260233286992</v>
      </c>
      <c r="D46" s="421">
        <v>0.6606737237887517</v>
      </c>
      <c r="E46" s="421">
        <v>0.42966169116462893</v>
      </c>
      <c r="F46" s="421">
        <v>0.9630980925556587</v>
      </c>
      <c r="G46" s="421">
        <v>0.9890934250330385</v>
      </c>
      <c r="H46" s="421">
        <v>0.8692129369134216</v>
      </c>
      <c r="I46" s="421">
        <v>1.2572240673853097</v>
      </c>
      <c r="J46" s="421">
        <v>1.290340441194826</v>
      </c>
      <c r="K46" s="421">
        <v>1.0059691449992858</v>
      </c>
      <c r="L46" s="421">
        <v>1.6512986793663753</v>
      </c>
      <c r="M46" s="421">
        <v>1.305929581762677</v>
      </c>
      <c r="N46" s="421">
        <v>1.929445204114666</v>
      </c>
      <c r="O46" s="421">
        <v>1.4041032152808608</v>
      </c>
      <c r="P46" s="421">
        <v>1.508094142736116</v>
      </c>
      <c r="Q46" s="421">
        <v>1.581014577593498</v>
      </c>
      <c r="R46" s="421">
        <v>1.0727423756971666</v>
      </c>
      <c r="S46" s="421">
        <v>1.0537189386305101</v>
      </c>
      <c r="T46" s="421">
        <v>1.6075742142698024</v>
      </c>
      <c r="U46" s="421">
        <v>1.4204916585973448</v>
      </c>
      <c r="V46" s="421">
        <v>0.7829478162549641</v>
      </c>
      <c r="W46" s="421">
        <v>0.6090859949705152</v>
      </c>
      <c r="X46" s="421">
        <v>0.532453165605351</v>
      </c>
      <c r="Y46" s="421">
        <v>-0.23711587240498044</v>
      </c>
      <c r="Z46" s="421">
        <v>0.23133333432787673</v>
      </c>
      <c r="AA46" s="421">
        <v>0.5811780037900283</v>
      </c>
      <c r="AB46" s="421">
        <v>0.5</v>
      </c>
      <c r="AC46" s="421">
        <v>0.45</v>
      </c>
    </row>
    <row r="47" spans="1:29" ht="21">
      <c r="A47" s="413" t="s">
        <v>122</v>
      </c>
      <c r="B47" s="414">
        <v>541</v>
      </c>
      <c r="C47" s="415">
        <v>4025</v>
      </c>
      <c r="D47" s="415">
        <v>2225</v>
      </c>
      <c r="E47" s="415">
        <v>2689</v>
      </c>
      <c r="F47" s="415">
        <v>3226</v>
      </c>
      <c r="G47" s="415">
        <v>4695</v>
      </c>
      <c r="H47" s="415">
        <v>1889</v>
      </c>
      <c r="I47" s="415">
        <v>2536</v>
      </c>
      <c r="J47" s="415">
        <v>6331</v>
      </c>
      <c r="K47" s="415">
        <v>6572</v>
      </c>
      <c r="L47" s="415">
        <v>5000</v>
      </c>
      <c r="M47" s="415">
        <v>1151</v>
      </c>
      <c r="N47" s="415">
        <v>8024</v>
      </c>
      <c r="O47" s="415">
        <v>9176</v>
      </c>
      <c r="P47" s="415">
        <v>8622</v>
      </c>
      <c r="Q47" s="415">
        <v>5206</v>
      </c>
      <c r="R47" s="415">
        <v>11004</v>
      </c>
      <c r="S47" s="415">
        <v>10061</v>
      </c>
      <c r="T47" s="415">
        <v>7754</v>
      </c>
      <c r="U47" s="415">
        <v>12519</v>
      </c>
      <c r="V47" s="415">
        <v>4538</v>
      </c>
      <c r="W47" s="415">
        <v>1505</v>
      </c>
      <c r="X47" s="415">
        <v>6090</v>
      </c>
      <c r="Y47" s="415">
        <v>-2101</v>
      </c>
      <c r="Z47" s="415">
        <v>1226</v>
      </c>
      <c r="AA47" s="415">
        <v>4117</v>
      </c>
      <c r="AB47" s="415">
        <v>5001</v>
      </c>
      <c r="AC47" s="415">
        <v>9384</v>
      </c>
    </row>
    <row r="48" spans="1:29" ht="21">
      <c r="A48" s="416"/>
      <c r="B48" s="417">
        <v>0.1215825963839956</v>
      </c>
      <c r="C48" s="418">
        <v>0.9212465782269863</v>
      </c>
      <c r="D48" s="418">
        <v>0.5021258541781481</v>
      </c>
      <c r="E48" s="418">
        <v>0.592533504916104</v>
      </c>
      <c r="F48" s="418">
        <v>0.7186391745228393</v>
      </c>
      <c r="G48" s="418">
        <v>1.0449146374847285</v>
      </c>
      <c r="H48" s="418">
        <v>0.4284087868025699</v>
      </c>
      <c r="I48" s="418">
        <v>0.5907139579465648</v>
      </c>
      <c r="J48" s="418">
        <v>1.4401106412598175</v>
      </c>
      <c r="K48" s="418">
        <v>1.4336948838995056</v>
      </c>
      <c r="L48" s="418">
        <v>1.0344984544593094</v>
      </c>
      <c r="M48" s="418">
        <v>0.22799754372759828</v>
      </c>
      <c r="N48" s="418">
        <v>1.5388480502618762</v>
      </c>
      <c r="O48" s="418">
        <v>1.6314774151679812</v>
      </c>
      <c r="P48" s="418">
        <v>1.4311442348391212</v>
      </c>
      <c r="Q48" s="418">
        <v>0.8183964711171665</v>
      </c>
      <c r="R48" s="418">
        <v>1.6615153249271097</v>
      </c>
      <c r="S48" s="418">
        <v>1.4928207798990734</v>
      </c>
      <c r="T48" s="418">
        <v>1.0878348803016857</v>
      </c>
      <c r="U48" s="418">
        <v>1.6928708487883304</v>
      </c>
      <c r="V48" s="418">
        <v>0.5854078892033598</v>
      </c>
      <c r="W48" s="418">
        <v>0.1912675254430285</v>
      </c>
      <c r="X48" s="418">
        <v>0.7614812999448661</v>
      </c>
      <c r="Y48" s="418">
        <v>-0.26501744498459434</v>
      </c>
      <c r="Z48" s="418">
        <v>0.16500095555203043</v>
      </c>
      <c r="AA48" s="418">
        <v>0.5745233702766139</v>
      </c>
      <c r="AB48" s="418">
        <v>0.7</v>
      </c>
      <c r="AC48" s="418">
        <v>1.29</v>
      </c>
    </row>
    <row r="49" spans="1:29" ht="21">
      <c r="A49" s="413" t="s">
        <v>200</v>
      </c>
      <c r="B49" s="414">
        <v>181</v>
      </c>
      <c r="C49" s="415">
        <v>10814</v>
      </c>
      <c r="D49" s="415">
        <v>-1432</v>
      </c>
      <c r="E49" s="415">
        <v>4298</v>
      </c>
      <c r="F49" s="415">
        <v>5632</v>
      </c>
      <c r="G49" s="415">
        <v>4138</v>
      </c>
      <c r="H49" s="415">
        <v>3636</v>
      </c>
      <c r="I49" s="415">
        <v>-1891</v>
      </c>
      <c r="J49" s="415">
        <v>4997</v>
      </c>
      <c r="K49" s="415">
        <v>5342</v>
      </c>
      <c r="L49" s="415">
        <v>4863</v>
      </c>
      <c r="M49" s="415">
        <v>1345</v>
      </c>
      <c r="N49" s="415">
        <v>18677</v>
      </c>
      <c r="O49" s="415">
        <v>16595</v>
      </c>
      <c r="P49" s="415">
        <v>11704</v>
      </c>
      <c r="Q49" s="415">
        <v>11150</v>
      </c>
      <c r="R49" s="415">
        <v>16195</v>
      </c>
      <c r="S49" s="415">
        <v>7920</v>
      </c>
      <c r="T49" s="415">
        <v>22250</v>
      </c>
      <c r="U49" s="415">
        <v>18603</v>
      </c>
      <c r="V49" s="415">
        <v>12030</v>
      </c>
      <c r="W49" s="415">
        <v>4575</v>
      </c>
      <c r="X49" s="415">
        <v>8920</v>
      </c>
      <c r="Y49" s="415">
        <v>-11105</v>
      </c>
      <c r="Z49" s="415">
        <v>-15688</v>
      </c>
      <c r="AA49" s="415">
        <v>-5583</v>
      </c>
      <c r="AB49" s="415">
        <v>-3139</v>
      </c>
      <c r="AC49" s="415">
        <v>-4289</v>
      </c>
    </row>
    <row r="50" spans="1:29" ht="21">
      <c r="A50" s="416"/>
      <c r="B50" s="417">
        <v>0.007244288618868389</v>
      </c>
      <c r="C50" s="418">
        <v>0.4411468349122094</v>
      </c>
      <c r="D50" s="418">
        <v>-0.05880937303129885</v>
      </c>
      <c r="E50" s="418">
        <v>0.17548293532567705</v>
      </c>
      <c r="F50" s="418">
        <v>0.23031317193418221</v>
      </c>
      <c r="G50" s="418">
        <v>0.17131553605864713</v>
      </c>
      <c r="H50" s="418">
        <v>0.151723539347981</v>
      </c>
      <c r="I50" s="418">
        <v>-0.08071279944512622</v>
      </c>
      <c r="J50" s="418">
        <v>0.21193422532039818</v>
      </c>
      <c r="K50" s="418">
        <v>0.2202877513907131</v>
      </c>
      <c r="L50" s="418">
        <v>0.1963864568862439</v>
      </c>
      <c r="M50" s="418">
        <v>0.05289806680179865</v>
      </c>
      <c r="N50" s="418">
        <v>0.712377797857422</v>
      </c>
      <c r="O50" s="418">
        <v>0.6081556995860993</v>
      </c>
      <c r="P50" s="418">
        <v>0.40944579985713325</v>
      </c>
      <c r="Q50" s="418">
        <v>0.3743689868030753</v>
      </c>
      <c r="R50" s="418">
        <v>0.5168751188860732</v>
      </c>
      <c r="S50" s="418">
        <v>0.24445742181375962</v>
      </c>
      <c r="T50" s="418">
        <v>0.6588854028010793</v>
      </c>
      <c r="U50" s="418">
        <v>0.5214970719577883</v>
      </c>
      <c r="V50" s="418">
        <v>0.32236696132561526</v>
      </c>
      <c r="W50" s="418">
        <v>0.12021131967592247</v>
      </c>
      <c r="X50" s="418">
        <v>0.2307318830851557</v>
      </c>
      <c r="Y50" s="418">
        <v>-0.2899795800061611</v>
      </c>
      <c r="Z50" s="418">
        <v>-0.4312654236905189</v>
      </c>
      <c r="AA50" s="418">
        <v>-0.16351694698073516</v>
      </c>
      <c r="AB50" s="418">
        <v>-0.09</v>
      </c>
      <c r="AC50" s="418">
        <v>-0.13</v>
      </c>
    </row>
    <row r="51" spans="1:29" ht="21">
      <c r="A51" s="422" t="s">
        <v>201</v>
      </c>
      <c r="B51" s="423">
        <v>18788</v>
      </c>
      <c r="C51" s="424">
        <v>81666</v>
      </c>
      <c r="D51" s="424">
        <v>66299</v>
      </c>
      <c r="E51" s="424">
        <v>62621</v>
      </c>
      <c r="F51" s="424">
        <v>51386</v>
      </c>
      <c r="G51" s="424">
        <v>63749</v>
      </c>
      <c r="H51" s="424">
        <v>41601</v>
      </c>
      <c r="I51" s="424">
        <v>42374</v>
      </c>
      <c r="J51" s="424">
        <v>74681</v>
      </c>
      <c r="K51" s="424">
        <v>79841</v>
      </c>
      <c r="L51" s="424">
        <v>68691</v>
      </c>
      <c r="M51" s="424">
        <v>63746</v>
      </c>
      <c r="N51" s="424">
        <v>113751</v>
      </c>
      <c r="O51" s="424">
        <v>87965</v>
      </c>
      <c r="P51" s="424">
        <v>87115</v>
      </c>
      <c r="Q51" s="424">
        <v>81467</v>
      </c>
      <c r="R51" s="424">
        <v>75734</v>
      </c>
      <c r="S51" s="424">
        <v>44521</v>
      </c>
      <c r="T51" s="424">
        <v>98624</v>
      </c>
      <c r="U51" s="424">
        <v>86737</v>
      </c>
      <c r="V51" s="424">
        <v>52624</v>
      </c>
      <c r="W51" s="424">
        <v>22434</v>
      </c>
      <c r="X51" s="424">
        <v>13201</v>
      </c>
      <c r="Y51" s="424">
        <v>-23037</v>
      </c>
      <c r="Z51" s="424">
        <v>-12177</v>
      </c>
      <c r="AA51" s="424">
        <v>17226</v>
      </c>
      <c r="AB51" s="424">
        <v>9155</v>
      </c>
      <c r="AC51" s="424">
        <v>6023</v>
      </c>
    </row>
    <row r="52" spans="1:29" ht="21.75" thickBot="1">
      <c r="A52" s="419"/>
      <c r="B52" s="420">
        <v>0.22884635880571214</v>
      </c>
      <c r="C52" s="421">
        <v>1.0116478366498205</v>
      </c>
      <c r="D52" s="421">
        <v>0.8162089979596887</v>
      </c>
      <c r="E52" s="421">
        <v>0.7591159434713779</v>
      </c>
      <c r="F52" s="421">
        <v>0.6271316385751513</v>
      </c>
      <c r="G52" s="421">
        <v>0.7843382843182978</v>
      </c>
      <c r="H52" s="421">
        <v>0.519546142393934</v>
      </c>
      <c r="I52" s="421">
        <v>0.5497591446726569</v>
      </c>
      <c r="J52" s="421">
        <v>0.9652114932557687</v>
      </c>
      <c r="K52" s="421">
        <v>0.9980087574671614</v>
      </c>
      <c r="L52" s="421">
        <v>0.8374030521062226</v>
      </c>
      <c r="M52" s="421">
        <v>0.760230995924549</v>
      </c>
      <c r="N52" s="421">
        <v>1.3174832133845404</v>
      </c>
      <c r="O52" s="421">
        <v>0.9574426979279904</v>
      </c>
      <c r="P52" s="421">
        <v>0.9002342272742325</v>
      </c>
      <c r="Q52" s="421">
        <v>0.7992185479684277</v>
      </c>
      <c r="R52" s="421">
        <v>0.6970499858673707</v>
      </c>
      <c r="S52" s="421">
        <v>0.40258673347357554</v>
      </c>
      <c r="T52" s="421">
        <v>0.8468719731265173</v>
      </c>
      <c r="U52" s="421">
        <v>0.7073439669114112</v>
      </c>
      <c r="V52" s="421">
        <v>0.41714032645288057</v>
      </c>
      <c r="W52" s="421">
        <v>0.1748267143386606</v>
      </c>
      <c r="X52" s="421">
        <v>0.10180820817400349</v>
      </c>
      <c r="Y52" s="421">
        <v>-0.1799682811470582</v>
      </c>
      <c r="Z52" s="421">
        <v>-0.09956755937319262</v>
      </c>
      <c r="AA52" s="421">
        <v>0.1439309853181303</v>
      </c>
      <c r="AB52" s="421">
        <v>0.08</v>
      </c>
      <c r="AC52" s="421">
        <v>0.05</v>
      </c>
    </row>
    <row r="53" spans="1:29" ht="21">
      <c r="A53" s="402" t="s">
        <v>72</v>
      </c>
      <c r="B53" s="403">
        <v>2722</v>
      </c>
      <c r="C53" s="404">
        <v>16818</v>
      </c>
      <c r="D53" s="404">
        <v>320</v>
      </c>
      <c r="E53" s="404">
        <v>3526</v>
      </c>
      <c r="F53" s="404">
        <v>7875</v>
      </c>
      <c r="G53" s="404">
        <v>12656</v>
      </c>
      <c r="H53" s="404">
        <v>2324</v>
      </c>
      <c r="I53" s="404">
        <v>8675</v>
      </c>
      <c r="J53" s="404">
        <v>17470</v>
      </c>
      <c r="K53" s="404">
        <v>17165</v>
      </c>
      <c r="L53" s="404">
        <v>8543</v>
      </c>
      <c r="M53" s="404">
        <v>7339</v>
      </c>
      <c r="N53" s="404">
        <v>33546</v>
      </c>
      <c r="O53" s="404">
        <v>11318</v>
      </c>
      <c r="P53" s="404">
        <v>9234</v>
      </c>
      <c r="Q53" s="404">
        <v>12858</v>
      </c>
      <c r="R53" s="404">
        <v>23218</v>
      </c>
      <c r="S53" s="404">
        <v>5534</v>
      </c>
      <c r="T53" s="404">
        <v>34080</v>
      </c>
      <c r="U53" s="404">
        <v>25741</v>
      </c>
      <c r="V53" s="404">
        <v>9913</v>
      </c>
      <c r="W53" s="404">
        <v>10001</v>
      </c>
      <c r="X53" s="404">
        <v>2713</v>
      </c>
      <c r="Y53" s="404">
        <v>-23893</v>
      </c>
      <c r="Z53" s="404">
        <v>-24032</v>
      </c>
      <c r="AA53" s="404">
        <v>-10594</v>
      </c>
      <c r="AB53" s="404">
        <v>-13413</v>
      </c>
      <c r="AC53" s="404">
        <v>-10935</v>
      </c>
    </row>
    <row r="54" spans="1:29" ht="21">
      <c r="A54" s="406"/>
      <c r="B54" s="407">
        <v>0.0611088586293107</v>
      </c>
      <c r="C54" s="408">
        <v>0.37937403509784584</v>
      </c>
      <c r="D54" s="408">
        <v>0.007163299729251449</v>
      </c>
      <c r="E54" s="408">
        <v>0.07823884059179331</v>
      </c>
      <c r="F54" s="408">
        <v>0.18148305881571236</v>
      </c>
      <c r="G54" s="408">
        <v>0.29228097402358433</v>
      </c>
      <c r="H54" s="408">
        <v>0.05414627929554161</v>
      </c>
      <c r="I54" s="408">
        <v>0.2068027742800682</v>
      </c>
      <c r="J54" s="408">
        <v>0.4088807877286049</v>
      </c>
      <c r="K54" s="408">
        <v>0.3908494103786797</v>
      </c>
      <c r="L54" s="408">
        <v>0.18762249379129514</v>
      </c>
      <c r="M54" s="408">
        <v>0.1557910807430396</v>
      </c>
      <c r="N54" s="408">
        <v>0.681935439542003</v>
      </c>
      <c r="O54" s="408">
        <v>0.2170151954737909</v>
      </c>
      <c r="P54" s="408">
        <v>0.17171180904544947</v>
      </c>
      <c r="Q54" s="408">
        <v>0.22871234664239015</v>
      </c>
      <c r="R54" s="408">
        <v>0.39025862828243607</v>
      </c>
      <c r="S54" s="408">
        <v>0.09105235395179267</v>
      </c>
      <c r="T54" s="408">
        <v>0.5301069811262993</v>
      </c>
      <c r="U54" s="408">
        <v>0.3778406672283685</v>
      </c>
      <c r="V54" s="408">
        <v>0.1398794212014387</v>
      </c>
      <c r="W54" s="408">
        <v>0.13692624739660708</v>
      </c>
      <c r="X54" s="408">
        <v>0.036093230423950295</v>
      </c>
      <c r="Y54" s="408">
        <v>-0.3180558776241682</v>
      </c>
      <c r="Z54" s="408">
        <v>-0.3327840015531436</v>
      </c>
      <c r="AA54" s="408">
        <v>-0.14861221386467394</v>
      </c>
      <c r="AB54" s="408">
        <v>-0.19</v>
      </c>
      <c r="AC54" s="408">
        <v>-0.15</v>
      </c>
    </row>
    <row r="55" spans="1:29" ht="21">
      <c r="A55" s="422" t="s">
        <v>123</v>
      </c>
      <c r="B55" s="423">
        <v>4036</v>
      </c>
      <c r="C55" s="424">
        <v>9380</v>
      </c>
      <c r="D55" s="424">
        <v>9038</v>
      </c>
      <c r="E55" s="424">
        <v>12866</v>
      </c>
      <c r="F55" s="424">
        <v>14608</v>
      </c>
      <c r="G55" s="424">
        <v>12335</v>
      </c>
      <c r="H55" s="424">
        <v>7353</v>
      </c>
      <c r="I55" s="424">
        <v>12858</v>
      </c>
      <c r="J55" s="424">
        <v>15842</v>
      </c>
      <c r="K55" s="424">
        <v>22828</v>
      </c>
      <c r="L55" s="424">
        <v>16998</v>
      </c>
      <c r="M55" s="424">
        <v>16216</v>
      </c>
      <c r="N55" s="424">
        <v>25101</v>
      </c>
      <c r="O55" s="424">
        <v>15674</v>
      </c>
      <c r="P55" s="424">
        <v>13468</v>
      </c>
      <c r="Q55" s="424">
        <v>16360</v>
      </c>
      <c r="R55" s="424">
        <v>16739</v>
      </c>
      <c r="S55" s="424">
        <v>11682</v>
      </c>
      <c r="T55" s="424">
        <v>19131</v>
      </c>
      <c r="U55" s="424">
        <v>16789</v>
      </c>
      <c r="V55" s="424">
        <v>11738</v>
      </c>
      <c r="W55" s="424">
        <v>9713</v>
      </c>
      <c r="X55" s="424">
        <v>6840</v>
      </c>
      <c r="Y55" s="424">
        <v>-1361</v>
      </c>
      <c r="Z55" s="424">
        <v>-3388</v>
      </c>
      <c r="AA55" s="424">
        <v>2379</v>
      </c>
      <c r="AB55" s="424">
        <v>1798</v>
      </c>
      <c r="AC55" s="424">
        <v>1431</v>
      </c>
    </row>
    <row r="56" spans="1:29" ht="21">
      <c r="A56" s="419"/>
      <c r="B56" s="420">
        <v>0.25353383194148815</v>
      </c>
      <c r="C56" s="421">
        <v>0.5983596779574718</v>
      </c>
      <c r="D56" s="421">
        <v>0.5710166408578354</v>
      </c>
      <c r="E56" s="421">
        <v>0.8029977918496911</v>
      </c>
      <c r="F56" s="421">
        <v>0.9359362886743217</v>
      </c>
      <c r="G56" s="421">
        <v>0.7938418211445697</v>
      </c>
      <c r="H56" s="421">
        <v>0.4751955423517362</v>
      </c>
      <c r="I56" s="421">
        <v>0.8603839943684966</v>
      </c>
      <c r="J56" s="421">
        <v>1.0524938097392633</v>
      </c>
      <c r="K56" s="421">
        <v>1.4764920959034367</v>
      </c>
      <c r="L56" s="421">
        <v>1.061010275533092</v>
      </c>
      <c r="M56" s="421">
        <v>0.972436440220581</v>
      </c>
      <c r="N56" s="421">
        <v>1.435405877724305</v>
      </c>
      <c r="O56" s="421">
        <v>0.8400087248577437</v>
      </c>
      <c r="P56" s="421">
        <v>0.694877625074608</v>
      </c>
      <c r="Q56" s="421">
        <v>0.8007290745901674</v>
      </c>
      <c r="R56" s="421">
        <v>0.7701087924165906</v>
      </c>
      <c r="S56" s="421">
        <v>0.5241202075663143</v>
      </c>
      <c r="T56" s="421">
        <v>0.8152966024407293</v>
      </c>
      <c r="U56" s="421">
        <v>0.6750434944487571</v>
      </c>
      <c r="V56" s="421">
        <v>0.45242712234687676</v>
      </c>
      <c r="W56" s="421">
        <v>0.36412521288746724</v>
      </c>
      <c r="X56" s="421">
        <v>0.24976721257599088</v>
      </c>
      <c r="Y56" s="421">
        <v>-0.04965710691346992</v>
      </c>
      <c r="Z56" s="421">
        <v>-0.12861589856503208</v>
      </c>
      <c r="AA56" s="421">
        <v>0.09137692231464545</v>
      </c>
      <c r="AB56" s="421">
        <v>0.07</v>
      </c>
      <c r="AC56" s="421">
        <v>0.05</v>
      </c>
    </row>
    <row r="57" spans="1:29" ht="21">
      <c r="A57" s="413" t="s">
        <v>124</v>
      </c>
      <c r="B57" s="414">
        <v>524</v>
      </c>
      <c r="C57" s="415">
        <v>4531</v>
      </c>
      <c r="D57" s="415">
        <v>831</v>
      </c>
      <c r="E57" s="415">
        <v>27</v>
      </c>
      <c r="F57" s="415">
        <v>-2334</v>
      </c>
      <c r="G57" s="415">
        <v>271</v>
      </c>
      <c r="H57" s="415">
        <v>-1234</v>
      </c>
      <c r="I57" s="415">
        <v>-276</v>
      </c>
      <c r="J57" s="415">
        <v>-997</v>
      </c>
      <c r="K57" s="415">
        <v>-242</v>
      </c>
      <c r="L57" s="415">
        <v>-1668</v>
      </c>
      <c r="M57" s="415">
        <v>-3101</v>
      </c>
      <c r="N57" s="415">
        <v>2911</v>
      </c>
      <c r="O57" s="415">
        <v>1475</v>
      </c>
      <c r="P57" s="415">
        <v>-367</v>
      </c>
      <c r="Q57" s="415">
        <v>-120</v>
      </c>
      <c r="R57" s="415">
        <v>4183</v>
      </c>
      <c r="S57" s="415">
        <v>-2072</v>
      </c>
      <c r="T57" s="415">
        <v>5438</v>
      </c>
      <c r="U57" s="415">
        <v>4498</v>
      </c>
      <c r="V57" s="415">
        <v>1507</v>
      </c>
      <c r="W57" s="415">
        <v>2404</v>
      </c>
      <c r="X57" s="415">
        <v>-1</v>
      </c>
      <c r="Y57" s="415">
        <v>-6717</v>
      </c>
      <c r="Z57" s="415">
        <v>-4815</v>
      </c>
      <c r="AA57" s="415">
        <v>-613</v>
      </c>
      <c r="AB57" s="415">
        <v>-4484</v>
      </c>
      <c r="AC57" s="415">
        <v>-1159</v>
      </c>
    </row>
    <row r="58" spans="1:29" ht="21">
      <c r="A58" s="416"/>
      <c r="B58" s="417">
        <v>0.047002260414052977</v>
      </c>
      <c r="C58" s="418">
        <v>0.4084955535200496</v>
      </c>
      <c r="D58" s="418">
        <v>0.07386377777225395</v>
      </c>
      <c r="E58" s="418">
        <v>0.0023509763953155627</v>
      </c>
      <c r="F58" s="418">
        <v>-0.21051492274806183</v>
      </c>
      <c r="G58" s="418">
        <v>0.024433014321711966</v>
      </c>
      <c r="H58" s="418">
        <v>-0.11251004065496728</v>
      </c>
      <c r="I58" s="418">
        <v>-0.025510652083693408</v>
      </c>
      <c r="J58" s="418">
        <v>-0.08906533214579904</v>
      </c>
      <c r="K58" s="418">
        <v>-0.021047980698485347</v>
      </c>
      <c r="L58" s="418">
        <v>-0.1388807939851633</v>
      </c>
      <c r="M58" s="418">
        <v>-0.24802226041777953</v>
      </c>
      <c r="N58" s="418">
        <v>0.2226781348583451</v>
      </c>
      <c r="O58" s="418">
        <v>0.10573294796361044</v>
      </c>
      <c r="P58" s="418">
        <v>-0.02522818792869419</v>
      </c>
      <c r="Q58" s="418">
        <v>-0.007844075467855482</v>
      </c>
      <c r="R58" s="418">
        <v>0.2591927289716578</v>
      </c>
      <c r="S58" s="418">
        <v>-0.12509093543509042</v>
      </c>
      <c r="T58" s="418">
        <v>0.31082384895722015</v>
      </c>
      <c r="U58" s="418">
        <v>0.2441042951610628</v>
      </c>
      <c r="V58" s="418">
        <v>0.07845509578081611</v>
      </c>
      <c r="W58" s="418">
        <v>0.12158909461139622</v>
      </c>
      <c r="X58" s="418">
        <v>-4.8707924882318565E-05</v>
      </c>
      <c r="Y58" s="418">
        <v>-0.32480956062942434</v>
      </c>
      <c r="Z58" s="418">
        <v>-0.24235097051119592</v>
      </c>
      <c r="AA58" s="418">
        <v>-0.031089985474430648</v>
      </c>
      <c r="AB58" s="418">
        <v>-0.22</v>
      </c>
      <c r="AC58" s="418">
        <v>-0.06</v>
      </c>
    </row>
    <row r="59" spans="1:29" ht="21">
      <c r="A59" s="422" t="s">
        <v>125</v>
      </c>
      <c r="B59" s="423">
        <v>-1838</v>
      </c>
      <c r="C59" s="424">
        <v>2907</v>
      </c>
      <c r="D59" s="424">
        <v>-9549</v>
      </c>
      <c r="E59" s="424">
        <v>-9367</v>
      </c>
      <c r="F59" s="424">
        <v>-4399</v>
      </c>
      <c r="G59" s="424">
        <v>50</v>
      </c>
      <c r="H59" s="424">
        <v>-3795</v>
      </c>
      <c r="I59" s="424">
        <v>-3907</v>
      </c>
      <c r="J59" s="424">
        <v>2625</v>
      </c>
      <c r="K59" s="424">
        <v>-5421</v>
      </c>
      <c r="L59" s="424">
        <v>-6787</v>
      </c>
      <c r="M59" s="424">
        <v>-5776</v>
      </c>
      <c r="N59" s="424">
        <v>5534</v>
      </c>
      <c r="O59" s="424">
        <v>-5831</v>
      </c>
      <c r="P59" s="424">
        <v>-3867</v>
      </c>
      <c r="Q59" s="424">
        <v>-3382</v>
      </c>
      <c r="R59" s="424">
        <v>2296</v>
      </c>
      <c r="S59" s="424">
        <v>-4076</v>
      </c>
      <c r="T59" s="424">
        <v>9511</v>
      </c>
      <c r="U59" s="424">
        <v>4454</v>
      </c>
      <c r="V59" s="424">
        <v>-3332</v>
      </c>
      <c r="W59" s="424">
        <v>-2116</v>
      </c>
      <c r="X59" s="424">
        <v>-4126</v>
      </c>
      <c r="Y59" s="424">
        <v>-15815</v>
      </c>
      <c r="Z59" s="424">
        <v>-15829</v>
      </c>
      <c r="AA59" s="424">
        <v>-12360</v>
      </c>
      <c r="AB59" s="424">
        <v>-10727</v>
      </c>
      <c r="AC59" s="424">
        <v>-11207</v>
      </c>
    </row>
    <row r="60" spans="1:29" ht="21.75" thickBot="1">
      <c r="A60" s="419"/>
      <c r="B60" s="420">
        <v>-0.10517232697492274</v>
      </c>
      <c r="C60" s="421">
        <v>0.16552021003473083</v>
      </c>
      <c r="D60" s="421">
        <v>-0.5427480135047569</v>
      </c>
      <c r="E60" s="421">
        <v>-0.533425815827715</v>
      </c>
      <c r="F60" s="421">
        <v>-0.2634529282262932</v>
      </c>
      <c r="G60" s="421">
        <v>0.00299923999258489</v>
      </c>
      <c r="H60" s="421">
        <v>-0.23028988611725199</v>
      </c>
      <c r="I60" s="421">
        <v>-0.24140112748599618</v>
      </c>
      <c r="J60" s="421">
        <v>0.15927924473120303</v>
      </c>
      <c r="K60" s="421">
        <v>-0.3196596900934434</v>
      </c>
      <c r="L60" s="421">
        <v>-0.38778336696750904</v>
      </c>
      <c r="M60" s="421">
        <v>-0.32215226267903185</v>
      </c>
      <c r="N60" s="421">
        <v>0.2970060034498623</v>
      </c>
      <c r="O60" s="421">
        <v>-0.2983606792246629</v>
      </c>
      <c r="P60" s="421">
        <v>-0.19483954834711437</v>
      </c>
      <c r="Q60" s="421">
        <v>-0.1650598305281581</v>
      </c>
      <c r="R60" s="421">
        <v>0.10620081389787206</v>
      </c>
      <c r="S60" s="421">
        <v>-0.1859023447138508</v>
      </c>
      <c r="T60" s="421">
        <v>0.4077006600112565</v>
      </c>
      <c r="U60" s="421">
        <v>0.17938657363589794</v>
      </c>
      <c r="V60" s="421">
        <v>-0.12957301956856293</v>
      </c>
      <c r="W60" s="421">
        <v>-0.07957005097597447</v>
      </c>
      <c r="X60" s="421">
        <v>-0.1514105659327747</v>
      </c>
      <c r="Y60" s="421">
        <v>-0.5849986591083489</v>
      </c>
      <c r="Z60" s="421">
        <v>-0.608687593563273</v>
      </c>
      <c r="AA60" s="421">
        <v>-0.4840562977839191</v>
      </c>
      <c r="AB60" s="421">
        <v>-0.42</v>
      </c>
      <c r="AC60" s="421">
        <v>-0.44</v>
      </c>
    </row>
    <row r="61" spans="1:29" ht="21">
      <c r="A61" s="402" t="s">
        <v>76</v>
      </c>
      <c r="B61" s="403">
        <v>2544</v>
      </c>
      <c r="C61" s="404">
        <v>8130</v>
      </c>
      <c r="D61" s="404">
        <v>6907</v>
      </c>
      <c r="E61" s="404">
        <v>4655</v>
      </c>
      <c r="F61" s="404">
        <v>8668</v>
      </c>
      <c r="G61" s="404">
        <v>11061</v>
      </c>
      <c r="H61" s="404">
        <v>9302</v>
      </c>
      <c r="I61" s="404">
        <v>10549</v>
      </c>
      <c r="J61" s="404">
        <v>12376</v>
      </c>
      <c r="K61" s="404">
        <v>10043</v>
      </c>
      <c r="L61" s="404">
        <v>10006</v>
      </c>
      <c r="M61" s="404">
        <v>11456</v>
      </c>
      <c r="N61" s="404">
        <v>20978</v>
      </c>
      <c r="O61" s="404">
        <v>9795</v>
      </c>
      <c r="P61" s="404">
        <v>-1460</v>
      </c>
      <c r="Q61" s="404">
        <v>10725</v>
      </c>
      <c r="R61" s="404">
        <v>13462</v>
      </c>
      <c r="S61" s="404">
        <v>7233</v>
      </c>
      <c r="T61" s="404">
        <v>16674</v>
      </c>
      <c r="U61" s="404">
        <v>21829</v>
      </c>
      <c r="V61" s="404">
        <v>13473</v>
      </c>
      <c r="W61" s="404">
        <v>6165</v>
      </c>
      <c r="X61" s="404">
        <v>7765</v>
      </c>
      <c r="Y61" s="404">
        <v>-2688</v>
      </c>
      <c r="Z61" s="404">
        <v>-5320</v>
      </c>
      <c r="AA61" s="404">
        <v>6809</v>
      </c>
      <c r="AB61" s="404">
        <v>3962</v>
      </c>
      <c r="AC61" s="404">
        <v>6148</v>
      </c>
    </row>
    <row r="62" spans="1:29" ht="21">
      <c r="A62" s="406"/>
      <c r="B62" s="407">
        <v>0.11570384001216016</v>
      </c>
      <c r="C62" s="408">
        <v>0.3686177107887989</v>
      </c>
      <c r="D62" s="408">
        <v>0.3100558746991888</v>
      </c>
      <c r="E62" s="408">
        <v>0.20734116909240097</v>
      </c>
      <c r="F62" s="408">
        <v>0.38870826700150296</v>
      </c>
      <c r="G62" s="408">
        <v>0.49670413165689986</v>
      </c>
      <c r="H62" s="408">
        <v>0.4169234527285903</v>
      </c>
      <c r="I62" s="408">
        <v>0.47722709748752035</v>
      </c>
      <c r="J62" s="408">
        <v>0.5540840868268004</v>
      </c>
      <c r="K62" s="408">
        <v>0.4391319328451271</v>
      </c>
      <c r="L62" s="408">
        <v>0.4241194519762903</v>
      </c>
      <c r="M62" s="408">
        <v>0.4749191609319192</v>
      </c>
      <c r="N62" s="408">
        <v>0.8437464304273279</v>
      </c>
      <c r="O62" s="408">
        <v>0.3785164935808716</v>
      </c>
      <c r="P62" s="408">
        <v>-0.05525156681711607</v>
      </c>
      <c r="Q62" s="408">
        <v>0.396606747306949</v>
      </c>
      <c r="R62" s="408">
        <v>0.4766448620466823</v>
      </c>
      <c r="S62" s="408">
        <v>0.25009638375081966</v>
      </c>
      <c r="T62" s="408">
        <v>0.5551210869107148</v>
      </c>
      <c r="U62" s="408">
        <v>0.7006888121865673</v>
      </c>
      <c r="V62" s="408">
        <v>0.4181957521144808</v>
      </c>
      <c r="W62" s="408">
        <v>0.1872871374596352</v>
      </c>
      <c r="X62" s="408">
        <v>0.23264997459275794</v>
      </c>
      <c r="Y62" s="408">
        <v>-0.08150107515927374</v>
      </c>
      <c r="Z62" s="408">
        <v>-0.1664313581706045</v>
      </c>
      <c r="AA62" s="408">
        <v>0.21638638237180263</v>
      </c>
      <c r="AB62" s="408">
        <v>0.12</v>
      </c>
      <c r="AC62" s="408">
        <v>0.19</v>
      </c>
    </row>
    <row r="63" spans="1:29" ht="21">
      <c r="A63" s="422" t="s">
        <v>126</v>
      </c>
      <c r="B63" s="423">
        <v>1072</v>
      </c>
      <c r="C63" s="424">
        <v>2329</v>
      </c>
      <c r="D63" s="424">
        <v>1547</v>
      </c>
      <c r="E63" s="424">
        <v>473</v>
      </c>
      <c r="F63" s="424">
        <v>1792</v>
      </c>
      <c r="G63" s="424">
        <v>1605</v>
      </c>
      <c r="H63" s="424">
        <v>2424</v>
      </c>
      <c r="I63" s="424">
        <v>1599</v>
      </c>
      <c r="J63" s="424">
        <v>1544</v>
      </c>
      <c r="K63" s="424">
        <v>2759</v>
      </c>
      <c r="L63" s="424">
        <v>2624</v>
      </c>
      <c r="M63" s="424">
        <v>2315</v>
      </c>
      <c r="N63" s="424">
        <v>3375</v>
      </c>
      <c r="O63" s="424">
        <v>2467</v>
      </c>
      <c r="P63" s="424">
        <v>362</v>
      </c>
      <c r="Q63" s="424">
        <v>-628</v>
      </c>
      <c r="R63" s="424">
        <v>3326</v>
      </c>
      <c r="S63" s="424">
        <v>1312</v>
      </c>
      <c r="T63" s="424">
        <v>2671</v>
      </c>
      <c r="U63" s="424">
        <v>5947</v>
      </c>
      <c r="V63" s="424">
        <v>3222</v>
      </c>
      <c r="W63" s="424">
        <v>2666</v>
      </c>
      <c r="X63" s="424">
        <v>566</v>
      </c>
      <c r="Y63" s="424">
        <v>534</v>
      </c>
      <c r="Z63" s="424">
        <v>562</v>
      </c>
      <c r="AA63" s="424">
        <v>-1336</v>
      </c>
      <c r="AB63" s="424">
        <v>-287</v>
      </c>
      <c r="AC63" s="424">
        <v>1097</v>
      </c>
    </row>
    <row r="64" spans="1:29" ht="21">
      <c r="A64" s="419"/>
      <c r="B64" s="420">
        <v>0.2831267546859806</v>
      </c>
      <c r="C64" s="421">
        <v>0.6194050094945336</v>
      </c>
      <c r="D64" s="421">
        <v>0.40309342282858207</v>
      </c>
      <c r="E64" s="421">
        <v>0.1230447461454176</v>
      </c>
      <c r="F64" s="421">
        <v>0.47491963204329135</v>
      </c>
      <c r="G64" s="421">
        <v>0.42889667999230774</v>
      </c>
      <c r="H64" s="421">
        <v>0.6458850143485684</v>
      </c>
      <c r="I64" s="421">
        <v>0.4325327375075405</v>
      </c>
      <c r="J64" s="421">
        <v>0.41845766910406645</v>
      </c>
      <c r="K64" s="421">
        <v>0.7338956586041778</v>
      </c>
      <c r="L64" s="421">
        <v>0.6722895764370795</v>
      </c>
      <c r="M64" s="421">
        <v>0.57545408671833</v>
      </c>
      <c r="N64" s="421">
        <v>0.8105284645588906</v>
      </c>
      <c r="O64" s="421">
        <v>0.570313637824249</v>
      </c>
      <c r="P64" s="421">
        <v>0.08222526087213744</v>
      </c>
      <c r="Q64" s="421">
        <v>-0.13893682356793668</v>
      </c>
      <c r="R64" s="421">
        <v>0.7198277261365016</v>
      </c>
      <c r="S64" s="421">
        <v>0.28162544245460275</v>
      </c>
      <c r="T64" s="421">
        <v>0.5519290654400599</v>
      </c>
      <c r="U64" s="421">
        <v>1.1836851680088634</v>
      </c>
      <c r="V64" s="421">
        <v>0.6218996699415058</v>
      </c>
      <c r="W64" s="421">
        <v>0.5019193803762034</v>
      </c>
      <c r="X64" s="421">
        <v>0.1049948615589047</v>
      </c>
      <c r="Y64" s="421">
        <v>0.10060798118969316</v>
      </c>
      <c r="Z64" s="421">
        <v>0.1085973550167374</v>
      </c>
      <c r="AA64" s="421">
        <v>-0.2577279812337019</v>
      </c>
      <c r="AB64" s="421">
        <v>-0.06</v>
      </c>
      <c r="AC64" s="421">
        <v>0.21</v>
      </c>
    </row>
    <row r="65" spans="1:29" ht="21">
      <c r="A65" s="413" t="s">
        <v>127</v>
      </c>
      <c r="B65" s="414">
        <v>1592</v>
      </c>
      <c r="C65" s="415">
        <v>1683</v>
      </c>
      <c r="D65" s="415">
        <v>2156</v>
      </c>
      <c r="E65" s="415">
        <v>2302</v>
      </c>
      <c r="F65" s="415">
        <v>4082</v>
      </c>
      <c r="G65" s="415">
        <v>2491</v>
      </c>
      <c r="H65" s="415">
        <v>1800</v>
      </c>
      <c r="I65" s="415">
        <v>4312</v>
      </c>
      <c r="J65" s="415">
        <v>4920</v>
      </c>
      <c r="K65" s="415">
        <v>2661</v>
      </c>
      <c r="L65" s="415">
        <v>2440</v>
      </c>
      <c r="M65" s="415">
        <v>3139</v>
      </c>
      <c r="N65" s="415">
        <v>7315</v>
      </c>
      <c r="O65" s="415">
        <v>-656</v>
      </c>
      <c r="P65" s="415">
        <v>-3388</v>
      </c>
      <c r="Q65" s="415">
        <v>2151</v>
      </c>
      <c r="R65" s="415">
        <v>2882</v>
      </c>
      <c r="S65" s="415">
        <v>773</v>
      </c>
      <c r="T65" s="415">
        <v>664</v>
      </c>
      <c r="U65" s="415">
        <v>3626</v>
      </c>
      <c r="V65" s="415">
        <v>2141</v>
      </c>
      <c r="W65" s="415">
        <v>923</v>
      </c>
      <c r="X65" s="415">
        <v>686</v>
      </c>
      <c r="Y65" s="415">
        <v>-1924</v>
      </c>
      <c r="Z65" s="415">
        <v>-1712</v>
      </c>
      <c r="AA65" s="415">
        <v>1726</v>
      </c>
      <c r="AB65" s="415">
        <v>2064</v>
      </c>
      <c r="AC65" s="415">
        <v>1755</v>
      </c>
    </row>
    <row r="66" spans="1:29" ht="21">
      <c r="A66" s="416"/>
      <c r="B66" s="417">
        <v>0.3225858743049814</v>
      </c>
      <c r="C66" s="418">
        <v>0.3400267899895226</v>
      </c>
      <c r="D66" s="418">
        <v>0.4291691714805479</v>
      </c>
      <c r="E66" s="418">
        <v>0.44992572902822214</v>
      </c>
      <c r="F66" s="418">
        <v>0.8083488454988297</v>
      </c>
      <c r="G66" s="418">
        <v>0.49699131711677946</v>
      </c>
      <c r="H66" s="418">
        <v>0.35903133346231186</v>
      </c>
      <c r="I66" s="418">
        <v>0.8713962953532217</v>
      </c>
      <c r="J66" s="418">
        <v>0.9885274557473123</v>
      </c>
      <c r="K66" s="418">
        <v>0.523930284391172</v>
      </c>
      <c r="L66" s="418">
        <v>0.46423842067611076</v>
      </c>
      <c r="M66" s="418">
        <v>0.586371668852248</v>
      </c>
      <c r="N66" s="418">
        <v>1.3235004098056669</v>
      </c>
      <c r="O66" s="418">
        <v>-0.11329213828549234</v>
      </c>
      <c r="P66" s="418">
        <v>-0.5974191773671977</v>
      </c>
      <c r="Q66" s="418">
        <v>0.36880882123488945</v>
      </c>
      <c r="R66" s="418">
        <v>0.47503275945903756</v>
      </c>
      <c r="S66" s="418">
        <v>0.12578554946969245</v>
      </c>
      <c r="T66" s="418">
        <v>0.10512733231478055</v>
      </c>
      <c r="U66" s="418">
        <v>0.5594168241601416</v>
      </c>
      <c r="V66" s="418">
        <v>0.3190755304388615</v>
      </c>
      <c r="W66" s="418">
        <v>0.134636423309753</v>
      </c>
      <c r="X66" s="418">
        <v>0.09807551814897675</v>
      </c>
      <c r="Y66" s="418">
        <v>-0.27985169605545535</v>
      </c>
      <c r="Z66" s="418">
        <v>-0.2571543587063019</v>
      </c>
      <c r="AA66" s="418">
        <v>0.26527889634142543</v>
      </c>
      <c r="AB66" s="418">
        <v>0.31</v>
      </c>
      <c r="AC66" s="418">
        <v>0.25</v>
      </c>
    </row>
    <row r="67" spans="1:29" ht="21">
      <c r="A67" s="413" t="s">
        <v>128</v>
      </c>
      <c r="B67" s="414">
        <v>13</v>
      </c>
      <c r="C67" s="415">
        <v>3164</v>
      </c>
      <c r="D67" s="415">
        <v>1217</v>
      </c>
      <c r="E67" s="415">
        <v>1400</v>
      </c>
      <c r="F67" s="415">
        <v>2888</v>
      </c>
      <c r="G67" s="415">
        <v>5557</v>
      </c>
      <c r="H67" s="415">
        <v>3672</v>
      </c>
      <c r="I67" s="415">
        <v>4239</v>
      </c>
      <c r="J67" s="415">
        <v>4770</v>
      </c>
      <c r="K67" s="415">
        <v>3650</v>
      </c>
      <c r="L67" s="415">
        <v>2934</v>
      </c>
      <c r="M67" s="415">
        <v>5403</v>
      </c>
      <c r="N67" s="415">
        <v>7675</v>
      </c>
      <c r="O67" s="415">
        <v>6034</v>
      </c>
      <c r="P67" s="415">
        <v>787</v>
      </c>
      <c r="Q67" s="415">
        <v>8617</v>
      </c>
      <c r="R67" s="415">
        <v>6482</v>
      </c>
      <c r="S67" s="415">
        <v>5103</v>
      </c>
      <c r="T67" s="415">
        <v>10254</v>
      </c>
      <c r="U67" s="415">
        <v>12218</v>
      </c>
      <c r="V67" s="415">
        <v>8013</v>
      </c>
      <c r="W67" s="415">
        <v>4508</v>
      </c>
      <c r="X67" s="415">
        <v>7573</v>
      </c>
      <c r="Y67" s="415">
        <v>333</v>
      </c>
      <c r="Z67" s="415">
        <v>153</v>
      </c>
      <c r="AA67" s="415">
        <v>7444</v>
      </c>
      <c r="AB67" s="415">
        <v>1111</v>
      </c>
      <c r="AC67" s="415">
        <v>2796</v>
      </c>
    </row>
    <row r="68" spans="1:29" ht="21">
      <c r="A68" s="416"/>
      <c r="B68" s="417">
        <v>0.0016931404368758507</v>
      </c>
      <c r="C68" s="418">
        <v>0.4116634508170236</v>
      </c>
      <c r="D68" s="418">
        <v>0.15768252043264486</v>
      </c>
      <c r="E68" s="418">
        <v>0.17956406974268813</v>
      </c>
      <c r="F68" s="418">
        <v>0.3712540364877892</v>
      </c>
      <c r="G68" s="418">
        <v>0.7103676347455012</v>
      </c>
      <c r="H68" s="418">
        <v>0.4681010547571196</v>
      </c>
      <c r="I68" s="418">
        <v>0.547339226365251</v>
      </c>
      <c r="J68" s="418">
        <v>0.6079693695599797</v>
      </c>
      <c r="K68" s="418">
        <v>0.4516544163140068</v>
      </c>
      <c r="L68" s="418">
        <v>0.35213549655426224</v>
      </c>
      <c r="M68" s="418">
        <v>0.6362263990975281</v>
      </c>
      <c r="N68" s="418">
        <v>0.8740522085334934</v>
      </c>
      <c r="O68" s="418">
        <v>0.6618267251203402</v>
      </c>
      <c r="P68" s="418">
        <v>0.08321226847005647</v>
      </c>
      <c r="Q68" s="418">
        <v>0.8838537953812287</v>
      </c>
      <c r="R68" s="418">
        <v>0.629403494053582</v>
      </c>
      <c r="S68" s="418">
        <v>0.4799792319391649</v>
      </c>
      <c r="T68" s="418">
        <v>0.9180488730757608</v>
      </c>
      <c r="U68" s="418">
        <v>1.043393308380014</v>
      </c>
      <c r="V68" s="418">
        <v>0.655819549364467</v>
      </c>
      <c r="W68" s="418">
        <v>0.35852413397094995</v>
      </c>
      <c r="X68" s="418">
        <v>0.593780088882756</v>
      </c>
      <c r="Y68" s="418">
        <v>0.026296961397953567</v>
      </c>
      <c r="Z68" s="418">
        <v>0.012498090569490472</v>
      </c>
      <c r="AA68" s="418">
        <v>0.6146874292952464</v>
      </c>
      <c r="AB68" s="418">
        <v>0.09</v>
      </c>
      <c r="AC68" s="418">
        <v>0.23</v>
      </c>
    </row>
    <row r="69" spans="1:29" ht="21">
      <c r="A69" s="422" t="s">
        <v>129</v>
      </c>
      <c r="B69" s="423">
        <v>-133</v>
      </c>
      <c r="C69" s="424">
        <v>954</v>
      </c>
      <c r="D69" s="424">
        <v>1987</v>
      </c>
      <c r="E69" s="424">
        <v>480</v>
      </c>
      <c r="F69" s="424">
        <v>-94</v>
      </c>
      <c r="G69" s="424">
        <v>1408</v>
      </c>
      <c r="H69" s="424">
        <v>1406</v>
      </c>
      <c r="I69" s="424">
        <v>399</v>
      </c>
      <c r="J69" s="424">
        <v>1142</v>
      </c>
      <c r="K69" s="424">
        <v>973</v>
      </c>
      <c r="L69" s="424">
        <v>2008</v>
      </c>
      <c r="M69" s="424">
        <v>599</v>
      </c>
      <c r="N69" s="424">
        <v>2613</v>
      </c>
      <c r="O69" s="424">
        <v>1950</v>
      </c>
      <c r="P69" s="424">
        <v>779</v>
      </c>
      <c r="Q69" s="424">
        <v>585</v>
      </c>
      <c r="R69" s="424">
        <v>772</v>
      </c>
      <c r="S69" s="424">
        <v>45</v>
      </c>
      <c r="T69" s="424">
        <v>3085</v>
      </c>
      <c r="U69" s="424">
        <v>38</v>
      </c>
      <c r="V69" s="424">
        <v>97</v>
      </c>
      <c r="W69" s="424">
        <v>-1932</v>
      </c>
      <c r="X69" s="424">
        <v>-1060</v>
      </c>
      <c r="Y69" s="424">
        <v>-1631</v>
      </c>
      <c r="Z69" s="424">
        <v>-4323</v>
      </c>
      <c r="AA69" s="424">
        <v>-1025</v>
      </c>
      <c r="AB69" s="424">
        <v>1074</v>
      </c>
      <c r="AC69" s="424">
        <v>500</v>
      </c>
    </row>
    <row r="70" spans="1:29" ht="21.75" thickBot="1">
      <c r="A70" s="425"/>
      <c r="B70" s="426">
        <v>-0.023802194812916344</v>
      </c>
      <c r="C70" s="427">
        <v>0.16855689501944493</v>
      </c>
      <c r="D70" s="427">
        <v>0.34877332542289086</v>
      </c>
      <c r="E70" s="427">
        <v>0.08430325990167464</v>
      </c>
      <c r="F70" s="427">
        <v>-0.016498782775975496</v>
      </c>
      <c r="G70" s="427">
        <v>0.24737515285253586</v>
      </c>
      <c r="H70" s="427">
        <v>0.2466619065246034</v>
      </c>
      <c r="I70" s="427">
        <v>0.06981834980217538</v>
      </c>
      <c r="J70" s="427">
        <v>0.19610772530493925</v>
      </c>
      <c r="K70" s="427">
        <v>0.16351814412789434</v>
      </c>
      <c r="L70" s="427">
        <v>0.329105335013824</v>
      </c>
      <c r="M70" s="427">
        <v>0.09578528744380588</v>
      </c>
      <c r="N70" s="427">
        <v>0.4088549245660378</v>
      </c>
      <c r="O70" s="427">
        <v>0.2934925919459541</v>
      </c>
      <c r="P70" s="427">
        <v>0.11300910310811929</v>
      </c>
      <c r="Q70" s="427">
        <v>0.0842912760690595</v>
      </c>
      <c r="R70" s="427">
        <v>0.10637843439054162</v>
      </c>
      <c r="S70" s="427">
        <v>0.006011951760109824</v>
      </c>
      <c r="T70" s="427">
        <v>0.4000357892634865</v>
      </c>
      <c r="U70" s="427">
        <v>0.00478717842444798</v>
      </c>
      <c r="V70" s="427">
        <v>0.011963846981166704</v>
      </c>
      <c r="W70" s="427">
        <v>-0.23628720881454512</v>
      </c>
      <c r="X70" s="427">
        <v>-0.12868622292581122</v>
      </c>
      <c r="Y70" s="427">
        <v>-0.20048430912197324</v>
      </c>
      <c r="Z70" s="427">
        <v>-0.5478601391511573</v>
      </c>
      <c r="AA70" s="427">
        <v>-0.13369820987879644</v>
      </c>
      <c r="AB70" s="427">
        <v>0.14</v>
      </c>
      <c r="AC70" s="427">
        <v>0.06</v>
      </c>
    </row>
    <row r="71" spans="1:25" ht="21">
      <c r="A71" s="367" t="s">
        <v>155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</row>
    <row r="72" ht="21">
      <c r="A72" s="431" t="s">
        <v>130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Augusto Veras Soares M Albuquerque</cp:lastModifiedBy>
  <cp:lastPrinted>2017-12-19T15:29:37Z</cp:lastPrinted>
  <dcterms:created xsi:type="dcterms:W3CDTF">2016-09-01T12:53:14Z</dcterms:created>
  <dcterms:modified xsi:type="dcterms:W3CDTF">2019-06-17T14:44:21Z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