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65461" windowWidth="15075" windowHeight="11700" activeTab="0"/>
  </bookViews>
  <sheets>
    <sheet name="CAGED" sheetId="1" r:id="rId1"/>
    <sheet name="Sumário" sheetId="2" r:id="rId2"/>
    <sheet name="tabela1" sheetId="3" r:id="rId3"/>
    <sheet name="tabela2" sheetId="4" r:id="rId4"/>
    <sheet name="tabela3" sheetId="5" r:id="rId5"/>
    <sheet name="tabela4" sheetId="6" r:id="rId6"/>
    <sheet name="tabela4.1" sheetId="7" r:id="rId7"/>
    <sheet name="tabela4.2" sheetId="8" r:id="rId8"/>
    <sheet name="tabela5" sheetId="9" r:id="rId9"/>
    <sheet name="tabela6" sheetId="10" r:id="rId10"/>
    <sheet name="tabela6.1" sheetId="11" r:id="rId11"/>
    <sheet name="tabela7" sheetId="12" r:id="rId12"/>
    <sheet name="tabela7.1" sheetId="13" r:id="rId13"/>
    <sheet name="tabela8" sheetId="14" r:id="rId14"/>
    <sheet name="tabela8.1" sheetId="15" r:id="rId15"/>
    <sheet name="Tabela9" sheetId="16" r:id="rId16"/>
    <sheet name="tabela9.1" sheetId="17" r:id="rId17"/>
    <sheet name="tabela10" sheetId="18" r:id="rId18"/>
    <sheet name="tabela10.1" sheetId="19" r:id="rId19"/>
    <sheet name="tabela11" sheetId="20" r:id="rId20"/>
  </sheets>
  <definedNames>
    <definedName name="_xlnm.Print_Area" localSheetId="0">'CAGED'!$A$1:$J$24</definedName>
    <definedName name="_xlnm.Print_Area" localSheetId="1">'Sumário'!$A$2:$C$21</definedName>
    <definedName name="_xlnm.Print_Area" localSheetId="2">'tabela1'!$A$1:$M$48</definedName>
    <definedName name="_xlnm.Print_Area" localSheetId="17">'tabela10'!$A$1:$M$56</definedName>
    <definedName name="_xlnm.Print_Area" localSheetId="18">'tabela10.1'!$A$3:$J$86</definedName>
    <definedName name="_xlnm.Print_Area" localSheetId="3">'tabela2'!$A$1:$M$42</definedName>
    <definedName name="_xlnm.Print_Area" localSheetId="5">'tabela4'!$A$1:$AB$38</definedName>
    <definedName name="_xlnm.Print_Area" localSheetId="6">'tabela4.1'!$A$1:$AB$43</definedName>
    <definedName name="_xlnm.Print_Area" localSheetId="9">'tabela6'!$A$1:$K$52</definedName>
    <definedName name="_xlnm.Print_Area" localSheetId="10">'tabela6.1'!$A$1:$O$49</definedName>
    <definedName name="_xlnm.Print_Area" localSheetId="11">'tabela7'!$A$1:$K$41</definedName>
    <definedName name="_xlnm.Print_Area" localSheetId="12">'tabela7.1'!$A$1:$M$41</definedName>
    <definedName name="_xlnm.Print_Area" localSheetId="13">'tabela8'!$A$1:$K$49</definedName>
    <definedName name="_xlnm.Print_Area" localSheetId="14">'tabela8.1'!$A$1:$L$52</definedName>
    <definedName name="_xlnm.Print_Area" localSheetId="15">'Tabela9'!$A$1:$K$74</definedName>
    <definedName name="_xlnm.Print_Area" localSheetId="16">'tabela9.1'!$A$1:$J$87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<sst xmlns="http://schemas.openxmlformats.org/spreadsheetml/2006/main" count="1007" uniqueCount="273">
  <si>
    <t>Comércio</t>
  </si>
  <si>
    <t>Serviços</t>
  </si>
  <si>
    <t>Sumário:</t>
  </si>
  <si>
    <t>Ensino</t>
  </si>
  <si>
    <t>CADASTRO GERAL DE EMPREGADOS E DESEMPREGADOS - CAGED</t>
  </si>
  <si>
    <t>Extrativa Mineral</t>
  </si>
  <si>
    <t>Indústria de Transformação</t>
  </si>
  <si>
    <t>Construção Civil</t>
  </si>
  <si>
    <t>Administração Pública</t>
  </si>
  <si>
    <t>Agropecuária</t>
  </si>
  <si>
    <t>SALDO</t>
  </si>
  <si>
    <t>SETORES</t>
  </si>
  <si>
    <t/>
  </si>
  <si>
    <t>BRASIL</t>
  </si>
  <si>
    <t>TABELA 1</t>
  </si>
  <si>
    <t>BRASIL - EVOLUÇÃO DO EMPREGO POR SETOR DE ATIVIDADE ECONÔMICA</t>
  </si>
  <si>
    <t>Admissões</t>
  </si>
  <si>
    <t>Desligamentos</t>
  </si>
  <si>
    <t>Saldos</t>
  </si>
  <si>
    <t>(%)</t>
  </si>
  <si>
    <t>Brasil</t>
  </si>
  <si>
    <t xml:space="preserve"> Ind. Prod. Min. Não Metálicos</t>
  </si>
  <si>
    <t xml:space="preserve"> Ind. Metalúrgica</t>
  </si>
  <si>
    <t xml:space="preserve"> Ind. Mecânica</t>
  </si>
  <si>
    <t xml:space="preserve"> Ind. Materiais Elétricos e Comunicações</t>
  </si>
  <si>
    <t xml:space="preserve"> Ind. Materiais de Transporte</t>
  </si>
  <si>
    <t xml:space="preserve"> Ind. Madeira e Mobiliários</t>
  </si>
  <si>
    <t xml:space="preserve"> Ind. Papel, Papelão, Editor.</t>
  </si>
  <si>
    <t xml:space="preserve"> Ind. Borracha, Fumo, Couros</t>
  </si>
  <si>
    <t xml:space="preserve"> Ind. Quím., Prod. Farm. Veter.</t>
  </si>
  <si>
    <t xml:space="preserve"> Ind. Têxtil, Vestuário</t>
  </si>
  <si>
    <t xml:space="preserve"> Ind. Calçados</t>
  </si>
  <si>
    <t xml:space="preserve"> Ind. Prod. Aliment. Bebidas</t>
  </si>
  <si>
    <t>Serviços Industriais de Utilidade Pública</t>
  </si>
  <si>
    <t xml:space="preserve"> Comércio Varejista</t>
  </si>
  <si>
    <t xml:space="preserve"> Comércio Atacadista</t>
  </si>
  <si>
    <t xml:space="preserve"> Instituições Financeiras</t>
  </si>
  <si>
    <t xml:space="preserve"> Com. Adm. Imóv. Serv. Téc-prof.</t>
  </si>
  <si>
    <t xml:space="preserve"> Transportes e Comunicações</t>
  </si>
  <si>
    <t xml:space="preserve"> Serv. Aloj. Alim. Rep. Manut.</t>
  </si>
  <si>
    <t xml:space="preserve"> Serviços Méd., Odontol.</t>
  </si>
  <si>
    <t xml:space="preserve"> Ensino</t>
  </si>
  <si>
    <t>Agricultura</t>
  </si>
  <si>
    <t>Fonte: MTE/SPPE/DES/CGET - CAGED Lei 4.923/65</t>
  </si>
  <si>
    <t>* A variação mensal do emprego toma como referência o estoque do mês anterior, sem ajustes.</t>
  </si>
  <si>
    <t>** Resultados acrescidos dos ajustes; a variação relativa toma como referência os estoques com ajustes do mês atual e do mesmo mês do ano anterior.</t>
  </si>
  <si>
    <t>TABELA 2</t>
  </si>
  <si>
    <t>BRASIL - EVOLUÇÃO DO EMPREGO POR NÍVEL GEOGRÁFICO</t>
  </si>
  <si>
    <t>Geográfica</t>
  </si>
  <si>
    <t>Norte</t>
  </si>
  <si>
    <t xml:space="preserve"> Rondônia</t>
  </si>
  <si>
    <t xml:space="preserve"> Acre</t>
  </si>
  <si>
    <t xml:space="preserve"> Amazonas</t>
  </si>
  <si>
    <t xml:space="preserve"> Roraima</t>
  </si>
  <si>
    <t xml:space="preserve"> Pará</t>
  </si>
  <si>
    <t xml:space="preserve"> Amapá</t>
  </si>
  <si>
    <t xml:space="preserve"> Tocantins</t>
  </si>
  <si>
    <t>Nordeste</t>
  </si>
  <si>
    <t xml:space="preserve"> Maranhão</t>
  </si>
  <si>
    <t xml:space="preserve"> Piauí</t>
  </si>
  <si>
    <t xml:space="preserve"> Ceará</t>
  </si>
  <si>
    <t xml:space="preserve"> Rio Grande do Norte</t>
  </si>
  <si>
    <t xml:space="preserve"> Paraíba</t>
  </si>
  <si>
    <t xml:space="preserve"> Pernambuco</t>
  </si>
  <si>
    <t xml:space="preserve"> Alagoas</t>
  </si>
  <si>
    <t xml:space="preserve"> Sergipe</t>
  </si>
  <si>
    <t xml:space="preserve"> Bahia</t>
  </si>
  <si>
    <t>Sudeste</t>
  </si>
  <si>
    <t xml:space="preserve"> Minas gerais</t>
  </si>
  <si>
    <t xml:space="preserve"> Espírito Santo</t>
  </si>
  <si>
    <t xml:space="preserve"> Rio de Janeiro</t>
  </si>
  <si>
    <t xml:space="preserve"> São Paulo</t>
  </si>
  <si>
    <t>Sul</t>
  </si>
  <si>
    <t xml:space="preserve"> Paraná</t>
  </si>
  <si>
    <t xml:space="preserve"> Santa Catarina</t>
  </si>
  <si>
    <t xml:space="preserve"> Rio Grande do Sul</t>
  </si>
  <si>
    <t>Centro-Oeste</t>
  </si>
  <si>
    <t xml:space="preserve"> Mato Grosso do Sul</t>
  </si>
  <si>
    <t xml:space="preserve"> Mato Grosso</t>
  </si>
  <si>
    <t xml:space="preserve"> Goiás</t>
  </si>
  <si>
    <t xml:space="preserve"> Distrito Federal</t>
  </si>
  <si>
    <t>TABELA 3</t>
  </si>
  <si>
    <t>Nível Geográfico</t>
  </si>
  <si>
    <t xml:space="preserve"> ADM</t>
  </si>
  <si>
    <t xml:space="preserve"> DESL</t>
  </si>
  <si>
    <t>ESTADOS</t>
  </si>
  <si>
    <t>ÁREAS METROP.</t>
  </si>
  <si>
    <t>INTERIOR</t>
  </si>
  <si>
    <t>TABELA 4</t>
  </si>
  <si>
    <t>Mês/ Ano</t>
  </si>
  <si>
    <t>Total Ativid.</t>
  </si>
  <si>
    <t>S.I.U.P.</t>
  </si>
  <si>
    <t>Const. Civil</t>
  </si>
  <si>
    <t>Adm. Pública</t>
  </si>
  <si>
    <t>Outros</t>
  </si>
  <si>
    <t xml:space="preserve">* A variação mensal do emprego toma como referência o estoque do mês anterior. </t>
  </si>
  <si>
    <t>TABELA 4.1</t>
  </si>
  <si>
    <t>Tabela 4.2</t>
  </si>
  <si>
    <t>Inst. Cred. Seg. e de Capital.</t>
  </si>
  <si>
    <t>Com.Ad. Im.,V.Mob.S.Téc-Pr.</t>
  </si>
  <si>
    <t>Transp. e Comunic.</t>
  </si>
  <si>
    <t>Serv.Aloj. Alim. Rep. Manut.</t>
  </si>
  <si>
    <t>Serv.Méd.,Od.,Veter.</t>
  </si>
  <si>
    <t>TABELA 5</t>
  </si>
  <si>
    <t>Mês/Ano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</si>
  <si>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</si>
  <si>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</si>
  <si>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</si>
  <si>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</si>
  <si>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</si>
  <si>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</si>
  <si>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</si>
  <si>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</si>
  <si>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</si>
  <si>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</si>
  <si>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R.G.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</si>
  <si>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</si>
  <si>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</si>
  <si>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</si>
  <si>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</si>
  <si>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</si>
  <si>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</si>
  <si>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</si>
  <si>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Paraná</t>
  </si>
  <si>
    <t>Santa Catarina</t>
  </si>
  <si>
    <t>R. G. do Sul</t>
  </si>
  <si>
    <t>M. G. do Sul</t>
  </si>
  <si>
    <t>Mato Grosso</t>
  </si>
  <si>
    <t>Goiás</t>
  </si>
  <si>
    <t>DF</t>
  </si>
  <si>
    <t>* A variação mensal do emprego toma como referência o estoque do mês anterior.</t>
  </si>
  <si>
    <t>TABELA 6</t>
  </si>
  <si>
    <t>Período</t>
  </si>
  <si>
    <t>TABELA 6.1</t>
  </si>
  <si>
    <t>Setores/Subsetores</t>
  </si>
  <si>
    <t>Total Ativ.</t>
  </si>
  <si>
    <t>TABELA 7</t>
  </si>
  <si>
    <t>UF</t>
  </si>
  <si>
    <t>TABELA 7.1</t>
  </si>
  <si>
    <t>TABELA 8</t>
  </si>
  <si>
    <t>Total das Atividades</t>
  </si>
  <si>
    <t>TABELA 8.1</t>
  </si>
  <si>
    <t>TABELA 9</t>
  </si>
  <si>
    <t>TABELA 9.1</t>
  </si>
  <si>
    <t>TABELA 10</t>
  </si>
  <si>
    <t>BRASIL - EVOLUÇÃO DO EMPREGO POR REGIÃO METROPOLITANA E INTERIOR</t>
  </si>
  <si>
    <t>1 - Extrativa mineral</t>
  </si>
  <si>
    <t>2 - Indústria de transformação</t>
  </si>
  <si>
    <t>3 - Serviços Industr de Utilidade Pública</t>
  </si>
  <si>
    <t>4 - Construção Civil</t>
  </si>
  <si>
    <t>5 - Comércio</t>
  </si>
  <si>
    <t>7 - Administração Pública</t>
  </si>
  <si>
    <t>8 - Agropecuária, extr vegetal, caça e pesca</t>
  </si>
  <si>
    <t>Total</t>
  </si>
  <si>
    <t>{ñ class}</t>
  </si>
  <si>
    <t>Fonte: MTb/SPPE/DER/CGCIPE - CAGED Lei 4.923/65</t>
  </si>
  <si>
    <t>* A variação mensal do emprego toma como referência o estoque do mês anterior .</t>
  </si>
  <si>
    <t>Fonte: MTb/SPPE/DER/CGCIPE - CAGED - Lei 4.923/65.</t>
  </si>
  <si>
    <t>6 - Serviços</t>
  </si>
  <si>
    <t>11 - Rondônia</t>
  </si>
  <si>
    <t>12 - Acre</t>
  </si>
  <si>
    <t>13 - Amazonas</t>
  </si>
  <si>
    <t>14 - Roraima</t>
  </si>
  <si>
    <t>17 - Tocantins</t>
  </si>
  <si>
    <t>21 - Maranhão</t>
  </si>
  <si>
    <t>23 - Ceará</t>
  </si>
  <si>
    <t>24 - Rio Grande do Norte</t>
  </si>
  <si>
    <t>25 - Paraíba</t>
  </si>
  <si>
    <t>26 - Pernambuco</t>
  </si>
  <si>
    <t>27 - Alagoas</t>
  </si>
  <si>
    <t>28 - Sergipe</t>
  </si>
  <si>
    <t>29 - Bahia</t>
  </si>
  <si>
    <t>31 - Minas Gerais</t>
  </si>
  <si>
    <t>32 - Espírito Santo</t>
  </si>
  <si>
    <t>33 - Rio de Janeiro</t>
  </si>
  <si>
    <t>35 - São Paulo</t>
  </si>
  <si>
    <t>41 - Paraná</t>
  </si>
  <si>
    <t>42 - Santa Catarina</t>
  </si>
  <si>
    <t>43 - Rio Grande do Sul</t>
  </si>
  <si>
    <t>50 - Mato Grosso do Sul</t>
  </si>
  <si>
    <t>51 - Mato Grosso</t>
  </si>
  <si>
    <t>52 - Goiás</t>
  </si>
  <si>
    <t>53 - Distrito Federal</t>
  </si>
  <si>
    <t xml:space="preserve">  Para</t>
  </si>
  <si>
    <t xml:space="preserve">  Ceara</t>
  </si>
  <si>
    <t xml:space="preserve">  Pernambuco</t>
  </si>
  <si>
    <t xml:space="preserve">  Bahia</t>
  </si>
  <si>
    <t xml:space="preserve">  Minas Gerais</t>
  </si>
  <si>
    <t xml:space="preserve">  Rio de Janeiro</t>
  </si>
  <si>
    <t xml:space="preserve">  Sao Paulo</t>
  </si>
  <si>
    <t xml:space="preserve">  Parana</t>
  </si>
  <si>
    <t xml:space="preserve">  Rio Grande do Sul</t>
  </si>
  <si>
    <t xml:space="preserve">  Belém</t>
  </si>
  <si>
    <t xml:space="preserve">  Fortaleza</t>
  </si>
  <si>
    <t xml:space="preserve">  Recife</t>
  </si>
  <si>
    <t xml:space="preserve">  Salvador</t>
  </si>
  <si>
    <t xml:space="preserve">  Belo Horizonte</t>
  </si>
  <si>
    <t xml:space="preserve">  São Paulo</t>
  </si>
  <si>
    <t xml:space="preserve">  Curitiba</t>
  </si>
  <si>
    <t xml:space="preserve">  Porto Alegre</t>
  </si>
  <si>
    <t>Rio  de  Janeiro</t>
  </si>
  <si>
    <t>São  Paulo</t>
  </si>
  <si>
    <t>15 - Pará</t>
  </si>
  <si>
    <t>16 - Amapá</t>
  </si>
  <si>
    <t>22 - Piauí</t>
  </si>
  <si>
    <t>Estoque Final de 2018</t>
  </si>
  <si>
    <t>Variação Relativa em 2019 (%)</t>
  </si>
  <si>
    <t>Estoque final de 2018</t>
  </si>
  <si>
    <t>BRASIL - EVOLUÇÃO DO SALDO DE EMPREGO POR SETOR DE ATIVIDADE ECONÔMICA NOS ANOS DE 2002 A 2009</t>
  </si>
  <si>
    <t>BRASIL - EVOLUÇÃO DO SALDO DO EMPREGO POR NÍVEL GEOGRÁFICO NOS ANOS DE 2002 A 2009</t>
  </si>
  <si>
    <t>EVOLUÇÃO DO SALDO DE EMPREGO POR SETOR DE ATIVIDADE ECONÔMICA NOS ANOS DE 2002 A 2009</t>
  </si>
  <si>
    <t>EVOLUÇÃO DO SALDO DO EMPREGO POR NÍVEL GEOGRÁFICO NOS ANOS DE 2002 A 2009</t>
  </si>
  <si>
    <t>Acumulado no Ano - com ajuste</t>
  </si>
  <si>
    <t>TABELA 4.2</t>
  </si>
  <si>
    <t>Varejo</t>
  </si>
  <si>
    <t>Atacado</t>
  </si>
  <si>
    <t>Prod. Min. Não Metálicos</t>
  </si>
  <si>
    <t>Metalúrgica</t>
  </si>
  <si>
    <t>Mecânica</t>
  </si>
  <si>
    <t>Mat. Elet. Comunic.</t>
  </si>
  <si>
    <t>Material de Transporte</t>
  </si>
  <si>
    <t>Madeira Mobiliário</t>
  </si>
  <si>
    <t>Ind. Papel Papelão</t>
  </si>
  <si>
    <t>Borracha</t>
  </si>
  <si>
    <t>Química</t>
  </si>
  <si>
    <t>Têxtil</t>
  </si>
  <si>
    <t>Calçados</t>
  </si>
  <si>
    <t>Produtos Alimentíc.</t>
  </si>
  <si>
    <t>Fonte: ME/SEPT/STRAB/SPPRT/CGCIPE - CAGED Lei 4.923/65</t>
  </si>
  <si>
    <t>VARIAÇÃO RELATIVA (%)*</t>
  </si>
  <si>
    <t>Variação Relativa em 2019 (%)**</t>
  </si>
  <si>
    <t>** A variação relativa em 2019 toma como referência o estoque final de 2018.</t>
  </si>
  <si>
    <t>*Saldos acrescidos dos ajustes.</t>
  </si>
  <si>
    <t>BRASIL - EVOLUÇÃO DO SALDO AJUSTADO DO EMPREGO POR SETOR DE ATIVIDADE ECONÔMICA NOS ANOS DE 2010 A 2019 - ESTOQUE FINAL 2018 E VARIAÇÃO RELATIVA 2019 (%)*</t>
  </si>
  <si>
    <t>EVOLUÇÃO DO SALDO AJUSTADO DO EMPREGO POR SETOR DE ATIVIDADE ECONÔMICA NOS ANOS DE 2010 A 2019 - ESTOQUE FINAL 2018 E VARIAÇÃO RELATIVA 2019 (%)</t>
  </si>
  <si>
    <t>EVOLUÇÃO DO SALDO AJUSTADO DO EMPREGO POR NÍVEL GEOGRÁFICO ANOS DE 2010 A 2019 - ESTOQUE FINAL 2018 E VARIAÇÃO RELATIVA 2019 (%)</t>
  </si>
  <si>
    <t>Ignorado</t>
  </si>
  <si>
    <t>BRASIL - EVOLUÇÃO DO SALDO AJUSTADO DO EMPREGO POR NÍVEL GEOGRÁFICO ANOS DE 2010 A 2019 - ESTOQUE FINAL 2018 E VARIAÇÃO RELATIVA 2019 (%)</t>
  </si>
  <si>
    <t xml:space="preserve"> </t>
  </si>
  <si>
    <t>TABELA 11</t>
  </si>
  <si>
    <t>TABELA 10.1</t>
  </si>
  <si>
    <t>EVOLUÇÃO MENSAL DO SALDO DE EMPREGO POR SETOR DE ATIVIDADE ECONÔMICA NOS MESES DE MAIO DE 1992 A 2019, SEM AJUSTES</t>
  </si>
  <si>
    <t>EVOLUÇÃO DO SALDO EMPREGO POR SETOR DE ATIVIDADE ECONÔMICA - EM MAIO, ACUMULADO DO ANO E ÚLTIMOS DOZE MESES</t>
  </si>
  <si>
    <t>EVOLUÇÃO DO SALDO EMPREGO POR NÍVEL GEOGRÁFICO - EM MAIO, ACUMULADO DO ANO E ÚLTIMOS DOZE MESES</t>
  </si>
  <si>
    <t>Junho de 2019</t>
  </si>
  <si>
    <t>Divulgado em: Julho de 2019</t>
  </si>
  <si>
    <t>EVOLUÇÃO DO EMPREGO POR REGIÃO METROPOLITANA E INTERIOR - JUNHO DE 2019</t>
  </si>
  <si>
    <t>EVOLUÇÃO MENSAL DO SALDO DE EMPREGO POR RAMOS DA INDÚSTRIA DE TRANSFORMAÇÃO NOS JUNHO DE MAIO DE 1992 A 2019, SEM AJUSTES</t>
  </si>
  <si>
    <t>EVOLUÇÃO MENSAL DO SALDO DE EMPREGO POR RAMOS DO SETOR DE SERVIÇOS NOS MESES DE JUNHO DE 1992 A 2019, SEM AJUSTES</t>
  </si>
  <si>
    <t>EVOLUÇÃO DO SALDO DE EMPREGO POR NÍVEL GEOGRÁFICO NOS MESES DE JUNHO DE 1992 A 2019, SEM AJUSTES</t>
  </si>
  <si>
    <t>BRASIL - EVOLUÇÃO DO SALDO DO EMPREGO POR SETOR DE ATIVIDADE ECONÔMICA  MESES DE JAN A JUN DOS ANOS  DE 2002 A 2009 - COM AJUSTES</t>
  </si>
  <si>
    <t>BRASIL - EVOLUÇÃO DO SALDO DO EMPREGO POR SETOR DE ATIVIDADE ECONÔMICA  MESES DE JAN A JUN DOS ANOS  DE 2010 A 2019 - COM AJUSTES</t>
  </si>
  <si>
    <t>EVOLUÇÃO DO ESTOQUE EMPREGO CELETISTA - JANEIRO DE 2013 A JUNHO DE 2019 SÉRIE SEM AJUSTES</t>
  </si>
  <si>
    <t>EVOLUÇÃO DO ESTOQUE DE EMPREGO CELETISTA - JANEIRO DE 2013 A JUNHO DE 2019 SÉRIE COM AJUSTES</t>
  </si>
  <si>
    <t>SALDO DO EMPREGO CELETISTA - JANEIRO DE 2013 A JUNHO DE 2019 SÉRIE SEM AJUSTES</t>
  </si>
  <si>
    <t>SALDO DO EMPREGO CELETISTA - JANEIRO DE 2013 A JUNHO DE 2019 SÉRIE COM AJUSTES</t>
  </si>
  <si>
    <t>ESTOQUE EMPREGO CELETISTA POR UNIDADE DA FEDERAÇÃO E SETOR DE ATIVIDADE EM 30 DE JUNHO DE 2019 - SÉRIE COM AJUSTES</t>
  </si>
  <si>
    <t>Mês/Ano* (Junho/2019) - sem ajuste</t>
  </si>
  <si>
    <t>Últimos Doze Meses** (Jul/18 a Jun/19) - com ajuste</t>
  </si>
  <si>
    <t>JUNHO DE 2019</t>
  </si>
  <si>
    <t>BRASIL - EVOLUÇÃO MENSAL DO SALDO DE EMPREGO POR SETOR DE ATIVIDADE ECONÔMICA NOS MESES DE JUNHO DE 1992 A 2019, SEM AJUSTES</t>
  </si>
  <si>
    <t>BRASIL - EVOLUÇÃO MENSAL DO SALDO DE EMPREGO POR RAMOS DA INDÚSTRIA DE TRANSFORMAÇÃO NOS MESES DE JUNHO DE 1992 A 2019, SEM AJUSTES</t>
  </si>
  <si>
    <t>BRASIL - EVOLUÇÃO MENSAL DO SALDO DE EMPREGO POR RAMOS DO SETOR DE SERVIÇOS NOS MESES DE JUNHO DE 1992 A 2019, SEM AJUSTES</t>
  </si>
  <si>
    <t>BRASIL - EVOLUÇÃO DO SALDO DE EMPREGO POR NÍVEL GEOGRÁFICO NOS MESES DE JUNHO DE 1992 A 2019, SEM AJUSTES</t>
  </si>
  <si>
    <t>2019 (JAN a JUN)</t>
  </si>
  <si>
    <t>BRASIL - EVOLUÇÃO DO SALDO DO EMPREGO POR SETOR DE ATIVIDADE ECONÔMICA MESES DE JAN A JUN DOS ANOS DE 2002 A 2009</t>
  </si>
  <si>
    <t>*Saldos acrescidos dos ajustes de janeiro a maio de cada ano.</t>
  </si>
  <si>
    <t>BRASIL - EVOLUÇÃO DO SALDO DO EMPREGO POR SETOR DE ATIVIDADE ECONÔMICA MESES DE JAN A JUN DOS ANOS DE 2010 A 2019 - AJUSTADOS*</t>
  </si>
  <si>
    <t>BRASIL: EVOLUÇÃO DO ESTOQUE EMPREGO CELETISTA - JANEIRO DE 2013 A JUNHO 2019 SÉRIE SEM AJUSTES</t>
  </si>
  <si>
    <t>BRASIL: EVOLUÇÃO DO ESTOQUE DE EMPREGO CELETISTA - JANEIRO DE 2013 A JUNHO DE 2019 SÉRIE COM AJUSTES</t>
  </si>
  <si>
    <t>BRASIL:SALDO DO EMPREGO CELETISTA - JANEIRO DE 2013 A JUNHO 2019 SÉRIE SEM AJUSTES</t>
  </si>
  <si>
    <t>BRASIL:SALDO DO EMPREGO CELETISTA - JANEIRO DE 2013 A JUNHO 2019 SÉRIE COM AJUSTES</t>
  </si>
  <si>
    <t>BRASIL: ESTOQUE EMPREGO CELETISTA POR UNIDADE DA FEDERAÇÃO E SETOR DE ATIVIDADE EM 30 DE JUNHO DE 2019 - SÉRIE COM AJUSTES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</si>
</sst>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0.00"/>
    <numFmt numFmtId="165" formatCode="_(* #,##0.00_);_(* \(#,##0.00\);_(* \-??_);_(@_)"/>
    <numFmt numFmtId="166" formatCode="_(* #,##0.00_);_(* \(#,##0.00\);_(* &quot;-&quot;??_);_(@_)"/>
    <numFmt numFmtId="167" formatCode="#0"/>
    <numFmt numFmtId="168" formatCode="_(* #,##0_);_(* \(#,##0\);_(* &quot;-&quot;??_);_(@_)"/>
    <numFmt numFmtId="169" formatCode="0.00_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ansSerif"/>
      <family val="0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sz val="11"/>
      <name val="Arial"/>
      <family val="2"/>
    </font>
    <font>
      <b/>
      <sz val="10"/>
      <color indexed="63"/>
      <name val="SansSerif"/>
      <family val="0"/>
    </font>
    <font>
      <b/>
      <sz val="14"/>
      <color indexed="60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0"/>
      <name val="SansSerif"/>
      <family val="0"/>
    </font>
    <font>
      <b/>
      <sz val="22"/>
      <name val="Arial"/>
      <family val="2"/>
    </font>
    <font>
      <sz val="22"/>
      <name val="Arial"/>
      <family val="2"/>
    </font>
    <font>
      <sz val="22"/>
      <name val="SansSerif"/>
      <family val="0"/>
    </font>
    <font>
      <b/>
      <sz val="12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2"/>
      <color indexed="63"/>
      <name val="sansserif"/>
      <family val="0"/>
    </font>
    <font>
      <sz val="12"/>
      <name val="sansserif"/>
      <family val="0"/>
    </font>
    <font>
      <sz val="12"/>
      <color indexed="63"/>
      <name val="sansserif"/>
      <family val="0"/>
    </font>
    <font>
      <b/>
      <sz val="16"/>
      <color indexed="6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8"/>
      <color indexed="60"/>
      <name val="Arial"/>
      <family val="2"/>
    </font>
    <font>
      <sz val="12"/>
      <color indexed="8"/>
      <name val="Arial"/>
      <family val="2"/>
    </font>
    <font>
      <sz val="33"/>
      <name val="Arial"/>
      <family val="2"/>
    </font>
    <font>
      <sz val="33"/>
      <color indexed="8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48"/>
      <name val="Arial"/>
      <family val="2"/>
    </font>
    <font>
      <sz val="60"/>
      <name val="Arial"/>
      <family val="2"/>
    </font>
    <font>
      <sz val="60"/>
      <color indexed="8"/>
      <name val="Arial"/>
      <family val="2"/>
    </font>
    <font>
      <sz val="90"/>
      <color indexed="8"/>
      <name val="Calibri"/>
      <family val="2"/>
    </font>
    <font>
      <sz val="36"/>
      <color indexed="8"/>
      <name val="Calibri"/>
      <family val="2"/>
    </font>
    <font>
      <sz val="72"/>
      <name val="Arial"/>
      <family val="2"/>
    </font>
    <font>
      <sz val="72"/>
      <color indexed="8"/>
      <name val="Arial"/>
      <family val="2"/>
    </font>
    <font>
      <b/>
      <sz val="72"/>
      <color indexed="60"/>
      <name val="Arial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4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9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60"/>
      <name val="Calibri"/>
      <family val="2"/>
    </font>
    <font>
      <sz val="18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"/>
      <color rgb="FF0000FF"/>
      <name val="Calibri"/>
      <family val="2"/>
    </font>
    <font>
      <u val="single"/>
      <sz val="11"/>
      <color theme="11"/>
      <name val="Calibri"/>
      <family val="2"/>
    </font>
    <font>
      <u val="single"/>
      <sz val="9"/>
      <color rgb="FF80008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36"/>
      <color theme="1"/>
      <name val="Calibri"/>
      <family val="2"/>
    </font>
    <font>
      <sz val="22"/>
      <color theme="1"/>
      <name val="Arial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BD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medium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/>
      <right style="medium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medium">
        <color indexed="8"/>
      </right>
      <top/>
      <bottom style="medium">
        <color indexed="63"/>
      </bottom>
    </border>
    <border>
      <left/>
      <right style="thick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/>
      <right style="thin">
        <color indexed="63"/>
      </right>
      <top style="medium">
        <color indexed="63"/>
      </top>
      <bottom style="medium"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/>
      <right style="medium">
        <color indexed="63"/>
      </right>
      <top/>
      <bottom/>
    </border>
    <border>
      <left style="thin"/>
      <right style="thin"/>
      <top/>
      <bottom style="medium"/>
    </border>
    <border>
      <left/>
      <right style="thin">
        <color indexed="63"/>
      </right>
      <top style="medium">
        <color indexed="63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/>
    </border>
    <border>
      <left style="thin">
        <color indexed="63"/>
      </left>
      <right/>
      <top style="medium">
        <color indexed="63"/>
      </top>
      <bottom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/>
      <bottom style="thin"/>
    </border>
    <border>
      <left/>
      <right style="thin">
        <color indexed="63"/>
      </right>
      <top/>
      <bottom style="thin"/>
    </border>
    <border>
      <left style="thin">
        <color indexed="63"/>
      </left>
      <right style="thin">
        <color indexed="63"/>
      </right>
      <top/>
      <bottom style="thin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/>
      <right/>
      <top/>
      <bottom style="medium"/>
    </border>
    <border>
      <left/>
      <right/>
      <top style="hair"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 style="medium">
        <color indexed="63"/>
      </bottom>
    </border>
    <border>
      <left style="hair">
        <color indexed="8"/>
      </left>
      <right style="hair">
        <color indexed="8"/>
      </right>
      <top/>
      <bottom style="medium">
        <color indexed="63"/>
      </bottom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>
        <color indexed="63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n"/>
      <top style="medium"/>
      <bottom style="medium"/>
    </border>
    <border>
      <left/>
      <right style="thick"/>
      <top style="medium"/>
      <bottom/>
    </border>
    <border>
      <left style="thick"/>
      <right style="thin"/>
      <top style="medium"/>
      <bottom/>
    </border>
    <border>
      <left/>
      <right style="thick"/>
      <top/>
      <bottom/>
    </border>
    <border>
      <left style="thick"/>
      <right style="thin"/>
      <top/>
      <bottom/>
    </border>
    <border>
      <left/>
      <right style="thick"/>
      <top/>
      <bottom style="hair"/>
    </border>
    <border>
      <left style="thick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ck"/>
      <top style="hair"/>
      <bottom/>
    </border>
    <border>
      <left style="thick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63"/>
      </left>
      <right style="thin"/>
      <top style="medium">
        <color indexed="63"/>
      </top>
      <bottom style="medium">
        <color indexed="63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thin">
        <color indexed="63"/>
      </left>
      <right/>
      <top style="medium">
        <color indexed="63"/>
      </top>
      <bottom style="medium">
        <color indexed="63"/>
      </bottom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medium"/>
      <right style="thin"/>
      <top/>
      <bottom style="medium"/>
    </border>
    <border>
      <left style="thin">
        <color indexed="63"/>
      </left>
      <right/>
      <top/>
      <bottom style="thin"/>
    </border>
    <border>
      <left style="thin">
        <color indexed="63"/>
      </left>
      <right/>
      <top/>
      <bottom style="medium"/>
    </border>
    <border>
      <left style="thin">
        <color indexed="63"/>
      </left>
      <right style="thin"/>
      <top/>
      <bottom/>
    </border>
    <border>
      <left/>
      <right style="thick"/>
      <top/>
      <bottom style="medium"/>
    </border>
    <border>
      <left style="thick"/>
      <right style="thin"/>
      <top/>
      <bottom style="medium"/>
    </border>
    <border>
      <left/>
      <right/>
      <top/>
      <bottom style="medium">
        <color indexed="63"/>
      </bottom>
    </border>
    <border>
      <left/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 style="medium">
        <color indexed="63"/>
      </bottom>
    </border>
    <border>
      <left/>
      <right style="thin"/>
      <top style="medium">
        <color indexed="63"/>
      </top>
      <bottom style="medium"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4" fillId="29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ill="0" applyBorder="0" applyProtection="0">
      <alignment/>
    </xf>
    <xf numFmtId="0" fontId="90" fillId="32" borderId="0" applyNumberFormat="0" applyBorder="0" applyAlignment="0" applyProtection="0"/>
    <xf numFmtId="0" fontId="91" fillId="21" borderId="5" applyNumberFormat="0" applyAlignment="0" applyProtection="0"/>
    <xf numFmtId="41" fontId="0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43" fontId="0" fillId="0" borderId="0" applyFont="0" applyFill="0" applyBorder="0" applyAlignment="0" applyProtection="0"/>
    <xf numFmtId="165" fontId="9" fillId="0" borderId="0" applyFill="0" applyBorder="0" applyProtection="0">
      <alignment/>
    </xf>
    <xf numFmtId="165" fontId="9" fillId="0" borderId="0" applyFill="0" applyBorder="0" applyProtection="0">
      <alignment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2">
    <xf numFmtId="0" fontId="0" fillId="0" borderId="0" xfId="0" applyFont="1" applyAlignment="1">
      <alignment/>
    </xf>
    <xf numFmtId="0" fontId="4" fillId="33" borderId="0" xfId="52" applyFont="1" applyFill="1" applyAlignment="1">
      <alignment horizontal="center"/>
      <protection/>
    </xf>
    <xf numFmtId="0" fontId="2" fillId="33" borderId="0" xfId="52" applyFill="1">
      <alignment/>
      <protection/>
    </xf>
    <xf numFmtId="0" fontId="4" fillId="33" borderId="0" xfId="52" applyFont="1" applyFill="1" applyAlignment="1">
      <alignment wrapText="1"/>
      <protection/>
    </xf>
    <xf numFmtId="0" fontId="7" fillId="33" borderId="0" xfId="52" applyFont="1" applyFill="1">
      <alignment/>
      <protection/>
    </xf>
    <xf numFmtId="0" fontId="8" fillId="33" borderId="0" xfId="52" applyFont="1" applyFill="1" applyAlignment="1">
      <alignment/>
      <protection/>
    </xf>
    <xf numFmtId="0" fontId="99" fillId="0" borderId="0" xfId="0" applyFont="1" applyAlignment="1">
      <alignment/>
    </xf>
    <xf numFmtId="0" fontId="0" fillId="0" borderId="0" xfId="0" applyBorder="1" applyAlignment="1">
      <alignment/>
    </xf>
    <xf numFmtId="0" fontId="85" fillId="0" borderId="0" xfId="44" applyAlignment="1">
      <alignment/>
    </xf>
    <xf numFmtId="0" fontId="85" fillId="0" borderId="0" xfId="44" applyAlignment="1">
      <alignment horizontal="left"/>
    </xf>
    <xf numFmtId="0" fontId="12" fillId="0" borderId="0" xfId="54" applyFont="1">
      <alignment/>
      <protection/>
    </xf>
    <xf numFmtId="0" fontId="2" fillId="0" borderId="0" xfId="54">
      <alignment/>
      <protection/>
    </xf>
    <xf numFmtId="0" fontId="12" fillId="33" borderId="0" xfId="54" applyFont="1" applyFill="1" applyAlignment="1">
      <alignment vertical="center"/>
      <protection/>
    </xf>
    <xf numFmtId="0" fontId="2" fillId="0" borderId="0" xfId="54" applyAlignment="1">
      <alignment/>
      <protection/>
    </xf>
    <xf numFmtId="0" fontId="3" fillId="33" borderId="0" xfId="54" applyFont="1" applyFill="1" applyAlignment="1">
      <alignment horizontal="left" vertical="top" wrapText="1"/>
      <protection/>
    </xf>
    <xf numFmtId="3" fontId="2" fillId="0" borderId="0" xfId="54" applyNumberFormat="1">
      <alignment/>
      <protection/>
    </xf>
    <xf numFmtId="3" fontId="10" fillId="33" borderId="0" xfId="54" applyNumberFormat="1" applyFont="1" applyFill="1" applyBorder="1" applyAlignment="1">
      <alignment horizontal="right" vertical="center" wrapText="1"/>
      <protection/>
    </xf>
    <xf numFmtId="3" fontId="14" fillId="0" borderId="0" xfId="54" applyNumberFormat="1" applyFont="1" applyFill="1" applyBorder="1" applyAlignment="1">
      <alignment horizontal="right" vertical="center" wrapText="1"/>
      <protection/>
    </xf>
    <xf numFmtId="0" fontId="2" fillId="0" borderId="0" xfId="54" applyFont="1">
      <alignment/>
      <protection/>
    </xf>
    <xf numFmtId="3" fontId="10" fillId="34" borderId="0" xfId="54" applyNumberFormat="1" applyFont="1" applyFill="1" applyBorder="1" applyAlignment="1">
      <alignment horizontal="right" vertical="center" wrapText="1"/>
      <protection/>
    </xf>
    <xf numFmtId="0" fontId="10" fillId="0" borderId="0" xfId="54" applyFont="1">
      <alignment/>
      <protection/>
    </xf>
    <xf numFmtId="3" fontId="14" fillId="34" borderId="0" xfId="54" applyNumberFormat="1" applyFont="1" applyFill="1" applyBorder="1" applyAlignment="1">
      <alignment horizontal="right" vertical="center" wrapText="1"/>
      <protection/>
    </xf>
    <xf numFmtId="0" fontId="10" fillId="0" borderId="0" xfId="54" applyFont="1" applyBorder="1">
      <alignment/>
      <protection/>
    </xf>
    <xf numFmtId="0" fontId="2" fillId="0" borderId="0" xfId="53" applyNumberFormat="1" applyFont="1" applyFill="1" applyBorder="1" applyAlignment="1">
      <alignment/>
    </xf>
    <xf numFmtId="0" fontId="12" fillId="0" borderId="0" xfId="53" applyFont="1" applyAlignment="1">
      <alignment/>
    </xf>
    <xf numFmtId="0" fontId="12" fillId="33" borderId="0" xfId="53" applyFont="1" applyFill="1" applyAlignment="1">
      <alignment vertical="center"/>
    </xf>
    <xf numFmtId="0" fontId="16" fillId="35" borderId="10" xfId="53" applyNumberFormat="1" applyFont="1" applyFill="1" applyBorder="1" applyAlignment="1">
      <alignment horizontal="left" vertical="center" wrapText="1"/>
    </xf>
    <xf numFmtId="3" fontId="16" fillId="35" borderId="11" xfId="53" applyNumberFormat="1" applyFont="1" applyFill="1" applyBorder="1" applyAlignment="1">
      <alignment horizontal="right" vertical="center" wrapText="1"/>
    </xf>
    <xf numFmtId="0" fontId="3" fillId="33" borderId="12" xfId="53" applyNumberFormat="1" applyFont="1" applyFill="1" applyBorder="1" applyAlignment="1">
      <alignment horizontal="left" vertical="center" wrapText="1"/>
    </xf>
    <xf numFmtId="3" fontId="3" fillId="33" borderId="13" xfId="53" applyNumberFormat="1" applyFont="1" applyFill="1" applyBorder="1" applyAlignment="1">
      <alignment horizontal="right" vertical="center" wrapText="1"/>
    </xf>
    <xf numFmtId="0" fontId="3" fillId="33" borderId="14" xfId="53" applyNumberFormat="1" applyFont="1" applyFill="1" applyBorder="1" applyAlignment="1">
      <alignment horizontal="left" vertical="center" wrapText="1"/>
    </xf>
    <xf numFmtId="3" fontId="3" fillId="33" borderId="15" xfId="53" applyNumberFormat="1" applyFont="1" applyFill="1" applyBorder="1" applyAlignment="1">
      <alignment horizontal="right" vertical="center" wrapText="1"/>
    </xf>
    <xf numFmtId="0" fontId="3" fillId="33" borderId="16" xfId="53" applyNumberFormat="1" applyFont="1" applyFill="1" applyBorder="1" applyAlignment="1">
      <alignment horizontal="left" vertical="center" wrapText="1"/>
    </xf>
    <xf numFmtId="3" fontId="3" fillId="33" borderId="17" xfId="53" applyNumberFormat="1" applyFont="1" applyFill="1" applyBorder="1" applyAlignment="1">
      <alignment horizontal="right" vertical="center" wrapText="1"/>
    </xf>
    <xf numFmtId="0" fontId="3" fillId="33" borderId="18" xfId="53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12" fillId="33" borderId="0" xfId="0" applyFont="1" applyFill="1" applyAlignment="1">
      <alignment vertical="center"/>
    </xf>
    <xf numFmtId="0" fontId="98" fillId="36" borderId="19" xfId="0" applyFont="1" applyFill="1" applyBorder="1" applyAlignment="1">
      <alignment horizontal="center" vertical="center"/>
    </xf>
    <xf numFmtId="17" fontId="98" fillId="36" borderId="20" xfId="0" applyNumberFormat="1" applyFont="1" applyFill="1" applyBorder="1" applyAlignment="1">
      <alignment horizontal="center" vertical="center"/>
    </xf>
    <xf numFmtId="17" fontId="98" fillId="36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100" fillId="0" borderId="0" xfId="0" applyNumberFormat="1" applyFont="1" applyFill="1" applyBorder="1" applyAlignment="1">
      <alignment/>
    </xf>
    <xf numFmtId="4" fontId="100" fillId="0" borderId="0" xfId="0" applyNumberFormat="1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98" fillId="36" borderId="22" xfId="0" applyFont="1" applyFill="1" applyBorder="1" applyAlignment="1">
      <alignment horizontal="center" vertical="center"/>
    </xf>
    <xf numFmtId="3" fontId="98" fillId="35" borderId="23" xfId="0" applyNumberFormat="1" applyFont="1" applyFill="1" applyBorder="1" applyAlignment="1">
      <alignment/>
    </xf>
    <xf numFmtId="3" fontId="98" fillId="35" borderId="24" xfId="0" applyNumberFormat="1" applyFont="1" applyFill="1" applyBorder="1" applyAlignment="1">
      <alignment/>
    </xf>
    <xf numFmtId="3" fontId="98" fillId="35" borderId="25" xfId="0" applyNumberFormat="1" applyFont="1" applyFill="1" applyBorder="1" applyAlignment="1">
      <alignment/>
    </xf>
    <xf numFmtId="3" fontId="98" fillId="35" borderId="26" xfId="0" applyNumberFormat="1" applyFont="1" applyFill="1" applyBorder="1" applyAlignment="1">
      <alignment/>
    </xf>
    <xf numFmtId="4" fontId="98" fillId="35" borderId="27" xfId="0" applyNumberFormat="1" applyFont="1" applyFill="1" applyBorder="1" applyAlignment="1">
      <alignment/>
    </xf>
    <xf numFmtId="4" fontId="98" fillId="35" borderId="28" xfId="0" applyNumberFormat="1" applyFont="1" applyFill="1" applyBorder="1" applyAlignment="1">
      <alignment/>
    </xf>
    <xf numFmtId="4" fontId="98" fillId="35" borderId="29" xfId="0" applyNumberFormat="1" applyFont="1" applyFill="1" applyBorder="1" applyAlignment="1">
      <alignment/>
    </xf>
    <xf numFmtId="4" fontId="98" fillId="35" borderId="30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0" fillId="0" borderId="27" xfId="0" applyNumberFormat="1" applyBorder="1" applyAlignment="1">
      <alignment/>
    </xf>
    <xf numFmtId="3" fontId="0" fillId="34" borderId="28" xfId="0" applyNumberFormat="1" applyFill="1" applyBorder="1" applyAlignment="1">
      <alignment/>
    </xf>
    <xf numFmtId="3" fontId="0" fillId="34" borderId="29" xfId="0" applyNumberFormat="1" applyFill="1" applyBorder="1" applyAlignment="1">
      <alignment/>
    </xf>
    <xf numFmtId="3" fontId="0" fillId="34" borderId="30" xfId="0" applyNumberFormat="1" applyFill="1" applyBorder="1" applyAlignment="1">
      <alignment/>
    </xf>
    <xf numFmtId="4" fontId="0" fillId="0" borderId="27" xfId="0" applyNumberFormat="1" applyBorder="1" applyAlignment="1">
      <alignment/>
    </xf>
    <xf numFmtId="4" fontId="0" fillId="34" borderId="28" xfId="0" applyNumberFormat="1" applyFill="1" applyBorder="1" applyAlignment="1">
      <alignment/>
    </xf>
    <xf numFmtId="4" fontId="0" fillId="34" borderId="29" xfId="0" applyNumberFormat="1" applyFill="1" applyBorder="1" applyAlignment="1">
      <alignment/>
    </xf>
    <xf numFmtId="4" fontId="0" fillId="34" borderId="30" xfId="0" applyNumberFormat="1" applyFill="1" applyBorder="1" applyAlignment="1">
      <alignment/>
    </xf>
    <xf numFmtId="4" fontId="0" fillId="34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71" fillId="33" borderId="0" xfId="51" applyFont="1" applyFill="1" applyAlignment="1">
      <alignment vertical="center"/>
      <protection/>
    </xf>
    <xf numFmtId="0" fontId="17" fillId="0" borderId="0" xfId="51" applyFont="1">
      <alignment/>
      <protection/>
    </xf>
    <xf numFmtId="0" fontId="18" fillId="0" borderId="0" xfId="51" applyFont="1">
      <alignment/>
      <protection/>
    </xf>
    <xf numFmtId="0" fontId="18" fillId="0" borderId="0" xfId="51" applyFont="1" applyBorder="1">
      <alignment/>
      <protection/>
    </xf>
    <xf numFmtId="0" fontId="2" fillId="0" borderId="0" xfId="51">
      <alignment/>
      <protection/>
    </xf>
    <xf numFmtId="0" fontId="17" fillId="33" borderId="0" xfId="51" applyFont="1" applyFill="1" applyAlignment="1">
      <alignment vertical="center"/>
      <protection/>
    </xf>
    <xf numFmtId="0" fontId="18" fillId="0" borderId="0" xfId="51" applyFont="1" applyAlignment="1">
      <alignment/>
      <protection/>
    </xf>
    <xf numFmtId="0" fontId="18" fillId="0" borderId="0" xfId="51" applyFont="1" applyBorder="1" applyAlignment="1">
      <alignment/>
      <protection/>
    </xf>
    <xf numFmtId="0" fontId="19" fillId="33" borderId="0" xfId="51" applyFont="1" applyFill="1" applyAlignment="1">
      <alignment horizontal="left" vertical="top" wrapText="1"/>
      <protection/>
    </xf>
    <xf numFmtId="0" fontId="19" fillId="33" borderId="0" xfId="51" applyFont="1" applyFill="1" applyBorder="1" applyAlignment="1">
      <alignment horizontal="left" vertical="top" wrapText="1"/>
      <protection/>
    </xf>
    <xf numFmtId="0" fontId="13" fillId="36" borderId="33" xfId="51" applyFont="1" applyFill="1" applyBorder="1" applyAlignment="1">
      <alignment horizontal="center" vertical="center" wrapText="1"/>
      <protection/>
    </xf>
    <xf numFmtId="0" fontId="13" fillId="36" borderId="34" xfId="51" applyFont="1" applyFill="1" applyBorder="1" applyAlignment="1">
      <alignment horizontal="center" vertical="center" wrapText="1"/>
      <protection/>
    </xf>
    <xf numFmtId="0" fontId="13" fillId="36" borderId="35" xfId="51" applyFont="1" applyFill="1" applyBorder="1" applyAlignment="1">
      <alignment horizontal="center" vertical="center" wrapText="1"/>
      <protection/>
    </xf>
    <xf numFmtId="0" fontId="13" fillId="36" borderId="36" xfId="51" applyFont="1" applyFill="1" applyBorder="1" applyAlignment="1">
      <alignment horizontal="center" vertical="center" wrapText="1"/>
      <protection/>
    </xf>
    <xf numFmtId="3" fontId="2" fillId="0" borderId="0" xfId="51" applyNumberFormat="1">
      <alignment/>
      <protection/>
    </xf>
    <xf numFmtId="0" fontId="21" fillId="33" borderId="27" xfId="51" applyFont="1" applyFill="1" applyBorder="1" applyAlignment="1">
      <alignment horizontal="left" vertical="center" wrapText="1"/>
      <protection/>
    </xf>
    <xf numFmtId="3" fontId="21" fillId="33" borderId="37" xfId="51" applyNumberFormat="1" applyFont="1" applyFill="1" applyBorder="1" applyAlignment="1">
      <alignment horizontal="center" vertical="center" wrapText="1"/>
      <protection/>
    </xf>
    <xf numFmtId="3" fontId="21" fillId="33" borderId="38" xfId="51" applyNumberFormat="1" applyFont="1" applyFill="1" applyBorder="1" applyAlignment="1">
      <alignment horizontal="center" vertical="center" wrapText="1"/>
      <protection/>
    </xf>
    <xf numFmtId="3" fontId="22" fillId="0" borderId="38" xfId="51" applyNumberFormat="1" applyFont="1" applyFill="1" applyBorder="1" applyAlignment="1">
      <alignment horizontal="center" vertical="center" wrapText="1"/>
      <protection/>
    </xf>
    <xf numFmtId="167" fontId="21" fillId="33" borderId="38" xfId="51" applyNumberFormat="1" applyFont="1" applyFill="1" applyBorder="1" applyAlignment="1">
      <alignment horizontal="center" vertical="center" wrapText="1"/>
      <protection/>
    </xf>
    <xf numFmtId="3" fontId="21" fillId="33" borderId="39" xfId="51" applyNumberFormat="1" applyFont="1" applyFill="1" applyBorder="1" applyAlignment="1">
      <alignment horizontal="center" vertical="center" wrapText="1"/>
      <protection/>
    </xf>
    <xf numFmtId="3" fontId="21" fillId="0" borderId="38" xfId="51" applyNumberFormat="1" applyFont="1" applyFill="1" applyBorder="1" applyAlignment="1">
      <alignment horizontal="center" vertical="center" wrapText="1"/>
      <protection/>
    </xf>
    <xf numFmtId="0" fontId="2" fillId="0" borderId="0" xfId="51" applyFont="1">
      <alignment/>
      <protection/>
    </xf>
    <xf numFmtId="3" fontId="21" fillId="34" borderId="38" xfId="51" applyNumberFormat="1" applyFont="1" applyFill="1" applyBorder="1" applyAlignment="1">
      <alignment horizontal="center" vertical="center" wrapText="1"/>
      <protection/>
    </xf>
    <xf numFmtId="3" fontId="21" fillId="34" borderId="38" xfId="51" applyNumberFormat="1" applyFont="1" applyFill="1" applyBorder="1" applyAlignment="1">
      <alignment horizontal="center" vertical="center" wrapText="1"/>
      <protection/>
    </xf>
    <xf numFmtId="0" fontId="21" fillId="33" borderId="27" xfId="51" applyFont="1" applyFill="1" applyBorder="1" applyAlignment="1">
      <alignment horizontal="left" vertical="top" wrapText="1"/>
      <protection/>
    </xf>
    <xf numFmtId="0" fontId="21" fillId="33" borderId="40" xfId="51" applyFont="1" applyFill="1" applyBorder="1" applyAlignment="1">
      <alignment horizontal="left" vertical="center" wrapText="1"/>
      <protection/>
    </xf>
    <xf numFmtId="3" fontId="20" fillId="34" borderId="41" xfId="51" applyNumberFormat="1" applyFont="1" applyFill="1" applyBorder="1" applyAlignment="1">
      <alignment horizontal="center" vertical="center" wrapText="1"/>
      <protection/>
    </xf>
    <xf numFmtId="167" fontId="22" fillId="34" borderId="41" xfId="51" applyNumberFormat="1" applyFont="1" applyFill="1" applyBorder="1" applyAlignment="1">
      <alignment horizontal="center" vertical="center" wrapText="1"/>
      <protection/>
    </xf>
    <xf numFmtId="3" fontId="22" fillId="34" borderId="41" xfId="51" applyNumberFormat="1" applyFont="1" applyFill="1" applyBorder="1" applyAlignment="1">
      <alignment horizontal="center" vertical="center" wrapText="1"/>
      <protection/>
    </xf>
    <xf numFmtId="3" fontId="22" fillId="34" borderId="31" xfId="51" applyNumberFormat="1" applyFont="1" applyFill="1" applyBorder="1" applyAlignment="1">
      <alignment horizontal="center" vertical="center" wrapText="1"/>
      <protection/>
    </xf>
    <xf numFmtId="3" fontId="2" fillId="34" borderId="0" xfId="51" applyNumberFormat="1" applyFill="1">
      <alignment/>
      <protection/>
    </xf>
    <xf numFmtId="0" fontId="2" fillId="34" borderId="0" xfId="51" applyFill="1">
      <alignment/>
      <protection/>
    </xf>
    <xf numFmtId="0" fontId="10" fillId="0" borderId="0" xfId="51" applyFont="1">
      <alignment/>
      <protection/>
    </xf>
    <xf numFmtId="0" fontId="10" fillId="0" borderId="0" xfId="51" applyFont="1" applyBorder="1">
      <alignment/>
      <protection/>
    </xf>
    <xf numFmtId="0" fontId="2" fillId="0" borderId="0" xfId="51" applyBorder="1">
      <alignment/>
      <protection/>
    </xf>
    <xf numFmtId="0" fontId="20" fillId="37" borderId="40" xfId="51" applyFont="1" applyFill="1" applyBorder="1" applyAlignment="1">
      <alignment horizontal="left" vertical="center" wrapText="1"/>
      <protection/>
    </xf>
    <xf numFmtId="3" fontId="20" fillId="37" borderId="42" xfId="51" applyNumberFormat="1" applyFont="1" applyFill="1" applyBorder="1" applyAlignment="1">
      <alignment horizontal="center" vertical="center" wrapText="1"/>
      <protection/>
    </xf>
    <xf numFmtId="3" fontId="20" fillId="37" borderId="43" xfId="51" applyNumberFormat="1" applyFont="1" applyFill="1" applyBorder="1" applyAlignment="1">
      <alignment horizontal="center" vertical="center" wrapText="1"/>
      <protection/>
    </xf>
    <xf numFmtId="3" fontId="20" fillId="37" borderId="44" xfId="51" applyNumberFormat="1" applyFont="1" applyFill="1" applyBorder="1" applyAlignment="1">
      <alignment horizontal="center" vertical="center" wrapText="1"/>
      <protection/>
    </xf>
    <xf numFmtId="3" fontId="20" fillId="37" borderId="37" xfId="51" applyNumberFormat="1" applyFont="1" applyFill="1" applyBorder="1" applyAlignment="1">
      <alignment horizontal="center" vertical="center" wrapText="1"/>
      <protection/>
    </xf>
    <xf numFmtId="3" fontId="22" fillId="37" borderId="38" xfId="51" applyNumberFormat="1" applyFont="1" applyFill="1" applyBorder="1" applyAlignment="1">
      <alignment horizontal="center" vertical="center" wrapText="1"/>
      <protection/>
    </xf>
    <xf numFmtId="167" fontId="22" fillId="37" borderId="38" xfId="51" applyNumberFormat="1" applyFont="1" applyFill="1" applyBorder="1" applyAlignment="1">
      <alignment horizontal="center" vertical="center" wrapText="1"/>
      <protection/>
    </xf>
    <xf numFmtId="3" fontId="22" fillId="37" borderId="39" xfId="51" applyNumberFormat="1" applyFont="1" applyFill="1" applyBorder="1" applyAlignment="1">
      <alignment horizontal="center" vertical="center" wrapText="1"/>
      <protection/>
    </xf>
    <xf numFmtId="0" fontId="12" fillId="0" borderId="0" xfId="51" applyFont="1">
      <alignment/>
      <protection/>
    </xf>
    <xf numFmtId="0" fontId="23" fillId="0" borderId="0" xfId="51" applyFont="1">
      <alignment/>
      <protection/>
    </xf>
    <xf numFmtId="0" fontId="23" fillId="0" borderId="0" xfId="51" applyFont="1" applyBorder="1">
      <alignment/>
      <protection/>
    </xf>
    <xf numFmtId="0" fontId="3" fillId="33" borderId="0" xfId="51" applyFont="1" applyFill="1" applyAlignment="1">
      <alignment horizontal="left" vertical="top" wrapText="1"/>
      <protection/>
    </xf>
    <xf numFmtId="0" fontId="3" fillId="33" borderId="0" xfId="51" applyFont="1" applyFill="1" applyBorder="1" applyAlignment="1">
      <alignment horizontal="left" vertical="top" wrapText="1"/>
      <protection/>
    </xf>
    <xf numFmtId="0" fontId="13" fillId="36" borderId="45" xfId="51" applyFont="1" applyFill="1" applyBorder="1" applyAlignment="1">
      <alignment horizontal="center" vertical="center" wrapText="1"/>
      <protection/>
    </xf>
    <xf numFmtId="3" fontId="21" fillId="34" borderId="37" xfId="51" applyNumberFormat="1" applyFont="1" applyFill="1" applyBorder="1" applyAlignment="1">
      <alignment horizontal="center" vertical="center" wrapText="1"/>
      <protection/>
    </xf>
    <xf numFmtId="0" fontId="21" fillId="0" borderId="0" xfId="51" applyFont="1">
      <alignment/>
      <protection/>
    </xf>
    <xf numFmtId="0" fontId="21" fillId="0" borderId="0" xfId="51" applyFont="1" applyBorder="1">
      <alignment/>
      <protection/>
    </xf>
    <xf numFmtId="3" fontId="22" fillId="37" borderId="37" xfId="51" applyNumberFormat="1" applyFont="1" applyFill="1" applyBorder="1" applyAlignment="1">
      <alignment horizontal="center" vertical="center" wrapText="1"/>
      <protection/>
    </xf>
    <xf numFmtId="0" fontId="20" fillId="37" borderId="46" xfId="51" applyFont="1" applyFill="1" applyBorder="1" applyAlignment="1">
      <alignment horizontal="left" vertical="center" wrapText="1"/>
      <protection/>
    </xf>
    <xf numFmtId="3" fontId="22" fillId="37" borderId="47" xfId="51" applyNumberFormat="1" applyFont="1" applyFill="1" applyBorder="1" applyAlignment="1">
      <alignment horizontal="center" vertical="center" wrapText="1"/>
      <protection/>
    </xf>
    <xf numFmtId="3" fontId="22" fillId="37" borderId="48" xfId="51" applyNumberFormat="1" applyFont="1" applyFill="1" applyBorder="1" applyAlignment="1">
      <alignment horizontal="center" vertical="center" wrapText="1"/>
      <protection/>
    </xf>
    <xf numFmtId="3" fontId="24" fillId="38" borderId="42" xfId="51" applyNumberFormat="1" applyFont="1" applyFill="1" applyBorder="1" applyAlignment="1">
      <alignment horizontal="left" vertical="center" wrapText="1"/>
      <protection/>
    </xf>
    <xf numFmtId="3" fontId="22" fillId="38" borderId="43" xfId="51" applyNumberFormat="1" applyFont="1" applyFill="1" applyBorder="1" applyAlignment="1">
      <alignment horizontal="center" vertical="center" wrapText="1"/>
      <protection/>
    </xf>
    <xf numFmtId="3" fontId="22" fillId="38" borderId="44" xfId="51" applyNumberFormat="1" applyFont="1" applyFill="1" applyBorder="1" applyAlignment="1">
      <alignment horizontal="center" vertical="center" wrapText="1"/>
      <protection/>
    </xf>
    <xf numFmtId="0" fontId="25" fillId="33" borderId="37" xfId="51" applyFont="1" applyFill="1" applyBorder="1" applyAlignment="1">
      <alignment horizontal="left" vertical="center" wrapText="1"/>
      <protection/>
    </xf>
    <xf numFmtId="3" fontId="22" fillId="34" borderId="38" xfId="51" applyNumberFormat="1" applyFont="1" applyFill="1" applyBorder="1" applyAlignment="1">
      <alignment horizontal="center" vertical="center" wrapText="1"/>
      <protection/>
    </xf>
    <xf numFmtId="3" fontId="21" fillId="34" borderId="0" xfId="51" applyNumberFormat="1" applyFont="1" applyFill="1" applyBorder="1" applyAlignment="1">
      <alignment horizontal="center" vertical="center" wrapText="1"/>
      <protection/>
    </xf>
    <xf numFmtId="0" fontId="24" fillId="38" borderId="37" xfId="51" applyFont="1" applyFill="1" applyBorder="1" applyAlignment="1">
      <alignment horizontal="left" vertical="center" wrapText="1"/>
      <protection/>
    </xf>
    <xf numFmtId="3" fontId="22" fillId="38" borderId="38" xfId="51" applyNumberFormat="1" applyFont="1" applyFill="1" applyBorder="1" applyAlignment="1">
      <alignment horizontal="center" vertical="center" wrapText="1"/>
      <protection/>
    </xf>
    <xf numFmtId="3" fontId="22" fillId="38" borderId="37" xfId="51" applyNumberFormat="1" applyFont="1" applyFill="1" applyBorder="1" applyAlignment="1">
      <alignment horizontal="center" vertical="center" wrapText="1"/>
      <protection/>
    </xf>
    <xf numFmtId="3" fontId="22" fillId="38" borderId="0" xfId="51" applyNumberFormat="1" applyFont="1" applyFill="1" applyBorder="1" applyAlignment="1">
      <alignment horizontal="center" vertical="center" wrapText="1"/>
      <protection/>
    </xf>
    <xf numFmtId="0" fontId="25" fillId="0" borderId="37" xfId="51" applyFont="1" applyFill="1" applyBorder="1" applyAlignment="1">
      <alignment horizontal="left" vertical="center" wrapText="1"/>
      <protection/>
    </xf>
    <xf numFmtId="0" fontId="26" fillId="0" borderId="37" xfId="51" applyFont="1" applyFill="1" applyBorder="1" applyAlignment="1">
      <alignment horizontal="left" vertical="center" wrapText="1"/>
      <protection/>
    </xf>
    <xf numFmtId="3" fontId="22" fillId="38" borderId="38" xfId="51" applyNumberFormat="1" applyFont="1" applyFill="1" applyBorder="1" applyAlignment="1">
      <alignment horizontal="center" vertical="center" wrapText="1"/>
      <protection/>
    </xf>
    <xf numFmtId="3" fontId="22" fillId="38" borderId="37" xfId="51" applyNumberFormat="1" applyFont="1" applyFill="1" applyBorder="1" applyAlignment="1">
      <alignment horizontal="center" vertical="center" wrapText="1"/>
      <protection/>
    </xf>
    <xf numFmtId="3" fontId="22" fillId="38" borderId="0" xfId="51" applyNumberFormat="1" applyFont="1" applyFill="1" applyBorder="1" applyAlignment="1">
      <alignment horizontal="center" vertical="center" wrapText="1"/>
      <protection/>
    </xf>
    <xf numFmtId="3" fontId="21" fillId="34" borderId="37" xfId="51" applyNumberFormat="1" applyFont="1" applyFill="1" applyBorder="1" applyAlignment="1">
      <alignment horizontal="center" vertical="center" wrapText="1"/>
      <protection/>
    </xf>
    <xf numFmtId="3" fontId="21" fillId="34" borderId="0" xfId="51" applyNumberFormat="1" applyFont="1" applyFill="1" applyBorder="1" applyAlignment="1">
      <alignment horizontal="center" vertical="center" wrapText="1"/>
      <protection/>
    </xf>
    <xf numFmtId="0" fontId="25" fillId="0" borderId="49" xfId="51" applyFont="1" applyFill="1" applyBorder="1" applyAlignment="1">
      <alignment horizontal="left" vertical="center" wrapText="1"/>
      <protection/>
    </xf>
    <xf numFmtId="3" fontId="21" fillId="34" borderId="50" xfId="51" applyNumberFormat="1" applyFont="1" applyFill="1" applyBorder="1" applyAlignment="1">
      <alignment horizontal="center" vertical="center" wrapText="1"/>
      <protection/>
    </xf>
    <xf numFmtId="3" fontId="21" fillId="34" borderId="50" xfId="51" applyNumberFormat="1" applyFont="1" applyFill="1" applyBorder="1" applyAlignment="1">
      <alignment horizontal="center" vertical="center" wrapText="1"/>
      <protection/>
    </xf>
    <xf numFmtId="3" fontId="21" fillId="34" borderId="49" xfId="51" applyNumberFormat="1" applyFont="1" applyFill="1" applyBorder="1" applyAlignment="1">
      <alignment horizontal="center" vertical="center" wrapText="1"/>
      <protection/>
    </xf>
    <xf numFmtId="3" fontId="21" fillId="34" borderId="51" xfId="51" applyNumberFormat="1" applyFont="1" applyFill="1" applyBorder="1" applyAlignment="1">
      <alignment horizontal="center" vertical="center" wrapText="1"/>
      <protection/>
    </xf>
    <xf numFmtId="0" fontId="27" fillId="0" borderId="0" xfId="51" applyFont="1">
      <alignment/>
      <protection/>
    </xf>
    <xf numFmtId="0" fontId="28" fillId="0" borderId="0" xfId="51" applyFont="1">
      <alignment/>
      <protection/>
    </xf>
    <xf numFmtId="0" fontId="29" fillId="0" borderId="0" xfId="51" applyFont="1">
      <alignment/>
      <protection/>
    </xf>
    <xf numFmtId="0" fontId="30" fillId="0" borderId="0" xfId="51" applyFont="1">
      <alignment/>
      <protection/>
    </xf>
    <xf numFmtId="4" fontId="22" fillId="38" borderId="52" xfId="51" applyNumberFormat="1" applyFont="1" applyFill="1" applyBorder="1" applyAlignment="1">
      <alignment horizontal="center" vertical="center" wrapText="1"/>
      <protection/>
    </xf>
    <xf numFmtId="4" fontId="21" fillId="34" borderId="0" xfId="51" applyNumberFormat="1" applyFont="1" applyFill="1" applyBorder="1" applyAlignment="1">
      <alignment horizontal="center" vertical="center" wrapText="1"/>
      <protection/>
    </xf>
    <xf numFmtId="0" fontId="10" fillId="0" borderId="32" xfId="51" applyFont="1" applyBorder="1">
      <alignment/>
      <protection/>
    </xf>
    <xf numFmtId="0" fontId="31" fillId="33" borderId="0" xfId="0" applyFont="1" applyFill="1" applyAlignment="1">
      <alignment vertical="center"/>
    </xf>
    <xf numFmtId="0" fontId="21" fillId="0" borderId="0" xfId="0" applyFont="1" applyAlignment="1">
      <alignment/>
    </xf>
    <xf numFmtId="168" fontId="21" fillId="0" borderId="0" xfId="0" applyNumberFormat="1" applyFont="1" applyAlignment="1">
      <alignment/>
    </xf>
    <xf numFmtId="168" fontId="32" fillId="0" borderId="0" xfId="0" applyNumberFormat="1" applyFont="1" applyAlignment="1">
      <alignment/>
    </xf>
    <xf numFmtId="17" fontId="32" fillId="0" borderId="0" xfId="0" applyNumberFormat="1" applyFont="1" applyAlignment="1">
      <alignment horizontal="right"/>
    </xf>
    <xf numFmtId="169" fontId="32" fillId="0" borderId="0" xfId="0" applyNumberFormat="1" applyFont="1" applyAlignment="1">
      <alignment/>
    </xf>
    <xf numFmtId="17" fontId="35" fillId="36" borderId="53" xfId="0" applyNumberFormat="1" applyFont="1" applyFill="1" applyBorder="1" applyAlignment="1" applyProtection="1">
      <alignment horizontal="center" vertical="center" wrapText="1"/>
      <protection/>
    </xf>
    <xf numFmtId="3" fontId="35" fillId="36" borderId="20" xfId="0" applyNumberFormat="1" applyFont="1" applyFill="1" applyBorder="1" applyAlignment="1" applyProtection="1">
      <alignment horizontal="center" vertical="center" wrapText="1"/>
      <protection/>
    </xf>
    <xf numFmtId="3" fontId="35" fillId="36" borderId="21" xfId="0" applyNumberFormat="1" applyFont="1" applyFill="1" applyBorder="1" applyAlignment="1" applyProtection="1">
      <alignment horizontal="center" vertical="center" wrapText="1"/>
      <protection/>
    </xf>
    <xf numFmtId="17" fontId="21" fillId="36" borderId="54" xfId="0" applyNumberFormat="1" applyFont="1" applyFill="1" applyBorder="1" applyAlignment="1" applyProtection="1">
      <alignment horizontal="center" vertical="center" wrapText="1"/>
      <protection/>
    </xf>
    <xf numFmtId="168" fontId="32" fillId="0" borderId="29" xfId="75" applyNumberFormat="1" applyFont="1" applyFill="1" applyBorder="1" applyAlignment="1">
      <alignment horizontal="right"/>
    </xf>
    <xf numFmtId="3" fontId="21" fillId="36" borderId="29" xfId="0" applyNumberFormat="1" applyFont="1" applyFill="1" applyBorder="1" applyAlignment="1" applyProtection="1">
      <alignment horizontal="center" vertical="center" wrapText="1"/>
      <protection/>
    </xf>
    <xf numFmtId="3" fontId="21" fillId="36" borderId="30" xfId="0" applyNumberFormat="1" applyFont="1" applyFill="1" applyBorder="1" applyAlignment="1" applyProtection="1">
      <alignment horizontal="center" vertical="center" wrapText="1"/>
      <protection/>
    </xf>
    <xf numFmtId="17" fontId="18" fillId="0" borderId="54" xfId="0" applyNumberFormat="1" applyFont="1" applyBorder="1" applyAlignment="1">
      <alignment horizontal="right"/>
    </xf>
    <xf numFmtId="3" fontId="36" fillId="34" borderId="29" xfId="75" applyNumberFormat="1" applyFont="1" applyFill="1" applyBorder="1" applyAlignment="1">
      <alignment horizontal="right"/>
    </xf>
    <xf numFmtId="3" fontId="36" fillId="34" borderId="30" xfId="75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169" fontId="30" fillId="0" borderId="0" xfId="0" applyNumberFormat="1" applyFont="1" applyBorder="1" applyAlignment="1">
      <alignment/>
    </xf>
    <xf numFmtId="168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168" fontId="0" fillId="0" borderId="0" xfId="0" applyNumberFormat="1" applyAlignment="1">
      <alignment/>
    </xf>
    <xf numFmtId="0" fontId="33" fillId="0" borderId="0" xfId="0" applyFont="1" applyAlignment="1">
      <alignment/>
    </xf>
    <xf numFmtId="168" fontId="33" fillId="0" borderId="0" xfId="0" applyNumberFormat="1" applyFont="1" applyAlignment="1">
      <alignment/>
    </xf>
    <xf numFmtId="168" fontId="34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69" fontId="21" fillId="0" borderId="0" xfId="0" applyNumberFormat="1" applyFont="1" applyBorder="1" applyAlignment="1">
      <alignment/>
    </xf>
    <xf numFmtId="168" fontId="32" fillId="0" borderId="0" xfId="72" applyNumberFormat="1" applyFont="1" applyFill="1" applyBorder="1" applyAlignment="1">
      <alignment/>
    </xf>
    <xf numFmtId="17" fontId="36" fillId="0" borderId="0" xfId="0" applyNumberFormat="1" applyFont="1" applyAlignment="1">
      <alignment horizontal="right"/>
    </xf>
    <xf numFmtId="0" fontId="101" fillId="0" borderId="0" xfId="0" applyFont="1" applyAlignment="1">
      <alignment/>
    </xf>
    <xf numFmtId="17" fontId="38" fillId="0" borderId="54" xfId="0" applyNumberFormat="1" applyFont="1" applyBorder="1" applyAlignment="1">
      <alignment horizontal="right"/>
    </xf>
    <xf numFmtId="168" fontId="32" fillId="0" borderId="0" xfId="76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8" fontId="42" fillId="0" borderId="0" xfId="0" applyNumberFormat="1" applyFont="1" applyAlignment="1">
      <alignment/>
    </xf>
    <xf numFmtId="168" fontId="43" fillId="0" borderId="0" xfId="0" applyNumberFormat="1" applyFont="1" applyAlignment="1">
      <alignment/>
    </xf>
    <xf numFmtId="0" fontId="44" fillId="0" borderId="0" xfId="51" applyFont="1">
      <alignment/>
      <protection/>
    </xf>
    <xf numFmtId="0" fontId="0" fillId="0" borderId="0" xfId="0" applyAlignment="1">
      <alignment horizontal="center"/>
    </xf>
    <xf numFmtId="0" fontId="85" fillId="0" borderId="0" xfId="44" applyAlignment="1">
      <alignment/>
    </xf>
    <xf numFmtId="0" fontId="10" fillId="0" borderId="0" xfId="54" applyFont="1" applyFill="1">
      <alignment/>
      <protection/>
    </xf>
    <xf numFmtId="0" fontId="45" fillId="35" borderId="20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 wrapText="1"/>
    </xf>
    <xf numFmtId="3" fontId="3" fillId="33" borderId="55" xfId="53" applyNumberFormat="1" applyFont="1" applyFill="1" applyBorder="1" applyAlignment="1">
      <alignment horizontal="right" vertical="center" wrapText="1"/>
    </xf>
    <xf numFmtId="3" fontId="3" fillId="33" borderId="56" xfId="53" applyNumberFormat="1" applyFont="1" applyFill="1" applyBorder="1" applyAlignment="1">
      <alignment horizontal="right" vertical="center" wrapText="1"/>
    </xf>
    <xf numFmtId="3" fontId="3" fillId="33" borderId="57" xfId="53" applyNumberFormat="1" applyFont="1" applyFill="1" applyBorder="1" applyAlignment="1">
      <alignment horizontal="right" vertical="center" wrapText="1"/>
    </xf>
    <xf numFmtId="3" fontId="3" fillId="33" borderId="58" xfId="53" applyNumberFormat="1" applyFont="1" applyFill="1" applyBorder="1" applyAlignment="1">
      <alignment horizontal="right" vertical="center" wrapText="1"/>
    </xf>
    <xf numFmtId="0" fontId="10" fillId="33" borderId="0" xfId="54" applyFont="1" applyFill="1" applyBorder="1" applyAlignment="1">
      <alignment horizontal="left" vertical="center" wrapText="1"/>
      <protection/>
    </xf>
    <xf numFmtId="0" fontId="13" fillId="38" borderId="0" xfId="54" applyFont="1" applyFill="1" applyBorder="1" applyAlignment="1">
      <alignment horizontal="left" vertical="center" wrapText="1"/>
      <protection/>
    </xf>
    <xf numFmtId="0" fontId="13" fillId="38" borderId="59" xfId="54" applyFont="1" applyFill="1" applyBorder="1" applyAlignment="1">
      <alignment horizontal="left" vertical="center" wrapText="1"/>
      <protection/>
    </xf>
    <xf numFmtId="3" fontId="14" fillId="38" borderId="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14" fillId="38" borderId="30" xfId="0" applyNumberFormat="1" applyFont="1" applyFill="1" applyBorder="1" applyAlignment="1">
      <alignment horizontal="center" vertical="center" wrapText="1"/>
    </xf>
    <xf numFmtId="164" fontId="14" fillId="38" borderId="54" xfId="0" applyNumberFormat="1" applyFont="1" applyFill="1" applyBorder="1" applyAlignment="1">
      <alignment horizontal="center" vertical="center" wrapText="1"/>
    </xf>
    <xf numFmtId="3" fontId="10" fillId="33" borderId="30" xfId="0" applyNumberFormat="1" applyFont="1" applyFill="1" applyBorder="1" applyAlignment="1">
      <alignment horizontal="center" vertical="center" wrapText="1"/>
    </xf>
    <xf numFmtId="164" fontId="10" fillId="33" borderId="54" xfId="0" applyNumberFormat="1" applyFont="1" applyFill="1" applyBorder="1" applyAlignment="1">
      <alignment horizontal="center" vertical="center" wrapText="1"/>
    </xf>
    <xf numFmtId="3" fontId="14" fillId="38" borderId="60" xfId="0" applyNumberFormat="1" applyFont="1" applyFill="1" applyBorder="1" applyAlignment="1">
      <alignment horizontal="center" vertical="center" wrapText="1"/>
    </xf>
    <xf numFmtId="164" fontId="14" fillId="38" borderId="27" xfId="0" applyNumberFormat="1" applyFont="1" applyFill="1" applyBorder="1" applyAlignment="1">
      <alignment horizontal="center" vertical="center" wrapText="1"/>
    </xf>
    <xf numFmtId="3" fontId="10" fillId="33" borderId="60" xfId="54" applyNumberFormat="1" applyFont="1" applyFill="1" applyBorder="1" applyAlignment="1">
      <alignment horizontal="right" vertical="center" wrapText="1"/>
      <protection/>
    </xf>
    <xf numFmtId="164" fontId="10" fillId="33" borderId="27" xfId="54" applyNumberFormat="1" applyFont="1" applyFill="1" applyBorder="1" applyAlignment="1">
      <alignment horizontal="right" vertical="center" wrapText="1"/>
      <protection/>
    </xf>
    <xf numFmtId="3" fontId="10" fillId="33" borderId="60" xfId="0" applyNumberFormat="1" applyFont="1" applyFill="1" applyBorder="1" applyAlignment="1">
      <alignment horizontal="center" vertical="center" wrapText="1"/>
    </xf>
    <xf numFmtId="164" fontId="10" fillId="33" borderId="27" xfId="0" applyNumberFormat="1" applyFont="1" applyFill="1" applyBorder="1" applyAlignment="1">
      <alignment horizontal="center" vertical="center" wrapText="1"/>
    </xf>
    <xf numFmtId="3" fontId="14" fillId="38" borderId="61" xfId="0" applyNumberFormat="1" applyFont="1" applyFill="1" applyBorder="1" applyAlignment="1">
      <alignment horizontal="center" vertical="center" wrapText="1"/>
    </xf>
    <xf numFmtId="3" fontId="14" fillId="38" borderId="51" xfId="0" applyNumberFormat="1" applyFont="1" applyFill="1" applyBorder="1" applyAlignment="1">
      <alignment horizontal="center" vertical="center" wrapText="1"/>
    </xf>
    <xf numFmtId="164" fontId="14" fillId="38" borderId="62" xfId="0" applyNumberFormat="1" applyFont="1" applyFill="1" applyBorder="1" applyAlignment="1">
      <alignment horizontal="center" vertical="center" wrapText="1"/>
    </xf>
    <xf numFmtId="164" fontId="10" fillId="33" borderId="27" xfId="54" applyNumberFormat="1" applyFont="1" applyFill="1" applyBorder="1" applyAlignment="1">
      <alignment horizontal="right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46" fillId="0" borderId="0" xfId="54" applyFont="1" applyFill="1" applyBorder="1" applyAlignment="1">
      <alignment horizontal="left" vertical="center" wrapText="1"/>
      <protection/>
    </xf>
    <xf numFmtId="0" fontId="10" fillId="0" borderId="51" xfId="54" applyFont="1" applyFill="1" applyBorder="1" applyAlignment="1">
      <alignment horizontal="left" vertical="center" wrapText="1"/>
      <protection/>
    </xf>
    <xf numFmtId="3" fontId="10" fillId="0" borderId="0" xfId="54" applyNumberFormat="1" applyFont="1">
      <alignment/>
      <protection/>
    </xf>
    <xf numFmtId="0" fontId="10" fillId="0" borderId="0" xfId="54" applyFont="1" applyAlignment="1">
      <alignment/>
      <protection/>
    </xf>
    <xf numFmtId="0" fontId="10" fillId="33" borderId="0" xfId="54" applyFont="1" applyFill="1" applyAlignment="1">
      <alignment horizontal="left" vertical="top" wrapText="1"/>
      <protection/>
    </xf>
    <xf numFmtId="3" fontId="13" fillId="38" borderId="63" xfId="54" applyNumberFormat="1" applyFont="1" applyFill="1" applyBorder="1" applyAlignment="1">
      <alignment horizontal="left" vertical="center" wrapText="1"/>
      <protection/>
    </xf>
    <xf numFmtId="3" fontId="10" fillId="34" borderId="30" xfId="54" applyNumberFormat="1" applyFont="1" applyFill="1" applyBorder="1" applyAlignment="1">
      <alignment horizontal="right" vertical="center" wrapText="1"/>
      <protection/>
    </xf>
    <xf numFmtId="164" fontId="10" fillId="34" borderId="54" xfId="54" applyNumberFormat="1" applyFont="1" applyFill="1" applyBorder="1" applyAlignment="1">
      <alignment horizontal="right" vertical="center" wrapText="1"/>
      <protection/>
    </xf>
    <xf numFmtId="3" fontId="10" fillId="33" borderId="64" xfId="0" applyNumberFormat="1" applyFont="1" applyFill="1" applyBorder="1" applyAlignment="1">
      <alignment horizontal="center" vertical="center" wrapText="1"/>
    </xf>
    <xf numFmtId="3" fontId="10" fillId="33" borderId="59" xfId="0" applyNumberFormat="1" applyFont="1" applyFill="1" applyBorder="1" applyAlignment="1">
      <alignment horizontal="center" vertical="center" wrapText="1"/>
    </xf>
    <xf numFmtId="164" fontId="10" fillId="33" borderId="65" xfId="0" applyNumberFormat="1" applyFont="1" applyFill="1" applyBorder="1" applyAlignment="1">
      <alignment horizontal="center" vertical="center" wrapText="1"/>
    </xf>
    <xf numFmtId="17" fontId="98" fillId="36" borderId="66" xfId="0" applyNumberFormat="1" applyFont="1" applyFill="1" applyBorder="1" applyAlignment="1">
      <alignment horizontal="center" vertical="center"/>
    </xf>
    <xf numFmtId="3" fontId="100" fillId="35" borderId="67" xfId="0" applyNumberFormat="1" applyFont="1" applyFill="1" applyBorder="1" applyAlignment="1">
      <alignment/>
    </xf>
    <xf numFmtId="3" fontId="100" fillId="35" borderId="68" xfId="0" applyNumberFormat="1" applyFont="1" applyFill="1" applyBorder="1" applyAlignment="1">
      <alignment/>
    </xf>
    <xf numFmtId="3" fontId="100" fillId="35" borderId="25" xfId="0" applyNumberFormat="1" applyFont="1" applyFill="1" applyBorder="1" applyAlignment="1">
      <alignment/>
    </xf>
    <xf numFmtId="3" fontId="100" fillId="35" borderId="26" xfId="0" applyNumberFormat="1" applyFont="1" applyFill="1" applyBorder="1" applyAlignment="1">
      <alignment/>
    </xf>
    <xf numFmtId="4" fontId="100" fillId="35" borderId="69" xfId="0" applyNumberFormat="1" applyFont="1" applyFill="1" applyBorder="1" applyAlignment="1">
      <alignment/>
    </xf>
    <xf numFmtId="4" fontId="100" fillId="35" borderId="70" xfId="0" applyNumberFormat="1" applyFont="1" applyFill="1" applyBorder="1" applyAlignment="1">
      <alignment/>
    </xf>
    <xf numFmtId="4" fontId="100" fillId="35" borderId="29" xfId="0" applyNumberFormat="1" applyFont="1" applyFill="1" applyBorder="1" applyAlignment="1">
      <alignment/>
    </xf>
    <xf numFmtId="4" fontId="100" fillId="35" borderId="30" xfId="0" applyNumberFormat="1" applyFont="1" applyFill="1" applyBorder="1" applyAlignment="1">
      <alignment/>
    </xf>
    <xf numFmtId="4" fontId="100" fillId="34" borderId="69" xfId="0" applyNumberFormat="1" applyFont="1" applyFill="1" applyBorder="1" applyAlignment="1">
      <alignment/>
    </xf>
    <xf numFmtId="4" fontId="100" fillId="34" borderId="70" xfId="0" applyNumberFormat="1" applyFont="1" applyFill="1" applyBorder="1" applyAlignment="1">
      <alignment/>
    </xf>
    <xf numFmtId="4" fontId="100" fillId="34" borderId="29" xfId="0" applyNumberFormat="1" applyFont="1" applyFill="1" applyBorder="1" applyAlignment="1">
      <alignment/>
    </xf>
    <xf numFmtId="4" fontId="100" fillId="34" borderId="30" xfId="0" applyNumberFormat="1" applyFont="1" applyFill="1" applyBorder="1" applyAlignment="1">
      <alignment/>
    </xf>
    <xf numFmtId="3" fontId="100" fillId="35" borderId="69" xfId="0" applyNumberFormat="1" applyFont="1" applyFill="1" applyBorder="1" applyAlignment="1">
      <alignment/>
    </xf>
    <xf numFmtId="3" fontId="100" fillId="35" borderId="70" xfId="0" applyNumberFormat="1" applyFont="1" applyFill="1" applyBorder="1" applyAlignment="1">
      <alignment/>
    </xf>
    <xf numFmtId="3" fontId="100" fillId="35" borderId="29" xfId="0" applyNumberFormat="1" applyFont="1" applyFill="1" applyBorder="1" applyAlignment="1">
      <alignment/>
    </xf>
    <xf numFmtId="3" fontId="100" fillId="35" borderId="30" xfId="0" applyNumberFormat="1" applyFont="1" applyFill="1" applyBorder="1" applyAlignment="1">
      <alignment/>
    </xf>
    <xf numFmtId="4" fontId="100" fillId="35" borderId="71" xfId="0" applyNumberFormat="1" applyFont="1" applyFill="1" applyBorder="1" applyAlignment="1">
      <alignment/>
    </xf>
    <xf numFmtId="4" fontId="100" fillId="35" borderId="72" xfId="0" applyNumberFormat="1" applyFont="1" applyFill="1" applyBorder="1" applyAlignment="1">
      <alignment/>
    </xf>
    <xf numFmtId="4" fontId="100" fillId="35" borderId="73" xfId="0" applyNumberFormat="1" applyFont="1" applyFill="1" applyBorder="1" applyAlignment="1">
      <alignment/>
    </xf>
    <xf numFmtId="4" fontId="100" fillId="35" borderId="74" xfId="0" applyNumberFormat="1" applyFont="1" applyFill="1" applyBorder="1" applyAlignment="1">
      <alignment/>
    </xf>
    <xf numFmtId="4" fontId="100" fillId="0" borderId="69" xfId="0" applyNumberFormat="1" applyFont="1" applyFill="1" applyBorder="1" applyAlignment="1">
      <alignment/>
    </xf>
    <xf numFmtId="4" fontId="100" fillId="0" borderId="70" xfId="0" applyNumberFormat="1" applyFont="1" applyFill="1" applyBorder="1" applyAlignment="1">
      <alignment/>
    </xf>
    <xf numFmtId="4" fontId="100" fillId="0" borderId="29" xfId="0" applyNumberFormat="1" applyFont="1" applyFill="1" applyBorder="1" applyAlignment="1">
      <alignment/>
    </xf>
    <xf numFmtId="4" fontId="100" fillId="0" borderId="30" xfId="0" applyNumberFormat="1" applyFont="1" applyFill="1" applyBorder="1" applyAlignment="1">
      <alignment/>
    </xf>
    <xf numFmtId="3" fontId="100" fillId="35" borderId="75" xfId="0" applyNumberFormat="1" applyFont="1" applyFill="1" applyBorder="1" applyAlignment="1">
      <alignment/>
    </xf>
    <xf numFmtId="3" fontId="100" fillId="35" borderId="76" xfId="0" applyNumberFormat="1" applyFont="1" applyFill="1" applyBorder="1" applyAlignment="1">
      <alignment/>
    </xf>
    <xf numFmtId="3" fontId="100" fillId="35" borderId="77" xfId="0" applyNumberFormat="1" applyFont="1" applyFill="1" applyBorder="1" applyAlignment="1">
      <alignment/>
    </xf>
    <xf numFmtId="3" fontId="100" fillId="35" borderId="78" xfId="0" applyNumberFormat="1" applyFont="1" applyFill="1" applyBorder="1" applyAlignment="1">
      <alignment/>
    </xf>
    <xf numFmtId="3" fontId="100" fillId="34" borderId="69" xfId="0" applyNumberFormat="1" applyFont="1" applyFill="1" applyBorder="1" applyAlignment="1">
      <alignment/>
    </xf>
    <xf numFmtId="3" fontId="100" fillId="34" borderId="70" xfId="0" applyNumberFormat="1" applyFont="1" applyFill="1" applyBorder="1" applyAlignment="1">
      <alignment/>
    </xf>
    <xf numFmtId="3" fontId="100" fillId="34" borderId="29" xfId="0" applyNumberFormat="1" applyFont="1" applyFill="1" applyBorder="1" applyAlignment="1">
      <alignment/>
    </xf>
    <xf numFmtId="3" fontId="100" fillId="34" borderId="30" xfId="0" applyNumberFormat="1" applyFont="1" applyFill="1" applyBorder="1" applyAlignment="1">
      <alignment/>
    </xf>
    <xf numFmtId="4" fontId="100" fillId="34" borderId="72" xfId="0" applyNumberFormat="1" applyFont="1" applyFill="1" applyBorder="1" applyAlignment="1">
      <alignment/>
    </xf>
    <xf numFmtId="4" fontId="100" fillId="34" borderId="73" xfId="0" applyNumberFormat="1" applyFont="1" applyFill="1" applyBorder="1" applyAlignment="1">
      <alignment/>
    </xf>
    <xf numFmtId="4" fontId="100" fillId="34" borderId="74" xfId="0" applyNumberFormat="1" applyFont="1" applyFill="1" applyBorder="1" applyAlignment="1">
      <alignment/>
    </xf>
    <xf numFmtId="0" fontId="47" fillId="0" borderId="0" xfId="54" applyFont="1">
      <alignment/>
      <protection/>
    </xf>
    <xf numFmtId="0" fontId="47" fillId="0" borderId="0" xfId="54" applyFont="1" applyAlignment="1">
      <alignment/>
      <protection/>
    </xf>
    <xf numFmtId="0" fontId="11" fillId="39" borderId="36" xfId="53" applyNumberFormat="1" applyFont="1" applyFill="1" applyBorder="1" applyAlignment="1">
      <alignment horizontal="center" vertical="center" wrapText="1"/>
    </xf>
    <xf numFmtId="0" fontId="13" fillId="34" borderId="0" xfId="54" applyFont="1" applyFill="1" applyBorder="1" applyAlignment="1">
      <alignment horizontal="left" vertical="center" wrapText="1"/>
      <protection/>
    </xf>
    <xf numFmtId="3" fontId="14" fillId="34" borderId="6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164" fontId="14" fillId="34" borderId="27" xfId="0" applyNumberFormat="1" applyFont="1" applyFill="1" applyBorder="1" applyAlignment="1">
      <alignment horizontal="center" vertical="center" wrapText="1"/>
    </xf>
    <xf numFmtId="3" fontId="2" fillId="34" borderId="0" xfId="54" applyNumberFormat="1" applyFill="1">
      <alignment/>
      <protection/>
    </xf>
    <xf numFmtId="0" fontId="2" fillId="34" borderId="0" xfId="54" applyFill="1">
      <alignment/>
      <protection/>
    </xf>
    <xf numFmtId="17" fontId="18" fillId="0" borderId="65" xfId="0" applyNumberFormat="1" applyFont="1" applyBorder="1" applyAlignment="1">
      <alignment horizontal="right"/>
    </xf>
    <xf numFmtId="3" fontId="36" fillId="34" borderId="79" xfId="75" applyNumberFormat="1" applyFont="1" applyFill="1" applyBorder="1" applyAlignment="1">
      <alignment horizontal="right"/>
    </xf>
    <xf numFmtId="3" fontId="36" fillId="34" borderId="64" xfId="75" applyNumberFormat="1" applyFont="1" applyFill="1" applyBorder="1" applyAlignment="1">
      <alignment horizontal="right"/>
    </xf>
    <xf numFmtId="17" fontId="38" fillId="0" borderId="65" xfId="0" applyNumberFormat="1" applyFont="1" applyBorder="1" applyAlignment="1">
      <alignment horizontal="right"/>
    </xf>
    <xf numFmtId="0" fontId="13" fillId="36" borderId="80" xfId="54" applyFont="1" applyFill="1" applyBorder="1" applyAlignment="1">
      <alignment horizontal="center" vertical="center" wrapText="1"/>
      <protection/>
    </xf>
    <xf numFmtId="0" fontId="13" fillId="36" borderId="81" xfId="54" applyFont="1" applyFill="1" applyBorder="1" applyAlignment="1">
      <alignment horizontal="center" vertical="center" wrapText="1"/>
      <protection/>
    </xf>
    <xf numFmtId="0" fontId="13" fillId="36" borderId="22" xfId="54" applyFont="1" applyFill="1" applyBorder="1" applyAlignment="1">
      <alignment horizontal="center" vertical="center" wrapText="1"/>
      <protection/>
    </xf>
    <xf numFmtId="0" fontId="11" fillId="39" borderId="82" xfId="53" applyNumberFormat="1" applyFont="1" applyFill="1" applyBorder="1" applyAlignment="1">
      <alignment horizontal="center" vertical="center" wrapText="1"/>
    </xf>
    <xf numFmtId="3" fontId="102" fillId="0" borderId="29" xfId="0" applyNumberFormat="1" applyFont="1" applyBorder="1" applyAlignment="1">
      <alignment/>
    </xf>
    <xf numFmtId="3" fontId="102" fillId="0" borderId="30" xfId="0" applyNumberFormat="1" applyFont="1" applyBorder="1" applyAlignment="1">
      <alignment/>
    </xf>
    <xf numFmtId="168" fontId="32" fillId="0" borderId="0" xfId="75" applyNumberFormat="1" applyFont="1" applyFill="1" applyBorder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2" fontId="0" fillId="0" borderId="0" xfId="0" applyNumberFormat="1" applyAlignment="1">
      <alignment/>
    </xf>
    <xf numFmtId="168" fontId="36" fillId="0" borderId="29" xfId="75" applyNumberFormat="1" applyFont="1" applyFill="1" applyBorder="1" applyAlignment="1">
      <alignment horizontal="right"/>
    </xf>
    <xf numFmtId="17" fontId="18" fillId="0" borderId="54" xfId="0" applyNumberFormat="1" applyFont="1" applyBorder="1" applyAlignment="1">
      <alignment horizontal="left"/>
    </xf>
    <xf numFmtId="17" fontId="18" fillId="0" borderId="65" xfId="0" applyNumberFormat="1" applyFont="1" applyBorder="1" applyAlignment="1">
      <alignment horizontal="left"/>
    </xf>
    <xf numFmtId="17" fontId="37" fillId="36" borderId="53" xfId="0" applyNumberFormat="1" applyFont="1" applyFill="1" applyBorder="1" applyAlignment="1" applyProtection="1">
      <alignment horizontal="center" vertical="center" wrapText="1"/>
      <protection/>
    </xf>
    <xf numFmtId="3" fontId="37" fillId="36" borderId="20" xfId="0" applyNumberFormat="1" applyFont="1" applyFill="1" applyBorder="1" applyAlignment="1" applyProtection="1">
      <alignment horizontal="center" vertical="center" wrapText="1"/>
      <protection/>
    </xf>
    <xf numFmtId="3" fontId="37" fillId="36" borderId="21" xfId="0" applyNumberFormat="1" applyFont="1" applyFill="1" applyBorder="1" applyAlignment="1" applyProtection="1">
      <alignment horizontal="center" vertical="center" wrapText="1"/>
      <protection/>
    </xf>
    <xf numFmtId="3" fontId="39" fillId="34" borderId="29" xfId="75" applyNumberFormat="1" applyFont="1" applyFill="1" applyBorder="1" applyAlignment="1">
      <alignment horizontal="right"/>
    </xf>
    <xf numFmtId="3" fontId="39" fillId="34" borderId="30" xfId="75" applyNumberFormat="1" applyFont="1" applyFill="1" applyBorder="1" applyAlignment="1">
      <alignment horizontal="right"/>
    </xf>
    <xf numFmtId="3" fontId="39" fillId="34" borderId="29" xfId="0" applyNumberFormat="1" applyFont="1" applyFill="1" applyBorder="1" applyAlignment="1">
      <alignment/>
    </xf>
    <xf numFmtId="3" fontId="39" fillId="34" borderId="29" xfId="0" applyNumberFormat="1" applyFont="1" applyFill="1" applyBorder="1" applyAlignment="1">
      <alignment horizontal="right"/>
    </xf>
    <xf numFmtId="3" fontId="39" fillId="34" borderId="30" xfId="0" applyNumberFormat="1" applyFont="1" applyFill="1" applyBorder="1" applyAlignment="1">
      <alignment horizontal="right"/>
    </xf>
    <xf numFmtId="3" fontId="39" fillId="34" borderId="54" xfId="75" applyNumberFormat="1" applyFont="1" applyFill="1" applyBorder="1" applyAlignment="1">
      <alignment horizontal="right"/>
    </xf>
    <xf numFmtId="3" fontId="39" fillId="34" borderId="0" xfId="75" applyNumberFormat="1" applyFont="1" applyFill="1" applyBorder="1" applyAlignment="1">
      <alignment horizontal="right"/>
    </xf>
    <xf numFmtId="3" fontId="39" fillId="34" borderId="64" xfId="75" applyNumberFormat="1" applyFont="1" applyFill="1" applyBorder="1" applyAlignment="1">
      <alignment horizontal="right"/>
    </xf>
    <xf numFmtId="3" fontId="39" fillId="34" borderId="79" xfId="75" applyNumberFormat="1" applyFont="1" applyFill="1" applyBorder="1" applyAlignment="1">
      <alignment horizontal="right"/>
    </xf>
    <xf numFmtId="17" fontId="38" fillId="0" borderId="54" xfId="0" applyNumberFormat="1" applyFont="1" applyBorder="1" applyAlignment="1">
      <alignment horizontal="left"/>
    </xf>
    <xf numFmtId="3" fontId="39" fillId="34" borderId="29" xfId="72" applyNumberFormat="1" applyFont="1" applyFill="1" applyBorder="1" applyAlignment="1">
      <alignment horizontal="center"/>
    </xf>
    <xf numFmtId="3" fontId="39" fillId="34" borderId="30" xfId="72" applyNumberFormat="1" applyFont="1" applyFill="1" applyBorder="1" applyAlignment="1">
      <alignment horizontal="center"/>
    </xf>
    <xf numFmtId="3" fontId="39" fillId="34" borderId="54" xfId="72" applyNumberFormat="1" applyFont="1" applyFill="1" applyBorder="1" applyAlignment="1">
      <alignment horizontal="center"/>
    </xf>
    <xf numFmtId="3" fontId="39" fillId="34" borderId="0" xfId="72" applyNumberFormat="1" applyFont="1" applyFill="1" applyBorder="1" applyAlignment="1">
      <alignment horizontal="center"/>
    </xf>
    <xf numFmtId="3" fontId="39" fillId="34" borderId="79" xfId="72" applyNumberFormat="1" applyFont="1" applyFill="1" applyBorder="1" applyAlignment="1">
      <alignment horizontal="center"/>
    </xf>
    <xf numFmtId="3" fontId="39" fillId="34" borderId="64" xfId="72" applyNumberFormat="1" applyFont="1" applyFill="1" applyBorder="1" applyAlignment="1">
      <alignment horizontal="center"/>
    </xf>
    <xf numFmtId="0" fontId="48" fillId="33" borderId="0" xfId="0" applyFont="1" applyFill="1" applyAlignment="1">
      <alignment vertical="center"/>
    </xf>
    <xf numFmtId="0" fontId="0" fillId="0" borderId="83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54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84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13" fillId="36" borderId="85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4" fontId="2" fillId="0" borderId="0" xfId="54" applyNumberFormat="1">
      <alignment/>
      <protection/>
    </xf>
    <xf numFmtId="164" fontId="14" fillId="38" borderId="27" xfId="0" applyNumberFormat="1" applyFont="1" applyFill="1" applyBorder="1" applyAlignment="1">
      <alignment horizontal="center" vertical="center" wrapText="1"/>
    </xf>
    <xf numFmtId="164" fontId="14" fillId="34" borderId="27" xfId="0" applyNumberFormat="1" applyFont="1" applyFill="1" applyBorder="1" applyAlignment="1">
      <alignment horizontal="center" vertical="center" wrapText="1"/>
    </xf>
    <xf numFmtId="164" fontId="10" fillId="33" borderId="27" xfId="0" applyNumberFormat="1" applyFont="1" applyFill="1" applyBorder="1" applyAlignment="1">
      <alignment horizontal="center" vertical="center" wrapText="1"/>
    </xf>
    <xf numFmtId="164" fontId="14" fillId="38" borderId="62" xfId="0" applyNumberFormat="1" applyFont="1" applyFill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0" fontId="14" fillId="36" borderId="85" xfId="0" applyFont="1" applyFill="1" applyBorder="1" applyAlignment="1">
      <alignment horizontal="center" vertical="center" wrapText="1"/>
    </xf>
    <xf numFmtId="0" fontId="14" fillId="36" borderId="34" xfId="0" applyFont="1" applyFill="1" applyBorder="1" applyAlignment="1">
      <alignment horizontal="center" vertical="center" wrapText="1"/>
    </xf>
    <xf numFmtId="164" fontId="14" fillId="38" borderId="54" xfId="0" applyNumberFormat="1" applyFont="1" applyFill="1" applyBorder="1" applyAlignment="1">
      <alignment horizontal="center" vertical="center" wrapText="1"/>
    </xf>
    <xf numFmtId="3" fontId="14" fillId="38" borderId="30" xfId="0" applyNumberFormat="1" applyFont="1" applyFill="1" applyBorder="1" applyAlignment="1">
      <alignment horizontal="center" vertical="center" wrapText="1"/>
    </xf>
    <xf numFmtId="3" fontId="14" fillId="38" borderId="0" xfId="0" applyNumberFormat="1" applyFont="1" applyFill="1" applyBorder="1" applyAlignment="1">
      <alignment horizontal="center" vertical="center" wrapText="1"/>
    </xf>
    <xf numFmtId="164" fontId="10" fillId="34" borderId="54" xfId="54" applyNumberFormat="1" applyFont="1" applyFill="1" applyBorder="1" applyAlignment="1">
      <alignment horizontal="right" vertical="center" wrapText="1"/>
      <protection/>
    </xf>
    <xf numFmtId="3" fontId="10" fillId="34" borderId="30" xfId="54" applyNumberFormat="1" applyFont="1" applyFill="1" applyBorder="1" applyAlignment="1">
      <alignment horizontal="right" vertical="center" wrapText="1"/>
      <protection/>
    </xf>
    <xf numFmtId="3" fontId="10" fillId="34" borderId="0" xfId="54" applyNumberFormat="1" applyFont="1" applyFill="1" applyBorder="1" applyAlignment="1">
      <alignment horizontal="right" vertical="center" wrapText="1"/>
      <protection/>
    </xf>
    <xf numFmtId="3" fontId="14" fillId="34" borderId="0" xfId="54" applyNumberFormat="1" applyFont="1" applyFill="1" applyBorder="1" applyAlignment="1">
      <alignment horizontal="right" vertical="center" wrapText="1"/>
      <protection/>
    </xf>
    <xf numFmtId="164" fontId="10" fillId="33" borderId="54" xfId="0" applyNumberFormat="1" applyFont="1" applyFill="1" applyBorder="1" applyAlignment="1">
      <alignment horizontal="center" vertical="center" wrapText="1"/>
    </xf>
    <xf numFmtId="3" fontId="10" fillId="33" borderId="3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164" fontId="10" fillId="33" borderId="65" xfId="0" applyNumberFormat="1" applyFont="1" applyFill="1" applyBorder="1" applyAlignment="1">
      <alignment horizontal="center" vertical="center" wrapText="1"/>
    </xf>
    <xf numFmtId="3" fontId="10" fillId="33" borderId="64" xfId="0" applyNumberFormat="1" applyFont="1" applyFill="1" applyBorder="1" applyAlignment="1">
      <alignment horizontal="center" vertical="center" wrapText="1"/>
    </xf>
    <xf numFmtId="3" fontId="10" fillId="33" borderId="59" xfId="0" applyNumberFormat="1" applyFont="1" applyFill="1" applyBorder="1" applyAlignment="1">
      <alignment horizontal="center" vertical="center" wrapText="1"/>
    </xf>
    <xf numFmtId="4" fontId="16" fillId="35" borderId="11" xfId="53" applyNumberFormat="1" applyFont="1" applyFill="1" applyBorder="1" applyAlignment="1">
      <alignment horizontal="right" vertical="center" wrapText="1"/>
    </xf>
    <xf numFmtId="4" fontId="3" fillId="33" borderId="13" xfId="53" applyNumberFormat="1" applyFont="1" applyFill="1" applyBorder="1" applyAlignment="1">
      <alignment horizontal="right" vertical="center" wrapText="1"/>
    </xf>
    <xf numFmtId="4" fontId="3" fillId="33" borderId="15" xfId="53" applyNumberFormat="1" applyFont="1" applyFill="1" applyBorder="1" applyAlignment="1">
      <alignment horizontal="right" vertical="center" wrapText="1"/>
    </xf>
    <xf numFmtId="4" fontId="3" fillId="33" borderId="58" xfId="53" applyNumberFormat="1" applyFont="1" applyFill="1" applyBorder="1" applyAlignment="1">
      <alignment horizontal="right" vertical="center" wrapText="1"/>
    </xf>
    <xf numFmtId="0" fontId="13" fillId="36" borderId="86" xfId="51" applyFont="1" applyFill="1" applyBorder="1" applyAlignment="1">
      <alignment horizontal="center" vertical="center" wrapText="1"/>
      <protection/>
    </xf>
    <xf numFmtId="164" fontId="22" fillId="37" borderId="39" xfId="51" applyNumberFormat="1" applyFont="1" applyFill="1" applyBorder="1" applyAlignment="1">
      <alignment horizontal="center" vertical="center" wrapText="1"/>
      <protection/>
    </xf>
    <xf numFmtId="164" fontId="21" fillId="33" borderId="39" xfId="51" applyNumberFormat="1" applyFont="1" applyFill="1" applyBorder="1" applyAlignment="1">
      <alignment horizontal="center" vertical="center" wrapText="1"/>
      <protection/>
    </xf>
    <xf numFmtId="0" fontId="2" fillId="0" borderId="38" xfId="51" applyBorder="1">
      <alignment/>
      <protection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7" fontId="18" fillId="0" borderId="0" xfId="0" applyNumberFormat="1" applyFont="1" applyBorder="1" applyAlignment="1">
      <alignment horizontal="left"/>
    </xf>
    <xf numFmtId="3" fontId="36" fillId="34" borderId="0" xfId="75" applyNumberFormat="1" applyFont="1" applyFill="1" applyBorder="1" applyAlignment="1">
      <alignment horizontal="right"/>
    </xf>
    <xf numFmtId="4" fontId="100" fillId="35" borderId="87" xfId="0" applyNumberFormat="1" applyFont="1" applyFill="1" applyBorder="1" applyAlignment="1">
      <alignment/>
    </xf>
    <xf numFmtId="4" fontId="100" fillId="35" borderId="88" xfId="0" applyNumberFormat="1" applyFont="1" applyFill="1" applyBorder="1" applyAlignment="1">
      <alignment/>
    </xf>
    <xf numFmtId="4" fontId="100" fillId="35" borderId="79" xfId="0" applyNumberFormat="1" applyFont="1" applyFill="1" applyBorder="1" applyAlignment="1">
      <alignment/>
    </xf>
    <xf numFmtId="4" fontId="100" fillId="35" borderId="64" xfId="0" applyNumberFormat="1" applyFont="1" applyFill="1" applyBorder="1" applyAlignment="1">
      <alignment/>
    </xf>
    <xf numFmtId="0" fontId="0" fillId="0" borderId="62" xfId="0" applyFill="1" applyBorder="1" applyAlignment="1">
      <alignment/>
    </xf>
    <xf numFmtId="0" fontId="20" fillId="34" borderId="62" xfId="51" applyFont="1" applyFill="1" applyBorder="1" applyAlignment="1">
      <alignment horizontal="left" vertical="center" wrapText="1"/>
      <protection/>
    </xf>
    <xf numFmtId="3" fontId="20" fillId="34" borderId="89" xfId="51" applyNumberFormat="1" applyFont="1" applyFill="1" applyBorder="1" applyAlignment="1">
      <alignment horizontal="center" vertical="center" wrapText="1"/>
      <protection/>
    </xf>
    <xf numFmtId="164" fontId="22" fillId="37" borderId="90" xfId="51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5" fillId="36" borderId="22" xfId="0" applyFont="1" applyFill="1" applyBorder="1" applyAlignment="1">
      <alignment horizontal="center" vertical="center"/>
    </xf>
    <xf numFmtId="3" fontId="105" fillId="35" borderId="27" xfId="0" applyNumberFormat="1" applyFont="1" applyFill="1" applyBorder="1" applyAlignment="1">
      <alignment/>
    </xf>
    <xf numFmtId="3" fontId="105" fillId="35" borderId="24" xfId="0" applyNumberFormat="1" applyFont="1" applyFill="1" applyBorder="1" applyAlignment="1">
      <alignment/>
    </xf>
    <xf numFmtId="3" fontId="105" fillId="35" borderId="25" xfId="0" applyNumberFormat="1" applyFont="1" applyFill="1" applyBorder="1" applyAlignment="1">
      <alignment/>
    </xf>
    <xf numFmtId="3" fontId="105" fillId="35" borderId="26" xfId="0" applyNumberFormat="1" applyFont="1" applyFill="1" applyBorder="1" applyAlignment="1">
      <alignment/>
    </xf>
    <xf numFmtId="4" fontId="105" fillId="35" borderId="27" xfId="0" applyNumberFormat="1" applyFont="1" applyFill="1" applyBorder="1" applyAlignment="1">
      <alignment/>
    </xf>
    <xf numFmtId="4" fontId="105" fillId="35" borderId="28" xfId="0" applyNumberFormat="1" applyFont="1" applyFill="1" applyBorder="1" applyAlignment="1">
      <alignment/>
    </xf>
    <xf numFmtId="4" fontId="105" fillId="35" borderId="29" xfId="0" applyNumberFormat="1" applyFont="1" applyFill="1" applyBorder="1" applyAlignment="1">
      <alignment/>
    </xf>
    <xf numFmtId="4" fontId="105" fillId="35" borderId="30" xfId="0" applyNumberFormat="1" applyFont="1" applyFill="1" applyBorder="1" applyAlignment="1">
      <alignment/>
    </xf>
    <xf numFmtId="4" fontId="106" fillId="34" borderId="27" xfId="0" applyNumberFormat="1" applyFont="1" applyFill="1" applyBorder="1" applyAlignment="1">
      <alignment/>
    </xf>
    <xf numFmtId="4" fontId="106" fillId="34" borderId="28" xfId="0" applyNumberFormat="1" applyFont="1" applyFill="1" applyBorder="1" applyAlignment="1">
      <alignment/>
    </xf>
    <xf numFmtId="4" fontId="106" fillId="34" borderId="29" xfId="0" applyNumberFormat="1" applyFont="1" applyFill="1" applyBorder="1" applyAlignment="1">
      <alignment/>
    </xf>
    <xf numFmtId="4" fontId="106" fillId="34" borderId="30" xfId="0" applyNumberFormat="1" applyFont="1" applyFill="1" applyBorder="1" applyAlignment="1">
      <alignment/>
    </xf>
    <xf numFmtId="3" fontId="106" fillId="0" borderId="27" xfId="0" applyNumberFormat="1" applyFont="1" applyBorder="1" applyAlignment="1">
      <alignment/>
    </xf>
    <xf numFmtId="3" fontId="106" fillId="34" borderId="28" xfId="0" applyNumberFormat="1" applyFont="1" applyFill="1" applyBorder="1" applyAlignment="1">
      <alignment/>
    </xf>
    <xf numFmtId="3" fontId="106" fillId="34" borderId="29" xfId="0" applyNumberFormat="1" applyFont="1" applyFill="1" applyBorder="1" applyAlignment="1">
      <alignment/>
    </xf>
    <xf numFmtId="3" fontId="106" fillId="34" borderId="30" xfId="0" applyNumberFormat="1" applyFont="1" applyFill="1" applyBorder="1" applyAlignment="1">
      <alignment/>
    </xf>
    <xf numFmtId="4" fontId="106" fillId="0" borderId="27" xfId="0" applyNumberFormat="1" applyFont="1" applyBorder="1" applyAlignment="1">
      <alignment/>
    </xf>
    <xf numFmtId="3" fontId="106" fillId="34" borderId="27" xfId="0" applyNumberFormat="1" applyFont="1" applyFill="1" applyBorder="1" applyAlignment="1">
      <alignment/>
    </xf>
    <xf numFmtId="0" fontId="106" fillId="0" borderId="27" xfId="0" applyFont="1" applyBorder="1" applyAlignment="1">
      <alignment/>
    </xf>
    <xf numFmtId="0" fontId="106" fillId="0" borderId="28" xfId="0" applyFont="1" applyBorder="1" applyAlignment="1">
      <alignment/>
    </xf>
    <xf numFmtId="0" fontId="106" fillId="0" borderId="29" xfId="0" applyFont="1" applyBorder="1" applyAlignment="1">
      <alignment/>
    </xf>
    <xf numFmtId="0" fontId="106" fillId="0" borderId="30" xfId="0" applyFont="1" applyBorder="1" applyAlignment="1">
      <alignment/>
    </xf>
    <xf numFmtId="0" fontId="106" fillId="0" borderId="62" xfId="0" applyFont="1" applyBorder="1" applyAlignment="1">
      <alignment/>
    </xf>
    <xf numFmtId="2" fontId="106" fillId="0" borderId="89" xfId="0" applyNumberFormat="1" applyFont="1" applyBorder="1" applyAlignment="1">
      <alignment/>
    </xf>
    <xf numFmtId="2" fontId="106" fillId="0" borderId="41" xfId="0" applyNumberFormat="1" applyFont="1" applyBorder="1" applyAlignment="1">
      <alignment/>
    </xf>
    <xf numFmtId="2" fontId="106" fillId="0" borderId="3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7" fillId="0" borderId="0" xfId="0" applyFont="1" applyAlignment="1">
      <alignment/>
    </xf>
    <xf numFmtId="0" fontId="107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center" vertical="center"/>
    </xf>
    <xf numFmtId="3" fontId="107" fillId="0" borderId="0" xfId="0" applyNumberFormat="1" applyFont="1" applyFill="1" applyBorder="1" applyAlignment="1">
      <alignment/>
    </xf>
    <xf numFmtId="4" fontId="107" fillId="0" borderId="0" xfId="0" applyNumberFormat="1" applyFont="1" applyFill="1" applyBorder="1" applyAlignment="1">
      <alignment/>
    </xf>
    <xf numFmtId="0" fontId="107" fillId="34" borderId="0" xfId="0" applyFont="1" applyFill="1" applyBorder="1" applyAlignment="1">
      <alignment/>
    </xf>
    <xf numFmtId="4" fontId="100" fillId="35" borderId="69" xfId="0" applyNumberFormat="1" applyFont="1" applyFill="1" applyBorder="1" applyAlignment="1">
      <alignment horizontal="left"/>
    </xf>
    <xf numFmtId="0" fontId="108" fillId="0" borderId="0" xfId="0" applyFont="1" applyAlignment="1">
      <alignment/>
    </xf>
    <xf numFmtId="0" fontId="109" fillId="34" borderId="0" xfId="0" applyFont="1" applyFill="1" applyBorder="1" applyAlignment="1">
      <alignment/>
    </xf>
    <xf numFmtId="0" fontId="109" fillId="0" borderId="0" xfId="0" applyFont="1" applyAlignment="1">
      <alignment/>
    </xf>
    <xf numFmtId="3" fontId="102" fillId="0" borderId="79" xfId="0" applyNumberFormat="1" applyFont="1" applyBorder="1" applyAlignment="1">
      <alignment/>
    </xf>
    <xf numFmtId="3" fontId="102" fillId="0" borderId="64" xfId="0" applyNumberFormat="1" applyFont="1" applyBorder="1" applyAlignment="1">
      <alignment/>
    </xf>
    <xf numFmtId="0" fontId="20" fillId="40" borderId="27" xfId="51" applyFont="1" applyFill="1" applyBorder="1" applyAlignment="1">
      <alignment horizontal="left" vertical="center" wrapText="1"/>
      <protection/>
    </xf>
    <xf numFmtId="0" fontId="20" fillId="33" borderId="27" xfId="51" applyFont="1" applyFill="1" applyBorder="1" applyAlignment="1">
      <alignment horizontal="left" vertical="center" wrapText="1"/>
      <protection/>
    </xf>
    <xf numFmtId="3" fontId="20" fillId="33" borderId="54" xfId="51" applyNumberFormat="1" applyFont="1" applyFill="1" applyBorder="1" applyAlignment="1">
      <alignment horizontal="center" vertical="center" wrapText="1"/>
      <protection/>
    </xf>
    <xf numFmtId="3" fontId="20" fillId="33" borderId="29" xfId="51" applyNumberFormat="1" applyFont="1" applyFill="1" applyBorder="1" applyAlignment="1">
      <alignment horizontal="center" vertical="center" wrapText="1"/>
      <protection/>
    </xf>
    <xf numFmtId="167" fontId="22" fillId="33" borderId="29" xfId="51" applyNumberFormat="1" applyFont="1" applyFill="1" applyBorder="1" applyAlignment="1">
      <alignment horizontal="center" vertical="center" wrapText="1"/>
      <protection/>
    </xf>
    <xf numFmtId="3" fontId="22" fillId="33" borderId="29" xfId="51" applyNumberFormat="1" applyFont="1" applyFill="1" applyBorder="1" applyAlignment="1">
      <alignment horizontal="center" vertical="center" wrapText="1"/>
      <protection/>
    </xf>
    <xf numFmtId="3" fontId="22" fillId="33" borderId="30" xfId="51" applyNumberFormat="1" applyFont="1" applyFill="1" applyBorder="1" applyAlignment="1">
      <alignment horizontal="center" vertical="center" wrapText="1"/>
      <protection/>
    </xf>
    <xf numFmtId="0" fontId="20" fillId="40" borderId="62" xfId="51" applyFont="1" applyFill="1" applyBorder="1" applyAlignment="1">
      <alignment horizontal="left" vertical="center" wrapText="1"/>
      <protection/>
    </xf>
    <xf numFmtId="3" fontId="20" fillId="40" borderId="49" xfId="51" applyNumberFormat="1" applyFont="1" applyFill="1" applyBorder="1" applyAlignment="1">
      <alignment horizontal="center" vertical="center" wrapText="1"/>
      <protection/>
    </xf>
    <xf numFmtId="3" fontId="22" fillId="40" borderId="50" xfId="51" applyNumberFormat="1" applyFont="1" applyFill="1" applyBorder="1" applyAlignment="1">
      <alignment horizontal="center" vertical="center" wrapText="1"/>
      <protection/>
    </xf>
    <xf numFmtId="167" fontId="22" fillId="40" borderId="50" xfId="51" applyNumberFormat="1" applyFont="1" applyFill="1" applyBorder="1" applyAlignment="1">
      <alignment horizontal="center" vertical="center" wrapText="1"/>
      <protection/>
    </xf>
    <xf numFmtId="3" fontId="22" fillId="40" borderId="91" xfId="51" applyNumberFormat="1" applyFont="1" applyFill="1" applyBorder="1" applyAlignment="1">
      <alignment horizontal="center" vertical="center" wrapText="1"/>
      <protection/>
    </xf>
    <xf numFmtId="0" fontId="49" fillId="33" borderId="0" xfId="51" applyFont="1" applyFill="1" applyAlignment="1">
      <alignment vertical="center"/>
      <protection/>
    </xf>
    <xf numFmtId="0" fontId="23" fillId="0" borderId="0" xfId="51" applyFont="1" applyAlignment="1">
      <alignment/>
      <protection/>
    </xf>
    <xf numFmtId="0" fontId="23" fillId="0" borderId="0" xfId="51" applyFont="1" applyBorder="1" applyAlignment="1">
      <alignment/>
      <protection/>
    </xf>
    <xf numFmtId="3" fontId="21" fillId="33" borderId="92" xfId="51" applyNumberFormat="1" applyFont="1" applyFill="1" applyBorder="1" applyAlignment="1">
      <alignment horizontal="center" vertical="center" wrapText="1"/>
      <protection/>
    </xf>
    <xf numFmtId="3" fontId="21" fillId="33" borderId="54" xfId="51" applyNumberFormat="1" applyFont="1" applyFill="1" applyBorder="1" applyAlignment="1">
      <alignment horizontal="center" vertical="center" wrapText="1"/>
      <protection/>
    </xf>
    <xf numFmtId="3" fontId="21" fillId="33" borderId="29" xfId="51" applyNumberFormat="1" applyFont="1" applyFill="1" applyBorder="1" applyAlignment="1">
      <alignment horizontal="center" vertical="center" wrapText="1"/>
      <protection/>
    </xf>
    <xf numFmtId="0" fontId="10" fillId="0" borderId="27" xfId="51" applyFont="1" applyBorder="1">
      <alignment/>
      <protection/>
    </xf>
    <xf numFmtId="0" fontId="10" fillId="0" borderId="54" xfId="51" applyFont="1" applyBorder="1">
      <alignment/>
      <protection/>
    </xf>
    <xf numFmtId="17" fontId="18" fillId="0" borderId="0" xfId="0" applyNumberFormat="1" applyFont="1" applyBorder="1" applyAlignment="1">
      <alignment horizontal="right"/>
    </xf>
    <xf numFmtId="3" fontId="102" fillId="0" borderId="0" xfId="0" applyNumberFormat="1" applyFont="1" applyBorder="1" applyAlignment="1">
      <alignment/>
    </xf>
    <xf numFmtId="3" fontId="21" fillId="33" borderId="30" xfId="51" applyNumberFormat="1" applyFont="1" applyFill="1" applyBorder="1" applyAlignment="1">
      <alignment horizontal="center" vertical="center" wrapText="1"/>
      <protection/>
    </xf>
    <xf numFmtId="0" fontId="10" fillId="0" borderId="30" xfId="51" applyFont="1" applyBorder="1">
      <alignment/>
      <protection/>
    </xf>
    <xf numFmtId="3" fontId="22" fillId="38" borderId="47" xfId="51" applyNumberFormat="1" applyFont="1" applyFill="1" applyBorder="1" applyAlignment="1">
      <alignment horizontal="center" vertical="center" wrapText="1"/>
      <protection/>
    </xf>
    <xf numFmtId="3" fontId="22" fillId="38" borderId="48" xfId="51" applyNumberFormat="1" applyFont="1" applyFill="1" applyBorder="1" applyAlignment="1">
      <alignment horizontal="center" vertical="center" wrapText="1"/>
      <protection/>
    </xf>
    <xf numFmtId="3" fontId="22" fillId="38" borderId="59" xfId="51" applyNumberFormat="1" applyFont="1" applyFill="1" applyBorder="1" applyAlignment="1">
      <alignment horizontal="center" vertical="center" wrapText="1"/>
      <protection/>
    </xf>
    <xf numFmtId="0" fontId="12" fillId="0" borderId="0" xfId="51" applyFont="1" applyAlignment="1">
      <alignment vertical="center"/>
      <protection/>
    </xf>
    <xf numFmtId="3" fontId="98" fillId="35" borderId="67" xfId="0" applyNumberFormat="1" applyFont="1" applyFill="1" applyBorder="1" applyAlignment="1">
      <alignment/>
    </xf>
    <xf numFmtId="3" fontId="98" fillId="35" borderId="68" xfId="0" applyNumberFormat="1" applyFont="1" applyFill="1" applyBorder="1" applyAlignment="1">
      <alignment/>
    </xf>
    <xf numFmtId="4" fontId="98" fillId="35" borderId="71" xfId="0" applyNumberFormat="1" applyFont="1" applyFill="1" applyBorder="1" applyAlignment="1">
      <alignment/>
    </xf>
    <xf numFmtId="4" fontId="98" fillId="35" borderId="72" xfId="0" applyNumberFormat="1" applyFont="1" applyFill="1" applyBorder="1" applyAlignment="1">
      <alignment/>
    </xf>
    <xf numFmtId="4" fontId="98" fillId="35" borderId="73" xfId="0" applyNumberFormat="1" applyFont="1" applyFill="1" applyBorder="1" applyAlignment="1">
      <alignment/>
    </xf>
    <xf numFmtId="4" fontId="98" fillId="34" borderId="69" xfId="0" applyNumberFormat="1" applyFont="1" applyFill="1" applyBorder="1" applyAlignment="1">
      <alignment/>
    </xf>
    <xf numFmtId="4" fontId="98" fillId="34" borderId="70" xfId="0" applyNumberFormat="1" applyFont="1" applyFill="1" applyBorder="1" applyAlignment="1">
      <alignment/>
    </xf>
    <xf numFmtId="4" fontId="98" fillId="34" borderId="29" xfId="0" applyNumberFormat="1" applyFont="1" applyFill="1" applyBorder="1" applyAlignment="1">
      <alignment/>
    </xf>
    <xf numFmtId="3" fontId="0" fillId="34" borderId="75" xfId="0" applyNumberFormat="1" applyFont="1" applyFill="1" applyBorder="1" applyAlignment="1">
      <alignment/>
    </xf>
    <xf numFmtId="3" fontId="0" fillId="34" borderId="76" xfId="0" applyNumberFormat="1" applyFont="1" applyFill="1" applyBorder="1" applyAlignment="1">
      <alignment/>
    </xf>
    <xf numFmtId="3" fontId="0" fillId="34" borderId="77" xfId="0" applyNumberFormat="1" applyFont="1" applyFill="1" applyBorder="1" applyAlignment="1">
      <alignment/>
    </xf>
    <xf numFmtId="4" fontId="0" fillId="34" borderId="71" xfId="0" applyNumberFormat="1" applyFont="1" applyFill="1" applyBorder="1" applyAlignment="1">
      <alignment/>
    </xf>
    <xf numFmtId="4" fontId="0" fillId="34" borderId="72" xfId="0" applyNumberFormat="1" applyFont="1" applyFill="1" applyBorder="1" applyAlignment="1">
      <alignment/>
    </xf>
    <xf numFmtId="4" fontId="0" fillId="34" borderId="73" xfId="0" applyNumberFormat="1" applyFont="1" applyFill="1" applyBorder="1" applyAlignment="1">
      <alignment/>
    </xf>
    <xf numFmtId="4" fontId="0" fillId="34" borderId="69" xfId="0" applyNumberFormat="1" applyFont="1" applyFill="1" applyBorder="1" applyAlignment="1">
      <alignment/>
    </xf>
    <xf numFmtId="4" fontId="0" fillId="34" borderId="70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3" fontId="0" fillId="34" borderId="69" xfId="0" applyNumberFormat="1" applyFont="1" applyFill="1" applyBorder="1" applyAlignment="1">
      <alignment/>
    </xf>
    <xf numFmtId="3" fontId="0" fillId="34" borderId="70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4" fontId="0" fillId="34" borderId="93" xfId="0" applyNumberFormat="1" applyFont="1" applyFill="1" applyBorder="1" applyAlignment="1">
      <alignment/>
    </xf>
    <xf numFmtId="4" fontId="0" fillId="34" borderId="94" xfId="0" applyNumberFormat="1" applyFont="1" applyFill="1" applyBorder="1" applyAlignment="1">
      <alignment/>
    </xf>
    <xf numFmtId="4" fontId="0" fillId="34" borderId="41" xfId="0" applyNumberFormat="1" applyFont="1" applyFill="1" applyBorder="1" applyAlignment="1">
      <alignment/>
    </xf>
    <xf numFmtId="17" fontId="38" fillId="0" borderId="0" xfId="0" applyNumberFormat="1" applyFont="1" applyBorder="1" applyAlignment="1">
      <alignment horizontal="right"/>
    </xf>
    <xf numFmtId="0" fontId="8" fillId="33" borderId="0" xfId="52" applyFont="1" applyFill="1" applyAlignment="1">
      <alignment horizontal="center"/>
      <protection/>
    </xf>
    <xf numFmtId="0" fontId="5" fillId="33" borderId="0" xfId="52" applyFont="1" applyFill="1" applyAlignment="1">
      <alignment horizontal="center"/>
      <protection/>
    </xf>
    <xf numFmtId="0" fontId="6" fillId="33" borderId="0" xfId="52" applyFont="1" applyFill="1" applyAlignment="1">
      <alignment horizontal="center"/>
      <protection/>
    </xf>
    <xf numFmtId="0" fontId="13" fillId="36" borderId="63" xfId="54" applyFont="1" applyFill="1" applyBorder="1" applyAlignment="1">
      <alignment horizontal="center" vertical="center" wrapText="1"/>
      <protection/>
    </xf>
    <xf numFmtId="0" fontId="13" fillId="36" borderId="95" xfId="54" applyFont="1" applyFill="1" applyBorder="1" applyAlignment="1">
      <alignment horizontal="center" vertical="center" wrapText="1"/>
      <protection/>
    </xf>
    <xf numFmtId="0" fontId="13" fillId="36" borderId="85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13" fillId="36" borderId="33" xfId="0" applyFont="1" applyFill="1" applyBorder="1" applyAlignment="1">
      <alignment horizontal="center" vertical="center" wrapText="1"/>
    </xf>
    <xf numFmtId="0" fontId="13" fillId="36" borderId="42" xfId="54" applyFont="1" applyFill="1" applyBorder="1" applyAlignment="1">
      <alignment horizontal="center" vertical="center" wrapText="1"/>
      <protection/>
    </xf>
    <xf numFmtId="0" fontId="11" fillId="39" borderId="96" xfId="53" applyFont="1" applyFill="1" applyBorder="1" applyAlignment="1">
      <alignment horizontal="center" vertical="center" wrapText="1"/>
    </xf>
    <xf numFmtId="0" fontId="11" fillId="39" borderId="97" xfId="53" applyFont="1" applyFill="1" applyBorder="1" applyAlignment="1">
      <alignment horizontal="center" vertical="center" wrapText="1"/>
    </xf>
    <xf numFmtId="17" fontId="11" fillId="39" borderId="85" xfId="53" applyNumberFormat="1" applyFont="1" applyFill="1" applyBorder="1" applyAlignment="1">
      <alignment horizontal="center" vertical="center" wrapText="1"/>
    </xf>
    <xf numFmtId="0" fontId="11" fillId="39" borderId="34" xfId="53" applyFont="1" applyFill="1" applyBorder="1" applyAlignment="1">
      <alignment horizontal="center" vertical="center" wrapText="1"/>
    </xf>
    <xf numFmtId="0" fontId="11" fillId="39" borderId="98" xfId="53" applyFont="1" applyFill="1" applyBorder="1" applyAlignment="1">
      <alignment horizontal="center" vertical="center" wrapText="1"/>
    </xf>
    <xf numFmtId="0" fontId="46" fillId="33" borderId="63" xfId="53" applyFont="1" applyFill="1" applyBorder="1" applyAlignment="1">
      <alignment horizontal="left" vertical="top" wrapText="1"/>
    </xf>
    <xf numFmtId="0" fontId="46" fillId="33" borderId="0" xfId="53" applyFont="1" applyFill="1" applyBorder="1" applyAlignment="1">
      <alignment horizontal="left" vertical="top" wrapText="1"/>
    </xf>
    <xf numFmtId="0" fontId="12" fillId="0" borderId="0" xfId="51" applyFont="1" applyAlignment="1">
      <alignment horizontal="justify" wrapText="1"/>
      <protection/>
    </xf>
    <xf numFmtId="0" fontId="27" fillId="0" borderId="0" xfId="51" applyFont="1" applyAlignment="1">
      <alignment horizontal="left" vertical="center" wrapText="1"/>
      <protection/>
    </xf>
    <xf numFmtId="0" fontId="12" fillId="0" borderId="0" xfId="51" applyFont="1" applyAlignment="1">
      <alignment horizontal="justify" vertical="center" wrapText="1"/>
      <protection/>
    </xf>
    <xf numFmtId="0" fontId="31" fillId="33" borderId="0" xfId="0" applyFont="1" applyFill="1" applyAlignment="1">
      <alignment horizontal="left" vertical="justify" wrapText="1"/>
    </xf>
    <xf numFmtId="0" fontId="31" fillId="33" borderId="0" xfId="0" applyFont="1" applyFill="1" applyAlignment="1">
      <alignment horizontal="justify" vertical="justify" wrapText="1"/>
    </xf>
    <xf numFmtId="0" fontId="48" fillId="33" borderId="0" xfId="0" applyFont="1" applyFill="1" applyAlignment="1">
      <alignment horizontal="left" vertical="justify" wrapText="1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Hiperlink Visitado 2" xfId="47"/>
    <cellStyle name="Currency" xfId="48"/>
    <cellStyle name="Currency [0]" xfId="49"/>
    <cellStyle name="Neutro" xfId="50"/>
    <cellStyle name="Normal 2" xfId="51"/>
    <cellStyle name="Normal 3" xfId="52"/>
    <cellStyle name="Normal 4" xfId="53"/>
    <cellStyle name="Normal 5" xfId="54"/>
    <cellStyle name="Nota" xfId="55"/>
    <cellStyle name="Nota 2" xfId="56"/>
    <cellStyle name="Nota 3" xfId="57"/>
    <cellStyle name="Percent" xfId="58"/>
    <cellStyle name="Porcentagem 2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4" xfId="75"/>
    <cellStyle name="Vírgula 5" xfId="76"/>
  </cellStyles>
  <dxfs count="5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2</xdr:row>
      <xdr:rowOff>47625</xdr:rowOff>
    </xdr:from>
    <xdr:to>
      <xdr:col>8</xdr:col>
      <xdr:colOff>171450</xdr:colOff>
      <xdr:row>5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57225"/>
          <a:ext cx="4600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9"/>
  <sheetViews>
    <sheetView tabSelected="1" zoomScalePageLayoutView="0" workbookViewId="0" topLeftCell="A1">
      <selection activeCell="A9" sqref="A9:J9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10" ht="24" customHeight="1">
      <c r="A9" s="460" t="s">
        <v>4</v>
      </c>
      <c r="B9" s="460"/>
      <c r="C9" s="460"/>
      <c r="D9" s="460"/>
      <c r="E9" s="460"/>
      <c r="F9" s="460"/>
      <c r="G9" s="460"/>
      <c r="H9" s="460"/>
      <c r="I9" s="460"/>
      <c r="J9" s="460"/>
    </row>
    <row r="12" spans="2:9" ht="24" customHeight="1">
      <c r="B12" s="462" t="s">
        <v>244</v>
      </c>
      <c r="C12" s="462"/>
      <c r="D12" s="462"/>
      <c r="E12" s="462"/>
      <c r="F12" s="462"/>
      <c r="G12" s="462"/>
      <c r="H12" s="462"/>
      <c r="I12" s="462"/>
    </row>
    <row r="13" spans="1:8" ht="24" customHeight="1">
      <c r="A13" s="1"/>
      <c r="B13" s="1"/>
      <c r="C13" s="1"/>
      <c r="D13" s="1"/>
      <c r="E13" s="1"/>
      <c r="F13" s="1"/>
      <c r="G13" s="1"/>
      <c r="H13" s="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10" ht="24" customHeight="1">
      <c r="A15" s="461" t="s">
        <v>13</v>
      </c>
      <c r="B15" s="461"/>
      <c r="C15" s="461"/>
      <c r="D15" s="461"/>
      <c r="E15" s="461"/>
      <c r="F15" s="461"/>
      <c r="G15" s="461"/>
      <c r="H15" s="461"/>
      <c r="I15" s="461"/>
      <c r="J15" s="461"/>
    </row>
    <row r="16" spans="1:8" ht="24" customHeight="1">
      <c r="A16" s="3"/>
      <c r="B16" s="3"/>
      <c r="C16" s="3"/>
      <c r="D16" s="3"/>
      <c r="E16" s="3"/>
      <c r="F16" s="3"/>
      <c r="G16" s="3"/>
      <c r="H16" s="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4"/>
      <c r="B18" s="4"/>
      <c r="C18" s="4"/>
      <c r="D18" s="4"/>
      <c r="E18" s="4"/>
      <c r="F18" s="4"/>
      <c r="G18" s="4"/>
      <c r="H18" s="4"/>
    </row>
    <row r="19" spans="1:8" ht="24" customHeight="1">
      <c r="A19" s="4"/>
      <c r="B19" s="4"/>
      <c r="C19" s="4"/>
      <c r="D19" s="4"/>
      <c r="E19" s="4"/>
      <c r="F19" s="4"/>
      <c r="G19" s="4"/>
      <c r="H19" s="4"/>
    </row>
    <row r="20" spans="1:8" ht="24" customHeight="1">
      <c r="A20" s="5"/>
      <c r="B20" s="5"/>
      <c r="C20" s="5"/>
      <c r="D20" s="5"/>
      <c r="E20" s="5"/>
      <c r="F20" s="5"/>
      <c r="G20" s="5"/>
      <c r="H20" s="5"/>
    </row>
    <row r="21" spans="1:10" ht="24" customHeight="1">
      <c r="A21" s="462" t="s">
        <v>245</v>
      </c>
      <c r="B21" s="462"/>
      <c r="C21" s="462"/>
      <c r="D21" s="462"/>
      <c r="E21" s="462"/>
      <c r="F21" s="462"/>
      <c r="G21" s="462"/>
      <c r="H21" s="462"/>
      <c r="I21" s="462"/>
      <c r="J21" s="462"/>
    </row>
    <row r="22" spans="1:8" ht="24" customHeight="1">
      <c r="A22" s="4"/>
      <c r="B22" s="4"/>
      <c r="C22" s="4"/>
      <c r="D22" s="4"/>
      <c r="E22" s="4"/>
      <c r="F22" s="4"/>
      <c r="G22" s="4"/>
      <c r="H22" s="4"/>
    </row>
    <row r="23" spans="1:8" ht="24" customHeight="1">
      <c r="A23" s="4"/>
      <c r="B23" s="4"/>
      <c r="C23" s="4"/>
      <c r="D23" s="4"/>
      <c r="E23" s="4"/>
      <c r="F23" s="4"/>
      <c r="G23" s="4"/>
      <c r="H23" s="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</sheetData>
  <sheetProtection/>
  <mergeCells count="4">
    <mergeCell ref="A9:J9"/>
    <mergeCell ref="A15:J15"/>
    <mergeCell ref="A21:J21"/>
    <mergeCell ref="B12:I12"/>
  </mergeCells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5.8515625" style="74" customWidth="1"/>
    <col min="2" max="8" width="21.7109375" style="74" customWidth="1"/>
    <col min="9" max="9" width="21.7109375" style="105" customWidth="1"/>
    <col min="10" max="10" width="10.140625" style="74" bestFit="1" customWidth="1"/>
    <col min="11" max="13" width="9.140625" style="74" customWidth="1"/>
    <col min="14" max="14" width="10.140625" style="74" bestFit="1" customWidth="1"/>
    <col min="15" max="15" width="11.421875" style="74" customWidth="1"/>
    <col min="16" max="16384" width="9.140625" style="74" customWidth="1"/>
  </cols>
  <sheetData>
    <row r="1" spans="1:9" ht="21.75" customHeight="1">
      <c r="A1" s="70" t="s">
        <v>131</v>
      </c>
      <c r="B1" s="71"/>
      <c r="C1" s="72"/>
      <c r="D1" s="72"/>
      <c r="E1" s="72"/>
      <c r="F1" s="72"/>
      <c r="G1" s="72"/>
      <c r="H1" s="72"/>
      <c r="I1" s="73"/>
    </row>
    <row r="2" spans="1:17" ht="21.75" customHeight="1">
      <c r="A2" s="70" t="s">
        <v>208</v>
      </c>
      <c r="B2" s="75"/>
      <c r="C2" s="76"/>
      <c r="D2" s="76"/>
      <c r="E2" s="76"/>
      <c r="F2" s="76"/>
      <c r="G2" s="76"/>
      <c r="H2" s="76"/>
      <c r="I2" s="77"/>
      <c r="J2" s="72"/>
      <c r="K2" s="72"/>
      <c r="L2" s="72"/>
      <c r="M2" s="72"/>
      <c r="N2" s="72"/>
      <c r="O2" s="72"/>
      <c r="P2" s="72"/>
      <c r="Q2" s="72"/>
    </row>
    <row r="3" spans="1:17" ht="13.5" customHeight="1" thickBot="1">
      <c r="A3" s="78"/>
      <c r="B3" s="78"/>
      <c r="C3" s="78"/>
      <c r="D3" s="78"/>
      <c r="E3" s="78"/>
      <c r="F3" s="78"/>
      <c r="G3" s="78"/>
      <c r="H3" s="78"/>
      <c r="I3" s="79"/>
      <c r="J3" s="72"/>
      <c r="K3" s="72"/>
      <c r="L3" s="72"/>
      <c r="M3" s="72"/>
      <c r="N3" s="72"/>
      <c r="O3" s="72"/>
      <c r="P3" s="72"/>
      <c r="Q3" s="72"/>
    </row>
    <row r="4" spans="1:9" ht="30" customHeight="1" thickBot="1">
      <c r="A4" s="80" t="s">
        <v>132</v>
      </c>
      <c r="B4" s="81">
        <v>2002</v>
      </c>
      <c r="C4" s="82">
        <v>2003</v>
      </c>
      <c r="D4" s="82">
        <v>2004</v>
      </c>
      <c r="E4" s="82">
        <v>2005</v>
      </c>
      <c r="F4" s="83">
        <v>2006</v>
      </c>
      <c r="G4" s="82">
        <v>2007</v>
      </c>
      <c r="H4" s="82">
        <v>2008</v>
      </c>
      <c r="I4" s="81">
        <v>2009</v>
      </c>
    </row>
    <row r="5" spans="1:15" ht="15.75">
      <c r="A5" s="106" t="s">
        <v>20</v>
      </c>
      <c r="B5" s="107">
        <v>764021</v>
      </c>
      <c r="C5" s="108">
        <v>648858</v>
      </c>
      <c r="D5" s="108">
        <v>1523276</v>
      </c>
      <c r="E5" s="108">
        <v>1253981</v>
      </c>
      <c r="F5" s="108">
        <v>1228686</v>
      </c>
      <c r="G5" s="108">
        <v>1617392</v>
      </c>
      <c r="H5" s="108">
        <v>1452204</v>
      </c>
      <c r="I5" s="109">
        <v>995111</v>
      </c>
      <c r="J5" s="84"/>
      <c r="K5" s="84"/>
      <c r="N5" s="84"/>
      <c r="O5" s="84"/>
    </row>
    <row r="6" spans="1:15" ht="15.75">
      <c r="A6" s="85" t="s">
        <v>12</v>
      </c>
      <c r="B6" s="86"/>
      <c r="C6" s="87"/>
      <c r="D6" s="88"/>
      <c r="E6" s="89"/>
      <c r="F6" s="87"/>
      <c r="G6" s="87"/>
      <c r="H6" s="87"/>
      <c r="I6" s="90"/>
      <c r="J6" s="84"/>
      <c r="K6" s="84"/>
      <c r="N6" s="84"/>
      <c r="O6" s="84"/>
    </row>
    <row r="7" spans="1:15" ht="15.75">
      <c r="A7" s="106" t="s">
        <v>5</v>
      </c>
      <c r="B7" s="110">
        <v>5586</v>
      </c>
      <c r="C7" s="111">
        <v>6534</v>
      </c>
      <c r="D7" s="111">
        <v>10337</v>
      </c>
      <c r="E7" s="112">
        <v>9530</v>
      </c>
      <c r="F7" s="111">
        <v>12052</v>
      </c>
      <c r="G7" s="111">
        <v>9762</v>
      </c>
      <c r="H7" s="111">
        <v>8671</v>
      </c>
      <c r="I7" s="113">
        <v>2036</v>
      </c>
      <c r="J7" s="84"/>
      <c r="K7" s="84"/>
      <c r="N7" s="84"/>
      <c r="O7" s="84"/>
    </row>
    <row r="8" spans="1:15" ht="15.75">
      <c r="A8" s="85" t="s">
        <v>12</v>
      </c>
      <c r="B8" s="86"/>
      <c r="C8" s="87"/>
      <c r="D8" s="88"/>
      <c r="E8" s="89"/>
      <c r="F8" s="87"/>
      <c r="G8" s="87"/>
      <c r="H8" s="87"/>
      <c r="I8" s="90"/>
      <c r="J8" s="84"/>
      <c r="K8" s="84"/>
      <c r="N8" s="84"/>
      <c r="O8" s="84"/>
    </row>
    <row r="9" spans="1:15" ht="26.25" customHeight="1">
      <c r="A9" s="106" t="s">
        <v>6</v>
      </c>
      <c r="B9" s="110">
        <v>161191</v>
      </c>
      <c r="C9" s="111">
        <v>127618</v>
      </c>
      <c r="D9" s="111">
        <v>504610</v>
      </c>
      <c r="E9" s="112">
        <v>177548</v>
      </c>
      <c r="F9" s="111">
        <v>250239</v>
      </c>
      <c r="G9" s="111">
        <v>394584</v>
      </c>
      <c r="H9" s="111">
        <v>178675</v>
      </c>
      <c r="I9" s="113">
        <v>10865</v>
      </c>
      <c r="J9" s="84"/>
      <c r="K9" s="84"/>
      <c r="N9" s="84"/>
      <c r="O9" s="84"/>
    </row>
    <row r="10" spans="1:15" ht="15.75">
      <c r="A10" s="85" t="s">
        <v>12</v>
      </c>
      <c r="B10" s="86"/>
      <c r="C10" s="87"/>
      <c r="D10" s="88"/>
      <c r="E10" s="89"/>
      <c r="F10" s="87"/>
      <c r="G10" s="87"/>
      <c r="H10" s="87"/>
      <c r="I10" s="90"/>
      <c r="J10" s="84"/>
      <c r="K10" s="84"/>
      <c r="N10" s="84"/>
      <c r="O10" s="84"/>
    </row>
    <row r="11" spans="1:15" ht="15">
      <c r="A11" s="85" t="s">
        <v>21</v>
      </c>
      <c r="B11" s="86">
        <v>9111</v>
      </c>
      <c r="C11" s="87">
        <v>-4377</v>
      </c>
      <c r="D11" s="91">
        <v>14884</v>
      </c>
      <c r="E11" s="89">
        <v>12356</v>
      </c>
      <c r="F11" s="87">
        <v>10283</v>
      </c>
      <c r="G11" s="87">
        <v>13584</v>
      </c>
      <c r="H11" s="87">
        <v>13170</v>
      </c>
      <c r="I11" s="90">
        <v>4484</v>
      </c>
      <c r="J11" s="84"/>
      <c r="K11" s="84"/>
      <c r="N11" s="84"/>
      <c r="O11" s="84"/>
    </row>
    <row r="12" spans="1:15" ht="15">
      <c r="A12" s="85" t="s">
        <v>22</v>
      </c>
      <c r="B12" s="86">
        <v>14022</v>
      </c>
      <c r="C12" s="87">
        <v>16534</v>
      </c>
      <c r="D12" s="91">
        <v>52726</v>
      </c>
      <c r="E12" s="89">
        <v>16152</v>
      </c>
      <c r="F12" s="87">
        <v>30994</v>
      </c>
      <c r="G12" s="87">
        <v>58113</v>
      </c>
      <c r="H12" s="87">
        <v>31879</v>
      </c>
      <c r="I12" s="90">
        <v>-27162</v>
      </c>
      <c r="J12" s="84"/>
      <c r="K12" s="84"/>
      <c r="N12" s="84"/>
      <c r="O12" s="84"/>
    </row>
    <row r="13" spans="1:15" ht="15">
      <c r="A13" s="85" t="s">
        <v>23</v>
      </c>
      <c r="B13" s="86">
        <v>12892</v>
      </c>
      <c r="C13" s="87">
        <v>12997</v>
      </c>
      <c r="D13" s="91">
        <v>33240</v>
      </c>
      <c r="E13" s="89">
        <v>9068</v>
      </c>
      <c r="F13" s="87">
        <v>20573</v>
      </c>
      <c r="G13" s="87">
        <v>47995</v>
      </c>
      <c r="H13" s="87">
        <v>23515</v>
      </c>
      <c r="I13" s="90">
        <v>-13885</v>
      </c>
      <c r="J13" s="84"/>
      <c r="K13" s="84"/>
      <c r="N13" s="84"/>
      <c r="O13" s="84"/>
    </row>
    <row r="14" spans="1:15" ht="12.75" customHeight="1">
      <c r="A14" s="85" t="s">
        <v>24</v>
      </c>
      <c r="B14" s="86">
        <v>-3487</v>
      </c>
      <c r="C14" s="87">
        <v>2836</v>
      </c>
      <c r="D14" s="91">
        <v>24398</v>
      </c>
      <c r="E14" s="89">
        <v>14256</v>
      </c>
      <c r="F14" s="87">
        <v>5632</v>
      </c>
      <c r="G14" s="87">
        <v>20584</v>
      </c>
      <c r="H14" s="87">
        <v>9011</v>
      </c>
      <c r="I14" s="90">
        <v>-11331</v>
      </c>
      <c r="J14" s="84"/>
      <c r="K14" s="84"/>
      <c r="N14" s="84"/>
      <c r="O14" s="84"/>
    </row>
    <row r="15" spans="1:15" ht="15">
      <c r="A15" s="85" t="s">
        <v>25</v>
      </c>
      <c r="B15" s="86">
        <v>6855</v>
      </c>
      <c r="C15" s="87">
        <v>11982</v>
      </c>
      <c r="D15" s="91">
        <v>47345</v>
      </c>
      <c r="E15" s="89">
        <v>19427</v>
      </c>
      <c r="F15" s="87">
        <v>10905</v>
      </c>
      <c r="G15" s="87">
        <v>49631</v>
      </c>
      <c r="H15" s="87">
        <v>14680</v>
      </c>
      <c r="I15" s="90">
        <v>-17538</v>
      </c>
      <c r="J15" s="84"/>
      <c r="K15" s="84"/>
      <c r="N15" s="84"/>
      <c r="O15" s="84"/>
    </row>
    <row r="16" spans="1:15" ht="15">
      <c r="A16" s="85" t="s">
        <v>26</v>
      </c>
      <c r="B16" s="86">
        <v>17349</v>
      </c>
      <c r="C16" s="87">
        <v>4628</v>
      </c>
      <c r="D16" s="91">
        <v>30227</v>
      </c>
      <c r="E16" s="89">
        <v>-20448</v>
      </c>
      <c r="F16" s="87">
        <v>1884</v>
      </c>
      <c r="G16" s="87">
        <v>5705</v>
      </c>
      <c r="H16" s="87">
        <v>-12857</v>
      </c>
      <c r="I16" s="90">
        <v>-4745</v>
      </c>
      <c r="J16" s="84"/>
      <c r="K16" s="84"/>
      <c r="N16" s="84"/>
      <c r="O16" s="84"/>
    </row>
    <row r="17" spans="1:15" ht="15">
      <c r="A17" s="85" t="s">
        <v>27</v>
      </c>
      <c r="B17" s="86">
        <v>2723</v>
      </c>
      <c r="C17" s="87">
        <v>3331</v>
      </c>
      <c r="D17" s="91">
        <v>15126</v>
      </c>
      <c r="E17" s="89">
        <v>11863</v>
      </c>
      <c r="F17" s="87">
        <v>10883</v>
      </c>
      <c r="G17" s="87">
        <v>11805</v>
      </c>
      <c r="H17" s="87">
        <v>11882</v>
      </c>
      <c r="I17" s="90">
        <v>-513</v>
      </c>
      <c r="J17" s="84"/>
      <c r="K17" s="84"/>
      <c r="N17" s="84"/>
      <c r="O17" s="84"/>
    </row>
    <row r="18" spans="1:15" ht="15">
      <c r="A18" s="85" t="s">
        <v>28</v>
      </c>
      <c r="B18" s="86">
        <v>10667</v>
      </c>
      <c r="C18" s="87">
        <v>5117</v>
      </c>
      <c r="D18" s="91">
        <v>23457</v>
      </c>
      <c r="E18" s="89">
        <v>8955</v>
      </c>
      <c r="F18" s="87">
        <v>8170</v>
      </c>
      <c r="G18" s="87">
        <v>8287</v>
      </c>
      <c r="H18" s="87">
        <v>-2899</v>
      </c>
      <c r="I18" s="90">
        <v>9</v>
      </c>
      <c r="J18" s="84"/>
      <c r="K18" s="84"/>
      <c r="N18" s="84"/>
      <c r="O18" s="84"/>
    </row>
    <row r="19" spans="1:15" ht="15">
      <c r="A19" s="85" t="s">
        <v>29</v>
      </c>
      <c r="B19" s="86">
        <v>18558</v>
      </c>
      <c r="C19" s="87">
        <v>9548</v>
      </c>
      <c r="D19" s="91">
        <v>46430</v>
      </c>
      <c r="E19" s="89">
        <v>26349</v>
      </c>
      <c r="F19" s="87">
        <v>26139</v>
      </c>
      <c r="G19" s="87">
        <v>30491</v>
      </c>
      <c r="H19" s="87">
        <v>19459</v>
      </c>
      <c r="I19" s="90">
        <v>15112</v>
      </c>
      <c r="J19" s="84"/>
      <c r="K19" s="84"/>
      <c r="N19" s="84"/>
      <c r="O19" s="84"/>
    </row>
    <row r="20" spans="1:15" ht="15">
      <c r="A20" s="85" t="s">
        <v>30</v>
      </c>
      <c r="B20" s="86">
        <v>22540</v>
      </c>
      <c r="C20" s="87">
        <v>1400</v>
      </c>
      <c r="D20" s="91">
        <v>65625</v>
      </c>
      <c r="E20" s="89">
        <v>28888</v>
      </c>
      <c r="F20" s="87">
        <v>28165</v>
      </c>
      <c r="G20" s="87">
        <v>44555</v>
      </c>
      <c r="H20" s="87">
        <v>22009</v>
      </c>
      <c r="I20" s="90">
        <v>11844</v>
      </c>
      <c r="J20" s="84"/>
      <c r="K20" s="84"/>
      <c r="N20" s="84"/>
      <c r="O20" s="84"/>
    </row>
    <row r="21" spans="1:15" ht="15">
      <c r="A21" s="85" t="s">
        <v>31</v>
      </c>
      <c r="B21" s="86">
        <v>13127</v>
      </c>
      <c r="C21" s="87">
        <v>9161</v>
      </c>
      <c r="D21" s="91">
        <v>37082</v>
      </c>
      <c r="E21" s="89">
        <v>-15720</v>
      </c>
      <c r="F21" s="87">
        <v>-401</v>
      </c>
      <c r="G21" s="87">
        <v>9177</v>
      </c>
      <c r="H21" s="87">
        <v>-8703</v>
      </c>
      <c r="I21" s="90">
        <v>13387</v>
      </c>
      <c r="J21" s="84"/>
      <c r="K21" s="84"/>
      <c r="N21" s="84"/>
      <c r="O21" s="84"/>
    </row>
    <row r="22" spans="1:15" ht="15">
      <c r="A22" s="85" t="s">
        <v>32</v>
      </c>
      <c r="B22" s="86">
        <v>36834</v>
      </c>
      <c r="C22" s="87">
        <v>54461</v>
      </c>
      <c r="D22" s="91">
        <v>114070</v>
      </c>
      <c r="E22" s="89">
        <v>66402</v>
      </c>
      <c r="F22" s="87">
        <v>97012</v>
      </c>
      <c r="G22" s="87">
        <v>94657</v>
      </c>
      <c r="H22" s="87">
        <v>57529</v>
      </c>
      <c r="I22" s="90">
        <v>41203</v>
      </c>
      <c r="J22" s="84"/>
      <c r="K22" s="84"/>
      <c r="N22" s="84"/>
      <c r="O22" s="84"/>
    </row>
    <row r="23" spans="1:15" ht="15.75">
      <c r="A23" s="85" t="s">
        <v>12</v>
      </c>
      <c r="B23" s="86"/>
      <c r="C23" s="87"/>
      <c r="D23" s="88"/>
      <c r="E23" s="89"/>
      <c r="F23" s="87"/>
      <c r="G23" s="87"/>
      <c r="H23" s="87"/>
      <c r="I23" s="90"/>
      <c r="J23" s="84"/>
      <c r="K23" s="84"/>
      <c r="N23" s="84"/>
      <c r="O23" s="84"/>
    </row>
    <row r="24" spans="1:15" ht="31.5">
      <c r="A24" s="106" t="s">
        <v>33</v>
      </c>
      <c r="B24" s="110">
        <v>4954</v>
      </c>
      <c r="C24" s="111">
        <v>3120</v>
      </c>
      <c r="D24" s="111">
        <v>4566</v>
      </c>
      <c r="E24" s="112">
        <v>13533</v>
      </c>
      <c r="F24" s="111">
        <v>7369</v>
      </c>
      <c r="G24" s="111">
        <v>7752</v>
      </c>
      <c r="H24" s="111">
        <v>7965</v>
      </c>
      <c r="I24" s="113">
        <v>4984</v>
      </c>
      <c r="J24" s="84"/>
      <c r="K24" s="84"/>
      <c r="N24" s="84"/>
      <c r="O24" s="84"/>
    </row>
    <row r="25" spans="1:15" ht="15.75">
      <c r="A25" s="85" t="s">
        <v>12</v>
      </c>
      <c r="B25" s="86"/>
      <c r="C25" s="87"/>
      <c r="D25" s="88"/>
      <c r="E25" s="89"/>
      <c r="F25" s="87"/>
      <c r="G25" s="87"/>
      <c r="H25" s="87"/>
      <c r="I25" s="90"/>
      <c r="J25" s="84"/>
      <c r="K25" s="84"/>
      <c r="L25" s="92"/>
      <c r="N25" s="84"/>
      <c r="O25" s="84"/>
    </row>
    <row r="26" spans="1:15" ht="15.75">
      <c r="A26" s="106" t="s">
        <v>7</v>
      </c>
      <c r="B26" s="110">
        <v>-29972</v>
      </c>
      <c r="C26" s="111">
        <v>-47744</v>
      </c>
      <c r="D26" s="111">
        <v>50763</v>
      </c>
      <c r="E26" s="112">
        <v>85053</v>
      </c>
      <c r="F26" s="111">
        <v>85796</v>
      </c>
      <c r="G26" s="111">
        <v>176755</v>
      </c>
      <c r="H26" s="111">
        <v>197868</v>
      </c>
      <c r="I26" s="113">
        <v>177185</v>
      </c>
      <c r="J26" s="84"/>
      <c r="K26" s="84"/>
      <c r="N26" s="84"/>
      <c r="O26" s="84"/>
    </row>
    <row r="27" spans="1:15" ht="15.75">
      <c r="A27" s="85" t="s">
        <v>12</v>
      </c>
      <c r="B27" s="86"/>
      <c r="C27" s="87"/>
      <c r="D27" s="88"/>
      <c r="E27" s="89"/>
      <c r="F27" s="87"/>
      <c r="G27" s="87"/>
      <c r="H27" s="87"/>
      <c r="I27" s="90"/>
      <c r="J27" s="84"/>
      <c r="K27" s="84"/>
      <c r="L27" s="92"/>
      <c r="N27" s="84"/>
      <c r="O27" s="84"/>
    </row>
    <row r="28" spans="1:15" ht="15.75">
      <c r="A28" s="106" t="s">
        <v>0</v>
      </c>
      <c r="B28" s="110">
        <v>283354</v>
      </c>
      <c r="C28" s="111">
        <v>225063</v>
      </c>
      <c r="D28" s="111">
        <v>403940</v>
      </c>
      <c r="E28" s="112">
        <v>389815</v>
      </c>
      <c r="F28" s="111">
        <v>336794</v>
      </c>
      <c r="G28" s="111">
        <v>405091</v>
      </c>
      <c r="H28" s="111">
        <v>382218</v>
      </c>
      <c r="I28" s="113">
        <v>297157</v>
      </c>
      <c r="J28" s="84"/>
      <c r="K28" s="84"/>
      <c r="N28" s="84"/>
      <c r="O28" s="84"/>
    </row>
    <row r="29" spans="1:15" ht="15.75">
      <c r="A29" s="85" t="s">
        <v>12</v>
      </c>
      <c r="B29" s="86"/>
      <c r="C29" s="87"/>
      <c r="D29" s="88"/>
      <c r="E29" s="89"/>
      <c r="F29" s="87"/>
      <c r="G29" s="87"/>
      <c r="H29" s="87"/>
      <c r="I29" s="90"/>
      <c r="J29" s="84"/>
      <c r="K29" s="84"/>
      <c r="N29" s="84"/>
      <c r="O29" s="84"/>
    </row>
    <row r="30" spans="1:15" ht="15">
      <c r="A30" s="85" t="s">
        <v>34</v>
      </c>
      <c r="B30" s="86">
        <v>241255</v>
      </c>
      <c r="C30" s="93">
        <v>191588</v>
      </c>
      <c r="D30" s="94">
        <v>328902</v>
      </c>
      <c r="E30" s="89">
        <v>331285</v>
      </c>
      <c r="F30" s="87">
        <v>277561</v>
      </c>
      <c r="G30" s="87">
        <v>333703</v>
      </c>
      <c r="H30" s="87">
        <v>311039</v>
      </c>
      <c r="I30" s="90">
        <v>249439</v>
      </c>
      <c r="J30" s="84"/>
      <c r="K30" s="84"/>
      <c r="N30" s="84"/>
      <c r="O30" s="84"/>
    </row>
    <row r="31" spans="1:15" ht="15">
      <c r="A31" s="85" t="s">
        <v>35</v>
      </c>
      <c r="B31" s="86">
        <v>42099</v>
      </c>
      <c r="C31" s="87">
        <v>33475</v>
      </c>
      <c r="D31" s="91">
        <v>75038</v>
      </c>
      <c r="E31" s="89">
        <v>58530</v>
      </c>
      <c r="F31" s="87">
        <v>59233</v>
      </c>
      <c r="G31" s="87">
        <v>71388</v>
      </c>
      <c r="H31" s="87">
        <v>71179</v>
      </c>
      <c r="I31" s="90">
        <v>47718</v>
      </c>
      <c r="J31" s="84"/>
      <c r="K31" s="84"/>
      <c r="N31" s="84"/>
      <c r="O31" s="84"/>
    </row>
    <row r="32" spans="1:15" ht="15.75">
      <c r="A32" s="85" t="s">
        <v>12</v>
      </c>
      <c r="B32" s="86"/>
      <c r="C32" s="87"/>
      <c r="D32" s="88"/>
      <c r="E32" s="89"/>
      <c r="F32" s="87"/>
      <c r="G32" s="87"/>
      <c r="H32" s="87"/>
      <c r="I32" s="90"/>
      <c r="J32" s="84"/>
      <c r="K32" s="84"/>
      <c r="N32" s="84"/>
      <c r="O32" s="84"/>
    </row>
    <row r="33" spans="1:15" ht="15.75">
      <c r="A33" s="106" t="s">
        <v>1</v>
      </c>
      <c r="B33" s="110">
        <v>287112</v>
      </c>
      <c r="C33" s="111">
        <v>262059</v>
      </c>
      <c r="D33" s="111">
        <v>470123</v>
      </c>
      <c r="E33" s="112">
        <v>569705</v>
      </c>
      <c r="F33" s="111">
        <v>521609</v>
      </c>
      <c r="G33" s="111">
        <v>587103</v>
      </c>
      <c r="H33" s="111">
        <v>648259</v>
      </c>
      <c r="I33" s="113">
        <v>500177</v>
      </c>
      <c r="J33" s="84"/>
      <c r="K33" s="84"/>
      <c r="N33" s="84"/>
      <c r="O33" s="84"/>
    </row>
    <row r="34" spans="1:15" ht="15.75">
      <c r="A34" s="85" t="s">
        <v>12</v>
      </c>
      <c r="B34" s="86"/>
      <c r="C34" s="87"/>
      <c r="D34" s="88"/>
      <c r="E34" s="89"/>
      <c r="F34" s="87"/>
      <c r="G34" s="87"/>
      <c r="H34" s="87"/>
      <c r="I34" s="90"/>
      <c r="J34" s="84"/>
      <c r="K34" s="84"/>
      <c r="N34" s="84"/>
      <c r="O34" s="84"/>
    </row>
    <row r="35" spans="1:15" ht="15">
      <c r="A35" s="85" t="s">
        <v>36</v>
      </c>
      <c r="B35" s="86">
        <v>-41</v>
      </c>
      <c r="C35" s="93">
        <v>13132</v>
      </c>
      <c r="D35" s="94">
        <v>7865</v>
      </c>
      <c r="E35" s="89">
        <v>33607</v>
      </c>
      <c r="F35" s="87">
        <v>26707</v>
      </c>
      <c r="G35" s="87">
        <v>21957</v>
      </c>
      <c r="H35" s="87">
        <v>22081</v>
      </c>
      <c r="I35" s="90">
        <v>3483</v>
      </c>
      <c r="J35" s="84"/>
      <c r="K35" s="84"/>
      <c r="N35" s="84"/>
      <c r="O35" s="84"/>
    </row>
    <row r="36" spans="1:15" ht="15">
      <c r="A36" s="95" t="s">
        <v>37</v>
      </c>
      <c r="B36" s="86">
        <v>82319</v>
      </c>
      <c r="C36" s="93">
        <v>87212</v>
      </c>
      <c r="D36" s="94">
        <v>182087</v>
      </c>
      <c r="E36" s="89">
        <v>207085</v>
      </c>
      <c r="F36" s="87">
        <v>186122</v>
      </c>
      <c r="G36" s="87">
        <v>249320</v>
      </c>
      <c r="H36" s="87">
        <v>237829</v>
      </c>
      <c r="I36" s="90">
        <v>166957</v>
      </c>
      <c r="J36" s="84"/>
      <c r="K36" s="84"/>
      <c r="N36" s="84"/>
      <c r="O36" s="84"/>
    </row>
    <row r="37" spans="1:15" ht="15">
      <c r="A37" s="85" t="s">
        <v>38</v>
      </c>
      <c r="B37" s="86">
        <v>37476</v>
      </c>
      <c r="C37" s="87">
        <v>40939</v>
      </c>
      <c r="D37" s="91">
        <v>99134</v>
      </c>
      <c r="E37" s="89">
        <v>94024</v>
      </c>
      <c r="F37" s="87">
        <v>61968</v>
      </c>
      <c r="G37" s="87">
        <v>62127</v>
      </c>
      <c r="H37" s="87">
        <v>89464</v>
      </c>
      <c r="I37" s="90">
        <v>50943</v>
      </c>
      <c r="J37" s="84"/>
      <c r="K37" s="84"/>
      <c r="N37" s="84"/>
      <c r="O37" s="84"/>
    </row>
    <row r="38" spans="1:15" ht="15">
      <c r="A38" s="85" t="s">
        <v>39</v>
      </c>
      <c r="B38" s="86">
        <v>88865</v>
      </c>
      <c r="C38" s="87">
        <v>62614</v>
      </c>
      <c r="D38" s="91">
        <v>111264</v>
      </c>
      <c r="E38" s="89">
        <v>148309</v>
      </c>
      <c r="F38" s="87">
        <v>164673</v>
      </c>
      <c r="G38" s="87">
        <v>170284</v>
      </c>
      <c r="H38" s="87">
        <v>184011</v>
      </c>
      <c r="I38" s="90">
        <v>162053</v>
      </c>
      <c r="J38" s="84"/>
      <c r="K38" s="84"/>
      <c r="N38" s="84"/>
      <c r="O38" s="84"/>
    </row>
    <row r="39" spans="1:15" ht="15">
      <c r="A39" s="85" t="s">
        <v>40</v>
      </c>
      <c r="B39" s="86">
        <v>32088</v>
      </c>
      <c r="C39" s="87">
        <v>22090</v>
      </c>
      <c r="D39" s="91">
        <v>39375</v>
      </c>
      <c r="E39" s="89">
        <v>48841</v>
      </c>
      <c r="F39" s="87">
        <v>52395</v>
      </c>
      <c r="G39" s="87">
        <v>50531</v>
      </c>
      <c r="H39" s="87">
        <v>77619</v>
      </c>
      <c r="I39" s="90">
        <v>78858</v>
      </c>
      <c r="J39" s="84"/>
      <c r="K39" s="84"/>
      <c r="N39" s="84"/>
      <c r="O39" s="84"/>
    </row>
    <row r="40" spans="1:15" ht="15">
      <c r="A40" s="85" t="s">
        <v>41</v>
      </c>
      <c r="B40" s="86">
        <v>46405</v>
      </c>
      <c r="C40" s="87">
        <v>36072</v>
      </c>
      <c r="D40" s="87">
        <v>30398</v>
      </c>
      <c r="E40" s="89">
        <v>37839</v>
      </c>
      <c r="F40" s="87">
        <v>29744</v>
      </c>
      <c r="G40" s="87">
        <v>32884</v>
      </c>
      <c r="H40" s="87">
        <v>37255</v>
      </c>
      <c r="I40" s="90">
        <v>37883</v>
      </c>
      <c r="J40" s="84"/>
      <c r="K40" s="84"/>
      <c r="N40" s="84"/>
      <c r="O40" s="84"/>
    </row>
    <row r="41" spans="1:15" ht="15">
      <c r="A41" s="85" t="s">
        <v>12</v>
      </c>
      <c r="B41" s="86"/>
      <c r="C41" s="87"/>
      <c r="D41" s="86"/>
      <c r="E41" s="89"/>
      <c r="F41" s="87"/>
      <c r="G41" s="87"/>
      <c r="H41" s="87"/>
      <c r="I41" s="90"/>
      <c r="J41" s="84"/>
      <c r="K41" s="84"/>
      <c r="N41" s="84"/>
      <c r="O41" s="84"/>
    </row>
    <row r="42" spans="1:15" ht="15.75">
      <c r="A42" s="106" t="s">
        <v>8</v>
      </c>
      <c r="B42" s="110">
        <v>10205</v>
      </c>
      <c r="C42" s="111">
        <v>9851</v>
      </c>
      <c r="D42" s="111">
        <v>-382</v>
      </c>
      <c r="E42" s="112">
        <v>21599</v>
      </c>
      <c r="F42" s="111">
        <v>8253</v>
      </c>
      <c r="G42" s="111">
        <v>15252</v>
      </c>
      <c r="H42" s="111">
        <v>10316</v>
      </c>
      <c r="I42" s="113">
        <v>18075</v>
      </c>
      <c r="J42" s="84"/>
      <c r="K42" s="84"/>
      <c r="N42" s="84"/>
      <c r="O42" s="84"/>
    </row>
    <row r="43" spans="1:15" ht="15">
      <c r="A43" s="96" t="s">
        <v>12</v>
      </c>
      <c r="B43" s="86"/>
      <c r="C43" s="87"/>
      <c r="D43" s="86"/>
      <c r="E43" s="89"/>
      <c r="F43" s="87"/>
      <c r="G43" s="87"/>
      <c r="H43" s="87"/>
      <c r="I43" s="90"/>
      <c r="J43" s="84"/>
      <c r="K43" s="84"/>
      <c r="N43" s="84"/>
      <c r="O43" s="84"/>
    </row>
    <row r="44" spans="1:15" ht="15.75">
      <c r="A44" s="106" t="s">
        <v>42</v>
      </c>
      <c r="B44" s="110">
        <v>40053</v>
      </c>
      <c r="C44" s="111">
        <v>58350</v>
      </c>
      <c r="D44" s="111">
        <v>79274</v>
      </c>
      <c r="E44" s="112">
        <v>-12878</v>
      </c>
      <c r="F44" s="111">
        <v>6574</v>
      </c>
      <c r="G44" s="111">
        <v>21093</v>
      </c>
      <c r="H44" s="111">
        <v>18232</v>
      </c>
      <c r="I44" s="113">
        <v>-15368</v>
      </c>
      <c r="J44" s="84"/>
      <c r="K44" s="84"/>
      <c r="N44" s="84"/>
      <c r="O44" s="84"/>
    </row>
    <row r="45" spans="1:15" ht="15">
      <c r="A45" s="96"/>
      <c r="B45" s="86"/>
      <c r="C45" s="87"/>
      <c r="D45" s="86"/>
      <c r="E45" s="89"/>
      <c r="F45" s="87"/>
      <c r="G45" s="87"/>
      <c r="H45" s="87"/>
      <c r="I45" s="90"/>
      <c r="J45" s="84"/>
      <c r="K45" s="84"/>
      <c r="N45" s="84"/>
      <c r="O45" s="84"/>
    </row>
    <row r="46" spans="1:15" ht="15.75">
      <c r="A46" s="106" t="s">
        <v>154</v>
      </c>
      <c r="B46" s="110">
        <v>1538</v>
      </c>
      <c r="C46" s="111">
        <v>4007</v>
      </c>
      <c r="D46" s="111">
        <v>45</v>
      </c>
      <c r="E46" s="112">
        <v>76</v>
      </c>
      <c r="F46" s="111">
        <v>0</v>
      </c>
      <c r="G46" s="111">
        <v>0</v>
      </c>
      <c r="H46" s="111">
        <v>0</v>
      </c>
      <c r="I46" s="113">
        <v>0</v>
      </c>
      <c r="J46" s="84"/>
      <c r="K46" s="84"/>
      <c r="N46" s="84"/>
      <c r="O46" s="84"/>
    </row>
    <row r="47" spans="1:15" s="102" customFormat="1" ht="16.5" thickBot="1">
      <c r="A47" s="364"/>
      <c r="B47" s="365"/>
      <c r="C47" s="97"/>
      <c r="D47" s="97"/>
      <c r="E47" s="98"/>
      <c r="F47" s="99"/>
      <c r="G47" s="99"/>
      <c r="H47" s="99"/>
      <c r="I47" s="100"/>
      <c r="J47" s="101"/>
      <c r="K47" s="101"/>
      <c r="N47" s="101"/>
      <c r="O47" s="101"/>
    </row>
    <row r="48" spans="1:9" ht="14.25">
      <c r="A48" s="405" t="s">
        <v>228</v>
      </c>
      <c r="B48" s="103"/>
      <c r="C48" s="104"/>
      <c r="D48" s="104"/>
      <c r="E48" s="103"/>
      <c r="F48" s="103"/>
      <c r="G48" s="103"/>
      <c r="H48" s="103"/>
      <c r="I48" s="104"/>
    </row>
    <row r="49" spans="1:9" ht="14.25">
      <c r="A49" s="103" t="s">
        <v>44</v>
      </c>
      <c r="B49" s="103"/>
      <c r="C49" s="103"/>
      <c r="D49" s="103"/>
      <c r="E49" s="103"/>
      <c r="F49" s="103"/>
      <c r="G49" s="103"/>
      <c r="H49" s="103"/>
      <c r="I49" s="104"/>
    </row>
    <row r="50" spans="1:9" ht="14.25">
      <c r="A50" s="103" t="s">
        <v>45</v>
      </c>
      <c r="B50" s="103"/>
      <c r="C50" s="103"/>
      <c r="D50" s="103"/>
      <c r="E50" s="103"/>
      <c r="F50" s="103"/>
      <c r="G50" s="103"/>
      <c r="H50" s="103"/>
      <c r="I50" s="104"/>
    </row>
  </sheetData>
  <sheetProtection/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47.7109375" style="74" customWidth="1"/>
    <col min="2" max="12" width="21.7109375" style="74" customWidth="1"/>
    <col min="13" max="13" width="21.7109375" style="105" customWidth="1"/>
    <col min="14" max="14" width="10.140625" style="74" bestFit="1" customWidth="1"/>
    <col min="15" max="16" width="9.140625" style="74" customWidth="1"/>
    <col min="17" max="17" width="10.140625" style="74" bestFit="1" customWidth="1"/>
    <col min="18" max="18" width="11.421875" style="74" customWidth="1"/>
    <col min="19" max="16384" width="9.140625" style="74" customWidth="1"/>
  </cols>
  <sheetData>
    <row r="1" spans="1:15" ht="30">
      <c r="A1" s="114" t="s">
        <v>133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5"/>
      <c r="O1" s="115"/>
    </row>
    <row r="2" spans="1:15" ht="30">
      <c r="A2" s="476" t="s">
        <v>233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115"/>
      <c r="O2" s="115"/>
    </row>
    <row r="3" spans="1:13" ht="20.25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30.75" thickBot="1">
      <c r="A4" s="80" t="s">
        <v>134</v>
      </c>
      <c r="B4" s="119">
        <v>2010</v>
      </c>
      <c r="C4" s="82">
        <v>2011</v>
      </c>
      <c r="D4" s="82">
        <v>2012</v>
      </c>
      <c r="E4" s="82">
        <v>2013</v>
      </c>
      <c r="F4" s="82">
        <v>2014</v>
      </c>
      <c r="G4" s="82">
        <v>2015</v>
      </c>
      <c r="H4" s="82">
        <v>2016</v>
      </c>
      <c r="I4" s="82">
        <v>2017</v>
      </c>
      <c r="J4" s="82">
        <v>2018</v>
      </c>
      <c r="K4" s="82" t="s">
        <v>264</v>
      </c>
      <c r="L4" s="82" t="s">
        <v>205</v>
      </c>
      <c r="M4" s="351" t="s">
        <v>230</v>
      </c>
    </row>
    <row r="5" spans="1:18" ht="15.75">
      <c r="A5" s="106" t="s">
        <v>135</v>
      </c>
      <c r="B5" s="111">
        <v>2223597</v>
      </c>
      <c r="C5" s="111">
        <v>2026571</v>
      </c>
      <c r="D5" s="111">
        <v>1372594</v>
      </c>
      <c r="E5" s="111">
        <v>1138562</v>
      </c>
      <c r="F5" s="111">
        <v>420690</v>
      </c>
      <c r="G5" s="111">
        <v>-1534989</v>
      </c>
      <c r="H5" s="111">
        <v>-1326558</v>
      </c>
      <c r="I5" s="111">
        <v>-11964</v>
      </c>
      <c r="J5" s="111">
        <v>540974</v>
      </c>
      <c r="K5" s="111">
        <v>408500</v>
      </c>
      <c r="L5" s="111">
        <v>38410428</v>
      </c>
      <c r="M5" s="352">
        <f>(K5/L5)*100</f>
        <v>1.0635132730101315</v>
      </c>
      <c r="N5" s="84"/>
      <c r="O5" s="84"/>
      <c r="Q5" s="84"/>
      <c r="R5" s="84"/>
    </row>
    <row r="6" spans="1:18" ht="15.75">
      <c r="A6" s="85" t="s">
        <v>12</v>
      </c>
      <c r="B6" s="86"/>
      <c r="C6" s="87"/>
      <c r="D6" s="88"/>
      <c r="E6" s="87"/>
      <c r="F6" s="87"/>
      <c r="G6" s="87"/>
      <c r="H6" s="87"/>
      <c r="I6" s="87"/>
      <c r="J6" s="87"/>
      <c r="K6" s="87"/>
      <c r="L6" s="87"/>
      <c r="M6" s="353"/>
      <c r="N6" s="84"/>
      <c r="O6" s="84"/>
      <c r="Q6" s="84"/>
      <c r="R6" s="84"/>
    </row>
    <row r="7" spans="1:18" ht="15.75">
      <c r="A7" s="106" t="s">
        <v>5</v>
      </c>
      <c r="B7" s="123">
        <v>16590</v>
      </c>
      <c r="C7" s="111">
        <v>19663</v>
      </c>
      <c r="D7" s="111">
        <v>11299</v>
      </c>
      <c r="E7" s="111">
        <v>2709</v>
      </c>
      <c r="F7" s="111">
        <v>-2539</v>
      </c>
      <c r="G7" s="111">
        <v>-14218</v>
      </c>
      <c r="H7" s="111">
        <v>-11909</v>
      </c>
      <c r="I7" s="111">
        <v>-5950</v>
      </c>
      <c r="J7" s="111">
        <v>1462</v>
      </c>
      <c r="K7" s="111">
        <v>3181</v>
      </c>
      <c r="L7" s="111">
        <v>195377</v>
      </c>
      <c r="M7" s="352">
        <f>(K7/L7)*100</f>
        <v>1.6281343249205382</v>
      </c>
      <c r="N7" s="84"/>
      <c r="O7" s="84"/>
      <c r="Q7" s="84"/>
      <c r="R7" s="84"/>
    </row>
    <row r="8" spans="1:18" ht="15.75">
      <c r="A8" s="85" t="s">
        <v>12</v>
      </c>
      <c r="B8" s="86"/>
      <c r="C8" s="87"/>
      <c r="D8" s="88"/>
      <c r="E8" s="87"/>
      <c r="F8" s="87"/>
      <c r="G8" s="87"/>
      <c r="H8" s="87"/>
      <c r="I8" s="87"/>
      <c r="J8" s="87"/>
      <c r="K8" s="87"/>
      <c r="L8" s="87"/>
      <c r="M8" s="353"/>
      <c r="N8" s="84"/>
      <c r="O8" s="84"/>
      <c r="Q8" s="84"/>
      <c r="R8" s="84"/>
    </row>
    <row r="9" spans="1:18" ht="15.75">
      <c r="A9" s="106" t="s">
        <v>6</v>
      </c>
      <c r="B9" s="123">
        <v>494821</v>
      </c>
      <c r="C9" s="111">
        <v>224409</v>
      </c>
      <c r="D9" s="111">
        <v>92814</v>
      </c>
      <c r="E9" s="111">
        <v>122798</v>
      </c>
      <c r="F9" s="111">
        <v>-162851</v>
      </c>
      <c r="G9" s="111">
        <v>-612209</v>
      </c>
      <c r="H9" s="111">
        <v>-324150</v>
      </c>
      <c r="I9" s="111">
        <v>-21059</v>
      </c>
      <c r="J9" s="111">
        <v>2264</v>
      </c>
      <c r="K9" s="111">
        <v>69286</v>
      </c>
      <c r="L9" s="111">
        <v>7178109</v>
      </c>
      <c r="M9" s="352">
        <f>(K9/L9)*100</f>
        <v>0.9652402882151832</v>
      </c>
      <c r="N9" s="84"/>
      <c r="O9" s="84"/>
      <c r="Q9" s="84"/>
      <c r="R9" s="84"/>
    </row>
    <row r="10" spans="1:18" ht="15.75">
      <c r="A10" s="85" t="s">
        <v>12</v>
      </c>
      <c r="B10" s="86"/>
      <c r="C10" s="87"/>
      <c r="D10" s="88"/>
      <c r="E10" s="87"/>
      <c r="F10" s="87"/>
      <c r="G10" s="87"/>
      <c r="H10" s="354"/>
      <c r="I10" s="354"/>
      <c r="J10" s="354"/>
      <c r="K10" s="354"/>
      <c r="L10" s="87"/>
      <c r="M10" s="353"/>
      <c r="N10" s="84"/>
      <c r="O10" s="84"/>
      <c r="Q10" s="84"/>
      <c r="R10" s="84"/>
    </row>
    <row r="11" spans="1:18" ht="15">
      <c r="A11" s="85" t="s">
        <v>21</v>
      </c>
      <c r="B11" s="86">
        <v>30657</v>
      </c>
      <c r="C11" s="87">
        <v>26820</v>
      </c>
      <c r="D11" s="91">
        <v>10542</v>
      </c>
      <c r="E11" s="87">
        <v>11542</v>
      </c>
      <c r="F11" s="87">
        <v>-5929</v>
      </c>
      <c r="G11" s="87">
        <v>-34209</v>
      </c>
      <c r="H11" s="87">
        <v>-36802</v>
      </c>
      <c r="I11" s="87">
        <v>-14852</v>
      </c>
      <c r="J11" s="87">
        <v>-1162</v>
      </c>
      <c r="K11" s="87">
        <v>1751</v>
      </c>
      <c r="L11" s="87">
        <v>395017</v>
      </c>
      <c r="M11" s="353">
        <f>(K11/L11)*100</f>
        <v>0.44327206170873656</v>
      </c>
      <c r="N11" s="84"/>
      <c r="O11" s="84"/>
      <c r="Q11" s="84"/>
      <c r="R11" s="84"/>
    </row>
    <row r="12" spans="1:18" ht="15">
      <c r="A12" s="85" t="s">
        <v>22</v>
      </c>
      <c r="B12" s="86">
        <v>75752</v>
      </c>
      <c r="C12" s="87">
        <v>27178</v>
      </c>
      <c r="D12" s="91">
        <v>401</v>
      </c>
      <c r="E12" s="87">
        <v>3091</v>
      </c>
      <c r="F12" s="87">
        <v>-29970</v>
      </c>
      <c r="G12" s="87">
        <v>-76596</v>
      </c>
      <c r="H12" s="87">
        <v>-44946</v>
      </c>
      <c r="I12" s="87">
        <v>-4176</v>
      </c>
      <c r="J12" s="87">
        <v>7680</v>
      </c>
      <c r="K12" s="87">
        <v>9180</v>
      </c>
      <c r="L12" s="87">
        <v>600028</v>
      </c>
      <c r="M12" s="353">
        <f aca="true" t="shared" si="0" ref="M12:M22">(K12/L12)*100</f>
        <v>1.5299286033318447</v>
      </c>
      <c r="N12" s="84"/>
      <c r="O12" s="84"/>
      <c r="Q12" s="84"/>
      <c r="R12" s="84"/>
    </row>
    <row r="13" spans="1:18" ht="15">
      <c r="A13" s="85" t="s">
        <v>23</v>
      </c>
      <c r="B13" s="86">
        <v>50508</v>
      </c>
      <c r="C13" s="87">
        <v>31329</v>
      </c>
      <c r="D13" s="91">
        <v>11738</v>
      </c>
      <c r="E13" s="87">
        <v>21326</v>
      </c>
      <c r="F13" s="87">
        <v>-19070</v>
      </c>
      <c r="G13" s="87">
        <v>-72710</v>
      </c>
      <c r="H13" s="87">
        <v>-37054</v>
      </c>
      <c r="I13" s="87">
        <v>-5874</v>
      </c>
      <c r="J13" s="87">
        <v>7971</v>
      </c>
      <c r="K13" s="87">
        <v>10121</v>
      </c>
      <c r="L13" s="87">
        <v>531752</v>
      </c>
      <c r="M13" s="353">
        <f t="shared" si="0"/>
        <v>1.9033308760474807</v>
      </c>
      <c r="N13" s="84"/>
      <c r="O13" s="84"/>
      <c r="Q13" s="84"/>
      <c r="R13" s="84"/>
    </row>
    <row r="14" spans="1:18" ht="15">
      <c r="A14" s="85" t="s">
        <v>24</v>
      </c>
      <c r="B14" s="86">
        <v>26043</v>
      </c>
      <c r="C14" s="87">
        <v>21472</v>
      </c>
      <c r="D14" s="91">
        <v>4100</v>
      </c>
      <c r="E14" s="87">
        <v>1586</v>
      </c>
      <c r="F14" s="87">
        <v>-14484</v>
      </c>
      <c r="G14" s="87">
        <v>-46385</v>
      </c>
      <c r="H14" s="87">
        <v>-15760</v>
      </c>
      <c r="I14" s="87">
        <v>1172</v>
      </c>
      <c r="J14" s="87">
        <v>-1983</v>
      </c>
      <c r="K14" s="87">
        <v>5237</v>
      </c>
      <c r="L14" s="87">
        <v>232057</v>
      </c>
      <c r="M14" s="353">
        <f t="shared" si="0"/>
        <v>2.2567731203971437</v>
      </c>
      <c r="N14" s="84"/>
      <c r="O14" s="84"/>
      <c r="Q14" s="84"/>
      <c r="R14" s="84"/>
    </row>
    <row r="15" spans="1:18" ht="15">
      <c r="A15" s="85" t="s">
        <v>25</v>
      </c>
      <c r="B15" s="86">
        <v>53902</v>
      </c>
      <c r="C15" s="87">
        <v>22266</v>
      </c>
      <c r="D15" s="91">
        <v>2660</v>
      </c>
      <c r="E15" s="87">
        <v>14100</v>
      </c>
      <c r="F15" s="87">
        <v>-41301</v>
      </c>
      <c r="G15" s="87">
        <v>-81755</v>
      </c>
      <c r="H15" s="87">
        <v>-50676</v>
      </c>
      <c r="I15" s="87">
        <v>4598</v>
      </c>
      <c r="J15" s="87">
        <v>6837</v>
      </c>
      <c r="K15" s="87">
        <v>1744</v>
      </c>
      <c r="L15" s="87">
        <v>454720</v>
      </c>
      <c r="M15" s="353">
        <f t="shared" si="0"/>
        <v>0.38353272343420125</v>
      </c>
      <c r="N15" s="84"/>
      <c r="O15" s="84"/>
      <c r="Q15" s="84"/>
      <c r="R15" s="84"/>
    </row>
    <row r="16" spans="1:18" ht="15">
      <c r="A16" s="85" t="s">
        <v>26</v>
      </c>
      <c r="B16" s="86">
        <v>28582</v>
      </c>
      <c r="C16" s="87">
        <v>12093</v>
      </c>
      <c r="D16" s="91">
        <v>8438</v>
      </c>
      <c r="E16" s="87">
        <v>4532</v>
      </c>
      <c r="F16" s="87">
        <v>-7916</v>
      </c>
      <c r="G16" s="87">
        <v>-38264</v>
      </c>
      <c r="H16" s="87">
        <v>-26239</v>
      </c>
      <c r="I16" s="87">
        <v>-499</v>
      </c>
      <c r="J16" s="87">
        <v>2129</v>
      </c>
      <c r="K16" s="87">
        <v>1501</v>
      </c>
      <c r="L16" s="87">
        <v>410373</v>
      </c>
      <c r="M16" s="353">
        <f t="shared" si="0"/>
        <v>0.36576480421470225</v>
      </c>
      <c r="N16" s="84"/>
      <c r="O16" s="84"/>
      <c r="Q16" s="84"/>
      <c r="R16" s="84"/>
    </row>
    <row r="17" spans="1:18" ht="15">
      <c r="A17" s="85" t="s">
        <v>27</v>
      </c>
      <c r="B17" s="86">
        <v>16479</v>
      </c>
      <c r="C17" s="87">
        <v>5726</v>
      </c>
      <c r="D17" s="91">
        <v>2050</v>
      </c>
      <c r="E17" s="87">
        <v>-1231</v>
      </c>
      <c r="F17" s="87">
        <v>-4279</v>
      </c>
      <c r="G17" s="87">
        <v>-24768</v>
      </c>
      <c r="H17" s="87">
        <v>-17438</v>
      </c>
      <c r="I17" s="87">
        <v>-6206</v>
      </c>
      <c r="J17" s="87">
        <v>-5887</v>
      </c>
      <c r="K17" s="87">
        <v>-4346</v>
      </c>
      <c r="L17" s="87">
        <v>342548</v>
      </c>
      <c r="M17" s="353">
        <f t="shared" si="0"/>
        <v>-1.2687273024510435</v>
      </c>
      <c r="N17" s="84"/>
      <c r="O17" s="84"/>
      <c r="Q17" s="84"/>
      <c r="R17" s="84"/>
    </row>
    <row r="18" spans="1:18" ht="15">
      <c r="A18" s="85" t="s">
        <v>28</v>
      </c>
      <c r="B18" s="86">
        <v>18546</v>
      </c>
      <c r="C18" s="87">
        <v>1310</v>
      </c>
      <c r="D18" s="91">
        <v>6193</v>
      </c>
      <c r="E18" s="87">
        <v>6068</v>
      </c>
      <c r="F18" s="87">
        <v>-6710</v>
      </c>
      <c r="G18" s="87">
        <v>-21946</v>
      </c>
      <c r="H18" s="87">
        <v>-8466</v>
      </c>
      <c r="I18" s="87">
        <v>-1580</v>
      </c>
      <c r="J18" s="87">
        <v>1071</v>
      </c>
      <c r="K18" s="87">
        <v>14881</v>
      </c>
      <c r="L18" s="87">
        <v>311639</v>
      </c>
      <c r="M18" s="353">
        <f t="shared" si="0"/>
        <v>4.775076290194744</v>
      </c>
      <c r="N18" s="84"/>
      <c r="O18" s="84"/>
      <c r="Q18" s="84"/>
      <c r="R18" s="84"/>
    </row>
    <row r="19" spans="1:18" ht="15">
      <c r="A19" s="85" t="s">
        <v>29</v>
      </c>
      <c r="B19" s="86">
        <v>48970</v>
      </c>
      <c r="C19" s="87">
        <v>26938</v>
      </c>
      <c r="D19" s="91">
        <v>18964</v>
      </c>
      <c r="E19" s="87">
        <v>18258</v>
      </c>
      <c r="F19" s="87">
        <v>-8320</v>
      </c>
      <c r="G19" s="87">
        <v>-55731</v>
      </c>
      <c r="H19" s="87">
        <v>-23961</v>
      </c>
      <c r="I19" s="87">
        <v>1373</v>
      </c>
      <c r="J19" s="87">
        <v>7173</v>
      </c>
      <c r="K19" s="87">
        <v>17426</v>
      </c>
      <c r="L19" s="87">
        <v>878918</v>
      </c>
      <c r="M19" s="353">
        <f t="shared" si="0"/>
        <v>1.9826650495268046</v>
      </c>
      <c r="N19" s="84"/>
      <c r="O19" s="84"/>
      <c r="Q19" s="84"/>
      <c r="R19" s="84"/>
    </row>
    <row r="20" spans="1:18" ht="15">
      <c r="A20" s="85" t="s">
        <v>30</v>
      </c>
      <c r="B20" s="86">
        <v>56015</v>
      </c>
      <c r="C20" s="87">
        <v>-11126</v>
      </c>
      <c r="D20" s="91">
        <v>346</v>
      </c>
      <c r="E20" s="87">
        <v>6263</v>
      </c>
      <c r="F20" s="87">
        <v>-21422</v>
      </c>
      <c r="G20" s="87">
        <v>-99515</v>
      </c>
      <c r="H20" s="87">
        <v>-30413</v>
      </c>
      <c r="I20" s="87">
        <v>2267</v>
      </c>
      <c r="J20" s="87">
        <v>-27797</v>
      </c>
      <c r="K20" s="87">
        <v>12954</v>
      </c>
      <c r="L20" s="87">
        <v>822410</v>
      </c>
      <c r="M20" s="353">
        <f t="shared" si="0"/>
        <v>1.5751267615909341</v>
      </c>
      <c r="N20" s="84"/>
      <c r="O20" s="84"/>
      <c r="Q20" s="84"/>
      <c r="R20" s="84"/>
    </row>
    <row r="21" spans="1:18" ht="15">
      <c r="A21" s="85" t="s">
        <v>31</v>
      </c>
      <c r="B21" s="86">
        <v>27899</v>
      </c>
      <c r="C21" s="87">
        <v>-9550</v>
      </c>
      <c r="D21" s="91">
        <v>-9549</v>
      </c>
      <c r="E21" s="87">
        <v>-5279</v>
      </c>
      <c r="F21" s="87">
        <v>-18713</v>
      </c>
      <c r="G21" s="87">
        <v>-25398</v>
      </c>
      <c r="H21" s="87">
        <v>4144</v>
      </c>
      <c r="I21" s="87">
        <v>-6192</v>
      </c>
      <c r="J21" s="87">
        <v>-5320</v>
      </c>
      <c r="K21" s="87">
        <v>5628</v>
      </c>
      <c r="L21" s="87">
        <v>275188</v>
      </c>
      <c r="M21" s="353">
        <f t="shared" si="0"/>
        <v>2.0451473174702386</v>
      </c>
      <c r="N21" s="84"/>
      <c r="O21" s="84"/>
      <c r="Q21" s="84"/>
      <c r="R21" s="84"/>
    </row>
    <row r="22" spans="1:18" ht="15">
      <c r="A22" s="85" t="s">
        <v>32</v>
      </c>
      <c r="B22" s="86">
        <v>61468</v>
      </c>
      <c r="C22" s="87">
        <v>69953</v>
      </c>
      <c r="D22" s="91">
        <v>36931</v>
      </c>
      <c r="E22" s="87">
        <v>42542</v>
      </c>
      <c r="F22" s="87">
        <v>15263</v>
      </c>
      <c r="G22" s="87">
        <v>-34932</v>
      </c>
      <c r="H22" s="87">
        <v>-36539</v>
      </c>
      <c r="I22" s="87">
        <v>8910</v>
      </c>
      <c r="J22" s="87">
        <v>11552</v>
      </c>
      <c r="K22" s="87">
        <v>-6791</v>
      </c>
      <c r="L22" s="87">
        <v>1923459</v>
      </c>
      <c r="M22" s="353">
        <f t="shared" si="0"/>
        <v>-0.35306185367091264</v>
      </c>
      <c r="N22" s="84"/>
      <c r="O22" s="84"/>
      <c r="Q22" s="84"/>
      <c r="R22" s="84"/>
    </row>
    <row r="23" spans="1:18" ht="15.75">
      <c r="A23" s="85" t="s">
        <v>12</v>
      </c>
      <c r="B23" s="86"/>
      <c r="C23" s="87"/>
      <c r="D23" s="88"/>
      <c r="E23" s="87"/>
      <c r="F23" s="87"/>
      <c r="G23" s="87"/>
      <c r="H23" s="87"/>
      <c r="I23" s="87"/>
      <c r="J23" s="87"/>
      <c r="K23" s="87"/>
      <c r="L23" s="87"/>
      <c r="M23" s="353"/>
      <c r="N23" s="84"/>
      <c r="O23" s="84"/>
      <c r="Q23" s="84"/>
      <c r="R23" s="84"/>
    </row>
    <row r="24" spans="1:18" ht="15.75">
      <c r="A24" s="106" t="s">
        <v>33</v>
      </c>
      <c r="B24" s="123">
        <v>18529</v>
      </c>
      <c r="C24" s="111">
        <v>9617</v>
      </c>
      <c r="D24" s="111">
        <v>10233</v>
      </c>
      <c r="E24" s="111">
        <v>8329</v>
      </c>
      <c r="F24" s="111">
        <v>5193</v>
      </c>
      <c r="G24" s="111">
        <v>-8284</v>
      </c>
      <c r="H24" s="111">
        <v>-12789</v>
      </c>
      <c r="I24" s="111">
        <v>-4125</v>
      </c>
      <c r="J24" s="111">
        <v>8190</v>
      </c>
      <c r="K24" s="111">
        <v>3340</v>
      </c>
      <c r="L24" s="111">
        <v>416720</v>
      </c>
      <c r="M24" s="352">
        <f>(K24/L24)*100</f>
        <v>0.8014974083317336</v>
      </c>
      <c r="N24" s="84"/>
      <c r="O24" s="84"/>
      <c r="Q24" s="84"/>
      <c r="R24" s="84"/>
    </row>
    <row r="25" spans="1:18" ht="15.75">
      <c r="A25" s="85" t="s">
        <v>12</v>
      </c>
      <c r="B25" s="86"/>
      <c r="C25" s="87"/>
      <c r="D25" s="88"/>
      <c r="E25" s="87"/>
      <c r="F25" s="87"/>
      <c r="G25" s="87"/>
      <c r="H25" s="87"/>
      <c r="I25" s="87"/>
      <c r="J25" s="87"/>
      <c r="K25" s="87"/>
      <c r="L25" s="87"/>
      <c r="M25" s="353"/>
      <c r="N25" s="84"/>
      <c r="O25" s="84"/>
      <c r="Q25" s="84"/>
      <c r="R25" s="84"/>
    </row>
    <row r="26" spans="1:18" ht="15.75">
      <c r="A26" s="106" t="s">
        <v>7</v>
      </c>
      <c r="B26" s="123">
        <v>270162</v>
      </c>
      <c r="C26" s="111">
        <v>235922</v>
      </c>
      <c r="D26" s="111">
        <v>156875</v>
      </c>
      <c r="E26" s="111">
        <v>104527</v>
      </c>
      <c r="F26" s="111">
        <v>-109019</v>
      </c>
      <c r="G26" s="111">
        <v>-416689</v>
      </c>
      <c r="H26" s="111">
        <v>-361874</v>
      </c>
      <c r="I26" s="111">
        <v>-104074</v>
      </c>
      <c r="J26" s="111">
        <v>16911</v>
      </c>
      <c r="K26" s="111">
        <v>57644</v>
      </c>
      <c r="L26" s="111">
        <v>1975590</v>
      </c>
      <c r="M26" s="352">
        <f>(K26/L26)*100</f>
        <v>2.9178118941683246</v>
      </c>
      <c r="N26" s="84"/>
      <c r="O26" s="84"/>
      <c r="Q26" s="84"/>
      <c r="R26" s="84"/>
    </row>
    <row r="27" spans="1:18" ht="15.75">
      <c r="A27" s="85" t="s">
        <v>12</v>
      </c>
      <c r="B27" s="86"/>
      <c r="C27" s="87"/>
      <c r="D27" s="88"/>
      <c r="E27" s="87"/>
      <c r="F27" s="87"/>
      <c r="G27" s="87"/>
      <c r="H27" s="87"/>
      <c r="I27" s="87"/>
      <c r="J27" s="87"/>
      <c r="K27" s="87"/>
      <c r="L27" s="87"/>
      <c r="M27" s="353"/>
      <c r="N27" s="84"/>
      <c r="O27" s="84"/>
      <c r="Q27" s="84"/>
      <c r="R27" s="84"/>
    </row>
    <row r="28" spans="1:18" ht="15.75">
      <c r="A28" s="106" t="s">
        <v>0</v>
      </c>
      <c r="B28" s="123">
        <v>554283</v>
      </c>
      <c r="C28" s="111">
        <v>477367</v>
      </c>
      <c r="D28" s="111">
        <v>402700</v>
      </c>
      <c r="E28" s="111">
        <v>325823</v>
      </c>
      <c r="F28" s="111">
        <v>196289</v>
      </c>
      <c r="G28" s="111">
        <v>-212756</v>
      </c>
      <c r="H28" s="111">
        <v>-197495</v>
      </c>
      <c r="I28" s="111">
        <v>46078</v>
      </c>
      <c r="J28" s="111">
        <v>106296</v>
      </c>
      <c r="K28" s="111">
        <v>-88772</v>
      </c>
      <c r="L28" s="111">
        <v>9012881</v>
      </c>
      <c r="M28" s="352">
        <f>(K28/L28)*100</f>
        <v>-0.9849458791256647</v>
      </c>
      <c r="N28" s="84"/>
      <c r="O28" s="84"/>
      <c r="Q28" s="84"/>
      <c r="R28" s="84"/>
    </row>
    <row r="29" spans="1:18" ht="15.75">
      <c r="A29" s="85" t="s">
        <v>12</v>
      </c>
      <c r="B29" s="86"/>
      <c r="C29" s="87"/>
      <c r="D29" s="88"/>
      <c r="E29" s="87"/>
      <c r="F29" s="87"/>
      <c r="G29" s="87"/>
      <c r="H29" s="87"/>
      <c r="I29" s="87"/>
      <c r="J29" s="87"/>
      <c r="K29" s="87"/>
      <c r="L29" s="87"/>
      <c r="M29" s="353"/>
      <c r="N29" s="84"/>
      <c r="O29" s="84"/>
      <c r="Q29" s="84"/>
      <c r="R29" s="84"/>
    </row>
    <row r="30" spans="1:18" ht="15">
      <c r="A30" s="85" t="s">
        <v>34</v>
      </c>
      <c r="B30" s="120">
        <v>460702</v>
      </c>
      <c r="C30" s="93">
        <v>389337</v>
      </c>
      <c r="D30" s="94">
        <v>330077</v>
      </c>
      <c r="E30" s="87">
        <v>263569</v>
      </c>
      <c r="F30" s="87">
        <v>154419</v>
      </c>
      <c r="G30" s="87">
        <v>-175262</v>
      </c>
      <c r="H30" s="87">
        <v>-176088</v>
      </c>
      <c r="I30" s="87">
        <v>32044</v>
      </c>
      <c r="J30" s="87">
        <v>74939</v>
      </c>
      <c r="K30" s="87">
        <v>-103467</v>
      </c>
      <c r="L30" s="87">
        <v>7429788</v>
      </c>
      <c r="M30" s="353">
        <f>(K30/L30)*100</f>
        <v>-1.3925969354711063</v>
      </c>
      <c r="N30" s="84"/>
      <c r="O30" s="84"/>
      <c r="Q30" s="84"/>
      <c r="R30" s="84"/>
    </row>
    <row r="31" spans="1:18" ht="15">
      <c r="A31" s="85" t="s">
        <v>35</v>
      </c>
      <c r="B31" s="86">
        <v>93581</v>
      </c>
      <c r="C31" s="87">
        <v>88030</v>
      </c>
      <c r="D31" s="91">
        <v>72623</v>
      </c>
      <c r="E31" s="87">
        <v>62254</v>
      </c>
      <c r="F31" s="87">
        <v>41870</v>
      </c>
      <c r="G31" s="87">
        <v>-37494</v>
      </c>
      <c r="H31" s="87">
        <v>-21407</v>
      </c>
      <c r="I31" s="87">
        <v>14034</v>
      </c>
      <c r="J31" s="87">
        <v>31357</v>
      </c>
      <c r="K31" s="87">
        <v>14695</v>
      </c>
      <c r="L31" s="87">
        <v>1583093</v>
      </c>
      <c r="M31" s="353">
        <f>(K31/L31)*100</f>
        <v>0.9282461611541457</v>
      </c>
      <c r="N31" s="84"/>
      <c r="O31" s="84"/>
      <c r="Q31" s="84"/>
      <c r="R31" s="84"/>
    </row>
    <row r="32" spans="1:18" ht="15.75">
      <c r="A32" s="85" t="s">
        <v>12</v>
      </c>
      <c r="B32" s="86"/>
      <c r="C32" s="87"/>
      <c r="D32" s="88"/>
      <c r="E32" s="87"/>
      <c r="F32" s="87"/>
      <c r="G32" s="87"/>
      <c r="H32" s="87"/>
      <c r="I32" s="87"/>
      <c r="J32" s="87"/>
      <c r="K32" s="87"/>
      <c r="L32" s="87"/>
      <c r="M32" s="353"/>
      <c r="N32" s="84"/>
      <c r="O32" s="84"/>
      <c r="Q32" s="84"/>
      <c r="R32" s="84"/>
    </row>
    <row r="33" spans="1:18" ht="15.75">
      <c r="A33" s="106" t="s">
        <v>1</v>
      </c>
      <c r="B33" s="123">
        <v>895056</v>
      </c>
      <c r="C33" s="111">
        <v>958215</v>
      </c>
      <c r="D33" s="111">
        <v>696434</v>
      </c>
      <c r="E33" s="111">
        <v>561558</v>
      </c>
      <c r="F33" s="111">
        <v>487290</v>
      </c>
      <c r="G33" s="111">
        <v>-267927</v>
      </c>
      <c r="H33" s="111">
        <v>-392574</v>
      </c>
      <c r="I33" s="111">
        <v>41130</v>
      </c>
      <c r="J33" s="111">
        <v>407138</v>
      </c>
      <c r="K33" s="111">
        <v>272784</v>
      </c>
      <c r="L33" s="111">
        <v>17226870</v>
      </c>
      <c r="M33" s="352">
        <f>(K33/L33)*100</f>
        <v>1.583479761558542</v>
      </c>
      <c r="N33" s="84"/>
      <c r="O33" s="84"/>
      <c r="Q33" s="84"/>
      <c r="R33" s="84"/>
    </row>
    <row r="34" spans="1:18" ht="15">
      <c r="A34" s="85" t="s">
        <v>12</v>
      </c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353"/>
      <c r="N34" s="84"/>
      <c r="O34" s="84"/>
      <c r="Q34" s="84"/>
      <c r="R34" s="84"/>
    </row>
    <row r="35" spans="1:18" ht="15">
      <c r="A35" s="85" t="s">
        <v>36</v>
      </c>
      <c r="B35" s="120">
        <v>34337</v>
      </c>
      <c r="C35" s="93">
        <v>31303</v>
      </c>
      <c r="D35" s="93">
        <v>9586</v>
      </c>
      <c r="E35" s="93">
        <v>3081</v>
      </c>
      <c r="F35" s="93">
        <v>3043</v>
      </c>
      <c r="G35" s="93">
        <v>-3830</v>
      </c>
      <c r="H35" s="93">
        <v>-19553</v>
      </c>
      <c r="I35" s="93">
        <v>-11839</v>
      </c>
      <c r="J35" s="93">
        <v>7530</v>
      </c>
      <c r="K35" s="93">
        <v>4168</v>
      </c>
      <c r="L35" s="93">
        <v>654433</v>
      </c>
      <c r="M35" s="353">
        <f aca="true" t="shared" si="1" ref="M35:M40">(K35/L35)*100</f>
        <v>0.6368871985367486</v>
      </c>
      <c r="N35" s="84"/>
      <c r="O35" s="84"/>
      <c r="Q35" s="84"/>
      <c r="R35" s="84"/>
    </row>
    <row r="36" spans="1:18" ht="15">
      <c r="A36" s="85" t="s">
        <v>37</v>
      </c>
      <c r="B36" s="120">
        <v>358634</v>
      </c>
      <c r="C36" s="93">
        <v>338946</v>
      </c>
      <c r="D36" s="93">
        <v>212302</v>
      </c>
      <c r="E36" s="93">
        <v>145283</v>
      </c>
      <c r="F36" s="93">
        <v>105199</v>
      </c>
      <c r="G36" s="93">
        <v>-168224</v>
      </c>
      <c r="H36" s="93">
        <v>-178492</v>
      </c>
      <c r="I36" s="93">
        <v>39094</v>
      </c>
      <c r="J36" s="93">
        <v>170166</v>
      </c>
      <c r="K36" s="93">
        <v>87360</v>
      </c>
      <c r="L36" s="93">
        <v>4815029</v>
      </c>
      <c r="M36" s="353">
        <f t="shared" si="1"/>
        <v>1.814319290704168</v>
      </c>
      <c r="N36" s="84"/>
      <c r="O36" s="84"/>
      <c r="Q36" s="84"/>
      <c r="R36" s="84"/>
    </row>
    <row r="37" spans="1:18" ht="15">
      <c r="A37" s="85" t="s">
        <v>38</v>
      </c>
      <c r="B37" s="86">
        <v>124355</v>
      </c>
      <c r="C37" s="93">
        <v>141772</v>
      </c>
      <c r="D37" s="93">
        <v>72165</v>
      </c>
      <c r="E37" s="93">
        <v>76985</v>
      </c>
      <c r="F37" s="93">
        <v>51233</v>
      </c>
      <c r="G37" s="93">
        <v>-74536</v>
      </c>
      <c r="H37" s="93">
        <v>-91488</v>
      </c>
      <c r="I37" s="93">
        <v>-10780</v>
      </c>
      <c r="J37" s="93">
        <v>33856</v>
      </c>
      <c r="K37" s="93">
        <v>29315</v>
      </c>
      <c r="L37" s="93">
        <v>2186274</v>
      </c>
      <c r="M37" s="353">
        <f t="shared" si="1"/>
        <v>1.3408657835202724</v>
      </c>
      <c r="N37" s="84"/>
      <c r="O37" s="84"/>
      <c r="Q37" s="84"/>
      <c r="R37" s="84"/>
    </row>
    <row r="38" spans="1:18" ht="15">
      <c r="A38" s="85" t="s">
        <v>39</v>
      </c>
      <c r="B38" s="86">
        <v>251423</v>
      </c>
      <c r="C38" s="93">
        <v>291502</v>
      </c>
      <c r="D38" s="93">
        <v>225311</v>
      </c>
      <c r="E38" s="93">
        <v>176743</v>
      </c>
      <c r="F38" s="93">
        <v>156515</v>
      </c>
      <c r="G38" s="93">
        <v>-73106</v>
      </c>
      <c r="H38" s="93">
        <v>-129577</v>
      </c>
      <c r="I38" s="93">
        <v>-27542</v>
      </c>
      <c r="J38" s="93">
        <v>72975</v>
      </c>
      <c r="K38" s="93">
        <v>12832</v>
      </c>
      <c r="L38" s="93">
        <v>5686605</v>
      </c>
      <c r="M38" s="353">
        <f t="shared" si="1"/>
        <v>0.22565309178323445</v>
      </c>
      <c r="N38" s="84"/>
      <c r="O38" s="84"/>
      <c r="Q38" s="84"/>
      <c r="R38" s="84"/>
    </row>
    <row r="39" spans="1:18" ht="15">
      <c r="A39" s="85" t="s">
        <v>40</v>
      </c>
      <c r="B39" s="86">
        <v>81856</v>
      </c>
      <c r="C39" s="93">
        <v>91348</v>
      </c>
      <c r="D39" s="93">
        <v>104657</v>
      </c>
      <c r="E39" s="93">
        <v>90723</v>
      </c>
      <c r="F39" s="93">
        <v>102887</v>
      </c>
      <c r="G39" s="93">
        <v>52524</v>
      </c>
      <c r="H39" s="93">
        <v>40862</v>
      </c>
      <c r="I39" s="93">
        <v>49983</v>
      </c>
      <c r="J39" s="93">
        <v>89430</v>
      </c>
      <c r="K39" s="93">
        <v>65184</v>
      </c>
      <c r="L39" s="93">
        <v>2162473</v>
      </c>
      <c r="M39" s="353">
        <f t="shared" si="1"/>
        <v>3.0143266528645674</v>
      </c>
      <c r="N39" s="84"/>
      <c r="O39" s="84"/>
      <c r="Q39" s="84"/>
      <c r="R39" s="84"/>
    </row>
    <row r="40" spans="1:18" ht="15">
      <c r="A40" s="85" t="s">
        <v>41</v>
      </c>
      <c r="B40" s="86">
        <v>44451</v>
      </c>
      <c r="C40" s="93">
        <v>63344</v>
      </c>
      <c r="D40" s="93">
        <v>72413</v>
      </c>
      <c r="E40" s="93">
        <v>68743</v>
      </c>
      <c r="F40" s="93">
        <v>68413</v>
      </c>
      <c r="G40" s="93">
        <v>-755</v>
      </c>
      <c r="H40" s="93">
        <v>-14326</v>
      </c>
      <c r="I40" s="93">
        <v>2214</v>
      </c>
      <c r="J40" s="93">
        <v>33181</v>
      </c>
      <c r="K40" s="93">
        <v>73925</v>
      </c>
      <c r="L40" s="93">
        <v>1722056</v>
      </c>
      <c r="M40" s="353">
        <f t="shared" si="1"/>
        <v>4.292833682528326</v>
      </c>
      <c r="N40" s="84"/>
      <c r="O40" s="84"/>
      <c r="Q40" s="84"/>
      <c r="R40" s="84"/>
    </row>
    <row r="41" spans="1:18" ht="15">
      <c r="A41" s="85" t="s">
        <v>12</v>
      </c>
      <c r="B41" s="86"/>
      <c r="C41" s="87"/>
      <c r="D41" s="87"/>
      <c r="E41" s="87"/>
      <c r="F41" s="87"/>
      <c r="G41" s="87"/>
      <c r="H41" s="93"/>
      <c r="I41" s="93"/>
      <c r="J41" s="93"/>
      <c r="K41" s="93"/>
      <c r="L41" s="87"/>
      <c r="M41" s="353"/>
      <c r="N41" s="84"/>
      <c r="O41" s="84"/>
      <c r="Q41" s="84"/>
      <c r="R41" s="84"/>
    </row>
    <row r="42" spans="1:18" ht="15.75">
      <c r="A42" s="106" t="s">
        <v>8</v>
      </c>
      <c r="B42" s="123">
        <v>1960</v>
      </c>
      <c r="C42" s="111">
        <v>15793</v>
      </c>
      <c r="D42" s="111">
        <v>-3912</v>
      </c>
      <c r="E42" s="111">
        <v>19451</v>
      </c>
      <c r="F42" s="111">
        <v>6500</v>
      </c>
      <c r="G42" s="111">
        <v>-11169</v>
      </c>
      <c r="H42" s="111">
        <v>-11574</v>
      </c>
      <c r="I42" s="111">
        <v>-1166</v>
      </c>
      <c r="J42" s="111">
        <v>-4202</v>
      </c>
      <c r="K42" s="111">
        <v>15657</v>
      </c>
      <c r="L42" s="111">
        <v>848639</v>
      </c>
      <c r="M42" s="352">
        <f>(K42/L42)*100</f>
        <v>1.8449540970895753</v>
      </c>
      <c r="N42" s="84"/>
      <c r="O42" s="84"/>
      <c r="Q42" s="84"/>
      <c r="R42" s="84"/>
    </row>
    <row r="43" spans="1:18" ht="15">
      <c r="A43" s="85" t="s">
        <v>12</v>
      </c>
      <c r="B43" s="86"/>
      <c r="C43" s="87"/>
      <c r="D43" s="87"/>
      <c r="E43" s="87"/>
      <c r="F43" s="87"/>
      <c r="G43" s="87"/>
      <c r="H43" s="93"/>
      <c r="I43" s="93"/>
      <c r="J43" s="93"/>
      <c r="K43" s="93"/>
      <c r="L43" s="87"/>
      <c r="M43" s="353"/>
      <c r="N43" s="84"/>
      <c r="O43" s="84"/>
      <c r="Q43" s="84"/>
      <c r="R43" s="84"/>
    </row>
    <row r="44" spans="1:18" ht="15.75">
      <c r="A44" s="124" t="s">
        <v>42</v>
      </c>
      <c r="B44" s="125">
        <v>-27804</v>
      </c>
      <c r="C44" s="126">
        <v>85585</v>
      </c>
      <c r="D44" s="126">
        <v>6151</v>
      </c>
      <c r="E44" s="126">
        <v>-6633</v>
      </c>
      <c r="F44" s="126">
        <v>-173</v>
      </c>
      <c r="G44" s="126">
        <v>8263</v>
      </c>
      <c r="H44" s="126">
        <v>-14193</v>
      </c>
      <c r="I44" s="126">
        <v>37202</v>
      </c>
      <c r="J44" s="126">
        <v>2915</v>
      </c>
      <c r="K44" s="126">
        <v>75380</v>
      </c>
      <c r="L44" s="126">
        <v>1556242</v>
      </c>
      <c r="M44" s="366">
        <f>(K44/L44)*100</f>
        <v>4.84371967855899</v>
      </c>
      <c r="N44" s="84"/>
      <c r="O44" s="84"/>
      <c r="Q44" s="84"/>
      <c r="R44" s="84"/>
    </row>
    <row r="45" spans="1:13" ht="15">
      <c r="A45" s="405" t="s">
        <v>228</v>
      </c>
      <c r="B45" s="121"/>
      <c r="C45" s="122"/>
      <c r="D45" s="122"/>
      <c r="E45" s="121"/>
      <c r="F45" s="121"/>
      <c r="G45" s="121"/>
      <c r="H45" s="121"/>
      <c r="I45" s="121"/>
      <c r="J45" s="121"/>
      <c r="K45" s="121"/>
      <c r="L45" s="121"/>
      <c r="M45" s="122"/>
    </row>
    <row r="46" spans="1:13" ht="14.25">
      <c r="A46" s="103" t="s">
        <v>232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4"/>
    </row>
    <row r="47" ht="14.25">
      <c r="A47" s="103" t="s">
        <v>231</v>
      </c>
    </row>
  </sheetData>
  <sheetProtection/>
  <mergeCells count="1">
    <mergeCell ref="A2:M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3.421875" style="74" customWidth="1"/>
    <col min="2" max="8" width="23.421875" style="74" customWidth="1"/>
    <col min="9" max="9" width="23.421875" style="105" customWidth="1"/>
    <col min="10" max="10" width="10.140625" style="74" bestFit="1" customWidth="1"/>
    <col min="11" max="13" width="9.140625" style="74" customWidth="1"/>
    <col min="14" max="14" width="10.140625" style="74" bestFit="1" customWidth="1"/>
    <col min="15" max="15" width="11.421875" style="74" customWidth="1"/>
    <col min="16" max="16384" width="9.140625" style="74" customWidth="1"/>
  </cols>
  <sheetData>
    <row r="1" spans="1:8" ht="27">
      <c r="A1" s="149" t="s">
        <v>136</v>
      </c>
      <c r="B1" s="72"/>
      <c r="C1" s="72"/>
      <c r="D1" s="72"/>
      <c r="E1" s="72"/>
      <c r="F1" s="72"/>
      <c r="G1" s="72"/>
      <c r="H1" s="72"/>
    </row>
    <row r="2" spans="1:9" ht="20.25">
      <c r="A2" s="477" t="s">
        <v>209</v>
      </c>
      <c r="B2" s="477"/>
      <c r="C2" s="477"/>
      <c r="D2" s="477"/>
      <c r="E2" s="477"/>
      <c r="F2" s="477"/>
      <c r="G2" s="477"/>
      <c r="H2" s="477"/>
      <c r="I2" s="477"/>
    </row>
    <row r="3" spans="1:9" ht="13.5" thickBot="1">
      <c r="A3" s="117"/>
      <c r="B3" s="117"/>
      <c r="C3" s="117"/>
      <c r="D3" s="117"/>
      <c r="E3" s="117"/>
      <c r="F3" s="117"/>
      <c r="G3" s="117"/>
      <c r="H3" s="117"/>
      <c r="I3" s="118"/>
    </row>
    <row r="4" spans="1:9" ht="30" customHeight="1" thickBot="1">
      <c r="A4" s="83" t="s">
        <v>137</v>
      </c>
      <c r="B4" s="82">
        <v>2002</v>
      </c>
      <c r="C4" s="82">
        <v>2003</v>
      </c>
      <c r="D4" s="82">
        <v>2004</v>
      </c>
      <c r="E4" s="83">
        <v>2005</v>
      </c>
      <c r="F4" s="82">
        <v>2006</v>
      </c>
      <c r="G4" s="82">
        <v>2007</v>
      </c>
      <c r="H4" s="82">
        <v>2008</v>
      </c>
      <c r="I4" s="81">
        <v>2009</v>
      </c>
    </row>
    <row r="5" spans="1:15" ht="15.75">
      <c r="A5" s="127" t="s">
        <v>20</v>
      </c>
      <c r="B5" s="128">
        <v>764021</v>
      </c>
      <c r="C5" s="128">
        <v>648858</v>
      </c>
      <c r="D5" s="128">
        <v>1523276</v>
      </c>
      <c r="E5" s="128">
        <v>1253981</v>
      </c>
      <c r="F5" s="128">
        <v>1228686</v>
      </c>
      <c r="G5" s="128">
        <v>1617392</v>
      </c>
      <c r="H5" s="128">
        <v>1452204</v>
      </c>
      <c r="I5" s="129">
        <v>995111</v>
      </c>
      <c r="J5" s="84"/>
      <c r="K5" s="84"/>
      <c r="N5" s="84"/>
      <c r="O5" s="84"/>
    </row>
    <row r="6" spans="1:15" ht="15.75">
      <c r="A6" s="130"/>
      <c r="B6" s="93"/>
      <c r="C6" s="93"/>
      <c r="D6" s="131"/>
      <c r="E6" s="120"/>
      <c r="F6" s="93"/>
      <c r="G6" s="93"/>
      <c r="H6" s="131"/>
      <c r="I6" s="132"/>
      <c r="J6" s="84"/>
      <c r="K6" s="84"/>
      <c r="N6" s="84"/>
      <c r="O6" s="84"/>
    </row>
    <row r="7" spans="1:15" ht="15.75">
      <c r="A7" s="133" t="s">
        <v>49</v>
      </c>
      <c r="B7" s="134">
        <v>31245</v>
      </c>
      <c r="C7" s="134">
        <v>28990</v>
      </c>
      <c r="D7" s="134">
        <v>77413</v>
      </c>
      <c r="E7" s="135">
        <v>48724</v>
      </c>
      <c r="F7" s="134">
        <v>43882</v>
      </c>
      <c r="G7" s="134">
        <v>68975</v>
      </c>
      <c r="H7" s="134">
        <v>26574</v>
      </c>
      <c r="I7" s="136">
        <v>37241</v>
      </c>
      <c r="J7" s="84"/>
      <c r="K7" s="84"/>
      <c r="N7" s="84"/>
      <c r="O7" s="84"/>
    </row>
    <row r="8" spans="1:15" ht="15">
      <c r="A8" s="137" t="s">
        <v>50</v>
      </c>
      <c r="B8" s="93">
        <v>4785</v>
      </c>
      <c r="C8" s="93">
        <v>3397</v>
      </c>
      <c r="D8" s="93">
        <v>6035</v>
      </c>
      <c r="E8" s="120">
        <v>4884</v>
      </c>
      <c r="F8" s="93">
        <v>4671</v>
      </c>
      <c r="G8" s="93">
        <v>8333</v>
      </c>
      <c r="H8" s="93">
        <v>5380</v>
      </c>
      <c r="I8" s="132">
        <v>24875</v>
      </c>
      <c r="J8" s="84"/>
      <c r="K8" s="84"/>
      <c r="N8" s="84"/>
      <c r="O8" s="84"/>
    </row>
    <row r="9" spans="1:15" ht="15">
      <c r="A9" s="138" t="s">
        <v>51</v>
      </c>
      <c r="B9" s="93">
        <v>826</v>
      </c>
      <c r="C9" s="93">
        <v>-152</v>
      </c>
      <c r="D9" s="93">
        <v>820</v>
      </c>
      <c r="E9" s="120">
        <v>2336</v>
      </c>
      <c r="F9" s="93">
        <v>1180</v>
      </c>
      <c r="G9" s="93">
        <v>-96</v>
      </c>
      <c r="H9" s="93">
        <v>499</v>
      </c>
      <c r="I9" s="132">
        <v>1969</v>
      </c>
      <c r="J9" s="84"/>
      <c r="K9" s="84"/>
      <c r="N9" s="84"/>
      <c r="O9" s="84"/>
    </row>
    <row r="10" spans="1:15" ht="15">
      <c r="A10" s="137" t="s">
        <v>52</v>
      </c>
      <c r="B10" s="93">
        <v>11098</v>
      </c>
      <c r="C10" s="93">
        <v>10202</v>
      </c>
      <c r="D10" s="93">
        <v>22731</v>
      </c>
      <c r="E10" s="120">
        <v>19939</v>
      </c>
      <c r="F10" s="93">
        <v>13005</v>
      </c>
      <c r="G10" s="93">
        <v>22584</v>
      </c>
      <c r="H10" s="93">
        <v>8736</v>
      </c>
      <c r="I10" s="132">
        <v>-1408</v>
      </c>
      <c r="J10" s="84"/>
      <c r="K10" s="84"/>
      <c r="N10" s="84"/>
      <c r="O10" s="84"/>
    </row>
    <row r="11" spans="1:15" ht="15">
      <c r="A11" s="137" t="s">
        <v>53</v>
      </c>
      <c r="B11" s="93">
        <v>48</v>
      </c>
      <c r="C11" s="93">
        <v>261</v>
      </c>
      <c r="D11" s="94">
        <v>914</v>
      </c>
      <c r="E11" s="120">
        <v>1463</v>
      </c>
      <c r="F11" s="93">
        <v>668</v>
      </c>
      <c r="G11" s="93">
        <v>1342</v>
      </c>
      <c r="H11" s="94">
        <v>574</v>
      </c>
      <c r="I11" s="132">
        <v>1189</v>
      </c>
      <c r="J11" s="84"/>
      <c r="K11" s="84"/>
      <c r="N11" s="84"/>
      <c r="O11" s="84"/>
    </row>
    <row r="12" spans="1:15" ht="15">
      <c r="A12" s="137" t="s">
        <v>54</v>
      </c>
      <c r="B12" s="93">
        <v>13239</v>
      </c>
      <c r="C12" s="93">
        <v>12499</v>
      </c>
      <c r="D12" s="94">
        <v>38204</v>
      </c>
      <c r="E12" s="120">
        <v>17797</v>
      </c>
      <c r="F12" s="93">
        <v>20806</v>
      </c>
      <c r="G12" s="93">
        <v>28003</v>
      </c>
      <c r="H12" s="94">
        <v>8726</v>
      </c>
      <c r="I12" s="132">
        <v>7380</v>
      </c>
      <c r="J12" s="84"/>
      <c r="K12" s="84"/>
      <c r="N12" s="84"/>
      <c r="O12" s="84"/>
    </row>
    <row r="13" spans="1:15" ht="15">
      <c r="A13" s="137" t="s">
        <v>55</v>
      </c>
      <c r="B13" s="93">
        <v>787</v>
      </c>
      <c r="C13" s="93">
        <v>-236</v>
      </c>
      <c r="D13" s="94">
        <v>2906</v>
      </c>
      <c r="E13" s="120">
        <v>1311</v>
      </c>
      <c r="F13" s="93">
        <v>1412</v>
      </c>
      <c r="G13" s="93">
        <v>1704</v>
      </c>
      <c r="H13" s="94">
        <v>1949</v>
      </c>
      <c r="I13" s="132">
        <v>191</v>
      </c>
      <c r="J13" s="84"/>
      <c r="K13" s="84"/>
      <c r="N13" s="84"/>
      <c r="O13" s="84"/>
    </row>
    <row r="14" spans="1:15" ht="12.75" customHeight="1">
      <c r="A14" s="137" t="s">
        <v>56</v>
      </c>
      <c r="B14" s="93">
        <v>462</v>
      </c>
      <c r="C14" s="93">
        <v>3019</v>
      </c>
      <c r="D14" s="94">
        <v>5803</v>
      </c>
      <c r="E14" s="120">
        <v>994</v>
      </c>
      <c r="F14" s="93">
        <v>2140</v>
      </c>
      <c r="G14" s="93">
        <v>7105</v>
      </c>
      <c r="H14" s="94">
        <v>710</v>
      </c>
      <c r="I14" s="132">
        <v>3045</v>
      </c>
      <c r="J14" s="84"/>
      <c r="K14" s="84"/>
      <c r="N14" s="84"/>
      <c r="O14" s="84"/>
    </row>
    <row r="15" spans="1:15" ht="15.75">
      <c r="A15" s="133" t="s">
        <v>57</v>
      </c>
      <c r="B15" s="134">
        <v>130617</v>
      </c>
      <c r="C15" s="134">
        <v>85368</v>
      </c>
      <c r="D15" s="139">
        <v>187597</v>
      </c>
      <c r="E15" s="135">
        <v>197014</v>
      </c>
      <c r="F15" s="134">
        <v>166866</v>
      </c>
      <c r="G15" s="134">
        <v>204310</v>
      </c>
      <c r="H15" s="139">
        <v>203617</v>
      </c>
      <c r="I15" s="136">
        <v>227376</v>
      </c>
      <c r="J15" s="84"/>
      <c r="K15" s="84"/>
      <c r="N15" s="84"/>
      <c r="O15" s="84"/>
    </row>
    <row r="16" spans="1:15" ht="15">
      <c r="A16" s="137" t="s">
        <v>58</v>
      </c>
      <c r="B16" s="93">
        <v>3331</v>
      </c>
      <c r="C16" s="93">
        <v>6749</v>
      </c>
      <c r="D16" s="94">
        <v>10039</v>
      </c>
      <c r="E16" s="120">
        <v>12882</v>
      </c>
      <c r="F16" s="93">
        <v>13732</v>
      </c>
      <c r="G16" s="93">
        <v>16178</v>
      </c>
      <c r="H16" s="94">
        <v>19344</v>
      </c>
      <c r="I16" s="132">
        <v>-4784</v>
      </c>
      <c r="J16" s="84"/>
      <c r="K16" s="84"/>
      <c r="N16" s="84"/>
      <c r="O16" s="84"/>
    </row>
    <row r="17" spans="1:15" ht="15">
      <c r="A17" s="137" t="s">
        <v>59</v>
      </c>
      <c r="B17" s="93">
        <v>5374</v>
      </c>
      <c r="C17" s="93">
        <v>2034</v>
      </c>
      <c r="D17" s="94">
        <v>5890</v>
      </c>
      <c r="E17" s="120">
        <v>6562</v>
      </c>
      <c r="F17" s="93">
        <v>7540</v>
      </c>
      <c r="G17" s="93">
        <v>7901</v>
      </c>
      <c r="H17" s="94">
        <v>11324</v>
      </c>
      <c r="I17" s="132">
        <v>12727</v>
      </c>
      <c r="J17" s="84"/>
      <c r="K17" s="84"/>
      <c r="N17" s="84"/>
      <c r="O17" s="84"/>
    </row>
    <row r="18" spans="1:15" ht="15">
      <c r="A18" s="137" t="s">
        <v>60</v>
      </c>
      <c r="B18" s="93">
        <v>30811</v>
      </c>
      <c r="C18" s="93">
        <v>18831</v>
      </c>
      <c r="D18" s="94">
        <v>31240</v>
      </c>
      <c r="E18" s="120">
        <v>30875</v>
      </c>
      <c r="F18" s="93">
        <v>33560</v>
      </c>
      <c r="G18" s="93">
        <v>39722</v>
      </c>
      <c r="H18" s="94">
        <v>41441</v>
      </c>
      <c r="I18" s="132">
        <v>64436</v>
      </c>
      <c r="J18" s="84"/>
      <c r="K18" s="84"/>
      <c r="N18" s="84"/>
      <c r="O18" s="84"/>
    </row>
    <row r="19" spans="1:15" ht="15">
      <c r="A19" s="137" t="s">
        <v>61</v>
      </c>
      <c r="B19" s="93">
        <v>10716</v>
      </c>
      <c r="C19" s="93">
        <v>7196</v>
      </c>
      <c r="D19" s="94">
        <v>17992</v>
      </c>
      <c r="E19" s="120">
        <v>18396</v>
      </c>
      <c r="F19" s="93">
        <v>15341</v>
      </c>
      <c r="G19" s="93">
        <v>15004</v>
      </c>
      <c r="H19" s="94">
        <v>13531</v>
      </c>
      <c r="I19" s="132">
        <v>4800</v>
      </c>
      <c r="J19" s="84"/>
      <c r="K19" s="84"/>
      <c r="N19" s="84"/>
      <c r="O19" s="84"/>
    </row>
    <row r="20" spans="1:15" ht="15">
      <c r="A20" s="137" t="s">
        <v>62</v>
      </c>
      <c r="B20" s="93">
        <v>7137</v>
      </c>
      <c r="C20" s="93">
        <v>-3109</v>
      </c>
      <c r="D20" s="94">
        <v>12713</v>
      </c>
      <c r="E20" s="120">
        <v>10768</v>
      </c>
      <c r="F20" s="93">
        <v>13076</v>
      </c>
      <c r="G20" s="93">
        <v>12157</v>
      </c>
      <c r="H20" s="94">
        <v>9895</v>
      </c>
      <c r="I20" s="132">
        <v>13291</v>
      </c>
      <c r="J20" s="84"/>
      <c r="K20" s="84"/>
      <c r="N20" s="84"/>
      <c r="O20" s="84"/>
    </row>
    <row r="21" spans="1:15" ht="15">
      <c r="A21" s="137" t="s">
        <v>63</v>
      </c>
      <c r="B21" s="93">
        <v>17092</v>
      </c>
      <c r="C21" s="93">
        <v>13520</v>
      </c>
      <c r="D21" s="94">
        <v>37426</v>
      </c>
      <c r="E21" s="120">
        <v>40230</v>
      </c>
      <c r="F21" s="93">
        <v>38885</v>
      </c>
      <c r="G21" s="93">
        <v>46348</v>
      </c>
      <c r="H21" s="94">
        <v>52800</v>
      </c>
      <c r="I21" s="132">
        <v>46717</v>
      </c>
      <c r="J21" s="84"/>
      <c r="K21" s="84"/>
      <c r="N21" s="84"/>
      <c r="O21" s="84"/>
    </row>
    <row r="22" spans="1:15" ht="15">
      <c r="A22" s="137" t="s">
        <v>64</v>
      </c>
      <c r="B22" s="93">
        <v>7794</v>
      </c>
      <c r="C22" s="93">
        <v>10833</v>
      </c>
      <c r="D22" s="94">
        <v>9682</v>
      </c>
      <c r="E22" s="120">
        <v>5705</v>
      </c>
      <c r="F22" s="93">
        <v>12055</v>
      </c>
      <c r="G22" s="93">
        <v>-505</v>
      </c>
      <c r="H22" s="94">
        <v>3322</v>
      </c>
      <c r="I22" s="132">
        <v>7821</v>
      </c>
      <c r="J22" s="84"/>
      <c r="K22" s="84"/>
      <c r="N22" s="84"/>
      <c r="O22" s="84"/>
    </row>
    <row r="23" spans="1:15" ht="15">
      <c r="A23" s="137" t="s">
        <v>65</v>
      </c>
      <c r="B23" s="93">
        <v>10809</v>
      </c>
      <c r="C23" s="93">
        <v>2481</v>
      </c>
      <c r="D23" s="93">
        <v>9891</v>
      </c>
      <c r="E23" s="120">
        <v>7644</v>
      </c>
      <c r="F23" s="93">
        <v>7588</v>
      </c>
      <c r="G23" s="93">
        <v>8785</v>
      </c>
      <c r="H23" s="93">
        <v>11038</v>
      </c>
      <c r="I23" s="132">
        <v>11198</v>
      </c>
      <c r="J23" s="84"/>
      <c r="K23" s="84"/>
      <c r="N23" s="84"/>
      <c r="O23" s="84"/>
    </row>
    <row r="24" spans="1:15" ht="15">
      <c r="A24" s="138" t="s">
        <v>66</v>
      </c>
      <c r="B24" s="93">
        <v>37553</v>
      </c>
      <c r="C24" s="93">
        <v>26833</v>
      </c>
      <c r="D24" s="93">
        <v>52724</v>
      </c>
      <c r="E24" s="120">
        <v>63952</v>
      </c>
      <c r="F24" s="93">
        <v>25089</v>
      </c>
      <c r="G24" s="93">
        <v>58720</v>
      </c>
      <c r="H24" s="93">
        <v>40922</v>
      </c>
      <c r="I24" s="132">
        <v>71170</v>
      </c>
      <c r="J24" s="84"/>
      <c r="K24" s="84"/>
      <c r="N24" s="84"/>
      <c r="O24" s="84"/>
    </row>
    <row r="25" spans="1:15" ht="15.75">
      <c r="A25" s="133" t="s">
        <v>67</v>
      </c>
      <c r="B25" s="139">
        <v>391747</v>
      </c>
      <c r="C25" s="139">
        <v>320959</v>
      </c>
      <c r="D25" s="139">
        <v>816743</v>
      </c>
      <c r="E25" s="140">
        <v>790111</v>
      </c>
      <c r="F25" s="139">
        <v>773048</v>
      </c>
      <c r="G25" s="139">
        <v>949797</v>
      </c>
      <c r="H25" s="139">
        <v>840299</v>
      </c>
      <c r="I25" s="141">
        <v>476032</v>
      </c>
      <c r="J25" s="84"/>
      <c r="K25" s="84"/>
      <c r="N25" s="84"/>
      <c r="O25" s="84"/>
    </row>
    <row r="26" spans="1:15" ht="15">
      <c r="A26" s="138" t="s">
        <v>68</v>
      </c>
      <c r="B26" s="94">
        <v>95234</v>
      </c>
      <c r="C26" s="94">
        <v>75597</v>
      </c>
      <c r="D26" s="94">
        <v>175254</v>
      </c>
      <c r="E26" s="142">
        <v>155409</v>
      </c>
      <c r="F26" s="94">
        <v>152294</v>
      </c>
      <c r="G26" s="94">
        <v>168398</v>
      </c>
      <c r="H26" s="94">
        <v>130722</v>
      </c>
      <c r="I26" s="143">
        <v>90608</v>
      </c>
      <c r="J26" s="84"/>
      <c r="K26" s="84"/>
      <c r="N26" s="84"/>
      <c r="O26" s="84"/>
    </row>
    <row r="27" spans="1:15" ht="15">
      <c r="A27" s="137" t="s">
        <v>69</v>
      </c>
      <c r="B27" s="94">
        <v>23518</v>
      </c>
      <c r="C27" s="94">
        <v>12983</v>
      </c>
      <c r="D27" s="94">
        <v>36007</v>
      </c>
      <c r="E27" s="142">
        <v>40660</v>
      </c>
      <c r="F27" s="94">
        <v>31969</v>
      </c>
      <c r="G27" s="94">
        <v>25074</v>
      </c>
      <c r="H27" s="94">
        <v>29374</v>
      </c>
      <c r="I27" s="143">
        <v>18975</v>
      </c>
      <c r="J27" s="84"/>
      <c r="K27" s="84"/>
      <c r="N27" s="84"/>
      <c r="O27" s="84"/>
    </row>
    <row r="28" spans="1:15" ht="15">
      <c r="A28" s="138" t="s">
        <v>70</v>
      </c>
      <c r="B28" s="94">
        <v>72659</v>
      </c>
      <c r="C28" s="94">
        <v>58831</v>
      </c>
      <c r="D28" s="94">
        <v>107830</v>
      </c>
      <c r="E28" s="142">
        <v>121111</v>
      </c>
      <c r="F28" s="94">
        <v>116158</v>
      </c>
      <c r="G28" s="94">
        <v>144786</v>
      </c>
      <c r="H28" s="94">
        <v>154596</v>
      </c>
      <c r="I28" s="143">
        <v>88875</v>
      </c>
      <c r="J28" s="84"/>
      <c r="K28" s="84"/>
      <c r="N28" s="84"/>
      <c r="O28" s="84"/>
    </row>
    <row r="29" spans="1:15" ht="15">
      <c r="A29" s="137" t="s">
        <v>71</v>
      </c>
      <c r="B29" s="94">
        <v>200336</v>
      </c>
      <c r="C29" s="94">
        <v>173548</v>
      </c>
      <c r="D29" s="94">
        <v>497652</v>
      </c>
      <c r="E29" s="142">
        <v>472931</v>
      </c>
      <c r="F29" s="94">
        <v>472627</v>
      </c>
      <c r="G29" s="94">
        <v>611539</v>
      </c>
      <c r="H29" s="94">
        <v>525607</v>
      </c>
      <c r="I29" s="143">
        <v>277574</v>
      </c>
      <c r="J29" s="84"/>
      <c r="K29" s="84"/>
      <c r="N29" s="84"/>
      <c r="O29" s="84"/>
    </row>
    <row r="30" spans="1:15" ht="15.75">
      <c r="A30" s="133" t="s">
        <v>72</v>
      </c>
      <c r="B30" s="134">
        <v>150970</v>
      </c>
      <c r="C30" s="134">
        <v>155610</v>
      </c>
      <c r="D30" s="139">
        <v>330221</v>
      </c>
      <c r="E30" s="135">
        <v>162268</v>
      </c>
      <c r="F30" s="134">
        <v>199817</v>
      </c>
      <c r="G30" s="134">
        <v>300315</v>
      </c>
      <c r="H30" s="139">
        <v>275363</v>
      </c>
      <c r="I30" s="136">
        <v>184324</v>
      </c>
      <c r="J30" s="84"/>
      <c r="K30" s="84"/>
      <c r="N30" s="84"/>
      <c r="O30" s="84"/>
    </row>
    <row r="31" spans="1:15" ht="15">
      <c r="A31" s="137" t="s">
        <v>73</v>
      </c>
      <c r="B31" s="93">
        <v>58538</v>
      </c>
      <c r="C31" s="93">
        <v>62347</v>
      </c>
      <c r="D31" s="94">
        <v>122648</v>
      </c>
      <c r="E31" s="120">
        <v>72374</v>
      </c>
      <c r="F31" s="93">
        <v>86396</v>
      </c>
      <c r="G31" s="93">
        <v>122361</v>
      </c>
      <c r="H31" s="94">
        <v>110903</v>
      </c>
      <c r="I31" s="132">
        <v>69084</v>
      </c>
      <c r="J31" s="84"/>
      <c r="K31" s="84"/>
      <c r="N31" s="84"/>
      <c r="O31" s="84"/>
    </row>
    <row r="32" spans="1:15" ht="15">
      <c r="A32" s="137" t="s">
        <v>74</v>
      </c>
      <c r="B32" s="93">
        <v>49545</v>
      </c>
      <c r="C32" s="93">
        <v>45782</v>
      </c>
      <c r="D32" s="93">
        <v>90751</v>
      </c>
      <c r="E32" s="120">
        <v>63631</v>
      </c>
      <c r="F32" s="93">
        <v>61322</v>
      </c>
      <c r="G32" s="93">
        <v>83630</v>
      </c>
      <c r="H32" s="93">
        <v>73906</v>
      </c>
      <c r="I32" s="132">
        <v>51014</v>
      </c>
      <c r="J32" s="84"/>
      <c r="K32" s="84"/>
      <c r="N32" s="84"/>
      <c r="O32" s="84"/>
    </row>
    <row r="33" spans="1:15" ht="15">
      <c r="A33" s="138" t="s">
        <v>75</v>
      </c>
      <c r="B33" s="93">
        <v>42887</v>
      </c>
      <c r="C33" s="93">
        <v>47481</v>
      </c>
      <c r="D33" s="93">
        <v>116822</v>
      </c>
      <c r="E33" s="120">
        <v>26263</v>
      </c>
      <c r="F33" s="93">
        <v>52099</v>
      </c>
      <c r="G33" s="93">
        <v>94324</v>
      </c>
      <c r="H33" s="93">
        <v>90554</v>
      </c>
      <c r="I33" s="132">
        <v>64226</v>
      </c>
      <c r="J33" s="84"/>
      <c r="K33" s="84"/>
      <c r="N33" s="84"/>
      <c r="O33" s="84"/>
    </row>
    <row r="34" spans="1:15" ht="15.75">
      <c r="A34" s="133" t="s">
        <v>76</v>
      </c>
      <c r="B34" s="139">
        <v>59442</v>
      </c>
      <c r="C34" s="139">
        <v>57931</v>
      </c>
      <c r="D34" s="139">
        <v>111302</v>
      </c>
      <c r="E34" s="140">
        <v>55864</v>
      </c>
      <c r="F34" s="139">
        <v>45073</v>
      </c>
      <c r="G34" s="139">
        <v>93995</v>
      </c>
      <c r="H34" s="139">
        <v>106351</v>
      </c>
      <c r="I34" s="141">
        <v>70138</v>
      </c>
      <c r="J34" s="84"/>
      <c r="K34" s="84"/>
      <c r="N34" s="84"/>
      <c r="O34" s="84"/>
    </row>
    <row r="35" spans="1:15" ht="15">
      <c r="A35" s="137" t="s">
        <v>77</v>
      </c>
      <c r="B35" s="93">
        <v>11431</v>
      </c>
      <c r="C35" s="93">
        <v>12547</v>
      </c>
      <c r="D35" s="94">
        <v>20087</v>
      </c>
      <c r="E35" s="120">
        <v>4612</v>
      </c>
      <c r="F35" s="93">
        <v>6507</v>
      </c>
      <c r="G35" s="93">
        <v>11922</v>
      </c>
      <c r="H35" s="94">
        <v>9866</v>
      </c>
      <c r="I35" s="132">
        <v>12900</v>
      </c>
      <c r="J35" s="84"/>
      <c r="K35" s="84"/>
      <c r="N35" s="84"/>
      <c r="O35" s="84"/>
    </row>
    <row r="36" spans="1:15" ht="15">
      <c r="A36" s="137" t="s">
        <v>78</v>
      </c>
      <c r="B36" s="93">
        <v>10954</v>
      </c>
      <c r="C36" s="93">
        <v>16359</v>
      </c>
      <c r="D36" s="94">
        <v>27768</v>
      </c>
      <c r="E36" s="120">
        <v>-5776</v>
      </c>
      <c r="F36" s="93">
        <v>4131</v>
      </c>
      <c r="G36" s="93">
        <v>24556</v>
      </c>
      <c r="H36" s="94">
        <v>22893</v>
      </c>
      <c r="I36" s="132">
        <v>5412</v>
      </c>
      <c r="J36" s="84"/>
      <c r="K36" s="84"/>
      <c r="N36" s="84"/>
      <c r="O36" s="84"/>
    </row>
    <row r="37" spans="1:15" ht="15">
      <c r="A37" s="137" t="s">
        <v>79</v>
      </c>
      <c r="B37" s="93">
        <v>19664</v>
      </c>
      <c r="C37" s="93">
        <v>20767</v>
      </c>
      <c r="D37" s="94">
        <v>37253</v>
      </c>
      <c r="E37" s="120">
        <v>31672</v>
      </c>
      <c r="F37" s="93">
        <v>21061</v>
      </c>
      <c r="G37" s="93">
        <v>41153</v>
      </c>
      <c r="H37" s="94">
        <v>47347</v>
      </c>
      <c r="I37" s="132">
        <v>34404</v>
      </c>
      <c r="J37" s="84"/>
      <c r="K37" s="84"/>
      <c r="N37" s="84"/>
      <c r="O37" s="84"/>
    </row>
    <row r="38" spans="1:15" ht="15.75" thickBot="1">
      <c r="A38" s="144" t="s">
        <v>80</v>
      </c>
      <c r="B38" s="145">
        <v>17393</v>
      </c>
      <c r="C38" s="145">
        <v>8258</v>
      </c>
      <c r="D38" s="146">
        <v>26194</v>
      </c>
      <c r="E38" s="147">
        <v>25356</v>
      </c>
      <c r="F38" s="145">
        <v>13374</v>
      </c>
      <c r="G38" s="145">
        <v>16364</v>
      </c>
      <c r="H38" s="146">
        <v>26245</v>
      </c>
      <c r="I38" s="148">
        <v>17422</v>
      </c>
      <c r="J38" s="84"/>
      <c r="K38" s="84"/>
      <c r="N38" s="84"/>
      <c r="O38" s="84"/>
    </row>
    <row r="39" spans="1:9" ht="14.25">
      <c r="A39" s="405" t="s">
        <v>228</v>
      </c>
      <c r="B39" s="103"/>
      <c r="C39" s="104"/>
      <c r="D39" s="104"/>
      <c r="E39" s="103"/>
      <c r="F39" s="103"/>
      <c r="G39" s="103"/>
      <c r="H39" s="103"/>
      <c r="I39" s="104"/>
    </row>
    <row r="40" spans="1:9" ht="14.25">
      <c r="A40" s="92"/>
      <c r="B40" s="103"/>
      <c r="C40" s="103"/>
      <c r="D40" s="103"/>
      <c r="E40" s="103"/>
      <c r="F40" s="103"/>
      <c r="G40" s="103"/>
      <c r="H40" s="103"/>
      <c r="I40" s="104"/>
    </row>
    <row r="41" spans="1:9" ht="14.25">
      <c r="A41" s="92"/>
      <c r="B41" s="103"/>
      <c r="C41" s="103"/>
      <c r="D41" s="103"/>
      <c r="E41" s="103"/>
      <c r="F41" s="103"/>
      <c r="G41" s="103"/>
      <c r="H41" s="103"/>
      <c r="I41" s="104"/>
    </row>
  </sheetData>
  <sheetProtection/>
  <mergeCells count="1">
    <mergeCell ref="A2:I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3.421875" style="74" customWidth="1"/>
    <col min="2" max="12" width="21.7109375" style="74" customWidth="1"/>
    <col min="13" max="13" width="21.7109375" style="105" customWidth="1"/>
    <col min="14" max="14" width="10.140625" style="74" bestFit="1" customWidth="1"/>
    <col min="15" max="15" width="8.8515625" style="74" bestFit="1" customWidth="1"/>
    <col min="16" max="16" width="11.140625" style="74" customWidth="1"/>
    <col min="17" max="17" width="8.8515625" style="74" bestFit="1" customWidth="1"/>
    <col min="18" max="18" width="11.8515625" style="74" customWidth="1"/>
    <col min="19" max="19" width="14.8515625" style="74" customWidth="1"/>
    <col min="20" max="20" width="12.28125" style="74" customWidth="1"/>
    <col min="21" max="21" width="12.140625" style="74" customWidth="1"/>
    <col min="22" max="16384" width="9.140625" style="74" customWidth="1"/>
  </cols>
  <sheetData>
    <row r="1" spans="1:12" ht="25.5">
      <c r="A1" s="149" t="s">
        <v>138</v>
      </c>
      <c r="B1" s="150"/>
      <c r="C1" s="150"/>
      <c r="D1" s="150"/>
      <c r="E1" s="150"/>
      <c r="F1" s="150"/>
      <c r="G1" s="151"/>
      <c r="H1" s="151"/>
      <c r="I1" s="151"/>
      <c r="J1" s="151"/>
      <c r="K1" s="151"/>
      <c r="L1" s="152"/>
    </row>
    <row r="2" spans="1:13" ht="20.25">
      <c r="A2" s="477" t="s">
        <v>237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1:13" ht="13.5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3" ht="50.25" customHeight="1" thickBot="1">
      <c r="A4" s="83" t="s">
        <v>137</v>
      </c>
      <c r="B4" s="82">
        <v>2010</v>
      </c>
      <c r="C4" s="82">
        <v>2011</v>
      </c>
      <c r="D4" s="82">
        <v>2012</v>
      </c>
      <c r="E4" s="83">
        <v>2013</v>
      </c>
      <c r="F4" s="82">
        <v>2014</v>
      </c>
      <c r="G4" s="82">
        <v>2015</v>
      </c>
      <c r="H4" s="82">
        <v>2016</v>
      </c>
      <c r="I4" s="82">
        <v>2017</v>
      </c>
      <c r="J4" s="82">
        <v>2018</v>
      </c>
      <c r="K4" s="82" t="s">
        <v>264</v>
      </c>
      <c r="L4" s="82" t="s">
        <v>207</v>
      </c>
      <c r="M4" s="81" t="s">
        <v>206</v>
      </c>
    </row>
    <row r="5" spans="1:19" ht="15.75">
      <c r="A5" s="127" t="s">
        <v>20</v>
      </c>
      <c r="B5" s="134">
        <v>2223597</v>
      </c>
      <c r="C5" s="134">
        <v>2026571</v>
      </c>
      <c r="D5" s="134">
        <v>1372594</v>
      </c>
      <c r="E5" s="134">
        <v>1138562</v>
      </c>
      <c r="F5" s="134">
        <v>420690</v>
      </c>
      <c r="G5" s="134">
        <v>-1534989</v>
      </c>
      <c r="H5" s="134">
        <v>-1326558</v>
      </c>
      <c r="I5" s="134">
        <v>-11964</v>
      </c>
      <c r="J5" s="134">
        <v>540974</v>
      </c>
      <c r="K5" s="134">
        <v>408500</v>
      </c>
      <c r="L5" s="134">
        <v>38410428</v>
      </c>
      <c r="M5" s="153">
        <f>(K5/L5)*100</f>
        <v>1.0635132730101315</v>
      </c>
      <c r="N5" s="84"/>
      <c r="O5" s="84"/>
      <c r="R5" s="84"/>
      <c r="S5" s="84"/>
    </row>
    <row r="6" spans="1:19" ht="15.75">
      <c r="A6" s="130"/>
      <c r="B6" s="93"/>
      <c r="C6" s="93"/>
      <c r="D6" s="93"/>
      <c r="E6" s="93"/>
      <c r="F6" s="93"/>
      <c r="G6" s="93"/>
      <c r="H6" s="93"/>
      <c r="I6" s="93"/>
      <c r="J6" s="93"/>
      <c r="K6" s="93"/>
      <c r="L6" s="131"/>
      <c r="M6" s="154"/>
      <c r="N6" s="84"/>
      <c r="O6" s="84"/>
      <c r="R6" s="84"/>
      <c r="S6" s="84"/>
    </row>
    <row r="7" spans="1:19" ht="15.75">
      <c r="A7" s="133" t="s">
        <v>49</v>
      </c>
      <c r="B7" s="134">
        <v>108085</v>
      </c>
      <c r="C7" s="134">
        <v>144902</v>
      </c>
      <c r="D7" s="134">
        <v>81421</v>
      </c>
      <c r="E7" s="134">
        <v>66489</v>
      </c>
      <c r="F7" s="134">
        <v>27445</v>
      </c>
      <c r="G7" s="134">
        <v>-97111</v>
      </c>
      <c r="H7" s="134">
        <v>-78989</v>
      </c>
      <c r="I7" s="134">
        <v>5247</v>
      </c>
      <c r="J7" s="134">
        <v>28542</v>
      </c>
      <c r="K7" s="134">
        <v>4472</v>
      </c>
      <c r="L7" s="134">
        <v>1793301</v>
      </c>
      <c r="M7" s="153">
        <f>(K7/L7)*100</f>
        <v>0.24937252586152578</v>
      </c>
      <c r="N7" s="84"/>
      <c r="O7" s="84"/>
      <c r="R7" s="84"/>
      <c r="S7" s="84"/>
    </row>
    <row r="8" spans="1:19" ht="15">
      <c r="A8" s="137" t="s">
        <v>50</v>
      </c>
      <c r="B8" s="93">
        <v>23303</v>
      </c>
      <c r="C8" s="93">
        <v>12922</v>
      </c>
      <c r="D8" s="93">
        <v>6476</v>
      </c>
      <c r="E8" s="93">
        <v>-2685</v>
      </c>
      <c r="F8" s="93">
        <v>-1016</v>
      </c>
      <c r="G8" s="93">
        <v>-15763</v>
      </c>
      <c r="H8" s="93">
        <v>-12022</v>
      </c>
      <c r="I8" s="93">
        <v>1999</v>
      </c>
      <c r="J8" s="93">
        <v>2586</v>
      </c>
      <c r="K8" s="93">
        <v>750</v>
      </c>
      <c r="L8" s="93">
        <v>235172</v>
      </c>
      <c r="M8" s="154">
        <f aca="true" t="shared" si="0" ref="M8:M38">(K8/L8)*100</f>
        <v>0.3189155171534026</v>
      </c>
      <c r="N8" s="84"/>
      <c r="O8" s="84"/>
      <c r="R8" s="84"/>
      <c r="S8" s="84"/>
    </row>
    <row r="9" spans="1:19" ht="15">
      <c r="A9" s="138" t="s">
        <v>51</v>
      </c>
      <c r="B9" s="93">
        <v>2302</v>
      </c>
      <c r="C9" s="93">
        <v>6306</v>
      </c>
      <c r="D9" s="93">
        <v>2523</v>
      </c>
      <c r="E9" s="93">
        <v>2071</v>
      </c>
      <c r="F9" s="93">
        <v>1160</v>
      </c>
      <c r="G9" s="93">
        <v>-1848</v>
      </c>
      <c r="H9" s="93">
        <v>-2771</v>
      </c>
      <c r="I9" s="93">
        <v>176</v>
      </c>
      <c r="J9" s="93">
        <v>-1050</v>
      </c>
      <c r="K9" s="93">
        <v>319</v>
      </c>
      <c r="L9" s="93">
        <v>78727</v>
      </c>
      <c r="M9" s="154">
        <f t="shared" si="0"/>
        <v>0.4051977085370966</v>
      </c>
      <c r="N9" s="84"/>
      <c r="O9" s="84"/>
      <c r="R9" s="84"/>
      <c r="S9" s="84"/>
    </row>
    <row r="10" spans="1:19" ht="15">
      <c r="A10" s="137" t="s">
        <v>52</v>
      </c>
      <c r="B10" s="93">
        <v>25132</v>
      </c>
      <c r="C10" s="93">
        <v>48360</v>
      </c>
      <c r="D10" s="93">
        <v>12088</v>
      </c>
      <c r="E10" s="93">
        <v>26156</v>
      </c>
      <c r="F10" s="93">
        <v>-3829</v>
      </c>
      <c r="G10" s="93">
        <v>-36296</v>
      </c>
      <c r="H10" s="93">
        <v>-17356</v>
      </c>
      <c r="I10" s="93">
        <v>2176</v>
      </c>
      <c r="J10" s="93">
        <v>6175</v>
      </c>
      <c r="K10" s="93">
        <v>5509</v>
      </c>
      <c r="L10" s="93">
        <v>446071</v>
      </c>
      <c r="M10" s="154">
        <f t="shared" si="0"/>
        <v>1.2350051897567877</v>
      </c>
      <c r="N10" s="84"/>
      <c r="O10" s="84"/>
      <c r="R10" s="84"/>
      <c r="S10" s="84"/>
    </row>
    <row r="11" spans="1:19" ht="15">
      <c r="A11" s="137" t="s">
        <v>53</v>
      </c>
      <c r="B11" s="93">
        <v>3454</v>
      </c>
      <c r="C11" s="93">
        <v>3247</v>
      </c>
      <c r="D11" s="93">
        <v>3799</v>
      </c>
      <c r="E11" s="93">
        <v>201</v>
      </c>
      <c r="F11" s="93">
        <v>2326</v>
      </c>
      <c r="G11" s="93">
        <v>-124</v>
      </c>
      <c r="H11" s="93">
        <v>268</v>
      </c>
      <c r="I11" s="93">
        <v>2662</v>
      </c>
      <c r="J11" s="93">
        <v>-341</v>
      </c>
      <c r="K11" s="93">
        <v>223</v>
      </c>
      <c r="L11" s="94">
        <v>53180</v>
      </c>
      <c r="M11" s="154">
        <f t="shared" si="0"/>
        <v>0.4193305754042873</v>
      </c>
      <c r="N11" s="84"/>
      <c r="O11" s="84"/>
      <c r="R11" s="84"/>
      <c r="S11" s="84"/>
    </row>
    <row r="12" spans="1:19" ht="15">
      <c r="A12" s="137" t="s">
        <v>54</v>
      </c>
      <c r="B12" s="93">
        <v>42433</v>
      </c>
      <c r="C12" s="93">
        <v>56217</v>
      </c>
      <c r="D12" s="93">
        <v>40503</v>
      </c>
      <c r="E12" s="93">
        <v>29132</v>
      </c>
      <c r="F12" s="93">
        <v>21074</v>
      </c>
      <c r="G12" s="93">
        <v>-36387</v>
      </c>
      <c r="H12" s="93">
        <v>-39432</v>
      </c>
      <c r="I12" s="93">
        <v>-6439</v>
      </c>
      <c r="J12" s="93">
        <v>15489</v>
      </c>
      <c r="K12" s="93">
        <v>-2855</v>
      </c>
      <c r="L12" s="94">
        <v>725681</v>
      </c>
      <c r="M12" s="154">
        <f t="shared" si="0"/>
        <v>-0.3934235566316329</v>
      </c>
      <c r="N12" s="84"/>
      <c r="O12" s="84"/>
      <c r="R12" s="84"/>
      <c r="S12" s="84"/>
    </row>
    <row r="13" spans="1:19" ht="15">
      <c r="A13" s="137" t="s">
        <v>55</v>
      </c>
      <c r="B13" s="93">
        <v>4247</v>
      </c>
      <c r="C13" s="93">
        <v>7919</v>
      </c>
      <c r="D13" s="93">
        <v>6273</v>
      </c>
      <c r="E13" s="93">
        <v>4151</v>
      </c>
      <c r="F13" s="93">
        <v>-529</v>
      </c>
      <c r="G13" s="93">
        <v>-4628</v>
      </c>
      <c r="H13" s="93">
        <v>-3685</v>
      </c>
      <c r="I13" s="93">
        <v>170</v>
      </c>
      <c r="J13" s="93">
        <v>2459</v>
      </c>
      <c r="K13" s="93">
        <v>-457</v>
      </c>
      <c r="L13" s="94">
        <v>67157</v>
      </c>
      <c r="M13" s="154">
        <f t="shared" si="0"/>
        <v>-0.6804949595723454</v>
      </c>
      <c r="N13" s="84"/>
      <c r="O13" s="84"/>
      <c r="R13" s="84"/>
      <c r="S13" s="84"/>
    </row>
    <row r="14" spans="1:19" ht="12.75" customHeight="1">
      <c r="A14" s="137" t="s">
        <v>56</v>
      </c>
      <c r="B14" s="93">
        <v>7214</v>
      </c>
      <c r="C14" s="93">
        <v>9931</v>
      </c>
      <c r="D14" s="93">
        <v>9759</v>
      </c>
      <c r="E14" s="93">
        <v>7463</v>
      </c>
      <c r="F14" s="93">
        <v>8259</v>
      </c>
      <c r="G14" s="93">
        <v>-2065</v>
      </c>
      <c r="H14" s="93">
        <v>-3991</v>
      </c>
      <c r="I14" s="93">
        <v>4503</v>
      </c>
      <c r="J14" s="93">
        <v>3224</v>
      </c>
      <c r="K14" s="93">
        <v>983</v>
      </c>
      <c r="L14" s="94">
        <v>187313</v>
      </c>
      <c r="M14" s="154">
        <f t="shared" si="0"/>
        <v>0.5247900572837977</v>
      </c>
      <c r="N14" s="84"/>
      <c r="O14" s="84"/>
      <c r="R14" s="84"/>
      <c r="S14" s="84"/>
    </row>
    <row r="15" spans="1:19" ht="15.75">
      <c r="A15" s="133" t="s">
        <v>57</v>
      </c>
      <c r="B15" s="134">
        <v>416046</v>
      </c>
      <c r="C15" s="134">
        <v>355655</v>
      </c>
      <c r="D15" s="134">
        <v>214363</v>
      </c>
      <c r="E15" s="134">
        <v>214257</v>
      </c>
      <c r="F15" s="134">
        <v>109755</v>
      </c>
      <c r="G15" s="134">
        <v>-251260</v>
      </c>
      <c r="H15" s="134">
        <v>-242659</v>
      </c>
      <c r="I15" s="134">
        <v>-14734</v>
      </c>
      <c r="J15" s="134">
        <v>85508</v>
      </c>
      <c r="K15" s="134">
        <v>-35193</v>
      </c>
      <c r="L15" s="139">
        <v>6314022</v>
      </c>
      <c r="M15" s="153">
        <f t="shared" si="0"/>
        <v>-0.5573784823682908</v>
      </c>
      <c r="N15" s="84"/>
      <c r="O15" s="84"/>
      <c r="R15" s="84"/>
      <c r="S15" s="84"/>
    </row>
    <row r="16" spans="1:19" ht="15">
      <c r="A16" s="137" t="s">
        <v>58</v>
      </c>
      <c r="B16" s="93">
        <v>32612</v>
      </c>
      <c r="C16" s="93">
        <v>28563</v>
      </c>
      <c r="D16" s="93">
        <v>16308</v>
      </c>
      <c r="E16" s="93">
        <v>17474</v>
      </c>
      <c r="F16" s="93">
        <v>1932</v>
      </c>
      <c r="G16" s="93">
        <v>-15351</v>
      </c>
      <c r="H16" s="93">
        <v>-17642</v>
      </c>
      <c r="I16" s="93">
        <v>2299</v>
      </c>
      <c r="J16" s="93">
        <v>9825</v>
      </c>
      <c r="K16" s="93">
        <v>5670</v>
      </c>
      <c r="L16" s="94">
        <v>465364</v>
      </c>
      <c r="M16" s="154">
        <f t="shared" si="0"/>
        <v>1.218401079585013</v>
      </c>
      <c r="N16" s="84"/>
      <c r="O16" s="84"/>
      <c r="R16" s="84"/>
      <c r="S16" s="84"/>
    </row>
    <row r="17" spans="1:19" ht="15">
      <c r="A17" s="137" t="s">
        <v>59</v>
      </c>
      <c r="B17" s="93">
        <v>19102</v>
      </c>
      <c r="C17" s="93">
        <v>11756</v>
      </c>
      <c r="D17" s="93">
        <v>12471</v>
      </c>
      <c r="E17" s="93">
        <v>12945</v>
      </c>
      <c r="F17" s="93">
        <v>11558</v>
      </c>
      <c r="G17" s="93">
        <v>-2140</v>
      </c>
      <c r="H17" s="93">
        <v>-12612</v>
      </c>
      <c r="I17" s="93">
        <v>3338</v>
      </c>
      <c r="J17" s="93">
        <v>5778</v>
      </c>
      <c r="K17" s="93">
        <v>106</v>
      </c>
      <c r="L17" s="94">
        <v>290997</v>
      </c>
      <c r="M17" s="154">
        <f t="shared" si="0"/>
        <v>0.03642649236933714</v>
      </c>
      <c r="N17" s="84"/>
      <c r="O17" s="84"/>
      <c r="R17" s="84"/>
      <c r="S17" s="84"/>
    </row>
    <row r="18" spans="1:19" ht="15">
      <c r="A18" s="137" t="s">
        <v>60</v>
      </c>
      <c r="B18" s="93">
        <v>75138</v>
      </c>
      <c r="C18" s="93">
        <v>58968</v>
      </c>
      <c r="D18" s="93">
        <v>42463</v>
      </c>
      <c r="E18" s="93">
        <v>51461</v>
      </c>
      <c r="F18" s="93">
        <v>48021</v>
      </c>
      <c r="G18" s="93">
        <v>-34336</v>
      </c>
      <c r="H18" s="93">
        <v>-37194</v>
      </c>
      <c r="I18" s="93">
        <v>-2450</v>
      </c>
      <c r="J18" s="93">
        <v>23242</v>
      </c>
      <c r="K18" s="93">
        <v>-6994</v>
      </c>
      <c r="L18" s="94">
        <v>1149794</v>
      </c>
      <c r="M18" s="154">
        <f t="shared" si="0"/>
        <v>-0.6082828750193513</v>
      </c>
      <c r="N18" s="84"/>
      <c r="O18" s="84"/>
      <c r="R18" s="84"/>
      <c r="S18" s="84"/>
    </row>
    <row r="19" spans="1:19" ht="15">
      <c r="A19" s="137" t="s">
        <v>61</v>
      </c>
      <c r="B19" s="93">
        <v>27045</v>
      </c>
      <c r="C19" s="93">
        <v>13420</v>
      </c>
      <c r="D19" s="93">
        <v>13207</v>
      </c>
      <c r="E19" s="93">
        <v>14093</v>
      </c>
      <c r="F19" s="93">
        <v>10757</v>
      </c>
      <c r="G19" s="93">
        <v>-11929</v>
      </c>
      <c r="H19" s="93">
        <v>-15653</v>
      </c>
      <c r="I19" s="93">
        <v>847</v>
      </c>
      <c r="J19" s="93">
        <v>5881</v>
      </c>
      <c r="K19" s="93">
        <v>-5115</v>
      </c>
      <c r="L19" s="94">
        <v>425306</v>
      </c>
      <c r="M19" s="154">
        <f t="shared" si="0"/>
        <v>-1.2026634940489906</v>
      </c>
      <c r="N19" s="84"/>
      <c r="O19" s="84"/>
      <c r="R19" s="84"/>
      <c r="S19" s="84"/>
    </row>
    <row r="20" spans="1:19" ht="15">
      <c r="A20" s="137" t="s">
        <v>62</v>
      </c>
      <c r="B20" s="93">
        <v>24771</v>
      </c>
      <c r="C20" s="93">
        <v>21882</v>
      </c>
      <c r="D20" s="93">
        <v>20040</v>
      </c>
      <c r="E20" s="93">
        <v>16052</v>
      </c>
      <c r="F20" s="93">
        <v>16888</v>
      </c>
      <c r="G20" s="93">
        <v>-14971</v>
      </c>
      <c r="H20" s="93">
        <v>-12001</v>
      </c>
      <c r="I20" s="93">
        <v>-3343</v>
      </c>
      <c r="J20" s="93">
        <v>5426</v>
      </c>
      <c r="K20" s="93">
        <v>-7654</v>
      </c>
      <c r="L20" s="94">
        <v>404154</v>
      </c>
      <c r="M20" s="154">
        <f t="shared" si="0"/>
        <v>-1.8938325489788546</v>
      </c>
      <c r="N20" s="84"/>
      <c r="O20" s="84"/>
      <c r="R20" s="84"/>
      <c r="S20" s="84"/>
    </row>
    <row r="21" spans="1:19" ht="15">
      <c r="A21" s="137" t="s">
        <v>63</v>
      </c>
      <c r="B21" s="93">
        <v>104455</v>
      </c>
      <c r="C21" s="93">
        <v>95627</v>
      </c>
      <c r="D21" s="93">
        <v>52256</v>
      </c>
      <c r="E21" s="93">
        <v>35068</v>
      </c>
      <c r="F21" s="93">
        <v>-9566</v>
      </c>
      <c r="G21" s="93">
        <v>-87207</v>
      </c>
      <c r="H21" s="93">
        <v>-47617</v>
      </c>
      <c r="I21" s="93">
        <v>-6498</v>
      </c>
      <c r="J21" s="93">
        <v>4033</v>
      </c>
      <c r="K21" s="93">
        <v>-23676</v>
      </c>
      <c r="L21" s="94">
        <v>1248751</v>
      </c>
      <c r="M21" s="154">
        <f t="shared" si="0"/>
        <v>-1.895974457678112</v>
      </c>
      <c r="N21" s="84"/>
      <c r="O21" s="84"/>
      <c r="R21" s="84"/>
      <c r="S21" s="84"/>
    </row>
    <row r="22" spans="1:19" ht="15">
      <c r="A22" s="137" t="s">
        <v>64</v>
      </c>
      <c r="B22" s="93">
        <v>9718</v>
      </c>
      <c r="C22" s="93">
        <v>22157</v>
      </c>
      <c r="D22" s="93">
        <v>3307</v>
      </c>
      <c r="E22" s="93">
        <v>-628</v>
      </c>
      <c r="F22" s="93">
        <v>-2362</v>
      </c>
      <c r="G22" s="93">
        <v>-4303</v>
      </c>
      <c r="H22" s="93">
        <v>-11559</v>
      </c>
      <c r="I22" s="93">
        <v>-8176</v>
      </c>
      <c r="J22" s="93">
        <v>181</v>
      </c>
      <c r="K22" s="93">
        <v>-23506</v>
      </c>
      <c r="L22" s="94">
        <v>352204</v>
      </c>
      <c r="M22" s="154">
        <f t="shared" si="0"/>
        <v>-6.673973038352774</v>
      </c>
      <c r="N22" s="84"/>
      <c r="O22" s="84"/>
      <c r="R22" s="84"/>
      <c r="S22" s="84"/>
    </row>
    <row r="23" spans="1:19" ht="15">
      <c r="A23" s="137" t="s">
        <v>65</v>
      </c>
      <c r="B23" s="93">
        <v>21083</v>
      </c>
      <c r="C23" s="93">
        <v>20121</v>
      </c>
      <c r="D23" s="93">
        <v>10888</v>
      </c>
      <c r="E23" s="93">
        <v>13978</v>
      </c>
      <c r="F23" s="93">
        <v>9654</v>
      </c>
      <c r="G23" s="93">
        <v>-4933</v>
      </c>
      <c r="H23" s="93">
        <v>-15314</v>
      </c>
      <c r="I23" s="93">
        <v>-851</v>
      </c>
      <c r="J23" s="93">
        <v>1007</v>
      </c>
      <c r="K23" s="93">
        <v>-3430</v>
      </c>
      <c r="L23" s="93">
        <v>285338</v>
      </c>
      <c r="M23" s="154">
        <f t="shared" si="0"/>
        <v>-1.2020831434999895</v>
      </c>
      <c r="N23" s="84"/>
      <c r="O23" s="84"/>
      <c r="R23" s="84"/>
      <c r="S23" s="84"/>
    </row>
    <row r="24" spans="1:19" ht="15">
      <c r="A24" s="138" t="s">
        <v>66</v>
      </c>
      <c r="B24" s="93">
        <v>102122</v>
      </c>
      <c r="C24" s="93">
        <v>83161</v>
      </c>
      <c r="D24" s="93">
        <v>43423</v>
      </c>
      <c r="E24" s="93">
        <v>53814</v>
      </c>
      <c r="F24" s="93">
        <v>22873</v>
      </c>
      <c r="G24" s="93">
        <v>-76090</v>
      </c>
      <c r="H24" s="93">
        <v>-73067</v>
      </c>
      <c r="I24" s="93">
        <v>100</v>
      </c>
      <c r="J24" s="93">
        <v>30135</v>
      </c>
      <c r="K24" s="93">
        <v>29406</v>
      </c>
      <c r="L24" s="93">
        <v>1692114</v>
      </c>
      <c r="M24" s="154">
        <f t="shared" si="0"/>
        <v>1.7378261748321921</v>
      </c>
      <c r="N24" s="84"/>
      <c r="O24" s="84"/>
      <c r="R24" s="84"/>
      <c r="S24" s="84"/>
    </row>
    <row r="25" spans="1:19" ht="15.75">
      <c r="A25" s="133" t="s">
        <v>67</v>
      </c>
      <c r="B25" s="139">
        <v>1154317</v>
      </c>
      <c r="C25" s="139">
        <v>1028090</v>
      </c>
      <c r="D25" s="139">
        <v>679307</v>
      </c>
      <c r="E25" s="139">
        <v>471425</v>
      </c>
      <c r="F25" s="139">
        <v>124332</v>
      </c>
      <c r="G25" s="139">
        <v>-892689</v>
      </c>
      <c r="H25" s="139">
        <v>-791309</v>
      </c>
      <c r="I25" s="139">
        <v>-77271</v>
      </c>
      <c r="J25" s="139">
        <v>256012</v>
      </c>
      <c r="K25" s="139">
        <v>251656</v>
      </c>
      <c r="L25" s="139">
        <v>19982754</v>
      </c>
      <c r="M25" s="153">
        <f t="shared" si="0"/>
        <v>1.2593659512597712</v>
      </c>
      <c r="N25" s="84"/>
      <c r="O25" s="84"/>
      <c r="R25" s="84"/>
      <c r="S25" s="84"/>
    </row>
    <row r="26" spans="1:19" ht="15">
      <c r="A26" s="138" t="s">
        <v>68</v>
      </c>
      <c r="B26" s="94">
        <v>264242</v>
      </c>
      <c r="C26" s="94">
        <v>211427</v>
      </c>
      <c r="D26" s="94">
        <v>148963</v>
      </c>
      <c r="E26" s="94">
        <v>85313</v>
      </c>
      <c r="F26" s="94">
        <v>15253</v>
      </c>
      <c r="G26" s="94">
        <v>-196576</v>
      </c>
      <c r="H26" s="94">
        <v>-118015</v>
      </c>
      <c r="I26" s="94">
        <v>23384</v>
      </c>
      <c r="J26" s="94">
        <v>81765</v>
      </c>
      <c r="K26" s="94">
        <v>88238</v>
      </c>
      <c r="L26" s="94">
        <v>3994667</v>
      </c>
      <c r="M26" s="154">
        <f t="shared" si="0"/>
        <v>2.2088950092711106</v>
      </c>
      <c r="N26" s="84"/>
      <c r="O26" s="84"/>
      <c r="R26" s="84"/>
      <c r="S26" s="84"/>
    </row>
    <row r="27" spans="1:19" ht="15">
      <c r="A27" s="137" t="s">
        <v>69</v>
      </c>
      <c r="B27" s="94">
        <v>34925</v>
      </c>
      <c r="C27" s="94">
        <v>40975</v>
      </c>
      <c r="D27" s="94">
        <v>25949</v>
      </c>
      <c r="E27" s="94">
        <v>19799</v>
      </c>
      <c r="F27" s="94">
        <v>10091</v>
      </c>
      <c r="G27" s="94">
        <v>-44835</v>
      </c>
      <c r="H27" s="94">
        <v>-37914</v>
      </c>
      <c r="I27" s="94">
        <v>-1827</v>
      </c>
      <c r="J27" s="94">
        <v>17792</v>
      </c>
      <c r="K27" s="94">
        <v>18458</v>
      </c>
      <c r="L27" s="94">
        <v>716848</v>
      </c>
      <c r="M27" s="154">
        <f t="shared" si="0"/>
        <v>2.5748833783452</v>
      </c>
      <c r="N27" s="84"/>
      <c r="O27" s="84"/>
      <c r="R27" s="84"/>
      <c r="S27" s="84"/>
    </row>
    <row r="28" spans="1:19" ht="15">
      <c r="A28" s="138" t="s">
        <v>70</v>
      </c>
      <c r="B28" s="94">
        <v>198193</v>
      </c>
      <c r="C28" s="94">
        <v>208755</v>
      </c>
      <c r="D28" s="94">
        <v>157127</v>
      </c>
      <c r="E28" s="94">
        <v>105896</v>
      </c>
      <c r="F28" s="94">
        <v>54123</v>
      </c>
      <c r="G28" s="94">
        <v>-183151</v>
      </c>
      <c r="H28" s="94">
        <v>-238528</v>
      </c>
      <c r="I28" s="94">
        <v>-92592</v>
      </c>
      <c r="J28" s="94">
        <v>8799</v>
      </c>
      <c r="K28" s="94">
        <v>-6762</v>
      </c>
      <c r="L28" s="94">
        <v>3312529</v>
      </c>
      <c r="M28" s="154">
        <f t="shared" si="0"/>
        <v>-0.20413406192066547</v>
      </c>
      <c r="N28" s="84"/>
      <c r="O28" s="84"/>
      <c r="R28" s="84"/>
      <c r="S28" s="84"/>
    </row>
    <row r="29" spans="1:19" ht="15">
      <c r="A29" s="137" t="s">
        <v>71</v>
      </c>
      <c r="B29" s="94">
        <v>656957</v>
      </c>
      <c r="C29" s="94">
        <v>566933</v>
      </c>
      <c r="D29" s="94">
        <v>347268</v>
      </c>
      <c r="E29" s="94">
        <v>260417</v>
      </c>
      <c r="F29" s="94">
        <v>44865</v>
      </c>
      <c r="G29" s="94">
        <v>-468127</v>
      </c>
      <c r="H29" s="94">
        <v>-396852</v>
      </c>
      <c r="I29" s="94">
        <v>-6236</v>
      </c>
      <c r="J29" s="94">
        <v>147656</v>
      </c>
      <c r="K29" s="94">
        <v>151722</v>
      </c>
      <c r="L29" s="94">
        <v>11958710</v>
      </c>
      <c r="M29" s="154">
        <f t="shared" si="0"/>
        <v>1.268715438370861</v>
      </c>
      <c r="N29" s="84"/>
      <c r="O29" s="84"/>
      <c r="R29" s="84"/>
      <c r="S29" s="84"/>
    </row>
    <row r="30" spans="1:19" ht="15.75">
      <c r="A30" s="133" t="s">
        <v>72</v>
      </c>
      <c r="B30" s="134">
        <v>413623</v>
      </c>
      <c r="C30" s="134">
        <v>334517</v>
      </c>
      <c r="D30" s="134">
        <v>238255</v>
      </c>
      <c r="E30" s="134">
        <v>255247</v>
      </c>
      <c r="F30" s="134">
        <v>116479</v>
      </c>
      <c r="G30" s="134">
        <v>-229042</v>
      </c>
      <c r="H30" s="134">
        <v>-147191</v>
      </c>
      <c r="I30" s="134">
        <v>34399</v>
      </c>
      <c r="J30" s="134">
        <v>103248</v>
      </c>
      <c r="K30" s="134">
        <v>111455</v>
      </c>
      <c r="L30" s="139">
        <v>7129017</v>
      </c>
      <c r="M30" s="153">
        <f t="shared" si="0"/>
        <v>1.5633992737007079</v>
      </c>
      <c r="N30" s="84"/>
      <c r="O30" s="84"/>
      <c r="R30" s="84"/>
      <c r="S30" s="84"/>
    </row>
    <row r="31" spans="1:19" ht="15">
      <c r="A31" s="137" t="s">
        <v>73</v>
      </c>
      <c r="B31" s="93">
        <v>143550</v>
      </c>
      <c r="C31" s="93">
        <v>125807</v>
      </c>
      <c r="D31" s="93">
        <v>89251</v>
      </c>
      <c r="E31" s="93">
        <v>89109</v>
      </c>
      <c r="F31" s="93">
        <v>39861</v>
      </c>
      <c r="G31" s="93">
        <v>-76162</v>
      </c>
      <c r="H31" s="93">
        <v>-60921</v>
      </c>
      <c r="I31" s="93">
        <v>13381</v>
      </c>
      <c r="J31" s="93">
        <v>41201</v>
      </c>
      <c r="K31" s="93">
        <v>40022</v>
      </c>
      <c r="L31" s="94">
        <v>2603794</v>
      </c>
      <c r="M31" s="154">
        <f t="shared" si="0"/>
        <v>1.5370647601154315</v>
      </c>
      <c r="N31" s="84"/>
      <c r="O31" s="84"/>
      <c r="R31" s="84"/>
      <c r="S31" s="84"/>
    </row>
    <row r="32" spans="1:19" ht="15">
      <c r="A32" s="137" t="s">
        <v>74</v>
      </c>
      <c r="B32" s="93">
        <v>103223</v>
      </c>
      <c r="C32" s="93">
        <v>82977</v>
      </c>
      <c r="D32" s="93">
        <v>63763</v>
      </c>
      <c r="E32" s="93">
        <v>75852</v>
      </c>
      <c r="F32" s="93">
        <v>53017</v>
      </c>
      <c r="G32" s="93">
        <v>-58639</v>
      </c>
      <c r="H32" s="93">
        <v>-32769</v>
      </c>
      <c r="I32" s="93">
        <v>29286</v>
      </c>
      <c r="J32" s="93">
        <v>41615</v>
      </c>
      <c r="K32" s="93">
        <v>49895</v>
      </c>
      <c r="L32" s="93">
        <v>2005382</v>
      </c>
      <c r="M32" s="154">
        <f t="shared" si="0"/>
        <v>2.4880546449504384</v>
      </c>
      <c r="N32" s="84"/>
      <c r="O32" s="84"/>
      <c r="R32" s="84"/>
      <c r="S32" s="84"/>
    </row>
    <row r="33" spans="1:19" ht="15">
      <c r="A33" s="138" t="s">
        <v>75</v>
      </c>
      <c r="B33" s="93">
        <v>166850</v>
      </c>
      <c r="C33" s="93">
        <v>125733</v>
      </c>
      <c r="D33" s="93">
        <v>85241</v>
      </c>
      <c r="E33" s="93">
        <v>90286</v>
      </c>
      <c r="F33" s="93">
        <v>23601</v>
      </c>
      <c r="G33" s="93">
        <v>-94241</v>
      </c>
      <c r="H33" s="93">
        <v>-53501</v>
      </c>
      <c r="I33" s="93">
        <v>-8268</v>
      </c>
      <c r="J33" s="93">
        <v>20432</v>
      </c>
      <c r="K33" s="93">
        <v>21538</v>
      </c>
      <c r="L33" s="93">
        <v>2519841</v>
      </c>
      <c r="M33" s="154">
        <f t="shared" si="0"/>
        <v>0.8547364694835904</v>
      </c>
      <c r="N33" s="84"/>
      <c r="O33" s="84"/>
      <c r="P33" s="84"/>
      <c r="Q33" s="84"/>
      <c r="R33" s="84"/>
      <c r="S33" s="84"/>
    </row>
    <row r="34" spans="1:19" ht="15.75">
      <c r="A34" s="133" t="s">
        <v>76</v>
      </c>
      <c r="B34" s="139">
        <v>131526</v>
      </c>
      <c r="C34" s="139">
        <v>163407</v>
      </c>
      <c r="D34" s="139">
        <v>159248</v>
      </c>
      <c r="E34" s="139">
        <v>131144</v>
      </c>
      <c r="F34" s="139">
        <v>42679</v>
      </c>
      <c r="G34" s="139">
        <v>-64887</v>
      </c>
      <c r="H34" s="139">
        <v>-66410</v>
      </c>
      <c r="I34" s="139">
        <v>40395</v>
      </c>
      <c r="J34" s="139">
        <v>67664</v>
      </c>
      <c r="K34" s="139">
        <v>76110</v>
      </c>
      <c r="L34" s="139">
        <v>3191334</v>
      </c>
      <c r="M34" s="153">
        <f t="shared" si="0"/>
        <v>2.3848960967419894</v>
      </c>
      <c r="N34" s="84"/>
      <c r="O34" s="84"/>
      <c r="P34" s="84"/>
      <c r="Q34" s="84"/>
      <c r="R34" s="84"/>
      <c r="S34" s="84"/>
    </row>
    <row r="35" spans="1:19" ht="15">
      <c r="A35" s="137" t="s">
        <v>77</v>
      </c>
      <c r="B35" s="93">
        <v>20826</v>
      </c>
      <c r="C35" s="93">
        <v>24091</v>
      </c>
      <c r="D35" s="93">
        <v>24824</v>
      </c>
      <c r="E35" s="93">
        <v>19422</v>
      </c>
      <c r="F35" s="93">
        <v>2043</v>
      </c>
      <c r="G35" s="93">
        <v>-11535</v>
      </c>
      <c r="H35" s="93">
        <v>-1931</v>
      </c>
      <c r="I35" s="93">
        <v>-5061</v>
      </c>
      <c r="J35" s="93">
        <v>-2995</v>
      </c>
      <c r="K35" s="93">
        <v>15332</v>
      </c>
      <c r="L35" s="94">
        <v>504847</v>
      </c>
      <c r="M35" s="154">
        <f t="shared" si="0"/>
        <v>3.0369597125465737</v>
      </c>
      <c r="N35" s="84"/>
      <c r="O35" s="84"/>
      <c r="R35" s="84"/>
      <c r="S35" s="84"/>
    </row>
    <row r="36" spans="1:19" ht="15">
      <c r="A36" s="137" t="s">
        <v>78</v>
      </c>
      <c r="B36" s="93">
        <v>19708</v>
      </c>
      <c r="C36" s="93">
        <v>35819</v>
      </c>
      <c r="D36" s="93">
        <v>38507</v>
      </c>
      <c r="E36" s="93">
        <v>26451</v>
      </c>
      <c r="F36" s="93">
        <v>3741</v>
      </c>
      <c r="G36" s="93">
        <v>-14551</v>
      </c>
      <c r="H36" s="93">
        <v>-17900</v>
      </c>
      <c r="I36" s="93">
        <v>16526</v>
      </c>
      <c r="J36" s="93">
        <v>26532</v>
      </c>
      <c r="K36" s="93">
        <v>20705</v>
      </c>
      <c r="L36" s="94">
        <v>683976</v>
      </c>
      <c r="M36" s="154">
        <f t="shared" si="0"/>
        <v>3.027152999520451</v>
      </c>
      <c r="N36" s="84"/>
      <c r="O36" s="84"/>
      <c r="R36" s="84"/>
      <c r="S36" s="84"/>
    </row>
    <row r="37" spans="1:19" ht="15">
      <c r="A37" s="137" t="s">
        <v>79</v>
      </c>
      <c r="B37" s="93">
        <v>63759</v>
      </c>
      <c r="C37" s="93">
        <v>71952</v>
      </c>
      <c r="D37" s="93">
        <v>69818</v>
      </c>
      <c r="E37" s="93">
        <v>63716</v>
      </c>
      <c r="F37" s="93">
        <v>27376</v>
      </c>
      <c r="G37" s="93">
        <v>-23731</v>
      </c>
      <c r="H37" s="93">
        <v>-19327</v>
      </c>
      <c r="I37" s="93">
        <v>26819</v>
      </c>
      <c r="J37" s="93">
        <v>26291</v>
      </c>
      <c r="K37" s="93">
        <v>27760</v>
      </c>
      <c r="L37" s="94">
        <v>1213300</v>
      </c>
      <c r="M37" s="154">
        <f t="shared" si="0"/>
        <v>2.2879749443666038</v>
      </c>
      <c r="N37" s="84"/>
      <c r="O37" s="84"/>
      <c r="R37" s="84"/>
      <c r="S37" s="84"/>
    </row>
    <row r="38" spans="1:19" ht="15.75" thickBot="1">
      <c r="A38" s="144" t="s">
        <v>80</v>
      </c>
      <c r="B38" s="145">
        <v>27233</v>
      </c>
      <c r="C38" s="145">
        <v>31545</v>
      </c>
      <c r="D38" s="145">
        <v>26099</v>
      </c>
      <c r="E38" s="145">
        <v>21555</v>
      </c>
      <c r="F38" s="145">
        <v>9519</v>
      </c>
      <c r="G38" s="145">
        <v>-15070</v>
      </c>
      <c r="H38" s="145">
        <v>-27252</v>
      </c>
      <c r="I38" s="145">
        <v>2111</v>
      </c>
      <c r="J38" s="145">
        <v>17836</v>
      </c>
      <c r="K38" s="145">
        <v>12313</v>
      </c>
      <c r="L38" s="146">
        <v>789211</v>
      </c>
      <c r="M38" s="154">
        <f t="shared" si="0"/>
        <v>1.5601657858291382</v>
      </c>
      <c r="N38" s="84"/>
      <c r="O38" s="84"/>
      <c r="R38" s="84"/>
      <c r="S38" s="84"/>
    </row>
    <row r="39" spans="1:13" ht="14.25">
      <c r="A39" s="405" t="s">
        <v>228</v>
      </c>
      <c r="B39" s="103"/>
      <c r="C39" s="104"/>
      <c r="D39" s="104"/>
      <c r="E39" s="103"/>
      <c r="F39" s="103"/>
      <c r="G39" s="103"/>
      <c r="H39" s="103"/>
      <c r="I39" s="103"/>
      <c r="J39" s="103"/>
      <c r="K39" s="103"/>
      <c r="L39" s="103"/>
      <c r="M39" s="155"/>
    </row>
    <row r="40" spans="1:13" ht="14.25">
      <c r="A40" s="103" t="s">
        <v>232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</row>
    <row r="41" spans="1:13" ht="14.25">
      <c r="A41" s="103" t="s">
        <v>231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</row>
    <row r="49" ht="12.75">
      <c r="M49" s="74"/>
    </row>
  </sheetData>
  <sheetProtection/>
  <mergeCells count="1">
    <mergeCell ref="A2:M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9.00390625" style="74" customWidth="1"/>
    <col min="2" max="8" width="15.7109375" style="74" customWidth="1"/>
    <col min="9" max="9" width="15.7109375" style="105" customWidth="1"/>
    <col min="10" max="10" width="10.140625" style="74" bestFit="1" customWidth="1"/>
    <col min="11" max="13" width="9.140625" style="74" customWidth="1"/>
    <col min="14" max="14" width="10.140625" style="74" bestFit="1" customWidth="1"/>
    <col min="15" max="15" width="11.421875" style="74" customWidth="1"/>
    <col min="16" max="16384" width="9.140625" style="74" customWidth="1"/>
  </cols>
  <sheetData>
    <row r="1" spans="1:11" ht="21.75" customHeight="1">
      <c r="A1" s="114" t="s">
        <v>139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7" ht="45" customHeight="1">
      <c r="A2" s="476" t="s">
        <v>265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72"/>
      <c r="M2" s="72"/>
      <c r="N2" s="72"/>
      <c r="O2" s="72"/>
      <c r="P2" s="72"/>
      <c r="Q2" s="72"/>
    </row>
    <row r="3" spans="1:17" ht="27.75" thickBot="1">
      <c r="A3" s="78"/>
      <c r="B3" s="78"/>
      <c r="C3" s="78"/>
      <c r="D3" s="78"/>
      <c r="E3" s="78"/>
      <c r="F3" s="78"/>
      <c r="G3" s="78"/>
      <c r="H3" s="78"/>
      <c r="I3" s="79"/>
      <c r="J3" s="72"/>
      <c r="K3" s="72"/>
      <c r="L3" s="72"/>
      <c r="M3" s="72"/>
      <c r="N3" s="72"/>
      <c r="O3" s="72"/>
      <c r="P3" s="72"/>
      <c r="Q3" s="72"/>
    </row>
    <row r="4" spans="1:9" ht="30" customHeight="1" thickBot="1">
      <c r="A4" s="80" t="s">
        <v>132</v>
      </c>
      <c r="B4" s="81">
        <v>2002</v>
      </c>
      <c r="C4" s="82">
        <v>2003</v>
      </c>
      <c r="D4" s="82">
        <v>2004</v>
      </c>
      <c r="E4" s="82">
        <v>2005</v>
      </c>
      <c r="F4" s="83">
        <v>2006</v>
      </c>
      <c r="G4" s="82">
        <v>2007</v>
      </c>
      <c r="H4" s="82">
        <v>2008</v>
      </c>
      <c r="I4" s="81">
        <v>2009</v>
      </c>
    </row>
    <row r="5" spans="1:15" ht="15.75">
      <c r="A5" s="106" t="s">
        <v>20</v>
      </c>
      <c r="B5" s="107">
        <v>681075</v>
      </c>
      <c r="C5" s="108">
        <v>562784</v>
      </c>
      <c r="D5" s="108">
        <v>1034657</v>
      </c>
      <c r="E5" s="108">
        <v>966307</v>
      </c>
      <c r="F5" s="108">
        <v>923798</v>
      </c>
      <c r="G5" s="108">
        <v>1095503</v>
      </c>
      <c r="H5" s="108">
        <v>1361388</v>
      </c>
      <c r="I5" s="109">
        <v>299507</v>
      </c>
      <c r="J5" s="84"/>
      <c r="K5" s="84"/>
      <c r="N5" s="84"/>
      <c r="O5" s="84"/>
    </row>
    <row r="6" spans="1:15" ht="15.75">
      <c r="A6" s="85" t="s">
        <v>12</v>
      </c>
      <c r="B6" s="86"/>
      <c r="C6" s="87"/>
      <c r="D6" s="88"/>
      <c r="E6" s="89"/>
      <c r="F6" s="87"/>
      <c r="G6" s="87"/>
      <c r="H6" s="87"/>
      <c r="I6" s="90"/>
      <c r="J6" s="84"/>
      <c r="K6" s="84"/>
      <c r="N6" s="84"/>
      <c r="O6" s="84"/>
    </row>
    <row r="7" spans="1:15" ht="15.75">
      <c r="A7" s="106" t="s">
        <v>5</v>
      </c>
      <c r="B7" s="110">
        <v>2622</v>
      </c>
      <c r="C7" s="134">
        <v>3540</v>
      </c>
      <c r="D7" s="134">
        <v>6204</v>
      </c>
      <c r="E7" s="112">
        <v>6212</v>
      </c>
      <c r="F7" s="134">
        <v>7223</v>
      </c>
      <c r="G7" s="134">
        <v>6244</v>
      </c>
      <c r="H7" s="134">
        <v>8373</v>
      </c>
      <c r="I7" s="113">
        <v>-1561</v>
      </c>
      <c r="J7" s="84"/>
      <c r="K7" s="84"/>
      <c r="N7" s="84"/>
      <c r="O7" s="84"/>
    </row>
    <row r="8" spans="1:15" ht="15.75">
      <c r="A8" s="85" t="s">
        <v>12</v>
      </c>
      <c r="B8" s="86"/>
      <c r="C8" s="87"/>
      <c r="D8" s="88"/>
      <c r="E8" s="89"/>
      <c r="F8" s="87"/>
      <c r="G8" s="87"/>
      <c r="H8" s="87"/>
      <c r="I8" s="90"/>
      <c r="J8" s="84"/>
      <c r="K8" s="84"/>
      <c r="N8" s="84"/>
      <c r="O8" s="84"/>
    </row>
    <row r="9" spans="1:15" ht="26.25" customHeight="1">
      <c r="A9" s="106" t="s">
        <v>6</v>
      </c>
      <c r="B9" s="110">
        <v>128447</v>
      </c>
      <c r="C9" s="134">
        <v>126859</v>
      </c>
      <c r="D9" s="134">
        <v>326365</v>
      </c>
      <c r="E9" s="112">
        <v>194039</v>
      </c>
      <c r="F9" s="134">
        <v>214882</v>
      </c>
      <c r="G9" s="134">
        <v>299509</v>
      </c>
      <c r="H9" s="134">
        <v>319121</v>
      </c>
      <c r="I9" s="113">
        <v>-144477</v>
      </c>
      <c r="J9" s="84"/>
      <c r="K9" s="84"/>
      <c r="N9" s="84"/>
      <c r="O9" s="84"/>
    </row>
    <row r="10" spans="1:15" ht="15.75">
      <c r="A10" s="85" t="s">
        <v>12</v>
      </c>
      <c r="B10" s="86"/>
      <c r="C10" s="87"/>
      <c r="D10" s="88"/>
      <c r="E10" s="89"/>
      <c r="F10" s="87"/>
      <c r="G10" s="87"/>
      <c r="H10" s="87"/>
      <c r="I10" s="90"/>
      <c r="J10" s="84"/>
      <c r="K10" s="84"/>
      <c r="N10" s="84"/>
      <c r="O10" s="84"/>
    </row>
    <row r="11" spans="1:15" ht="15">
      <c r="A11" s="85" t="s">
        <v>21</v>
      </c>
      <c r="B11" s="86">
        <v>5631</v>
      </c>
      <c r="C11" s="87">
        <v>-291</v>
      </c>
      <c r="D11" s="91">
        <v>6399</v>
      </c>
      <c r="E11" s="89">
        <v>7984</v>
      </c>
      <c r="F11" s="87">
        <v>5845</v>
      </c>
      <c r="G11" s="87">
        <v>5395</v>
      </c>
      <c r="H11" s="87">
        <v>11759</v>
      </c>
      <c r="I11" s="90">
        <v>-8511</v>
      </c>
      <c r="J11" s="84"/>
      <c r="K11" s="84"/>
      <c r="N11" s="84"/>
      <c r="O11" s="84"/>
    </row>
    <row r="12" spans="1:15" ht="15">
      <c r="A12" s="85" t="s">
        <v>22</v>
      </c>
      <c r="B12" s="86">
        <v>10406</v>
      </c>
      <c r="C12" s="87">
        <v>9816</v>
      </c>
      <c r="D12" s="91">
        <v>27172</v>
      </c>
      <c r="E12" s="89">
        <v>14310</v>
      </c>
      <c r="F12" s="87">
        <v>17002</v>
      </c>
      <c r="G12" s="87">
        <v>30032</v>
      </c>
      <c r="H12" s="87">
        <v>37635</v>
      </c>
      <c r="I12" s="90">
        <v>-54718</v>
      </c>
      <c r="J12" s="84"/>
      <c r="K12" s="84"/>
      <c r="N12" s="84"/>
      <c r="O12" s="84"/>
    </row>
    <row r="13" spans="1:15" ht="15">
      <c r="A13" s="85" t="s">
        <v>23</v>
      </c>
      <c r="B13" s="86">
        <v>8008</v>
      </c>
      <c r="C13" s="87">
        <v>9101</v>
      </c>
      <c r="D13" s="91">
        <v>16795</v>
      </c>
      <c r="E13" s="89">
        <v>7553</v>
      </c>
      <c r="F13" s="87">
        <v>9956</v>
      </c>
      <c r="G13" s="87">
        <v>24132</v>
      </c>
      <c r="H13" s="87">
        <v>32843</v>
      </c>
      <c r="I13" s="90">
        <v>-31300</v>
      </c>
      <c r="J13" s="84"/>
      <c r="K13" s="84"/>
      <c r="N13" s="84"/>
      <c r="O13" s="84"/>
    </row>
    <row r="14" spans="1:15" ht="12.75" customHeight="1">
      <c r="A14" s="85" t="s">
        <v>24</v>
      </c>
      <c r="B14" s="86">
        <v>-2140</v>
      </c>
      <c r="C14" s="87">
        <v>1065</v>
      </c>
      <c r="D14" s="91">
        <v>14166</v>
      </c>
      <c r="E14" s="89">
        <v>8144</v>
      </c>
      <c r="F14" s="87">
        <v>8630</v>
      </c>
      <c r="G14" s="87">
        <v>8744</v>
      </c>
      <c r="H14" s="87">
        <v>13495</v>
      </c>
      <c r="I14" s="90">
        <v>-19227</v>
      </c>
      <c r="J14" s="84"/>
      <c r="K14" s="84"/>
      <c r="N14" s="84"/>
      <c r="O14" s="84"/>
    </row>
    <row r="15" spans="1:15" ht="15">
      <c r="A15" s="85" t="s">
        <v>25</v>
      </c>
      <c r="B15" s="86">
        <v>7541</v>
      </c>
      <c r="C15" s="87">
        <v>10821</v>
      </c>
      <c r="D15" s="91">
        <v>28318</v>
      </c>
      <c r="E15" s="89">
        <v>14529</v>
      </c>
      <c r="F15" s="87">
        <v>8141</v>
      </c>
      <c r="G15" s="87">
        <v>27227</v>
      </c>
      <c r="H15" s="87">
        <v>29360</v>
      </c>
      <c r="I15" s="90">
        <v>-35189</v>
      </c>
      <c r="J15" s="84"/>
      <c r="K15" s="84"/>
      <c r="N15" s="84"/>
      <c r="O15" s="84"/>
    </row>
    <row r="16" spans="1:15" ht="15">
      <c r="A16" s="85" t="s">
        <v>26</v>
      </c>
      <c r="B16" s="86">
        <v>9051</v>
      </c>
      <c r="C16" s="87">
        <v>4967</v>
      </c>
      <c r="D16" s="91">
        <v>23076</v>
      </c>
      <c r="E16" s="89">
        <v>-3248</v>
      </c>
      <c r="F16" s="87">
        <v>629</v>
      </c>
      <c r="G16" s="87">
        <v>6577</v>
      </c>
      <c r="H16" s="87">
        <v>-1954</v>
      </c>
      <c r="I16" s="90">
        <v>-13176</v>
      </c>
      <c r="J16" s="84"/>
      <c r="K16" s="84"/>
      <c r="N16" s="84"/>
      <c r="O16" s="84"/>
    </row>
    <row r="17" spans="1:15" ht="15">
      <c r="A17" s="85" t="s">
        <v>27</v>
      </c>
      <c r="B17" s="86">
        <v>2896</v>
      </c>
      <c r="C17" s="87">
        <v>-58</v>
      </c>
      <c r="D17" s="91">
        <v>7995</v>
      </c>
      <c r="E17" s="89">
        <v>6078</v>
      </c>
      <c r="F17" s="87">
        <v>6064</v>
      </c>
      <c r="G17" s="87">
        <v>4409</v>
      </c>
      <c r="H17" s="87">
        <v>9600</v>
      </c>
      <c r="I17" s="90">
        <v>-7048</v>
      </c>
      <c r="J17" s="84"/>
      <c r="K17" s="84"/>
      <c r="N17" s="84"/>
      <c r="O17" s="84"/>
    </row>
    <row r="18" spans="1:15" ht="15">
      <c r="A18" s="85" t="s">
        <v>28</v>
      </c>
      <c r="B18" s="86">
        <v>16419</v>
      </c>
      <c r="C18" s="87">
        <v>12031</v>
      </c>
      <c r="D18" s="91">
        <v>31418</v>
      </c>
      <c r="E18" s="89">
        <v>24053</v>
      </c>
      <c r="F18" s="87">
        <v>24798</v>
      </c>
      <c r="G18" s="87">
        <v>20862</v>
      </c>
      <c r="H18" s="87">
        <v>15443</v>
      </c>
      <c r="I18" s="90">
        <v>6122</v>
      </c>
      <c r="J18" s="84"/>
      <c r="K18" s="84"/>
      <c r="N18" s="84"/>
      <c r="O18" s="84"/>
    </row>
    <row r="19" spans="1:15" ht="15">
      <c r="A19" s="85" t="s">
        <v>29</v>
      </c>
      <c r="B19" s="86">
        <v>11592</v>
      </c>
      <c r="C19" s="87">
        <v>3373</v>
      </c>
      <c r="D19" s="91">
        <v>26254</v>
      </c>
      <c r="E19" s="89">
        <v>16795</v>
      </c>
      <c r="F19" s="87">
        <v>14432</v>
      </c>
      <c r="G19" s="87">
        <v>16515</v>
      </c>
      <c r="H19" s="87">
        <v>22546</v>
      </c>
      <c r="I19" s="90">
        <v>-6816</v>
      </c>
      <c r="J19" s="84"/>
      <c r="K19" s="84"/>
      <c r="N19" s="84"/>
      <c r="O19" s="84"/>
    </row>
    <row r="20" spans="1:15" ht="15">
      <c r="A20" s="85" t="s">
        <v>30</v>
      </c>
      <c r="B20" s="86">
        <v>17642</v>
      </c>
      <c r="C20" s="87">
        <v>6418</v>
      </c>
      <c r="D20" s="91">
        <v>37849</v>
      </c>
      <c r="E20" s="89">
        <v>28231</v>
      </c>
      <c r="F20" s="87">
        <v>20791</v>
      </c>
      <c r="G20" s="87">
        <v>32820</v>
      </c>
      <c r="H20" s="87">
        <v>31881</v>
      </c>
      <c r="I20" s="90">
        <v>-5684</v>
      </c>
      <c r="J20" s="84"/>
      <c r="K20" s="84"/>
      <c r="N20" s="84"/>
      <c r="O20" s="84"/>
    </row>
    <row r="21" spans="1:15" ht="15">
      <c r="A21" s="85" t="s">
        <v>31</v>
      </c>
      <c r="B21" s="86">
        <v>12543</v>
      </c>
      <c r="C21" s="87">
        <v>15752</v>
      </c>
      <c r="D21" s="91">
        <v>27624</v>
      </c>
      <c r="E21" s="89">
        <v>-806</v>
      </c>
      <c r="F21" s="87">
        <v>6261</v>
      </c>
      <c r="G21" s="87">
        <v>12978</v>
      </c>
      <c r="H21" s="87">
        <v>22273</v>
      </c>
      <c r="I21" s="90">
        <v>7521</v>
      </c>
      <c r="J21" s="84"/>
      <c r="K21" s="84"/>
      <c r="N21" s="84"/>
      <c r="O21" s="84"/>
    </row>
    <row r="22" spans="1:15" ht="15">
      <c r="A22" s="85" t="s">
        <v>32</v>
      </c>
      <c r="B22" s="86">
        <v>28858</v>
      </c>
      <c r="C22" s="87">
        <v>53864</v>
      </c>
      <c r="D22" s="91">
        <v>79299</v>
      </c>
      <c r="E22" s="89">
        <v>70416</v>
      </c>
      <c r="F22" s="87">
        <v>92333</v>
      </c>
      <c r="G22" s="87">
        <v>109818</v>
      </c>
      <c r="H22" s="87">
        <v>94240</v>
      </c>
      <c r="I22" s="90">
        <v>23549</v>
      </c>
      <c r="J22" s="84"/>
      <c r="K22" s="84"/>
      <c r="N22" s="84"/>
      <c r="O22" s="84"/>
    </row>
    <row r="23" spans="1:15" ht="15.75">
      <c r="A23" s="85" t="s">
        <v>12</v>
      </c>
      <c r="B23" s="86"/>
      <c r="C23" s="87"/>
      <c r="D23" s="88"/>
      <c r="E23" s="89"/>
      <c r="F23" s="87"/>
      <c r="G23" s="87"/>
      <c r="H23" s="87"/>
      <c r="I23" s="90"/>
      <c r="J23" s="84"/>
      <c r="K23" s="84"/>
      <c r="N23" s="84"/>
      <c r="O23" s="84"/>
    </row>
    <row r="24" spans="1:15" ht="31.5">
      <c r="A24" s="106" t="s">
        <v>33</v>
      </c>
      <c r="B24" s="110">
        <v>2996</v>
      </c>
      <c r="C24" s="134">
        <v>2077</v>
      </c>
      <c r="D24" s="134">
        <v>4081</v>
      </c>
      <c r="E24" s="112">
        <v>8773</v>
      </c>
      <c r="F24" s="134">
        <v>7823</v>
      </c>
      <c r="G24" s="134">
        <v>5514</v>
      </c>
      <c r="H24" s="134">
        <v>7273</v>
      </c>
      <c r="I24" s="113">
        <v>3631</v>
      </c>
      <c r="J24" s="84"/>
      <c r="K24" s="84"/>
      <c r="N24" s="84"/>
      <c r="O24" s="84"/>
    </row>
    <row r="25" spans="1:15" ht="15.75">
      <c r="A25" s="85" t="s">
        <v>12</v>
      </c>
      <c r="B25" s="86"/>
      <c r="C25" s="87"/>
      <c r="D25" s="88"/>
      <c r="E25" s="89"/>
      <c r="F25" s="87"/>
      <c r="G25" s="87"/>
      <c r="H25" s="87"/>
      <c r="I25" s="90"/>
      <c r="J25" s="84"/>
      <c r="K25" s="84"/>
      <c r="L25" s="92"/>
      <c r="N25" s="84"/>
      <c r="O25" s="84"/>
    </row>
    <row r="26" spans="1:15" ht="15.75">
      <c r="A26" s="106" t="s">
        <v>7</v>
      </c>
      <c r="B26" s="110">
        <v>16386</v>
      </c>
      <c r="C26" s="134">
        <v>-20155</v>
      </c>
      <c r="D26" s="134">
        <v>60575</v>
      </c>
      <c r="E26" s="112">
        <v>59446</v>
      </c>
      <c r="F26" s="134">
        <v>78916</v>
      </c>
      <c r="G26" s="134">
        <v>97571</v>
      </c>
      <c r="H26" s="134">
        <v>197153</v>
      </c>
      <c r="I26" s="113">
        <v>79405</v>
      </c>
      <c r="J26" s="84"/>
      <c r="K26" s="84"/>
      <c r="N26" s="84"/>
      <c r="O26" s="84"/>
    </row>
    <row r="27" spans="1:15" ht="15.75">
      <c r="A27" s="85" t="s">
        <v>12</v>
      </c>
      <c r="B27" s="86"/>
      <c r="C27" s="87"/>
      <c r="D27" s="88"/>
      <c r="E27" s="89"/>
      <c r="F27" s="87"/>
      <c r="G27" s="87"/>
      <c r="H27" s="87"/>
      <c r="I27" s="90"/>
      <c r="J27" s="84"/>
      <c r="K27" s="84"/>
      <c r="L27" s="92"/>
      <c r="N27" s="84"/>
      <c r="O27" s="84"/>
    </row>
    <row r="28" spans="1:15" ht="15.75">
      <c r="A28" s="106" t="s">
        <v>0</v>
      </c>
      <c r="B28" s="110">
        <v>87810</v>
      </c>
      <c r="C28" s="134">
        <v>60476</v>
      </c>
      <c r="D28" s="134">
        <v>130845</v>
      </c>
      <c r="E28" s="112">
        <v>133110</v>
      </c>
      <c r="F28" s="134">
        <v>71702</v>
      </c>
      <c r="G28" s="134">
        <v>97051</v>
      </c>
      <c r="H28" s="134">
        <v>130823</v>
      </c>
      <c r="I28" s="113">
        <v>-32978</v>
      </c>
      <c r="J28" s="84"/>
      <c r="K28" s="84"/>
      <c r="N28" s="84"/>
      <c r="O28" s="84"/>
    </row>
    <row r="29" spans="1:15" ht="15.75">
      <c r="A29" s="85" t="s">
        <v>12</v>
      </c>
      <c r="B29" s="86"/>
      <c r="C29" s="87"/>
      <c r="D29" s="88"/>
      <c r="E29" s="89"/>
      <c r="F29" s="87"/>
      <c r="G29" s="87"/>
      <c r="H29" s="87"/>
      <c r="I29" s="90"/>
      <c r="J29" s="84"/>
      <c r="K29" s="84"/>
      <c r="N29" s="84"/>
      <c r="O29" s="84"/>
    </row>
    <row r="30" spans="1:15" ht="15">
      <c r="A30" s="85" t="s">
        <v>34</v>
      </c>
      <c r="B30" s="86">
        <v>67169</v>
      </c>
      <c r="C30" s="87">
        <v>42354</v>
      </c>
      <c r="D30" s="94">
        <v>92501</v>
      </c>
      <c r="E30" s="89">
        <v>102842</v>
      </c>
      <c r="F30" s="87">
        <v>45038</v>
      </c>
      <c r="G30" s="87">
        <v>64477</v>
      </c>
      <c r="H30" s="87">
        <v>89858</v>
      </c>
      <c r="I30" s="90">
        <v>-35666</v>
      </c>
      <c r="J30" s="84"/>
      <c r="K30" s="84"/>
      <c r="N30" s="84"/>
      <c r="O30" s="84"/>
    </row>
    <row r="31" spans="1:15" ht="15">
      <c r="A31" s="85" t="s">
        <v>35</v>
      </c>
      <c r="B31" s="86">
        <v>20641</v>
      </c>
      <c r="C31" s="87">
        <v>18122</v>
      </c>
      <c r="D31" s="91">
        <v>38344</v>
      </c>
      <c r="E31" s="89">
        <v>30268</v>
      </c>
      <c r="F31" s="87">
        <v>26664</v>
      </c>
      <c r="G31" s="87">
        <v>32574</v>
      </c>
      <c r="H31" s="87">
        <v>40965</v>
      </c>
      <c r="I31" s="90">
        <v>2688</v>
      </c>
      <c r="J31" s="84"/>
      <c r="K31" s="84"/>
      <c r="N31" s="84"/>
      <c r="O31" s="84"/>
    </row>
    <row r="32" spans="1:15" ht="15.75">
      <c r="A32" s="85" t="s">
        <v>12</v>
      </c>
      <c r="B32" s="86"/>
      <c r="C32" s="87"/>
      <c r="D32" s="88"/>
      <c r="E32" s="89"/>
      <c r="F32" s="87"/>
      <c r="G32" s="87"/>
      <c r="H32" s="87"/>
      <c r="I32" s="90"/>
      <c r="J32" s="84"/>
      <c r="K32" s="84"/>
      <c r="N32" s="84"/>
      <c r="O32" s="84"/>
    </row>
    <row r="33" spans="1:15" ht="15.75">
      <c r="A33" s="106" t="s">
        <v>1</v>
      </c>
      <c r="B33" s="110">
        <v>210451</v>
      </c>
      <c r="C33" s="134">
        <v>162509</v>
      </c>
      <c r="D33" s="134">
        <v>266780</v>
      </c>
      <c r="E33" s="112">
        <v>351124</v>
      </c>
      <c r="F33" s="134">
        <v>324829</v>
      </c>
      <c r="G33" s="134">
        <v>327563</v>
      </c>
      <c r="H33" s="134">
        <v>437629</v>
      </c>
      <c r="I33" s="113">
        <v>235435</v>
      </c>
      <c r="J33" s="84"/>
      <c r="K33" s="84"/>
      <c r="N33" s="84"/>
      <c r="O33" s="84"/>
    </row>
    <row r="34" spans="1:15" ht="15.75">
      <c r="A34" s="85" t="s">
        <v>12</v>
      </c>
      <c r="B34" s="86"/>
      <c r="C34" s="87"/>
      <c r="D34" s="88"/>
      <c r="E34" s="89"/>
      <c r="F34" s="87"/>
      <c r="G34" s="87"/>
      <c r="H34" s="87"/>
      <c r="I34" s="90"/>
      <c r="J34" s="84"/>
      <c r="K34" s="84"/>
      <c r="N34" s="84"/>
      <c r="O34" s="84"/>
    </row>
    <row r="35" spans="1:15" ht="15">
      <c r="A35" s="85" t="s">
        <v>36</v>
      </c>
      <c r="B35" s="86">
        <v>1631</v>
      </c>
      <c r="C35" s="87">
        <v>5385</v>
      </c>
      <c r="D35" s="94">
        <v>2898</v>
      </c>
      <c r="E35" s="89">
        <v>12357</v>
      </c>
      <c r="F35" s="87">
        <v>11508</v>
      </c>
      <c r="G35" s="87">
        <v>4320</v>
      </c>
      <c r="H35" s="87">
        <v>13484</v>
      </c>
      <c r="I35" s="90">
        <v>-1688</v>
      </c>
      <c r="J35" s="84"/>
      <c r="K35" s="84"/>
      <c r="N35" s="84"/>
      <c r="O35" s="84"/>
    </row>
    <row r="36" spans="1:15" ht="15">
      <c r="A36" s="95" t="s">
        <v>37</v>
      </c>
      <c r="B36" s="86">
        <v>61673</v>
      </c>
      <c r="C36" s="87">
        <v>42404</v>
      </c>
      <c r="D36" s="94">
        <v>88676</v>
      </c>
      <c r="E36" s="89">
        <v>119581</v>
      </c>
      <c r="F36" s="87">
        <v>109300</v>
      </c>
      <c r="G36" s="87">
        <v>116569</v>
      </c>
      <c r="H36" s="87">
        <v>151409</v>
      </c>
      <c r="I36" s="90">
        <v>44247</v>
      </c>
      <c r="J36" s="84"/>
      <c r="K36" s="84"/>
      <c r="N36" s="84"/>
      <c r="O36" s="84"/>
    </row>
    <row r="37" spans="1:15" ht="15">
      <c r="A37" s="85" t="s">
        <v>38</v>
      </c>
      <c r="B37" s="86">
        <v>22096</v>
      </c>
      <c r="C37" s="87">
        <v>25233</v>
      </c>
      <c r="D37" s="91">
        <v>60340</v>
      </c>
      <c r="E37" s="89">
        <v>63459</v>
      </c>
      <c r="F37" s="87">
        <v>39807</v>
      </c>
      <c r="G37" s="87">
        <v>48278</v>
      </c>
      <c r="H37" s="87">
        <v>62079</v>
      </c>
      <c r="I37" s="90">
        <v>17820</v>
      </c>
      <c r="J37" s="84"/>
      <c r="K37" s="84"/>
      <c r="N37" s="84"/>
      <c r="O37" s="84"/>
    </row>
    <row r="38" spans="1:15" ht="15">
      <c r="A38" s="85" t="s">
        <v>39</v>
      </c>
      <c r="B38" s="86">
        <v>50808</v>
      </c>
      <c r="C38" s="87">
        <v>30842</v>
      </c>
      <c r="D38" s="91">
        <v>48876</v>
      </c>
      <c r="E38" s="89">
        <v>76322</v>
      </c>
      <c r="F38" s="87">
        <v>87515</v>
      </c>
      <c r="G38" s="87">
        <v>82173</v>
      </c>
      <c r="H38" s="87">
        <v>110718</v>
      </c>
      <c r="I38" s="90">
        <v>70285</v>
      </c>
      <c r="J38" s="84"/>
      <c r="K38" s="84"/>
      <c r="N38" s="84"/>
      <c r="O38" s="84"/>
    </row>
    <row r="39" spans="1:15" ht="15">
      <c r="A39" s="85" t="s">
        <v>40</v>
      </c>
      <c r="B39" s="86">
        <v>22481</v>
      </c>
      <c r="C39" s="87">
        <v>11850</v>
      </c>
      <c r="D39" s="91">
        <v>20845</v>
      </c>
      <c r="E39" s="89">
        <v>28591</v>
      </c>
      <c r="F39" s="87">
        <v>29416</v>
      </c>
      <c r="G39" s="87">
        <v>27605</v>
      </c>
      <c r="H39" s="87">
        <v>43309</v>
      </c>
      <c r="I39" s="90">
        <v>41181</v>
      </c>
      <c r="J39" s="84"/>
      <c r="K39" s="84"/>
      <c r="N39" s="84"/>
      <c r="O39" s="84"/>
    </row>
    <row r="40" spans="1:15" ht="15">
      <c r="A40" s="85" t="s">
        <v>41</v>
      </c>
      <c r="B40" s="86">
        <v>51762</v>
      </c>
      <c r="C40" s="87">
        <v>46795</v>
      </c>
      <c r="D40" s="87">
        <v>45145</v>
      </c>
      <c r="E40" s="89">
        <v>50814</v>
      </c>
      <c r="F40" s="87">
        <v>47283</v>
      </c>
      <c r="G40" s="87">
        <v>48618</v>
      </c>
      <c r="H40" s="87">
        <v>56630</v>
      </c>
      <c r="I40" s="90">
        <v>63590</v>
      </c>
      <c r="J40" s="84"/>
      <c r="K40" s="84"/>
      <c r="N40" s="84"/>
      <c r="O40" s="84"/>
    </row>
    <row r="41" spans="1:15" ht="15">
      <c r="A41" s="85" t="s">
        <v>12</v>
      </c>
      <c r="B41" s="86"/>
      <c r="C41" s="87"/>
      <c r="D41" s="86"/>
      <c r="E41" s="89"/>
      <c r="F41" s="87"/>
      <c r="G41" s="87"/>
      <c r="H41" s="87"/>
      <c r="I41" s="90"/>
      <c r="J41" s="84"/>
      <c r="K41" s="84"/>
      <c r="N41" s="84"/>
      <c r="O41" s="84"/>
    </row>
    <row r="42" spans="1:15" ht="15.75">
      <c r="A42" s="408" t="s">
        <v>8</v>
      </c>
      <c r="B42" s="110">
        <v>24204</v>
      </c>
      <c r="C42" s="134">
        <v>19293</v>
      </c>
      <c r="D42" s="134">
        <v>23341</v>
      </c>
      <c r="E42" s="112">
        <v>26069</v>
      </c>
      <c r="F42" s="134">
        <v>26842</v>
      </c>
      <c r="G42" s="134">
        <v>23614</v>
      </c>
      <c r="H42" s="134">
        <v>32589</v>
      </c>
      <c r="I42" s="113">
        <v>31177</v>
      </c>
      <c r="J42" s="84"/>
      <c r="K42" s="84"/>
      <c r="N42" s="84"/>
      <c r="O42" s="84"/>
    </row>
    <row r="43" spans="1:15" ht="15">
      <c r="A43" s="85" t="s">
        <v>12</v>
      </c>
      <c r="B43" s="86"/>
      <c r="C43" s="87"/>
      <c r="D43" s="86"/>
      <c r="E43" s="89"/>
      <c r="F43" s="87"/>
      <c r="G43" s="87"/>
      <c r="H43" s="87"/>
      <c r="I43" s="90"/>
      <c r="J43" s="84"/>
      <c r="K43" s="84"/>
      <c r="N43" s="84"/>
      <c r="O43" s="84"/>
    </row>
    <row r="44" spans="1:15" ht="15.75">
      <c r="A44" s="408" t="s">
        <v>42</v>
      </c>
      <c r="B44" s="110">
        <v>207869</v>
      </c>
      <c r="C44" s="134">
        <v>205722</v>
      </c>
      <c r="D44" s="134">
        <v>216430</v>
      </c>
      <c r="E44" s="112">
        <v>187494</v>
      </c>
      <c r="F44" s="134">
        <v>191581</v>
      </c>
      <c r="G44" s="134">
        <v>238437</v>
      </c>
      <c r="H44" s="134">
        <v>228427</v>
      </c>
      <c r="I44" s="113">
        <v>128875</v>
      </c>
      <c r="J44" s="84"/>
      <c r="K44" s="84"/>
      <c r="N44" s="84"/>
      <c r="O44" s="84"/>
    </row>
    <row r="45" spans="1:15" s="102" customFormat="1" ht="15.75">
      <c r="A45" s="409"/>
      <c r="B45" s="410"/>
      <c r="C45" s="411"/>
      <c r="D45" s="411"/>
      <c r="E45" s="412"/>
      <c r="F45" s="413"/>
      <c r="G45" s="413"/>
      <c r="H45" s="413"/>
      <c r="I45" s="414"/>
      <c r="J45" s="101"/>
      <c r="K45" s="101"/>
      <c r="N45" s="101"/>
      <c r="O45" s="101"/>
    </row>
    <row r="46" spans="1:9" ht="22.5" customHeight="1" thickBot="1">
      <c r="A46" s="415" t="s">
        <v>94</v>
      </c>
      <c r="B46" s="416">
        <v>290</v>
      </c>
      <c r="C46" s="417">
        <v>2463</v>
      </c>
      <c r="D46" s="417">
        <v>36</v>
      </c>
      <c r="E46" s="418">
        <v>40</v>
      </c>
      <c r="F46" s="417">
        <v>0</v>
      </c>
      <c r="G46" s="417">
        <v>0</v>
      </c>
      <c r="H46" s="417">
        <v>0</v>
      </c>
      <c r="I46" s="419">
        <v>0</v>
      </c>
    </row>
    <row r="47" spans="1:9" ht="14.25">
      <c r="A47" s="103" t="s">
        <v>155</v>
      </c>
      <c r="B47" s="103"/>
      <c r="C47" s="104"/>
      <c r="D47" s="104"/>
      <c r="E47" s="103"/>
      <c r="F47" s="103"/>
      <c r="G47" s="103"/>
      <c r="H47" s="103"/>
      <c r="I47" s="104"/>
    </row>
    <row r="48" spans="1:9" ht="14.25">
      <c r="A48" s="103"/>
      <c r="B48" s="103"/>
      <c r="C48" s="103"/>
      <c r="D48" s="103"/>
      <c r="E48" s="103"/>
      <c r="F48" s="103"/>
      <c r="G48" s="103"/>
      <c r="H48" s="103"/>
      <c r="I48" s="104"/>
    </row>
  </sheetData>
  <sheetProtection/>
  <mergeCells count="1">
    <mergeCell ref="A2:K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3.421875" style="74" customWidth="1"/>
    <col min="2" max="10" width="15.7109375" style="74" customWidth="1"/>
    <col min="11" max="11" width="15.7109375" style="105" customWidth="1"/>
    <col min="12" max="14" width="9.140625" style="74" customWidth="1"/>
    <col min="15" max="15" width="10.140625" style="74" bestFit="1" customWidth="1"/>
    <col min="16" max="16" width="11.421875" style="74" customWidth="1"/>
    <col min="17" max="16384" width="9.140625" style="74" customWidth="1"/>
  </cols>
  <sheetData>
    <row r="1" spans="1:12" ht="30">
      <c r="A1" s="435" t="s">
        <v>141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5"/>
    </row>
    <row r="2" spans="1:12" ht="40.5" customHeight="1">
      <c r="A2" s="478" t="s">
        <v>267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115"/>
    </row>
    <row r="3" spans="1:12" ht="12" customHeight="1" thickBot="1">
      <c r="A3" s="420"/>
      <c r="B3" s="421"/>
      <c r="C3" s="421"/>
      <c r="D3" s="421"/>
      <c r="E3" s="421"/>
      <c r="F3" s="421"/>
      <c r="G3" s="421"/>
      <c r="H3" s="421"/>
      <c r="I3" s="421"/>
      <c r="J3" s="421"/>
      <c r="K3" s="422"/>
      <c r="L3" s="115"/>
    </row>
    <row r="4" spans="1:11" ht="9.75" customHeight="1" hidden="1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ht="50.25" customHeight="1" thickBot="1">
      <c r="A5" s="80" t="s">
        <v>134</v>
      </c>
      <c r="B5" s="119">
        <v>2010</v>
      </c>
      <c r="C5" s="82">
        <v>2011</v>
      </c>
      <c r="D5" s="82">
        <v>2012</v>
      </c>
      <c r="E5" s="82">
        <v>2013</v>
      </c>
      <c r="F5" s="82">
        <v>2014</v>
      </c>
      <c r="G5" s="82">
        <v>2015</v>
      </c>
      <c r="H5" s="82">
        <v>2016</v>
      </c>
      <c r="I5" s="82">
        <v>2017</v>
      </c>
      <c r="J5" s="82">
        <v>2018</v>
      </c>
      <c r="K5" s="82">
        <v>2019</v>
      </c>
    </row>
    <row r="6" spans="1:16" ht="15.75">
      <c r="A6" s="106" t="s">
        <v>135</v>
      </c>
      <c r="B6" s="134">
        <v>1634357</v>
      </c>
      <c r="C6" s="134">
        <v>1414660</v>
      </c>
      <c r="D6" s="134">
        <v>1047914</v>
      </c>
      <c r="E6" s="134">
        <v>826168</v>
      </c>
      <c r="F6" s="134">
        <v>588671</v>
      </c>
      <c r="G6" s="134">
        <v>-345417</v>
      </c>
      <c r="H6" s="134">
        <v>-531765</v>
      </c>
      <c r="I6" s="134">
        <v>67358</v>
      </c>
      <c r="J6" s="134">
        <v>392461</v>
      </c>
      <c r="K6" s="136">
        <v>408500</v>
      </c>
      <c r="L6" s="84"/>
      <c r="O6" s="84"/>
      <c r="P6" s="84"/>
    </row>
    <row r="7" spans="1:16" ht="15.75">
      <c r="A7" s="85" t="s">
        <v>12</v>
      </c>
      <c r="B7" s="86"/>
      <c r="C7" s="87"/>
      <c r="D7" s="88"/>
      <c r="E7" s="87"/>
      <c r="F7" s="86"/>
      <c r="G7" s="87"/>
      <c r="H7" s="87"/>
      <c r="I7" s="87"/>
      <c r="J7" s="87"/>
      <c r="K7" s="132"/>
      <c r="L7" s="84"/>
      <c r="O7" s="84"/>
      <c r="P7" s="84"/>
    </row>
    <row r="8" spans="1:16" ht="15.75">
      <c r="A8" s="106" t="s">
        <v>5</v>
      </c>
      <c r="B8" s="135">
        <v>9287</v>
      </c>
      <c r="C8" s="134">
        <v>11373</v>
      </c>
      <c r="D8" s="134">
        <v>9126</v>
      </c>
      <c r="E8" s="134">
        <v>3151</v>
      </c>
      <c r="F8" s="135">
        <v>1363</v>
      </c>
      <c r="G8" s="135">
        <v>-7363</v>
      </c>
      <c r="H8" s="134">
        <v>-4908</v>
      </c>
      <c r="I8" s="134">
        <v>-1444</v>
      </c>
      <c r="J8" s="134">
        <v>1169</v>
      </c>
      <c r="K8" s="136">
        <v>3181</v>
      </c>
      <c r="L8" s="84"/>
      <c r="O8" s="84"/>
      <c r="P8" s="84"/>
    </row>
    <row r="9" spans="1:16" ht="15.75">
      <c r="A9" s="85" t="s">
        <v>12</v>
      </c>
      <c r="B9" s="86"/>
      <c r="C9" s="87"/>
      <c r="D9" s="88"/>
      <c r="E9" s="87"/>
      <c r="F9" s="86"/>
      <c r="G9" s="86"/>
      <c r="H9" s="87"/>
      <c r="I9" s="87"/>
      <c r="J9" s="87"/>
      <c r="K9" s="132"/>
      <c r="L9" s="84"/>
      <c r="O9" s="84"/>
      <c r="P9" s="84"/>
    </row>
    <row r="10" spans="1:16" ht="26.25" customHeight="1">
      <c r="A10" s="106" t="s">
        <v>6</v>
      </c>
      <c r="B10" s="135">
        <v>419734</v>
      </c>
      <c r="C10" s="134">
        <v>261515</v>
      </c>
      <c r="D10" s="134">
        <v>134094</v>
      </c>
      <c r="E10" s="134">
        <v>186815</v>
      </c>
      <c r="F10" s="135">
        <v>44146</v>
      </c>
      <c r="G10" s="135">
        <v>-162387</v>
      </c>
      <c r="H10" s="134">
        <v>-139927</v>
      </c>
      <c r="I10" s="134">
        <v>27775</v>
      </c>
      <c r="J10" s="134">
        <v>75726</v>
      </c>
      <c r="K10" s="136">
        <v>69286</v>
      </c>
      <c r="L10" s="84"/>
      <c r="O10" s="84"/>
      <c r="P10" s="84"/>
    </row>
    <row r="11" spans="1:16" ht="15.75">
      <c r="A11" s="85" t="s">
        <v>12</v>
      </c>
      <c r="B11" s="86"/>
      <c r="C11" s="87"/>
      <c r="D11" s="88"/>
      <c r="E11" s="87"/>
      <c r="F11" s="86"/>
      <c r="G11" s="86"/>
      <c r="I11" s="354"/>
      <c r="J11" s="87"/>
      <c r="K11" s="132"/>
      <c r="L11" s="84"/>
      <c r="O11" s="84"/>
      <c r="P11" s="84"/>
    </row>
    <row r="12" spans="1:16" ht="15">
      <c r="A12" s="85" t="s">
        <v>21</v>
      </c>
      <c r="B12" s="86">
        <v>19305</v>
      </c>
      <c r="C12" s="87">
        <v>16037</v>
      </c>
      <c r="D12" s="91">
        <v>8723</v>
      </c>
      <c r="E12" s="87">
        <v>7194</v>
      </c>
      <c r="F12" s="86">
        <v>781</v>
      </c>
      <c r="G12" s="86">
        <v>-8412</v>
      </c>
      <c r="H12" s="87">
        <v>-19877</v>
      </c>
      <c r="I12" s="87">
        <v>-9470</v>
      </c>
      <c r="J12" s="87">
        <v>665</v>
      </c>
      <c r="K12" s="132">
        <v>1751</v>
      </c>
      <c r="L12" s="84"/>
      <c r="O12" s="84"/>
      <c r="P12" s="84"/>
    </row>
    <row r="13" spans="1:16" ht="15">
      <c r="A13" s="85" t="s">
        <v>22</v>
      </c>
      <c r="B13" s="86">
        <v>56549</v>
      </c>
      <c r="C13" s="87">
        <v>30079</v>
      </c>
      <c r="D13" s="91">
        <v>5792</v>
      </c>
      <c r="E13" s="87">
        <v>11215</v>
      </c>
      <c r="F13" s="86">
        <v>-3005</v>
      </c>
      <c r="G13" s="86">
        <v>-28391</v>
      </c>
      <c r="H13" s="87">
        <v>-27502</v>
      </c>
      <c r="I13" s="87">
        <v>-3764</v>
      </c>
      <c r="J13" s="87">
        <v>6526</v>
      </c>
      <c r="K13" s="132">
        <v>9180</v>
      </c>
      <c r="L13" s="84"/>
      <c r="O13" s="84"/>
      <c r="P13" s="84"/>
    </row>
    <row r="14" spans="1:16" ht="15">
      <c r="A14" s="85" t="s">
        <v>23</v>
      </c>
      <c r="B14" s="86">
        <v>32926</v>
      </c>
      <c r="C14" s="87">
        <v>22473</v>
      </c>
      <c r="D14" s="91">
        <v>7499</v>
      </c>
      <c r="E14" s="87">
        <v>18929</v>
      </c>
      <c r="F14" s="86">
        <v>-1201</v>
      </c>
      <c r="G14" s="86">
        <v>-29247</v>
      </c>
      <c r="H14" s="87">
        <v>-23387</v>
      </c>
      <c r="I14" s="87">
        <v>-4707</v>
      </c>
      <c r="J14" s="87">
        <v>5082</v>
      </c>
      <c r="K14" s="132">
        <v>10121</v>
      </c>
      <c r="L14" s="84"/>
      <c r="O14" s="84"/>
      <c r="P14" s="84"/>
    </row>
    <row r="15" spans="1:16" ht="12.75" customHeight="1">
      <c r="A15" s="85" t="s">
        <v>24</v>
      </c>
      <c r="B15" s="86">
        <v>19866</v>
      </c>
      <c r="C15" s="87">
        <v>17700</v>
      </c>
      <c r="D15" s="91">
        <v>5004</v>
      </c>
      <c r="E15" s="87">
        <v>5697</v>
      </c>
      <c r="F15" s="86">
        <v>-1868</v>
      </c>
      <c r="G15" s="86">
        <v>-15095</v>
      </c>
      <c r="H15" s="87">
        <v>-8337</v>
      </c>
      <c r="I15" s="87">
        <v>1526</v>
      </c>
      <c r="J15" s="87">
        <v>2070</v>
      </c>
      <c r="K15" s="132">
        <v>5237</v>
      </c>
      <c r="L15" s="84"/>
      <c r="O15" s="84"/>
      <c r="P15" s="84"/>
    </row>
    <row r="16" spans="1:16" ht="15">
      <c r="A16" s="85" t="s">
        <v>25</v>
      </c>
      <c r="B16" s="86">
        <v>38422</v>
      </c>
      <c r="C16" s="87">
        <v>20852</v>
      </c>
      <c r="D16" s="91">
        <v>-3790</v>
      </c>
      <c r="E16" s="87">
        <v>24527</v>
      </c>
      <c r="F16" s="86">
        <v>-15087</v>
      </c>
      <c r="G16" s="86">
        <v>-36393</v>
      </c>
      <c r="H16" s="87">
        <v>-24140</v>
      </c>
      <c r="I16" s="87">
        <v>-583</v>
      </c>
      <c r="J16" s="87">
        <v>13436</v>
      </c>
      <c r="K16" s="132">
        <v>1744</v>
      </c>
      <c r="L16" s="84"/>
      <c r="O16" s="84"/>
      <c r="P16" s="84"/>
    </row>
    <row r="17" spans="1:16" ht="15">
      <c r="A17" s="85" t="s">
        <v>26</v>
      </c>
      <c r="B17" s="86">
        <v>21288</v>
      </c>
      <c r="C17" s="87">
        <v>7873</v>
      </c>
      <c r="D17" s="91">
        <v>8760</v>
      </c>
      <c r="E17" s="87">
        <v>5001</v>
      </c>
      <c r="F17" s="86">
        <v>507</v>
      </c>
      <c r="G17" s="86">
        <v>-7321</v>
      </c>
      <c r="H17" s="87">
        <v>-11247</v>
      </c>
      <c r="I17" s="87">
        <v>-1010</v>
      </c>
      <c r="J17" s="87">
        <v>5327</v>
      </c>
      <c r="K17" s="132">
        <v>1501</v>
      </c>
      <c r="L17" s="84"/>
      <c r="O17" s="84"/>
      <c r="P17" s="84"/>
    </row>
    <row r="18" spans="1:16" ht="15">
      <c r="A18" s="85" t="s">
        <v>27</v>
      </c>
      <c r="B18" s="86">
        <v>10245</v>
      </c>
      <c r="C18" s="87">
        <v>4849</v>
      </c>
      <c r="D18" s="91">
        <v>969</v>
      </c>
      <c r="E18" s="87">
        <v>-499</v>
      </c>
      <c r="F18" s="86">
        <v>-155</v>
      </c>
      <c r="G18" s="86">
        <v>-8193</v>
      </c>
      <c r="H18" s="87">
        <v>-9374</v>
      </c>
      <c r="I18" s="87">
        <v>-3808</v>
      </c>
      <c r="J18" s="87">
        <v>-1721</v>
      </c>
      <c r="K18" s="132">
        <v>-4346</v>
      </c>
      <c r="L18" s="84"/>
      <c r="O18" s="84"/>
      <c r="P18" s="84"/>
    </row>
    <row r="19" spans="1:16" ht="15">
      <c r="A19" s="85" t="s">
        <v>28</v>
      </c>
      <c r="B19" s="86">
        <v>32164</v>
      </c>
      <c r="C19" s="87">
        <v>24384</v>
      </c>
      <c r="D19" s="91">
        <v>20989</v>
      </c>
      <c r="E19" s="87">
        <v>22826</v>
      </c>
      <c r="F19" s="86">
        <v>16487</v>
      </c>
      <c r="G19" s="86">
        <v>6126</v>
      </c>
      <c r="H19" s="87">
        <v>7360</v>
      </c>
      <c r="I19" s="87">
        <v>15048</v>
      </c>
      <c r="J19" s="87">
        <v>17351</v>
      </c>
      <c r="K19" s="132">
        <v>14881</v>
      </c>
      <c r="L19" s="84"/>
      <c r="O19" s="84"/>
      <c r="P19" s="84"/>
    </row>
    <row r="20" spans="1:16" ht="15">
      <c r="A20" s="85" t="s">
        <v>29</v>
      </c>
      <c r="B20" s="86">
        <v>33705</v>
      </c>
      <c r="C20" s="87">
        <v>42440</v>
      </c>
      <c r="D20" s="91">
        <v>36539</v>
      </c>
      <c r="E20" s="87">
        <v>38426</v>
      </c>
      <c r="F20" s="86">
        <v>22343</v>
      </c>
      <c r="G20" s="86">
        <v>-2255</v>
      </c>
      <c r="H20" s="87">
        <v>2422</v>
      </c>
      <c r="I20" s="87">
        <v>16423</v>
      </c>
      <c r="J20" s="87">
        <v>20144</v>
      </c>
      <c r="K20" s="132">
        <v>17426</v>
      </c>
      <c r="L20" s="84"/>
      <c r="O20" s="84"/>
      <c r="P20" s="84"/>
    </row>
    <row r="21" spans="1:16" ht="15">
      <c r="A21" s="85" t="s">
        <v>30</v>
      </c>
      <c r="B21" s="86">
        <v>54759</v>
      </c>
      <c r="C21" s="87">
        <v>17166</v>
      </c>
      <c r="D21" s="91">
        <v>15043</v>
      </c>
      <c r="E21" s="87">
        <v>30447</v>
      </c>
      <c r="F21" s="86">
        <v>15752</v>
      </c>
      <c r="G21" s="86">
        <v>-15684</v>
      </c>
      <c r="H21" s="87">
        <v>-8438</v>
      </c>
      <c r="I21" s="87">
        <v>20084</v>
      </c>
      <c r="J21" s="87">
        <v>4106</v>
      </c>
      <c r="K21" s="132">
        <v>12954</v>
      </c>
      <c r="L21" s="84"/>
      <c r="O21" s="84"/>
      <c r="P21" s="84"/>
    </row>
    <row r="22" spans="1:16" ht="15">
      <c r="A22" s="85" t="s">
        <v>31</v>
      </c>
      <c r="B22" s="86">
        <v>38275</v>
      </c>
      <c r="C22" s="87">
        <v>15223</v>
      </c>
      <c r="D22" s="91">
        <v>14420</v>
      </c>
      <c r="E22" s="87">
        <v>18471</v>
      </c>
      <c r="F22" s="86">
        <v>14505</v>
      </c>
      <c r="G22" s="86">
        <v>6671</v>
      </c>
      <c r="H22" s="87">
        <v>14775</v>
      </c>
      <c r="I22" s="87">
        <v>12759</v>
      </c>
      <c r="J22" s="87">
        <v>12530</v>
      </c>
      <c r="K22" s="132">
        <v>5628</v>
      </c>
      <c r="L22" s="84"/>
      <c r="O22" s="84"/>
      <c r="P22" s="84"/>
    </row>
    <row r="23" spans="1:16" ht="15">
      <c r="A23" s="85" t="s">
        <v>32</v>
      </c>
      <c r="B23" s="86">
        <v>62230</v>
      </c>
      <c r="C23" s="87">
        <v>42439</v>
      </c>
      <c r="D23" s="91">
        <v>14146</v>
      </c>
      <c r="E23" s="87">
        <v>4581</v>
      </c>
      <c r="F23" s="86">
        <v>-4913</v>
      </c>
      <c r="G23" s="86">
        <v>-24193</v>
      </c>
      <c r="H23" s="87">
        <v>-32182</v>
      </c>
      <c r="I23" s="87">
        <v>-14723</v>
      </c>
      <c r="J23" s="87">
        <v>-9790</v>
      </c>
      <c r="K23" s="132">
        <v>-6791</v>
      </c>
      <c r="L23" s="84"/>
      <c r="O23" s="84"/>
      <c r="P23" s="84"/>
    </row>
    <row r="24" spans="1:16" ht="15.75">
      <c r="A24" s="85" t="s">
        <v>12</v>
      </c>
      <c r="B24" s="86"/>
      <c r="C24" s="87"/>
      <c r="D24" s="88"/>
      <c r="E24" s="87"/>
      <c r="F24" s="86"/>
      <c r="G24" s="86"/>
      <c r="H24" s="87"/>
      <c r="I24" s="87"/>
      <c r="J24" s="87"/>
      <c r="K24" s="132"/>
      <c r="L24" s="84"/>
      <c r="O24" s="84"/>
      <c r="P24" s="84"/>
    </row>
    <row r="25" spans="1:16" ht="31.5">
      <c r="A25" s="106" t="s">
        <v>33</v>
      </c>
      <c r="B25" s="135">
        <v>10355</v>
      </c>
      <c r="C25" s="134">
        <v>6867</v>
      </c>
      <c r="D25" s="134">
        <v>7635</v>
      </c>
      <c r="E25" s="134">
        <v>8673</v>
      </c>
      <c r="F25" s="135">
        <v>4867</v>
      </c>
      <c r="G25" s="135">
        <v>-670</v>
      </c>
      <c r="H25" s="134">
        <v>-3921</v>
      </c>
      <c r="I25" s="134">
        <v>1287</v>
      </c>
      <c r="J25" s="134">
        <v>4842</v>
      </c>
      <c r="K25" s="136">
        <v>3340</v>
      </c>
      <c r="L25" s="84"/>
      <c r="O25" s="84"/>
      <c r="P25" s="84"/>
    </row>
    <row r="26" spans="1:16" ht="15.75">
      <c r="A26" s="85" t="s">
        <v>12</v>
      </c>
      <c r="B26" s="86"/>
      <c r="C26" s="87"/>
      <c r="D26" s="88"/>
      <c r="E26" s="87"/>
      <c r="F26" s="86"/>
      <c r="G26" s="86"/>
      <c r="H26" s="87"/>
      <c r="I26" s="87"/>
      <c r="J26" s="87"/>
      <c r="K26" s="132"/>
      <c r="L26" s="84"/>
      <c r="M26" s="92"/>
      <c r="O26" s="84"/>
      <c r="P26" s="84"/>
    </row>
    <row r="27" spans="1:16" ht="15.75">
      <c r="A27" s="106" t="s">
        <v>7</v>
      </c>
      <c r="B27" s="135">
        <v>259739</v>
      </c>
      <c r="C27" s="134">
        <v>186224</v>
      </c>
      <c r="D27" s="134">
        <v>205907</v>
      </c>
      <c r="E27" s="134">
        <v>133436</v>
      </c>
      <c r="F27" s="135">
        <v>73343</v>
      </c>
      <c r="G27" s="135">
        <v>-134490</v>
      </c>
      <c r="H27" s="134">
        <v>-114099</v>
      </c>
      <c r="I27" s="134">
        <v>-33164</v>
      </c>
      <c r="J27" s="134">
        <v>42521</v>
      </c>
      <c r="K27" s="136">
        <v>57644</v>
      </c>
      <c r="L27" s="84"/>
      <c r="O27" s="84"/>
      <c r="P27" s="84"/>
    </row>
    <row r="28" spans="1:16" ht="15.75">
      <c r="A28" s="85" t="s">
        <v>12</v>
      </c>
      <c r="B28" s="86"/>
      <c r="C28" s="87"/>
      <c r="D28" s="88"/>
      <c r="E28" s="87"/>
      <c r="F28" s="86"/>
      <c r="G28" s="86"/>
      <c r="H28" s="87"/>
      <c r="I28" s="87"/>
      <c r="J28" s="87"/>
      <c r="K28" s="132"/>
      <c r="L28" s="84"/>
      <c r="M28" s="92"/>
      <c r="O28" s="84"/>
      <c r="P28" s="84"/>
    </row>
    <row r="29" spans="1:16" ht="15.75">
      <c r="A29" s="106" t="s">
        <v>0</v>
      </c>
      <c r="B29" s="135">
        <v>168495</v>
      </c>
      <c r="C29" s="134">
        <v>120982</v>
      </c>
      <c r="D29" s="134">
        <v>56122</v>
      </c>
      <c r="E29" s="134">
        <v>-13693</v>
      </c>
      <c r="F29" s="135">
        <v>-58096</v>
      </c>
      <c r="G29" s="135">
        <v>-181849</v>
      </c>
      <c r="H29" s="134">
        <v>-253855</v>
      </c>
      <c r="I29" s="134">
        <v>-123238</v>
      </c>
      <c r="J29" s="134">
        <v>-94839</v>
      </c>
      <c r="K29" s="136">
        <v>-88772</v>
      </c>
      <c r="L29" s="84"/>
      <c r="O29" s="84"/>
      <c r="P29" s="84"/>
    </row>
    <row r="30" spans="1:16" ht="15.75">
      <c r="A30" s="85" t="s">
        <v>12</v>
      </c>
      <c r="B30" s="86"/>
      <c r="C30" s="87"/>
      <c r="D30" s="88"/>
      <c r="E30" s="87"/>
      <c r="F30" s="86"/>
      <c r="G30" s="86"/>
      <c r="H30" s="87"/>
      <c r="I30" s="87"/>
      <c r="J30" s="87"/>
      <c r="K30" s="132"/>
      <c r="L30" s="84"/>
      <c r="O30" s="84"/>
      <c r="P30" s="84"/>
    </row>
    <row r="31" spans="1:16" ht="15">
      <c r="A31" s="85" t="s">
        <v>34</v>
      </c>
      <c r="B31" s="86">
        <v>117334</v>
      </c>
      <c r="C31" s="87">
        <v>75675</v>
      </c>
      <c r="D31" s="94">
        <v>24571</v>
      </c>
      <c r="E31" s="87">
        <v>-39003</v>
      </c>
      <c r="F31" s="86">
        <v>-83646</v>
      </c>
      <c r="G31" s="86">
        <v>-172191</v>
      </c>
      <c r="H31" s="87">
        <v>-236703</v>
      </c>
      <c r="I31" s="87">
        <v>-125052</v>
      </c>
      <c r="J31" s="87">
        <v>-102765</v>
      </c>
      <c r="K31" s="132">
        <v>-103467</v>
      </c>
      <c r="L31" s="84"/>
      <c r="O31" s="84"/>
      <c r="P31" s="84"/>
    </row>
    <row r="32" spans="1:16" ht="15">
      <c r="A32" s="85" t="s">
        <v>35</v>
      </c>
      <c r="B32" s="86">
        <v>51161</v>
      </c>
      <c r="C32" s="87">
        <v>45307</v>
      </c>
      <c r="D32" s="91">
        <v>31551</v>
      </c>
      <c r="E32" s="87">
        <v>25310</v>
      </c>
      <c r="F32" s="86">
        <v>25550</v>
      </c>
      <c r="G32" s="86">
        <v>-9658</v>
      </c>
      <c r="H32" s="87">
        <v>-17152</v>
      </c>
      <c r="I32" s="87">
        <v>1814</v>
      </c>
      <c r="J32" s="87">
        <v>7926</v>
      </c>
      <c r="K32" s="132">
        <v>14695</v>
      </c>
      <c r="L32" s="84"/>
      <c r="O32" s="84"/>
      <c r="P32" s="84"/>
    </row>
    <row r="33" spans="1:16" ht="15.75">
      <c r="A33" s="85" t="s">
        <v>12</v>
      </c>
      <c r="B33" s="86"/>
      <c r="C33" s="87"/>
      <c r="D33" s="88"/>
      <c r="E33" s="87"/>
      <c r="F33" s="86"/>
      <c r="G33" s="86"/>
      <c r="H33" s="87"/>
      <c r="I33" s="87"/>
      <c r="J33" s="87"/>
      <c r="K33" s="132"/>
      <c r="L33" s="84"/>
      <c r="O33" s="84"/>
      <c r="P33" s="84"/>
    </row>
    <row r="34" spans="1:16" ht="15.75">
      <c r="A34" s="106" t="s">
        <v>1</v>
      </c>
      <c r="B34" s="135">
        <v>554791</v>
      </c>
      <c r="C34" s="134">
        <v>564170</v>
      </c>
      <c r="D34" s="134">
        <v>469699</v>
      </c>
      <c r="E34" s="134">
        <v>361180</v>
      </c>
      <c r="F34" s="135">
        <v>386036</v>
      </c>
      <c r="G34" s="135">
        <v>43133</v>
      </c>
      <c r="H34" s="134">
        <v>-123799</v>
      </c>
      <c r="I34" s="134">
        <v>60757</v>
      </c>
      <c r="J34" s="134">
        <v>279130</v>
      </c>
      <c r="K34" s="136">
        <v>272784</v>
      </c>
      <c r="L34" s="84"/>
      <c r="O34" s="84"/>
      <c r="P34" s="84"/>
    </row>
    <row r="35" spans="1:16" ht="15">
      <c r="A35" s="85" t="s">
        <v>12</v>
      </c>
      <c r="B35" s="86"/>
      <c r="C35" s="87"/>
      <c r="D35" s="87"/>
      <c r="E35" s="87"/>
      <c r="F35" s="87"/>
      <c r="G35" s="87"/>
      <c r="H35" s="87"/>
      <c r="I35" s="87"/>
      <c r="J35" s="87"/>
      <c r="K35" s="132"/>
      <c r="L35" s="84"/>
      <c r="O35" s="84"/>
      <c r="P35" s="84"/>
    </row>
    <row r="36" spans="1:16" ht="15">
      <c r="A36" s="85" t="s">
        <v>36</v>
      </c>
      <c r="B36" s="86">
        <v>14773</v>
      </c>
      <c r="C36" s="87">
        <v>16313</v>
      </c>
      <c r="D36" s="87">
        <v>5613</v>
      </c>
      <c r="E36" s="423">
        <v>3005</v>
      </c>
      <c r="F36" s="86">
        <v>1096</v>
      </c>
      <c r="G36" s="87">
        <v>1082</v>
      </c>
      <c r="H36" s="87">
        <v>-4622</v>
      </c>
      <c r="I36" s="87">
        <v>-8368</v>
      </c>
      <c r="J36" s="87">
        <v>2628</v>
      </c>
      <c r="K36" s="132">
        <v>4168</v>
      </c>
      <c r="L36" s="84"/>
      <c r="O36" s="84"/>
      <c r="P36" s="84"/>
    </row>
    <row r="37" spans="1:16" ht="30">
      <c r="A37" s="85" t="s">
        <v>37</v>
      </c>
      <c r="B37" s="86">
        <v>202031</v>
      </c>
      <c r="C37" s="87">
        <v>187275</v>
      </c>
      <c r="D37" s="423">
        <v>134061</v>
      </c>
      <c r="E37" s="424">
        <v>89110</v>
      </c>
      <c r="F37" s="86">
        <v>86919</v>
      </c>
      <c r="G37" s="87">
        <v>-42463</v>
      </c>
      <c r="H37" s="423">
        <v>-92727</v>
      </c>
      <c r="I37" s="423">
        <v>6312</v>
      </c>
      <c r="J37" s="423">
        <v>92810</v>
      </c>
      <c r="K37" s="132">
        <v>87360</v>
      </c>
      <c r="L37" s="84"/>
      <c r="O37" s="84"/>
      <c r="P37" s="84"/>
    </row>
    <row r="38" spans="1:16" ht="15">
      <c r="A38" s="85" t="s">
        <v>38</v>
      </c>
      <c r="B38" s="86">
        <v>82520</v>
      </c>
      <c r="C38" s="423">
        <v>91837</v>
      </c>
      <c r="D38" s="423">
        <v>61363</v>
      </c>
      <c r="E38" s="424">
        <v>65439</v>
      </c>
      <c r="F38" s="425">
        <v>50386</v>
      </c>
      <c r="G38" s="425">
        <v>-6607</v>
      </c>
      <c r="H38" s="425">
        <v>-35347</v>
      </c>
      <c r="I38" s="424">
        <v>-2114</v>
      </c>
      <c r="J38" s="424">
        <v>30313</v>
      </c>
      <c r="K38" s="132">
        <v>29315</v>
      </c>
      <c r="L38" s="84"/>
      <c r="O38" s="84"/>
      <c r="P38" s="84"/>
    </row>
    <row r="39" spans="1:16" ht="15">
      <c r="A39" s="85" t="s">
        <v>39</v>
      </c>
      <c r="B39" s="86">
        <v>139711</v>
      </c>
      <c r="C39" s="423">
        <v>140008</v>
      </c>
      <c r="D39" s="423">
        <v>121806</v>
      </c>
      <c r="E39" s="424">
        <v>69575</v>
      </c>
      <c r="F39" s="425">
        <v>95453</v>
      </c>
      <c r="G39" s="425">
        <v>-10879</v>
      </c>
      <c r="H39" s="425">
        <v>-67348</v>
      </c>
      <c r="I39" s="424">
        <v>-18475</v>
      </c>
      <c r="J39" s="424">
        <v>24291</v>
      </c>
      <c r="K39" s="132">
        <v>12832</v>
      </c>
      <c r="L39" s="84"/>
      <c r="O39" s="84"/>
      <c r="P39" s="84"/>
    </row>
    <row r="40" spans="1:16" ht="15">
      <c r="A40" s="85" t="s">
        <v>40</v>
      </c>
      <c r="B40" s="86">
        <v>46227</v>
      </c>
      <c r="C40" s="423">
        <v>48368</v>
      </c>
      <c r="D40" s="423">
        <v>60339</v>
      </c>
      <c r="E40" s="424">
        <v>47856</v>
      </c>
      <c r="F40" s="425">
        <v>58720</v>
      </c>
      <c r="G40" s="425">
        <v>36132</v>
      </c>
      <c r="H40" s="425">
        <v>27885</v>
      </c>
      <c r="I40" s="424">
        <v>29195</v>
      </c>
      <c r="J40" s="424">
        <v>50882</v>
      </c>
      <c r="K40" s="132">
        <v>65184</v>
      </c>
      <c r="L40" s="84"/>
      <c r="O40" s="84"/>
      <c r="P40" s="84"/>
    </row>
    <row r="41" spans="1:16" ht="15">
      <c r="A41" s="85" t="s">
        <v>41</v>
      </c>
      <c r="B41" s="86">
        <v>69529</v>
      </c>
      <c r="C41" s="423">
        <v>80369</v>
      </c>
      <c r="D41" s="424">
        <v>86517</v>
      </c>
      <c r="E41" s="424">
        <v>86195</v>
      </c>
      <c r="F41" s="425">
        <v>93462</v>
      </c>
      <c r="G41" s="425">
        <v>65868</v>
      </c>
      <c r="H41" s="425">
        <v>48360</v>
      </c>
      <c r="I41" s="424">
        <v>54207</v>
      </c>
      <c r="J41" s="424">
        <v>78206</v>
      </c>
      <c r="K41" s="132">
        <v>73925</v>
      </c>
      <c r="L41" s="84"/>
      <c r="O41" s="84"/>
      <c r="P41" s="84"/>
    </row>
    <row r="42" spans="1:16" ht="15">
      <c r="A42" s="85" t="s">
        <v>12</v>
      </c>
      <c r="B42" s="86"/>
      <c r="C42" s="423"/>
      <c r="D42" s="424"/>
      <c r="E42" s="424"/>
      <c r="F42" s="425"/>
      <c r="G42" s="425"/>
      <c r="H42" s="425"/>
      <c r="I42" s="424"/>
      <c r="J42" s="424"/>
      <c r="K42" s="132"/>
      <c r="L42" s="84"/>
      <c r="O42" s="84"/>
      <c r="P42" s="84"/>
    </row>
    <row r="43" spans="1:16" ht="15.75">
      <c r="A43" s="106" t="s">
        <v>8</v>
      </c>
      <c r="B43" s="135">
        <v>25468</v>
      </c>
      <c r="C43" s="134">
        <v>28148</v>
      </c>
      <c r="D43" s="134">
        <v>29891</v>
      </c>
      <c r="E43" s="134">
        <v>30861</v>
      </c>
      <c r="F43" s="135">
        <v>26172</v>
      </c>
      <c r="G43" s="135">
        <v>14762</v>
      </c>
      <c r="H43" s="134">
        <v>18790</v>
      </c>
      <c r="I43" s="134">
        <v>18372</v>
      </c>
      <c r="J43" s="134">
        <v>13578</v>
      </c>
      <c r="K43" s="136">
        <v>15657</v>
      </c>
      <c r="L43" s="84"/>
      <c r="O43" s="84"/>
      <c r="P43" s="84"/>
    </row>
    <row r="44" spans="1:16" ht="15">
      <c r="A44" s="85" t="s">
        <v>12</v>
      </c>
      <c r="B44" s="423"/>
      <c r="C44" s="423"/>
      <c r="D44" s="423"/>
      <c r="E44" s="423"/>
      <c r="F44" s="423"/>
      <c r="G44" s="423"/>
      <c r="H44" s="423"/>
      <c r="I44" s="423"/>
      <c r="J44" s="423"/>
      <c r="K44" s="430"/>
      <c r="L44" s="84"/>
      <c r="O44" s="84"/>
      <c r="P44" s="84"/>
    </row>
    <row r="45" spans="1:16" ht="15.75">
      <c r="A45" s="106" t="s">
        <v>42</v>
      </c>
      <c r="B45" s="135">
        <v>186488</v>
      </c>
      <c r="C45" s="134">
        <v>235381</v>
      </c>
      <c r="D45" s="134">
        <v>135440</v>
      </c>
      <c r="E45" s="134">
        <v>115745</v>
      </c>
      <c r="F45" s="135">
        <v>110840</v>
      </c>
      <c r="G45" s="135">
        <v>83447</v>
      </c>
      <c r="H45" s="134">
        <v>89954</v>
      </c>
      <c r="I45" s="134">
        <v>117013</v>
      </c>
      <c r="J45" s="134">
        <v>70334</v>
      </c>
      <c r="K45" s="136">
        <v>75380</v>
      </c>
      <c r="L45" s="84"/>
      <c r="O45" s="84"/>
      <c r="P45" s="84"/>
    </row>
    <row r="46" spans="1:16" ht="11.25" customHeight="1">
      <c r="A46" s="426"/>
      <c r="B46" s="427"/>
      <c r="C46" s="427" t="s">
        <v>238</v>
      </c>
      <c r="D46" s="427"/>
      <c r="E46" s="427"/>
      <c r="F46" s="427"/>
      <c r="G46" s="427"/>
      <c r="H46" s="427"/>
      <c r="I46" s="427"/>
      <c r="J46" s="427"/>
      <c r="K46" s="431"/>
      <c r="L46" s="84"/>
      <c r="O46" s="84"/>
      <c r="P46" s="84"/>
    </row>
    <row r="47" spans="1:16" ht="11.25" customHeight="1">
      <c r="A47" s="124" t="s">
        <v>94</v>
      </c>
      <c r="B47" s="432">
        <v>0</v>
      </c>
      <c r="C47" s="433">
        <v>0</v>
      </c>
      <c r="D47" s="433">
        <v>0</v>
      </c>
      <c r="E47" s="433">
        <v>0</v>
      </c>
      <c r="F47" s="432">
        <v>0</v>
      </c>
      <c r="G47" s="432">
        <v>0</v>
      </c>
      <c r="H47" s="433">
        <v>0</v>
      </c>
      <c r="I47" s="433">
        <v>0</v>
      </c>
      <c r="J47" s="433">
        <v>0</v>
      </c>
      <c r="K47" s="434">
        <v>0</v>
      </c>
      <c r="L47" s="84"/>
      <c r="O47" s="84"/>
      <c r="P47" s="84"/>
    </row>
    <row r="48" spans="1:16" ht="11.2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84"/>
      <c r="O48" s="84"/>
      <c r="P48" s="84"/>
    </row>
    <row r="49" spans="1:11" ht="15">
      <c r="A49" s="103" t="s">
        <v>155</v>
      </c>
      <c r="B49" s="121"/>
      <c r="C49" s="122"/>
      <c r="D49" s="122"/>
      <c r="E49" s="121"/>
      <c r="F49" s="121"/>
      <c r="G49" s="121"/>
      <c r="H49" s="121"/>
      <c r="I49" s="121"/>
      <c r="J49" s="121"/>
      <c r="K49" s="122"/>
    </row>
    <row r="50" ht="14.25">
      <c r="A50" s="103" t="s">
        <v>266</v>
      </c>
    </row>
  </sheetData>
  <sheetProtection/>
  <mergeCells count="1">
    <mergeCell ref="A2:K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showGridLines="0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7" width="25.28125" style="0" customWidth="1"/>
    <col min="8" max="8" width="27.00390625" style="0" bestFit="1" customWidth="1"/>
    <col min="9" max="9" width="25.28125" style="0" customWidth="1"/>
    <col min="10" max="10" width="27.421875" style="0" bestFit="1" customWidth="1"/>
    <col min="11" max="11" width="19.8515625" style="0" customWidth="1"/>
  </cols>
  <sheetData>
    <row r="1" spans="1:11" ht="36" customHeight="1">
      <c r="A1" s="156" t="s">
        <v>142</v>
      </c>
      <c r="B1" s="157"/>
      <c r="C1" s="158"/>
      <c r="D1" s="158"/>
      <c r="E1" s="158"/>
      <c r="F1" s="158"/>
      <c r="G1" s="158"/>
      <c r="H1" s="158"/>
      <c r="I1" s="159"/>
      <c r="J1" s="159"/>
      <c r="K1" s="7"/>
    </row>
    <row r="2" spans="1:11" ht="75.75" customHeight="1">
      <c r="A2" s="479" t="s">
        <v>268</v>
      </c>
      <c r="B2" s="479"/>
      <c r="C2" s="479"/>
      <c r="D2" s="479"/>
      <c r="E2" s="479"/>
      <c r="F2" s="479"/>
      <c r="G2" s="479"/>
      <c r="H2" s="479"/>
      <c r="I2" s="479"/>
      <c r="J2" s="479"/>
      <c r="K2" s="7"/>
    </row>
    <row r="3" spans="1:11" ht="16.5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7"/>
    </row>
    <row r="4" spans="1:11" ht="54" customHeight="1" thickBot="1">
      <c r="A4" s="162" t="s">
        <v>89</v>
      </c>
      <c r="B4" s="163" t="s">
        <v>140</v>
      </c>
      <c r="C4" s="163" t="s">
        <v>5</v>
      </c>
      <c r="D4" s="163" t="s">
        <v>6</v>
      </c>
      <c r="E4" s="163" t="s">
        <v>91</v>
      </c>
      <c r="F4" s="163" t="s">
        <v>92</v>
      </c>
      <c r="G4" s="163" t="s">
        <v>0</v>
      </c>
      <c r="H4" s="163" t="s">
        <v>1</v>
      </c>
      <c r="I4" s="163" t="s">
        <v>93</v>
      </c>
      <c r="J4" s="164" t="s">
        <v>9</v>
      </c>
      <c r="K4" s="7"/>
    </row>
    <row r="5" spans="1:11" ht="15.75" customHeight="1" hidden="1">
      <c r="A5" s="165">
        <v>41244</v>
      </c>
      <c r="B5" s="166">
        <f>SUM(C5:J5)</f>
        <v>40322084</v>
      </c>
      <c r="C5" s="167">
        <v>223014</v>
      </c>
      <c r="D5" s="167">
        <v>8316422</v>
      </c>
      <c r="E5" s="167">
        <v>410432</v>
      </c>
      <c r="F5" s="167">
        <v>3175431</v>
      </c>
      <c r="G5" s="167">
        <v>9083944</v>
      </c>
      <c r="H5" s="167">
        <v>16643009</v>
      </c>
      <c r="I5" s="167">
        <v>872153</v>
      </c>
      <c r="J5" s="168">
        <v>1597679</v>
      </c>
      <c r="K5" s="7"/>
    </row>
    <row r="6" spans="1:11" ht="27">
      <c r="A6" s="169">
        <v>41275</v>
      </c>
      <c r="B6" s="286">
        <f>B7-tabela10!B8</f>
        <v>40255192</v>
      </c>
      <c r="C6" s="286">
        <f>C7-tabela10!C8</f>
        <v>227370</v>
      </c>
      <c r="D6" s="286">
        <f>D7-tabela10!D8</f>
        <v>8284408</v>
      </c>
      <c r="E6" s="286">
        <f>E7-tabela10!E8</f>
        <v>430790</v>
      </c>
      <c r="F6" s="286">
        <f>F7-tabela10!F8</f>
        <v>3004402</v>
      </c>
      <c r="G6" s="286">
        <f>G7-tabela10!G8</f>
        <v>8963906</v>
      </c>
      <c r="H6" s="286">
        <f>H7-tabela10!H8</f>
        <v>16871533</v>
      </c>
      <c r="I6" s="286">
        <f>I7-tabela10!I8</f>
        <v>858071</v>
      </c>
      <c r="J6" s="287">
        <f>J7-tabela10!J8</f>
        <v>1614712</v>
      </c>
      <c r="K6" s="7"/>
    </row>
    <row r="7" spans="1:11" ht="27">
      <c r="A7" s="169">
        <v>41306</v>
      </c>
      <c r="B7" s="286">
        <f>B8-tabela10!B9</f>
        <v>40378638</v>
      </c>
      <c r="C7" s="286">
        <f>C8-tabela10!C9</f>
        <v>227535</v>
      </c>
      <c r="D7" s="286">
        <f>D8-tabela10!D9</f>
        <v>8317874</v>
      </c>
      <c r="E7" s="286">
        <f>E8-tabela10!E9</f>
        <v>430733</v>
      </c>
      <c r="F7" s="286">
        <f>F8-tabela10!F9</f>
        <v>3020038</v>
      </c>
      <c r="G7" s="286">
        <f>G8-tabela10!G9</f>
        <v>8953492</v>
      </c>
      <c r="H7" s="286">
        <f>H8-tabela10!H9</f>
        <v>16953594</v>
      </c>
      <c r="I7" s="286">
        <f>I8-tabela10!I9</f>
        <v>870435</v>
      </c>
      <c r="J7" s="287">
        <f>J8-tabela10!J9</f>
        <v>1604937</v>
      </c>
      <c r="K7" s="7"/>
    </row>
    <row r="8" spans="1:11" ht="27">
      <c r="A8" s="169">
        <v>41334</v>
      </c>
      <c r="B8" s="286">
        <f>B9-tabela10!B10</f>
        <v>40491088</v>
      </c>
      <c r="C8" s="286">
        <f>C9-tabela10!C10</f>
        <v>228180</v>
      </c>
      <c r="D8" s="286">
        <f>D9-tabela10!D10</f>
        <v>8343664</v>
      </c>
      <c r="E8" s="286">
        <f>E9-tabela10!E10</f>
        <v>430398</v>
      </c>
      <c r="F8" s="286">
        <f>F9-tabela10!F10</f>
        <v>3039747</v>
      </c>
      <c r="G8" s="286">
        <f>G9-tabela10!G10</f>
        <v>8956652</v>
      </c>
      <c r="H8" s="286">
        <f>H9-tabela10!H10</f>
        <v>17014943</v>
      </c>
      <c r="I8" s="286">
        <f>I9-tabela10!I10</f>
        <v>877001</v>
      </c>
      <c r="J8" s="287">
        <f>J9-tabela10!J10</f>
        <v>1600503</v>
      </c>
      <c r="K8" s="7"/>
    </row>
    <row r="9" spans="1:11" ht="27">
      <c r="A9" s="169">
        <v>41365</v>
      </c>
      <c r="B9" s="286">
        <f>B10-tabela10!B11</f>
        <v>40688001</v>
      </c>
      <c r="C9" s="286">
        <f>C10-tabela10!C11</f>
        <v>228817</v>
      </c>
      <c r="D9" s="286">
        <f>D10-tabela10!D11</f>
        <v>8384267</v>
      </c>
      <c r="E9" s="286">
        <f>E10-tabela10!E11</f>
        <v>432635</v>
      </c>
      <c r="F9" s="286">
        <f>F10-tabela10!F11</f>
        <v>3072668</v>
      </c>
      <c r="G9" s="286">
        <f>G10-tabela10!G11</f>
        <v>8973283</v>
      </c>
      <c r="H9" s="286">
        <f>H10-tabela10!H11</f>
        <v>17090163</v>
      </c>
      <c r="I9" s="286">
        <f>I10-tabela10!I11</f>
        <v>880858</v>
      </c>
      <c r="J9" s="287">
        <f>J10-tabela10!J11</f>
        <v>1625310</v>
      </c>
      <c r="K9" s="7"/>
    </row>
    <row r="10" spans="1:11" ht="27">
      <c r="A10" s="169">
        <v>41395</v>
      </c>
      <c r="B10" s="286">
        <f>B11-tabela10!B12</f>
        <v>40760029</v>
      </c>
      <c r="C10" s="286">
        <f>C11-tabela10!C12</f>
        <v>229009</v>
      </c>
      <c r="D10" s="286">
        <f>D11-tabela10!D12</f>
        <v>8400021</v>
      </c>
      <c r="E10" s="286">
        <f>E11-tabela10!E12</f>
        <v>432729</v>
      </c>
      <c r="F10" s="286">
        <f>F11-tabela10!F12</f>
        <v>3070791</v>
      </c>
      <c r="G10" s="286">
        <f>G11-tabela10!G12</f>
        <v>8973319</v>
      </c>
      <c r="H10" s="286">
        <f>H11-tabela10!H12</f>
        <v>17111317</v>
      </c>
      <c r="I10" s="286">
        <f>I11-tabela10!I12</f>
        <v>883708</v>
      </c>
      <c r="J10" s="287">
        <f>J11-tabela10!J12</f>
        <v>1659135</v>
      </c>
      <c r="K10" s="7"/>
    </row>
    <row r="11" spans="1:11" ht="27">
      <c r="A11" s="169">
        <v>41426</v>
      </c>
      <c r="B11" s="286">
        <f>B12-tabela10!B13</f>
        <v>40883865</v>
      </c>
      <c r="C11" s="286">
        <f>C12-tabela10!C13</f>
        <v>229705</v>
      </c>
      <c r="D11" s="286">
        <f>D12-tabela10!D13</f>
        <v>8407943</v>
      </c>
      <c r="E11" s="286">
        <f>E12-tabela10!E13</f>
        <v>433236</v>
      </c>
      <c r="F11" s="286">
        <f>F12-tabela10!F13</f>
        <v>3072883</v>
      </c>
      <c r="G11" s="286">
        <f>G12-tabela10!G13</f>
        <v>8981649</v>
      </c>
      <c r="H11" s="286">
        <f>H12-tabela10!H13</f>
        <v>17155339</v>
      </c>
      <c r="I11" s="286">
        <f>I12-tabela10!I13</f>
        <v>884956</v>
      </c>
      <c r="J11" s="287">
        <f>J12-tabela10!J13</f>
        <v>1718154</v>
      </c>
      <c r="K11" s="7"/>
    </row>
    <row r="12" spans="1:11" ht="27">
      <c r="A12" s="169">
        <v>41456</v>
      </c>
      <c r="B12" s="286">
        <f>B13-tabela10!B14</f>
        <v>40925328</v>
      </c>
      <c r="C12" s="286">
        <f>C13-tabela10!C14</f>
        <v>229469</v>
      </c>
      <c r="D12" s="286">
        <f>D13-tabela10!D14</f>
        <v>8415097</v>
      </c>
      <c r="E12" s="286">
        <f>E13-tabela10!E14</f>
        <v>431915</v>
      </c>
      <c r="F12" s="286">
        <f>F13-tabela10!F14</f>
        <v>3077782</v>
      </c>
      <c r="G12" s="286">
        <f>G13-tabela10!G14</f>
        <v>8983194</v>
      </c>
      <c r="H12" s="286">
        <f>H13-tabela10!H14</f>
        <v>17166573</v>
      </c>
      <c r="I12" s="286">
        <f>I13-tabela10!I14</f>
        <v>885011</v>
      </c>
      <c r="J12" s="287">
        <f>J13-tabela10!J14</f>
        <v>1736287</v>
      </c>
      <c r="K12" s="7"/>
    </row>
    <row r="13" spans="1:11" ht="27">
      <c r="A13" s="169">
        <v>41487</v>
      </c>
      <c r="B13" s="286">
        <f>B14-tabela10!B15</f>
        <v>41052976</v>
      </c>
      <c r="C13" s="286">
        <f>C14-tabela10!C15</f>
        <v>230113</v>
      </c>
      <c r="D13" s="286">
        <f>D14-tabela10!D15</f>
        <v>8426444</v>
      </c>
      <c r="E13" s="286">
        <f>E14-tabela10!E15</f>
        <v>431467</v>
      </c>
      <c r="F13" s="286">
        <f>F14-tabela10!F15</f>
        <v>3088947</v>
      </c>
      <c r="G13" s="286">
        <f>G14-tabela10!G15</f>
        <v>9033264</v>
      </c>
      <c r="H13" s="286">
        <f>H14-tabela10!H15</f>
        <v>17230863</v>
      </c>
      <c r="I13" s="286">
        <f>I14-tabela10!I15</f>
        <v>887683</v>
      </c>
      <c r="J13" s="287">
        <f>J14-tabela10!J15</f>
        <v>1724195</v>
      </c>
      <c r="K13" s="7"/>
    </row>
    <row r="14" spans="1:11" ht="27">
      <c r="A14" s="169">
        <v>41518</v>
      </c>
      <c r="B14" s="286">
        <f>B15-tabela10!B16</f>
        <v>41264044</v>
      </c>
      <c r="C14" s="286">
        <f>C15-tabela10!C16</f>
        <v>230858</v>
      </c>
      <c r="D14" s="286">
        <f>D15-tabela10!D16</f>
        <v>8489720</v>
      </c>
      <c r="E14" s="286">
        <f>E15-tabela10!E16</f>
        <v>432423</v>
      </c>
      <c r="F14" s="286">
        <f>F15-tabela10!F16</f>
        <v>3118726</v>
      </c>
      <c r="G14" s="286">
        <f>G15-tabela10!G16</f>
        <v>9087109</v>
      </c>
      <c r="H14" s="286">
        <f>H15-tabela10!H16</f>
        <v>17301460</v>
      </c>
      <c r="I14" s="286">
        <f>I15-tabela10!I16</f>
        <v>889722</v>
      </c>
      <c r="J14" s="287">
        <f>J15-tabela10!J16</f>
        <v>1714026</v>
      </c>
      <c r="K14" s="7"/>
    </row>
    <row r="15" spans="1:11" ht="27">
      <c r="A15" s="169">
        <v>41548</v>
      </c>
      <c r="B15" s="286">
        <f>B16-tabela10!B17</f>
        <v>41358937</v>
      </c>
      <c r="C15" s="286">
        <f>C16-tabela10!C17</f>
        <v>231066</v>
      </c>
      <c r="D15" s="286">
        <f>D16-tabela10!D17</f>
        <v>8523194</v>
      </c>
      <c r="E15" s="286">
        <f>E16-tabela10!E17</f>
        <v>433639</v>
      </c>
      <c r="F15" s="286">
        <f>F16-tabela10!F17</f>
        <v>3116574</v>
      </c>
      <c r="G15" s="286">
        <f>G16-tabela10!G17</f>
        <v>9139287</v>
      </c>
      <c r="H15" s="286">
        <f>H16-tabela10!H17</f>
        <v>17333531</v>
      </c>
      <c r="I15" s="286">
        <f>I16-tabela10!I17</f>
        <v>890354</v>
      </c>
      <c r="J15" s="287">
        <f>J16-tabela10!J17</f>
        <v>1691292</v>
      </c>
      <c r="K15" s="7"/>
    </row>
    <row r="16" spans="1:11" ht="27">
      <c r="A16" s="169">
        <v>41579</v>
      </c>
      <c r="B16" s="286">
        <f>B17-tabela10!B18</f>
        <v>41406423</v>
      </c>
      <c r="C16" s="286">
        <f>C17-tabela10!C18</f>
        <v>230186</v>
      </c>
      <c r="D16" s="286">
        <f>D17-tabela10!D18</f>
        <v>8488928</v>
      </c>
      <c r="E16" s="286">
        <f>E17-tabela10!E18</f>
        <v>433797</v>
      </c>
      <c r="F16" s="286">
        <f>F17-tabela10!F18</f>
        <v>3084804</v>
      </c>
      <c r="G16" s="286">
        <f>G17-tabela10!G18</f>
        <v>9242545</v>
      </c>
      <c r="H16" s="286">
        <f>H17-tabela10!H18</f>
        <v>17378356</v>
      </c>
      <c r="I16" s="286">
        <f>I17-tabela10!I18</f>
        <v>889698</v>
      </c>
      <c r="J16" s="287">
        <f>J17-tabela10!J18</f>
        <v>1658109</v>
      </c>
      <c r="K16" s="7"/>
    </row>
    <row r="17" spans="1:11" ht="27">
      <c r="A17" s="169">
        <v>41609</v>
      </c>
      <c r="B17" s="286">
        <f>B18-tabela10!B19</f>
        <v>40956979</v>
      </c>
      <c r="C17" s="286">
        <f>C18-tabela10!C19</f>
        <v>228641</v>
      </c>
      <c r="D17" s="286">
        <f>D18-tabela10!D19</f>
        <v>8324606</v>
      </c>
      <c r="E17" s="286">
        <f>E18-tabela10!E19</f>
        <v>431903</v>
      </c>
      <c r="F17" s="286">
        <f>F18-tabela10!F19</f>
        <v>3006052</v>
      </c>
      <c r="G17" s="286">
        <f>G18-tabela10!G19</f>
        <v>9239389</v>
      </c>
      <c r="H17" s="286">
        <f>H18-tabela10!H19</f>
        <v>17265736</v>
      </c>
      <c r="I17" s="286">
        <f>I18-tabela10!I19</f>
        <v>874621</v>
      </c>
      <c r="J17" s="287">
        <f>J18-tabela10!J19</f>
        <v>1586031</v>
      </c>
      <c r="K17" s="7"/>
    </row>
    <row r="18" spans="1:11" ht="27">
      <c r="A18" s="169">
        <v>41640</v>
      </c>
      <c r="B18" s="286">
        <f>B19-tabela10!B20</f>
        <v>40986574</v>
      </c>
      <c r="C18" s="286">
        <f>C19-tabela10!C20</f>
        <v>228908</v>
      </c>
      <c r="D18" s="286">
        <f>D19-tabela10!D20</f>
        <v>8363122</v>
      </c>
      <c r="E18" s="286">
        <f>E19-tabela10!E20</f>
        <v>433156</v>
      </c>
      <c r="F18" s="286">
        <f>F19-tabela10!F20</f>
        <v>3044110</v>
      </c>
      <c r="G18" s="286">
        <f>G19-tabela10!G20</f>
        <v>9161271</v>
      </c>
      <c r="H18" s="286">
        <f>H19-tabela10!H20</f>
        <v>17290417</v>
      </c>
      <c r="I18" s="286">
        <f>I19-tabela10!I20</f>
        <v>875814</v>
      </c>
      <c r="J18" s="287">
        <f>J19-tabela10!J20</f>
        <v>1589776</v>
      </c>
      <c r="K18" s="7"/>
    </row>
    <row r="19" spans="1:11" ht="27">
      <c r="A19" s="169">
        <v>41671</v>
      </c>
      <c r="B19" s="286">
        <f>B20-tabela10!B21</f>
        <v>41247397</v>
      </c>
      <c r="C19" s="286">
        <f>C20-tabela10!C21</f>
        <v>229531</v>
      </c>
      <c r="D19" s="286">
        <f>D20-tabela10!D21</f>
        <v>8415073</v>
      </c>
      <c r="E19" s="286">
        <f>E20-tabela10!E21</f>
        <v>434773</v>
      </c>
      <c r="F19" s="286">
        <f>F20-tabela10!F21</f>
        <v>3069165</v>
      </c>
      <c r="G19" s="286">
        <f>G20-tabela10!G21</f>
        <v>9180601</v>
      </c>
      <c r="H19" s="286">
        <f>H20-tabela10!H21</f>
        <v>17433762</v>
      </c>
      <c r="I19" s="286">
        <f>I20-tabela10!I21</f>
        <v>888618</v>
      </c>
      <c r="J19" s="287">
        <f>J20-tabela10!J21</f>
        <v>1595874</v>
      </c>
      <c r="K19" s="7"/>
    </row>
    <row r="20" spans="1:11" ht="27">
      <c r="A20" s="169">
        <v>41699</v>
      </c>
      <c r="B20" s="286">
        <f>B21-tabela10!B22</f>
        <v>41260514</v>
      </c>
      <c r="C20" s="286">
        <f>C21-tabela10!C22</f>
        <v>229526</v>
      </c>
      <c r="D20" s="286">
        <f>D21-tabela10!D22</f>
        <v>8420557</v>
      </c>
      <c r="E20" s="286">
        <f>E21-tabela10!E22</f>
        <v>435272</v>
      </c>
      <c r="F20" s="286">
        <f>F21-tabela10!F22</f>
        <v>3066934</v>
      </c>
      <c r="G20" s="286">
        <f>G21-tabela10!G22</f>
        <v>9154350</v>
      </c>
      <c r="H20" s="286">
        <f>H21-tabela10!H22</f>
        <v>17471215</v>
      </c>
      <c r="I20" s="286">
        <f>I21-tabela10!I22</f>
        <v>892100</v>
      </c>
      <c r="J20" s="287">
        <f>J21-tabela10!J22</f>
        <v>1590560</v>
      </c>
      <c r="K20" s="7"/>
    </row>
    <row r="21" spans="1:11" ht="27">
      <c r="A21" s="169">
        <v>41730</v>
      </c>
      <c r="B21" s="286">
        <f>B22-tabela10!B23</f>
        <v>41365898</v>
      </c>
      <c r="C21" s="286">
        <f>C22-tabela10!C23</f>
        <v>229996</v>
      </c>
      <c r="D21" s="286">
        <f>D22-tabela10!D23</f>
        <v>8417130</v>
      </c>
      <c r="E21" s="286">
        <f>E22-tabela10!E23</f>
        <v>436312</v>
      </c>
      <c r="F21" s="286">
        <f>F22-tabela10!F23</f>
        <v>3071251</v>
      </c>
      <c r="G21" s="286">
        <f>G22-tabela10!G23</f>
        <v>9170919</v>
      </c>
      <c r="H21" s="286">
        <f>H22-tabela10!H23</f>
        <v>17540091</v>
      </c>
      <c r="I21" s="286">
        <f>I22-tabela10!I23</f>
        <v>895587</v>
      </c>
      <c r="J21" s="287">
        <f>J22-tabela10!J23</f>
        <v>1604612</v>
      </c>
      <c r="K21" s="7"/>
    </row>
    <row r="22" spans="1:11" ht="27">
      <c r="A22" s="169">
        <v>41760</v>
      </c>
      <c r="B22" s="286">
        <f>B23-tabela10!B24</f>
        <v>41424734</v>
      </c>
      <c r="C22" s="286">
        <f>C23-tabela10!C24</f>
        <v>230051</v>
      </c>
      <c r="D22" s="286">
        <f>D23-tabela10!D24</f>
        <v>8388597</v>
      </c>
      <c r="E22" s="286">
        <f>E23-tabela10!E24</f>
        <v>436699</v>
      </c>
      <c r="F22" s="286">
        <f>F23-tabela10!F24</f>
        <v>3073943</v>
      </c>
      <c r="G22" s="286">
        <f>G23-tabela10!G24</f>
        <v>9170094</v>
      </c>
      <c r="H22" s="286">
        <f>H23-tabela10!H24</f>
        <v>17578905</v>
      </c>
      <c r="I22" s="286">
        <f>I23-tabela10!I24</f>
        <v>897728</v>
      </c>
      <c r="J22" s="287">
        <f>J23-tabela10!J24</f>
        <v>1648717</v>
      </c>
      <c r="K22" s="7"/>
    </row>
    <row r="23" spans="1:11" ht="27">
      <c r="A23" s="169">
        <v>41791</v>
      </c>
      <c r="B23" s="286">
        <f>B24-tabela10!B25</f>
        <v>41450097</v>
      </c>
      <c r="C23" s="286">
        <f>C24-tabela10!C25</f>
        <v>229976</v>
      </c>
      <c r="D23" s="286">
        <f>D24-tabela10!D25</f>
        <v>8360044</v>
      </c>
      <c r="E23" s="286">
        <f>E24-tabela10!E25</f>
        <v>436652</v>
      </c>
      <c r="F23" s="286">
        <f>F24-tabela10!F25</f>
        <v>3061542</v>
      </c>
      <c r="G23" s="286">
        <f>G24-tabela10!G25</f>
        <v>9163024</v>
      </c>
      <c r="H23" s="286">
        <f>H24-tabela10!H25</f>
        <v>17610048</v>
      </c>
      <c r="I23" s="286">
        <f>I24-tabela10!I25</f>
        <v>899276</v>
      </c>
      <c r="J23" s="287">
        <f>J24-tabela10!J25</f>
        <v>1689535</v>
      </c>
      <c r="K23" s="7"/>
    </row>
    <row r="24" spans="1:11" ht="27">
      <c r="A24" s="169">
        <v>41821</v>
      </c>
      <c r="B24" s="286">
        <f>B25-tabela10!B26</f>
        <v>41461893</v>
      </c>
      <c r="C24" s="286">
        <f>C25-tabela10!C26</f>
        <v>230048</v>
      </c>
      <c r="D24" s="286">
        <f>D25-tabela10!D26</f>
        <v>8344652</v>
      </c>
      <c r="E24" s="286">
        <f>E25-tabela10!E26</f>
        <v>436752</v>
      </c>
      <c r="F24" s="286">
        <f>F25-tabela10!F26</f>
        <v>3064555</v>
      </c>
      <c r="G24" s="286">
        <f>G25-tabela10!G26</f>
        <v>9163979</v>
      </c>
      <c r="H24" s="286">
        <f>H25-tabela10!H26</f>
        <v>17621942</v>
      </c>
      <c r="I24" s="286">
        <f>I25-tabela10!I26</f>
        <v>900477</v>
      </c>
      <c r="J24" s="287">
        <f>J25-tabela10!J26</f>
        <v>1699488</v>
      </c>
      <c r="K24" s="7"/>
    </row>
    <row r="25" spans="1:11" ht="27">
      <c r="A25" s="169">
        <v>41852</v>
      </c>
      <c r="B25" s="286">
        <f>B26-tabela10!B27</f>
        <v>41563318</v>
      </c>
      <c r="C25" s="286">
        <f>C26-tabela10!C27</f>
        <v>230255</v>
      </c>
      <c r="D25" s="286">
        <f>D26-tabela10!D27</f>
        <v>8340541</v>
      </c>
      <c r="E25" s="286">
        <f>E26-tabela10!E27</f>
        <v>436896</v>
      </c>
      <c r="F25" s="286">
        <f>F26-tabela10!F27</f>
        <v>3066794</v>
      </c>
      <c r="G25" s="286">
        <f>G26-tabela10!G27</f>
        <v>9204598</v>
      </c>
      <c r="H25" s="286">
        <f>H26-tabela10!H27</f>
        <v>17693234</v>
      </c>
      <c r="I25" s="286">
        <f>I26-tabela10!I27</f>
        <v>901135</v>
      </c>
      <c r="J25" s="287">
        <f>J26-tabela10!J27</f>
        <v>1689865</v>
      </c>
      <c r="K25" s="7"/>
    </row>
    <row r="26" spans="1:11" ht="27">
      <c r="A26" s="169">
        <v>41883</v>
      </c>
      <c r="B26" s="286">
        <f>B27-tabela10!B28</f>
        <v>41687103</v>
      </c>
      <c r="C26" s="286">
        <f>C27-tabela10!C28</f>
        <v>229800</v>
      </c>
      <c r="D26" s="286">
        <f>D27-tabela10!D28</f>
        <v>8365378</v>
      </c>
      <c r="E26" s="286">
        <f>E27-tabela10!E28</f>
        <v>437337</v>
      </c>
      <c r="F26" s="286">
        <f>F27-tabela10!F28</f>
        <v>3075231</v>
      </c>
      <c r="G26" s="286">
        <f>G27-tabela10!G28</f>
        <v>9241007</v>
      </c>
      <c r="H26" s="286">
        <f>H27-tabela10!H28</f>
        <v>17755612</v>
      </c>
      <c r="I26" s="286">
        <f>I27-tabela10!I28</f>
        <v>901749</v>
      </c>
      <c r="J26" s="287">
        <f>J27-tabela10!J28</f>
        <v>1680989</v>
      </c>
      <c r="K26" s="7"/>
    </row>
    <row r="27" spans="1:11" ht="27">
      <c r="A27" s="169">
        <v>41913</v>
      </c>
      <c r="B27" s="286">
        <f>B28-tabela10!B29</f>
        <v>41656820</v>
      </c>
      <c r="C27" s="286">
        <f>C28-tabela10!C29</f>
        <v>229243</v>
      </c>
      <c r="D27" s="286">
        <f>D28-tabela10!D29</f>
        <v>8353529</v>
      </c>
      <c r="E27" s="286">
        <f>E28-tabela10!E29</f>
        <v>437252</v>
      </c>
      <c r="F27" s="286">
        <f>F28-tabela10!F29</f>
        <v>3041675</v>
      </c>
      <c r="G27" s="286">
        <f>G28-tabela10!G29</f>
        <v>9273778</v>
      </c>
      <c r="H27" s="286">
        <f>H28-tabela10!H29</f>
        <v>17758045</v>
      </c>
      <c r="I27" s="286">
        <f>I28-tabela10!I29</f>
        <v>901933</v>
      </c>
      <c r="J27" s="287">
        <f>J28-tabela10!J29</f>
        <v>1661365</v>
      </c>
      <c r="K27" s="7"/>
    </row>
    <row r="28" spans="1:11" ht="27">
      <c r="A28" s="169">
        <v>41944</v>
      </c>
      <c r="B28" s="286">
        <f>B29-tabela10!B30</f>
        <v>41665201</v>
      </c>
      <c r="C28" s="286">
        <f>C29-tabela10!C30</f>
        <v>228518</v>
      </c>
      <c r="D28" s="286">
        <f>D29-tabela10!D30</f>
        <v>8309829</v>
      </c>
      <c r="E28" s="286">
        <f>E29-tabela10!E30</f>
        <v>437333</v>
      </c>
      <c r="F28" s="286">
        <f>F29-tabela10!F30</f>
        <v>2992781</v>
      </c>
      <c r="G28" s="286">
        <f>G29-tabela10!G30</f>
        <v>9378821</v>
      </c>
      <c r="H28" s="286">
        <f>H29-tabela10!H30</f>
        <v>17787571</v>
      </c>
      <c r="I28" s="286">
        <f>I29-tabela10!I30</f>
        <v>901110</v>
      </c>
      <c r="J28" s="287">
        <f>J29-tabela10!J30</f>
        <v>1629238</v>
      </c>
      <c r="K28" s="7"/>
    </row>
    <row r="29" spans="1:11" ht="27">
      <c r="A29" s="169">
        <v>41974</v>
      </c>
      <c r="B29" s="286">
        <f>B30-tabela10!B31</f>
        <v>41109693</v>
      </c>
      <c r="C29" s="286">
        <f>C30-tabela10!C31</f>
        <v>225841</v>
      </c>
      <c r="D29" s="286">
        <f>D30-tabela10!D31</f>
        <v>8138066</v>
      </c>
      <c r="E29" s="286">
        <f>E30-tabela10!E31</f>
        <v>436119</v>
      </c>
      <c r="F29" s="286">
        <f>F30-tabela10!F31</f>
        <v>2860766</v>
      </c>
      <c r="G29" s="286">
        <f>G30-tabela10!G31</f>
        <v>9364227</v>
      </c>
      <c r="H29" s="286">
        <f>H30-tabela10!H31</f>
        <v>17638834</v>
      </c>
      <c r="I29" s="286">
        <f>I30-tabela10!I31</f>
        <v>880689</v>
      </c>
      <c r="J29" s="287">
        <f>J30-tabela10!J31</f>
        <v>1565151</v>
      </c>
      <c r="K29" s="7"/>
    </row>
    <row r="30" spans="1:11" ht="27">
      <c r="A30" s="169">
        <v>42005</v>
      </c>
      <c r="B30" s="286">
        <f>B31-tabela10!B32</f>
        <v>41027919</v>
      </c>
      <c r="C30" s="286">
        <f>C31-tabela10!C32</f>
        <v>224048</v>
      </c>
      <c r="D30" s="286">
        <f>D31-tabela10!D32</f>
        <v>8165483</v>
      </c>
      <c r="E30" s="286">
        <f>E31-tabela10!E32</f>
        <v>436358</v>
      </c>
      <c r="F30" s="286">
        <f>F31-tabela10!F32</f>
        <v>2851037</v>
      </c>
      <c r="G30" s="286">
        <f>G31-tabela10!G32</f>
        <v>9266427</v>
      </c>
      <c r="H30" s="286">
        <f>H31-tabela10!H32</f>
        <v>17631693</v>
      </c>
      <c r="I30" s="286">
        <f>I31-tabela10!I32</f>
        <v>878294</v>
      </c>
      <c r="J30" s="287">
        <f>J31-tabela10!J32</f>
        <v>1574579</v>
      </c>
      <c r="K30" s="7"/>
    </row>
    <row r="31" spans="1:11" ht="27">
      <c r="A31" s="169">
        <v>42036</v>
      </c>
      <c r="B31" s="286">
        <f>B32-tabela10!B33</f>
        <v>41025504</v>
      </c>
      <c r="C31" s="286">
        <f>C32-tabela10!C33</f>
        <v>222788</v>
      </c>
      <c r="D31" s="286">
        <f>D32-tabela10!D33</f>
        <v>8167484</v>
      </c>
      <c r="E31" s="286">
        <f>E32-tabela10!E33</f>
        <v>436048</v>
      </c>
      <c r="F31" s="286">
        <f>F32-tabela10!F33</f>
        <v>2825214</v>
      </c>
      <c r="G31" s="286">
        <f>G32-tabela10!G33</f>
        <v>9236073</v>
      </c>
      <c r="H31" s="286">
        <f>H32-tabela10!H33</f>
        <v>17683954</v>
      </c>
      <c r="I31" s="286">
        <f>I32-tabela10!I33</f>
        <v>888835</v>
      </c>
      <c r="J31" s="287">
        <f>J32-tabela10!J33</f>
        <v>1565108</v>
      </c>
      <c r="K31" s="7"/>
    </row>
    <row r="32" spans="1:11" ht="27">
      <c r="A32" s="169">
        <v>42064</v>
      </c>
      <c r="B32" s="286">
        <f>B33-tabela10!B34</f>
        <v>41044786</v>
      </c>
      <c r="C32" s="286">
        <f>C33-tabela10!C34</f>
        <v>221113</v>
      </c>
      <c r="D32" s="286">
        <f>D33-tabela10!D34</f>
        <v>8152801</v>
      </c>
      <c r="E32" s="286">
        <f>E33-tabela10!E34</f>
        <v>436700</v>
      </c>
      <c r="F32" s="286">
        <f>F33-tabela10!F34</f>
        <v>2807009</v>
      </c>
      <c r="G32" s="286">
        <f>G33-tabela10!G34</f>
        <v>9238757</v>
      </c>
      <c r="H32" s="286">
        <f>H33-tabela10!H34</f>
        <v>17737732</v>
      </c>
      <c r="I32" s="286">
        <f>I33-tabela10!I34</f>
        <v>891847</v>
      </c>
      <c r="J32" s="287">
        <f>J33-tabela10!J34</f>
        <v>1558827</v>
      </c>
      <c r="K32" s="7"/>
    </row>
    <row r="33" spans="1:11" ht="27">
      <c r="A33" s="169">
        <v>42095</v>
      </c>
      <c r="B33" s="286">
        <f>B34-tabela10!B35</f>
        <v>40946958</v>
      </c>
      <c r="C33" s="286">
        <f>C34-tabela10!C35</f>
        <v>220290</v>
      </c>
      <c r="D33" s="286">
        <f>D34-tabela10!D35</f>
        <v>8098951</v>
      </c>
      <c r="E33" s="286">
        <f>E34-tabela10!E35</f>
        <v>436608</v>
      </c>
      <c r="F33" s="286">
        <f>F34-tabela10!F35</f>
        <v>2783961</v>
      </c>
      <c r="G33" s="286">
        <f>G34-tabela10!G35</f>
        <v>9217875</v>
      </c>
      <c r="H33" s="286">
        <f>H34-tabela10!H35</f>
        <v>17730202</v>
      </c>
      <c r="I33" s="286">
        <f>I34-tabela10!I35</f>
        <v>891774</v>
      </c>
      <c r="J33" s="287">
        <f>J34-tabela10!J35</f>
        <v>1567297</v>
      </c>
      <c r="K33" s="7"/>
    </row>
    <row r="34" spans="1:11" ht="27">
      <c r="A34" s="169">
        <v>42125</v>
      </c>
      <c r="B34" s="286">
        <f>B35-tabela10!B36</f>
        <v>40831359</v>
      </c>
      <c r="C34" s="286">
        <f>C35-tabela10!C36</f>
        <v>219235</v>
      </c>
      <c r="D34" s="286">
        <f>D35-tabela10!D36</f>
        <v>8037962</v>
      </c>
      <c r="E34" s="286">
        <f>E35-tabela10!E36</f>
        <v>436489</v>
      </c>
      <c r="F34" s="286">
        <f>F35-tabela10!F36</f>
        <v>2754166</v>
      </c>
      <c r="G34" s="286">
        <f>G35-tabela10!G36</f>
        <v>9198524</v>
      </c>
      <c r="H34" s="286">
        <f>H35-tabela10!H36</f>
        <v>17697600</v>
      </c>
      <c r="I34" s="286">
        <f>I35-tabela10!I36</f>
        <v>891724</v>
      </c>
      <c r="J34" s="287">
        <f>J35-tabela10!J36</f>
        <v>1595659</v>
      </c>
      <c r="K34" s="7"/>
    </row>
    <row r="35" spans="1:11" ht="27">
      <c r="A35" s="169">
        <v>42156</v>
      </c>
      <c r="B35" s="286">
        <f>B36-tabela10!B37</f>
        <v>40720160</v>
      </c>
      <c r="C35" s="286">
        <f>C36-tabela10!C37</f>
        <v>218576</v>
      </c>
      <c r="D35" s="286">
        <f>D36-tabela10!D37</f>
        <v>7973734</v>
      </c>
      <c r="E35" s="286">
        <f>E36-tabela10!E37</f>
        <v>435077</v>
      </c>
      <c r="F35" s="286">
        <f>F36-tabela10!F37</f>
        <v>2730035</v>
      </c>
      <c r="G35" s="286">
        <f>G36-tabela10!G37</f>
        <v>9172939</v>
      </c>
      <c r="H35" s="286">
        <f>H36-tabela10!H37</f>
        <v>17658470</v>
      </c>
      <c r="I35" s="286">
        <f>I36-tabela10!I37</f>
        <v>891020</v>
      </c>
      <c r="J35" s="287">
        <f>J36-tabela10!J37</f>
        <v>1640309</v>
      </c>
      <c r="K35" s="7"/>
    </row>
    <row r="36" spans="1:11" ht="27">
      <c r="A36" s="169">
        <v>42186</v>
      </c>
      <c r="B36" s="286">
        <f>B37-tabela10!B38</f>
        <v>40562255</v>
      </c>
      <c r="C36" s="286">
        <f>C37-tabela10!C38</f>
        <v>217781</v>
      </c>
      <c r="D36" s="286">
        <f>D37-tabela10!D38</f>
        <v>7909422</v>
      </c>
      <c r="E36" s="286">
        <f>E37-tabela10!E38</f>
        <v>434366</v>
      </c>
      <c r="F36" s="286">
        <f>F37-tabela10!F38</f>
        <v>2708039</v>
      </c>
      <c r="G36" s="286">
        <f>G37-tabela10!G38</f>
        <v>9138394</v>
      </c>
      <c r="H36" s="286">
        <f>H37-tabela10!H38</f>
        <v>17600460</v>
      </c>
      <c r="I36" s="286">
        <f>I37-tabela10!I38</f>
        <v>889019</v>
      </c>
      <c r="J36" s="287">
        <f>J37-tabela10!J38</f>
        <v>1664774</v>
      </c>
      <c r="K36" s="7"/>
    </row>
    <row r="37" spans="1:11" ht="27">
      <c r="A37" s="169">
        <v>42217</v>
      </c>
      <c r="B37" s="286">
        <f>B38-tabela10!B39</f>
        <v>40475712</v>
      </c>
      <c r="C37" s="286">
        <f>C38-tabela10!C39</f>
        <v>216893</v>
      </c>
      <c r="D37" s="286">
        <f>D38-tabela10!D39</f>
        <v>7861478</v>
      </c>
      <c r="E37" s="286">
        <f>E38-tabela10!E39</f>
        <v>433431</v>
      </c>
      <c r="F37" s="286">
        <f>F38-tabela10!F39</f>
        <v>2682970</v>
      </c>
      <c r="G37" s="286">
        <f>G38-tabela10!G39</f>
        <v>9125440</v>
      </c>
      <c r="H37" s="286">
        <f>H38-tabela10!H39</f>
        <v>17605425</v>
      </c>
      <c r="I37" s="286">
        <f>I38-tabela10!I39</f>
        <v>889749</v>
      </c>
      <c r="J37" s="287">
        <f>J38-tabela10!J39</f>
        <v>1660326</v>
      </c>
      <c r="K37" s="7"/>
    </row>
    <row r="38" spans="1:11" ht="27">
      <c r="A38" s="169">
        <v>42248</v>
      </c>
      <c r="B38" s="286">
        <f>B39-tabela10!B40</f>
        <v>40380110</v>
      </c>
      <c r="C38" s="286">
        <f>C39-tabela10!C40</f>
        <v>216320</v>
      </c>
      <c r="D38" s="286">
        <f>D39-tabela10!D40</f>
        <v>7850563</v>
      </c>
      <c r="E38" s="286">
        <f>E39-tabela10!E40</f>
        <v>432660</v>
      </c>
      <c r="F38" s="286">
        <f>F39-tabela10!F40</f>
        <v>2654749</v>
      </c>
      <c r="G38" s="286">
        <f>G39-tabela10!G40</f>
        <v>9108187</v>
      </c>
      <c r="H38" s="286">
        <f>H39-tabela10!H40</f>
        <v>17571890</v>
      </c>
      <c r="I38" s="286">
        <f>I39-tabela10!I40</f>
        <v>888661</v>
      </c>
      <c r="J38" s="287">
        <f>J39-tabela10!J40</f>
        <v>1657080</v>
      </c>
      <c r="K38" s="7"/>
    </row>
    <row r="39" spans="1:11" ht="27">
      <c r="A39" s="169">
        <v>42278</v>
      </c>
      <c r="B39" s="286">
        <f>B40-tabela10!B41</f>
        <v>40210979</v>
      </c>
      <c r="C39" s="286">
        <f>C40-tabela10!C41</f>
        <v>214907</v>
      </c>
      <c r="D39" s="286">
        <f>D40-tabela10!D41</f>
        <v>7802119</v>
      </c>
      <c r="E39" s="286">
        <f>E40-tabela10!E41</f>
        <v>431250</v>
      </c>
      <c r="F39" s="286">
        <f>F40-tabela10!F41</f>
        <v>2604919</v>
      </c>
      <c r="G39" s="286">
        <f>G40-tabela10!G41</f>
        <v>9103926</v>
      </c>
      <c r="H39" s="286">
        <f>H40-tabela10!H41</f>
        <v>17525644</v>
      </c>
      <c r="I39" s="286">
        <f>I40-tabela10!I41</f>
        <v>888092</v>
      </c>
      <c r="J39" s="287">
        <f>J40-tabela10!J41</f>
        <v>1640122</v>
      </c>
      <c r="K39" s="7"/>
    </row>
    <row r="40" spans="1:11" ht="27">
      <c r="A40" s="169">
        <v>42309</v>
      </c>
      <c r="B40" s="286">
        <f>B41-tabela10!B42</f>
        <v>40080350</v>
      </c>
      <c r="C40" s="286">
        <f>C41-tabela10!C42</f>
        <v>213616</v>
      </c>
      <c r="D40" s="286">
        <f>D41-tabela10!D42</f>
        <v>7724778</v>
      </c>
      <c r="E40" s="286">
        <f>E41-tabela10!E42</f>
        <v>429669</v>
      </c>
      <c r="F40" s="286">
        <f>F41-tabela10!F42</f>
        <v>2549334</v>
      </c>
      <c r="G40" s="286">
        <f>G41-tabela10!G42</f>
        <v>9156518</v>
      </c>
      <c r="H40" s="286">
        <f>H41-tabela10!H42</f>
        <v>17502332</v>
      </c>
      <c r="I40" s="286">
        <f>I41-tabela10!I42</f>
        <v>885950</v>
      </c>
      <c r="J40" s="287">
        <f>J41-tabela10!J42</f>
        <v>1618153</v>
      </c>
      <c r="K40" s="7"/>
    </row>
    <row r="41" spans="1:11" ht="27">
      <c r="A41" s="169">
        <v>42339</v>
      </c>
      <c r="B41" s="286">
        <f>B42-tabela10!B43</f>
        <v>39484142</v>
      </c>
      <c r="C41" s="286">
        <f>C42-tabela10!C43</f>
        <v>211805</v>
      </c>
      <c r="D41" s="286">
        <f>D42-tabela10!D43</f>
        <v>7531945</v>
      </c>
      <c r="E41" s="286">
        <f>E42-tabela10!E43</f>
        <v>427758</v>
      </c>
      <c r="F41" s="286">
        <f>F42-tabela10!F43</f>
        <v>2446674</v>
      </c>
      <c r="G41" s="286">
        <f>G42-tabela10!G43</f>
        <v>9117821</v>
      </c>
      <c r="H41" s="286">
        <f>H42-tabela10!H43</f>
        <v>17321391</v>
      </c>
      <c r="I41" s="286">
        <f>I42-tabela10!I43</f>
        <v>867448</v>
      </c>
      <c r="J41" s="287">
        <f>J42-tabela10!J43</f>
        <v>1559300</v>
      </c>
      <c r="K41" s="7"/>
    </row>
    <row r="42" spans="1:11" ht="27">
      <c r="A42" s="169">
        <v>42370</v>
      </c>
      <c r="B42" s="286">
        <f>B43-tabela10!B44</f>
        <v>39384448</v>
      </c>
      <c r="C42" s="286">
        <f>C43-tabela10!C44</f>
        <v>210585</v>
      </c>
      <c r="D42" s="286">
        <f>D43-tabela10!D44</f>
        <v>7515392</v>
      </c>
      <c r="E42" s="286">
        <f>E43-tabela10!E44</f>
        <v>426868</v>
      </c>
      <c r="F42" s="286">
        <f>F43-tabela10!F44</f>
        <v>2444086</v>
      </c>
      <c r="G42" s="286">
        <f>G43-tabela10!G44</f>
        <v>9048071</v>
      </c>
      <c r="H42" s="286">
        <f>H43-tabela10!H44</f>
        <v>17304232</v>
      </c>
      <c r="I42" s="286">
        <f>I43-tabela10!I44</f>
        <v>867185</v>
      </c>
      <c r="J42" s="287">
        <f>J43-tabela10!J44</f>
        <v>1568029</v>
      </c>
      <c r="K42" s="7"/>
    </row>
    <row r="43" spans="1:11" ht="27">
      <c r="A43" s="169">
        <v>42401</v>
      </c>
      <c r="B43" s="286">
        <f>B44-tabela10!B45</f>
        <v>39279866</v>
      </c>
      <c r="C43" s="286">
        <f>C44-tabela10!C45</f>
        <v>210195</v>
      </c>
      <c r="D43" s="286">
        <f>D44-tabela10!D45</f>
        <v>7489205</v>
      </c>
      <c r="E43" s="286">
        <f>E44-tabela10!E45</f>
        <v>425802</v>
      </c>
      <c r="F43" s="286">
        <f>F44-tabela10!F45</f>
        <v>2426934</v>
      </c>
      <c r="G43" s="286">
        <f>G44-tabela10!G45</f>
        <v>8992551</v>
      </c>
      <c r="H43" s="286">
        <f>H44-tabela10!H45</f>
        <v>17295043</v>
      </c>
      <c r="I43" s="286">
        <f>I44-tabela10!I45</f>
        <v>875768</v>
      </c>
      <c r="J43" s="287">
        <f>J44-tabela10!J45</f>
        <v>1564368</v>
      </c>
      <c r="K43" s="7"/>
    </row>
    <row r="44" spans="1:11" ht="27">
      <c r="A44" s="169">
        <v>42430</v>
      </c>
      <c r="B44" s="286">
        <f>B45-tabela10!B46</f>
        <v>39161090</v>
      </c>
      <c r="C44" s="286">
        <f>C45-tabela10!C46</f>
        <v>209231</v>
      </c>
      <c r="D44" s="286">
        <f>D45-tabela10!D46</f>
        <v>7464349</v>
      </c>
      <c r="E44" s="286">
        <f>E45-tabela10!E46</f>
        <v>425458</v>
      </c>
      <c r="F44" s="286">
        <f>F45-tabela10!F46</f>
        <v>2402750</v>
      </c>
      <c r="G44" s="286">
        <f>G45-tabela10!G46</f>
        <v>8950573</v>
      </c>
      <c r="H44" s="286">
        <f>H45-tabela10!H46</f>
        <v>17276389</v>
      </c>
      <c r="I44" s="286">
        <f>I45-tabela10!I46</f>
        <v>880103</v>
      </c>
      <c r="J44" s="287">
        <f>J45-tabela10!J46</f>
        <v>1552237</v>
      </c>
      <c r="K44" s="7"/>
    </row>
    <row r="45" spans="1:11" ht="27">
      <c r="A45" s="169">
        <v>42461</v>
      </c>
      <c r="B45" s="286">
        <f>B46-tabela10!B47</f>
        <v>39098246</v>
      </c>
      <c r="C45" s="286">
        <f>C46-tabela10!C47</f>
        <v>208952</v>
      </c>
      <c r="D45" s="286">
        <f>D46-tabela10!D47</f>
        <v>7448367</v>
      </c>
      <c r="E45" s="286">
        <f>E46-tabela10!E47</f>
        <v>425049</v>
      </c>
      <c r="F45" s="286">
        <f>F46-tabela10!F47</f>
        <v>2386714</v>
      </c>
      <c r="G45" s="286">
        <f>G46-tabela10!G47</f>
        <v>8920066</v>
      </c>
      <c r="H45" s="286">
        <f>H46-tabela10!H47</f>
        <v>17266452</v>
      </c>
      <c r="I45" s="286">
        <f>I46-tabela10!I47</f>
        <v>882358</v>
      </c>
      <c r="J45" s="287">
        <f>J46-tabela10!J47</f>
        <v>1560288</v>
      </c>
      <c r="K45" s="7"/>
    </row>
    <row r="46" spans="1:11" ht="27">
      <c r="A46" s="169">
        <v>42491</v>
      </c>
      <c r="B46" s="286">
        <f>B47-tabela10!B48</f>
        <v>39025631</v>
      </c>
      <c r="C46" s="286">
        <f>C47-tabela10!C48</f>
        <v>207757</v>
      </c>
      <c r="D46" s="286">
        <f>D47-tabela10!D48</f>
        <v>7427205</v>
      </c>
      <c r="E46" s="286">
        <f>E47-tabela10!E48</f>
        <v>424868</v>
      </c>
      <c r="F46" s="286">
        <f>F47-tabela10!F48</f>
        <v>2357974</v>
      </c>
      <c r="G46" s="286">
        <f>G47-tabela10!G48</f>
        <v>8891181</v>
      </c>
      <c r="H46" s="286">
        <f>H47-tabela10!H48</f>
        <v>17229492</v>
      </c>
      <c r="I46" s="286">
        <f>I47-tabela10!I48</f>
        <v>883749</v>
      </c>
      <c r="J46" s="287">
        <f>J47-tabela10!J48</f>
        <v>1603405</v>
      </c>
      <c r="K46" s="7"/>
    </row>
    <row r="47" spans="1:11" ht="27">
      <c r="A47" s="169">
        <v>42522</v>
      </c>
      <c r="B47" s="286">
        <f>B48-tabela10!B49</f>
        <v>38934599</v>
      </c>
      <c r="C47" s="286">
        <f>C48-tabela10!C49</f>
        <v>207012</v>
      </c>
      <c r="D47" s="286">
        <f>D48-tabela10!D49</f>
        <v>7396103</v>
      </c>
      <c r="E47" s="286">
        <f>E48-tabela10!E49</f>
        <v>423877</v>
      </c>
      <c r="F47" s="286">
        <f>F48-tabela10!F49</f>
        <v>2329825</v>
      </c>
      <c r="G47" s="286">
        <f>G48-tabela10!G49</f>
        <v>8864394</v>
      </c>
      <c r="H47" s="286">
        <f>H48-tabela10!H49</f>
        <v>17186814</v>
      </c>
      <c r="I47" s="286">
        <f>I48-tabela10!I49</f>
        <v>884539</v>
      </c>
      <c r="J47" s="287">
        <f>J48-tabela10!J49</f>
        <v>1642035</v>
      </c>
      <c r="K47" s="7"/>
    </row>
    <row r="48" spans="1:11" ht="27">
      <c r="A48" s="169">
        <v>42552</v>
      </c>
      <c r="B48" s="286">
        <f>B49-tabela10!B50</f>
        <v>38839875</v>
      </c>
      <c r="C48" s="286">
        <f>C49-tabela10!C50</f>
        <v>205831</v>
      </c>
      <c r="D48" s="286">
        <f>D49-tabela10!D50</f>
        <v>7382805</v>
      </c>
      <c r="E48" s="286">
        <f>E49-tabela10!E50</f>
        <v>423286</v>
      </c>
      <c r="F48" s="286">
        <f>F49-tabela10!F50</f>
        <v>2302107</v>
      </c>
      <c r="G48" s="286">
        <f>G49-tabela10!G50</f>
        <v>8848108</v>
      </c>
      <c r="H48" s="286">
        <f>H49-tabela10!H50</f>
        <v>17146674</v>
      </c>
      <c r="I48" s="286">
        <f>I49-tabela10!I50</f>
        <v>884776</v>
      </c>
      <c r="J48" s="287">
        <f>J49-tabela10!J50</f>
        <v>1646288</v>
      </c>
      <c r="K48" s="172"/>
    </row>
    <row r="49" spans="1:11" ht="27">
      <c r="A49" s="169">
        <v>42583</v>
      </c>
      <c r="B49" s="286">
        <f>B50-tabela10!B51</f>
        <v>38805922</v>
      </c>
      <c r="C49" s="286">
        <f>C50-tabela10!C51</f>
        <v>206197</v>
      </c>
      <c r="D49" s="286">
        <f>D50-tabela10!D51</f>
        <v>7389099</v>
      </c>
      <c r="E49" s="286">
        <f>E50-tabela10!E51</f>
        <v>422798</v>
      </c>
      <c r="F49" s="286">
        <f>F50-tabela10!F51</f>
        <v>2279994</v>
      </c>
      <c r="G49" s="286">
        <f>G50-tabela10!G51</f>
        <v>8848996</v>
      </c>
      <c r="H49" s="286">
        <f>H50-tabela10!H51</f>
        <v>17143660</v>
      </c>
      <c r="I49" s="286">
        <f>I50-tabela10!I51</f>
        <v>884326</v>
      </c>
      <c r="J49" s="287">
        <f>J50-tabela10!J51</f>
        <v>1630852</v>
      </c>
      <c r="K49" s="7"/>
    </row>
    <row r="50" spans="1:10" ht="27">
      <c r="A50" s="169">
        <v>42614</v>
      </c>
      <c r="B50" s="286">
        <f>B51-tabela10!B52</f>
        <v>38766640</v>
      </c>
      <c r="C50" s="286">
        <f>C51-tabela10!C52</f>
        <v>205505</v>
      </c>
      <c r="D50" s="286">
        <f>D51-tabela10!D52</f>
        <v>7398462</v>
      </c>
      <c r="E50" s="286">
        <f>E51-tabela10!E52</f>
        <v>422283</v>
      </c>
      <c r="F50" s="286">
        <f>F51-tabela10!F52</f>
        <v>2252403</v>
      </c>
      <c r="G50" s="286">
        <f>G51-tabela10!G52</f>
        <v>8852936</v>
      </c>
      <c r="H50" s="286">
        <f>H51-tabela10!H52</f>
        <v>17128519</v>
      </c>
      <c r="I50" s="286">
        <f>I51-tabela10!I52</f>
        <v>883878</v>
      </c>
      <c r="J50" s="287">
        <f>J51-tabela10!J52</f>
        <v>1622654</v>
      </c>
    </row>
    <row r="51" spans="1:10" ht="27">
      <c r="A51" s="169">
        <v>42644</v>
      </c>
      <c r="B51" s="286">
        <f>B52-tabela10!B53</f>
        <v>38691892</v>
      </c>
      <c r="C51" s="286">
        <f>C52-tabela10!C53</f>
        <v>204435</v>
      </c>
      <c r="D51" s="286">
        <f>D52-tabela10!D53</f>
        <v>7392891</v>
      </c>
      <c r="E51" s="286">
        <f>E52-tabela10!E53</f>
        <v>420580</v>
      </c>
      <c r="F51" s="286">
        <f>F52-tabela10!F53</f>
        <v>2218886</v>
      </c>
      <c r="G51" s="286">
        <f>G52-tabela10!G53</f>
        <v>8865437</v>
      </c>
      <c r="H51" s="286">
        <f>H52-tabela10!H53</f>
        <v>17098202</v>
      </c>
      <c r="I51" s="286">
        <f>I52-tabela10!I53</f>
        <v>881310</v>
      </c>
      <c r="J51" s="287">
        <f>J52-tabela10!J53</f>
        <v>1610151</v>
      </c>
    </row>
    <row r="52" spans="1:10" ht="27">
      <c r="A52" s="169">
        <v>42675</v>
      </c>
      <c r="B52" s="286">
        <f>B53-tabela10!B54</f>
        <v>38575145</v>
      </c>
      <c r="C52" s="286">
        <f>C53-tabela10!C54</f>
        <v>202601</v>
      </c>
      <c r="D52" s="286">
        <f>D53-tabela10!D54</f>
        <v>7341032</v>
      </c>
      <c r="E52" s="286">
        <f>E53-tabela10!E54</f>
        <v>417938</v>
      </c>
      <c r="F52" s="286">
        <f>F53-tabela10!F54</f>
        <v>2167995</v>
      </c>
      <c r="G52" s="286">
        <f>G53-tabela10!G54</f>
        <v>8924398</v>
      </c>
      <c r="H52" s="286">
        <f>H53-tabela10!H54</f>
        <v>17060243</v>
      </c>
      <c r="I52" s="286">
        <f>I53-tabela10!I54</f>
        <v>876884</v>
      </c>
      <c r="J52" s="287">
        <f>J53-tabela10!J54</f>
        <v>1584054</v>
      </c>
    </row>
    <row r="53" spans="1:10" ht="27">
      <c r="A53" s="169">
        <v>42705</v>
      </c>
      <c r="B53" s="286">
        <f>B54-tabela10!B55</f>
        <v>38112779</v>
      </c>
      <c r="C53" s="286">
        <f>C54-tabela10!C55</f>
        <v>199950</v>
      </c>
      <c r="D53" s="286">
        <f>D54-tabela10!D55</f>
        <v>7210433</v>
      </c>
      <c r="E53" s="286">
        <f>E54-tabela10!E55</f>
        <v>415885</v>
      </c>
      <c r="F53" s="286">
        <f>F54-tabela10!F55</f>
        <v>2085428</v>
      </c>
      <c r="G53" s="286">
        <f>G54-tabela10!G55</f>
        <v>8905425</v>
      </c>
      <c r="H53" s="286">
        <f>H54-tabela10!H55</f>
        <v>16902589</v>
      </c>
      <c r="I53" s="286">
        <f>I54-tabela10!I55</f>
        <v>857280</v>
      </c>
      <c r="J53" s="287">
        <f>J54-tabela10!J55</f>
        <v>1535789</v>
      </c>
    </row>
    <row r="54" spans="1:10" ht="27">
      <c r="A54" s="169">
        <v>42736</v>
      </c>
      <c r="B54" s="286">
        <f>B55-tabela10!B56</f>
        <v>38071915</v>
      </c>
      <c r="C54" s="286">
        <f>C55-tabela10!C56</f>
        <v>199891</v>
      </c>
      <c r="D54" s="286">
        <f>D55-tabela10!D56</f>
        <v>7227934</v>
      </c>
      <c r="E54" s="286">
        <f>E55-tabela10!E56</f>
        <v>416620</v>
      </c>
      <c r="F54" s="286">
        <f>F55-tabela10!F56</f>
        <v>2084653</v>
      </c>
      <c r="G54" s="286">
        <f>G55-tabela10!G56</f>
        <v>8845350</v>
      </c>
      <c r="H54" s="286">
        <f>H55-tabela10!H56</f>
        <v>16893064</v>
      </c>
      <c r="I54" s="286">
        <f>I55-tabela10!I56</f>
        <v>857951</v>
      </c>
      <c r="J54" s="287">
        <f>J55-tabela10!J56</f>
        <v>1546452</v>
      </c>
    </row>
    <row r="55" spans="1:10" ht="27">
      <c r="A55" s="169">
        <v>42767</v>
      </c>
      <c r="B55" s="286">
        <f>B56-tabela10!B57</f>
        <v>38107527</v>
      </c>
      <c r="C55" s="286">
        <f>C56-tabela10!C57</f>
        <v>199403</v>
      </c>
      <c r="D55" s="286">
        <f>D56-tabela10!D57</f>
        <v>7231883</v>
      </c>
      <c r="E55" s="286">
        <f>E56-tabela10!E57</f>
        <v>417728</v>
      </c>
      <c r="F55" s="286">
        <f>F56-tabela10!F57</f>
        <v>2071796</v>
      </c>
      <c r="G55" s="286">
        <f>G56-tabela10!G57</f>
        <v>8824156</v>
      </c>
      <c r="H55" s="286">
        <f>H56-tabela10!H57</f>
        <v>16943677</v>
      </c>
      <c r="I55" s="286">
        <f>I56-tabela10!I57</f>
        <v>866231</v>
      </c>
      <c r="J55" s="287">
        <f>J56-tabela10!J57</f>
        <v>1552653</v>
      </c>
    </row>
    <row r="56" spans="1:10" ht="27">
      <c r="A56" s="169">
        <v>42795</v>
      </c>
      <c r="B56" s="286">
        <f>B57-tabela10!B58</f>
        <v>38043903</v>
      </c>
      <c r="C56" s="286">
        <f>C57-tabela10!C58</f>
        <v>198956</v>
      </c>
      <c r="D56" s="286">
        <f>D57-tabela10!D58</f>
        <v>7228384</v>
      </c>
      <c r="E56" s="286">
        <f>E57-tabela10!E58</f>
        <v>416997</v>
      </c>
      <c r="F56" s="286">
        <f>F57-tabela10!F58</f>
        <v>2062737</v>
      </c>
      <c r="G56" s="286">
        <f>G57-tabela10!G58</f>
        <v>8790247</v>
      </c>
      <c r="H56" s="286">
        <f>H57-tabela10!H58</f>
        <v>16926595</v>
      </c>
      <c r="I56" s="286">
        <f>I57-tabela10!I58</f>
        <v>870805</v>
      </c>
      <c r="J56" s="287">
        <f>J57-tabela10!J58</f>
        <v>1549182</v>
      </c>
    </row>
    <row r="57" spans="1:10" ht="27">
      <c r="A57" s="169">
        <v>42826</v>
      </c>
      <c r="B57" s="286">
        <f>B58-tabela10!B59</f>
        <v>38103759</v>
      </c>
      <c r="C57" s="286">
        <f>C58-tabela10!C59</f>
        <v>199219</v>
      </c>
      <c r="D57" s="286">
        <f>D58-tabela10!D59</f>
        <v>7242073</v>
      </c>
      <c r="E57" s="286">
        <f>E58-tabela10!E59</f>
        <v>417687</v>
      </c>
      <c r="F57" s="286">
        <f>F58-tabela10!F59</f>
        <v>2060977</v>
      </c>
      <c r="G57" s="286">
        <f>G58-tabela10!G59</f>
        <v>8795574</v>
      </c>
      <c r="H57" s="286">
        <f>H58-tabela10!H59</f>
        <v>16951307</v>
      </c>
      <c r="I57" s="286">
        <f>I58-tabela10!I59</f>
        <v>873092</v>
      </c>
      <c r="J57" s="287">
        <f>J58-tabela10!J59</f>
        <v>1563830</v>
      </c>
    </row>
    <row r="58" spans="1:10" ht="27">
      <c r="A58" s="169">
        <v>42856</v>
      </c>
      <c r="B58" s="286">
        <f>B59-tabela10!B60</f>
        <v>38138012</v>
      </c>
      <c r="C58" s="286">
        <f>C59-tabela10!C60</f>
        <v>198709</v>
      </c>
      <c r="D58" s="286">
        <f>D59-tabela10!D60</f>
        <v>7243505</v>
      </c>
      <c r="E58" s="286">
        <f>E59-tabela10!E60</f>
        <v>417300</v>
      </c>
      <c r="F58" s="286">
        <f>F59-tabela10!F60</f>
        <v>2056956</v>
      </c>
      <c r="G58" s="286">
        <f>G59-tabela10!G60</f>
        <v>8784320</v>
      </c>
      <c r="H58" s="286">
        <f>H59-tabela10!H60</f>
        <v>16953296</v>
      </c>
      <c r="I58" s="286">
        <f>I59-tabela10!I60</f>
        <v>874047</v>
      </c>
      <c r="J58" s="287">
        <f>J59-tabela10!J60</f>
        <v>1609879</v>
      </c>
    </row>
    <row r="59" spans="1:10" ht="27">
      <c r="A59" s="169">
        <v>42887</v>
      </c>
      <c r="B59" s="286">
        <f>B60-tabela10!B61</f>
        <v>38147833</v>
      </c>
      <c r="C59" s="286">
        <f>C60-tabela10!C61</f>
        <v>198526</v>
      </c>
      <c r="D59" s="286">
        <f>D60-tabela10!D61</f>
        <v>7235618</v>
      </c>
      <c r="E59" s="286">
        <f>E60-tabela10!E61</f>
        <v>416643</v>
      </c>
      <c r="F59" s="286">
        <f>F60-tabela10!F61</f>
        <v>2047993</v>
      </c>
      <c r="G59" s="286">
        <f>G60-tabela10!G61</f>
        <v>8781573</v>
      </c>
      <c r="H59" s="286">
        <f>H60-tabela10!H61</f>
        <v>16946023</v>
      </c>
      <c r="I59" s="286">
        <f>I60-tabela10!I61</f>
        <v>874751</v>
      </c>
      <c r="J59" s="287">
        <f>J60-tabela10!J61</f>
        <v>1646706</v>
      </c>
    </row>
    <row r="60" spans="1:10" ht="27">
      <c r="A60" s="169">
        <v>42917</v>
      </c>
      <c r="B60" s="286">
        <f>B61-tabela10!B62</f>
        <v>38183733</v>
      </c>
      <c r="C60" s="286">
        <f>C61-tabela10!C62</f>
        <v>198302</v>
      </c>
      <c r="D60" s="286">
        <f>D61-tabela10!D62</f>
        <v>7248212</v>
      </c>
      <c r="E60" s="286">
        <f>E61-tabela10!E62</f>
        <v>415518</v>
      </c>
      <c r="F60" s="286">
        <f>F61-tabela10!F62</f>
        <v>2048717</v>
      </c>
      <c r="G60" s="286">
        <f>G61-tabela10!G62</f>
        <v>8791729</v>
      </c>
      <c r="H60" s="286">
        <f>H61-tabela10!H62</f>
        <v>16953737</v>
      </c>
      <c r="I60" s="286">
        <f>I61-tabela10!I62</f>
        <v>873757</v>
      </c>
      <c r="J60" s="287">
        <f>J61-tabela10!J62</f>
        <v>1653761</v>
      </c>
    </row>
    <row r="61" spans="1:10" ht="27">
      <c r="A61" s="169">
        <v>42948</v>
      </c>
      <c r="B61" s="286">
        <f>B62-tabela10!B63</f>
        <v>38219190</v>
      </c>
      <c r="C61" s="286">
        <f>C62-tabela10!C63</f>
        <v>198167</v>
      </c>
      <c r="D61" s="286">
        <f>D62-tabela10!D63</f>
        <v>7261085</v>
      </c>
      <c r="E61" s="286">
        <f>E62-tabela10!E63</f>
        <v>415084</v>
      </c>
      <c r="F61" s="286">
        <f>F62-tabela10!F63</f>
        <v>2049734</v>
      </c>
      <c r="G61" s="286">
        <f>G62-tabela10!G63</f>
        <v>8802450</v>
      </c>
      <c r="H61" s="286">
        <f>H62-tabela10!H63</f>
        <v>16977036</v>
      </c>
      <c r="I61" s="286">
        <f>I62-tabela10!I63</f>
        <v>874285</v>
      </c>
      <c r="J61" s="287">
        <f>J62-tabela10!J63</f>
        <v>1641349</v>
      </c>
    </row>
    <row r="62" spans="1:10" ht="27">
      <c r="A62" s="169">
        <v>42979</v>
      </c>
      <c r="B62" s="286">
        <f>B63-tabela10!B64</f>
        <v>38253582</v>
      </c>
      <c r="C62" s="286">
        <f>C63-tabela10!C64</f>
        <v>198034</v>
      </c>
      <c r="D62" s="286">
        <f>D63-tabela10!D64</f>
        <v>7286769</v>
      </c>
      <c r="E62" s="286">
        <f>E63-tabela10!E64</f>
        <v>413838</v>
      </c>
      <c r="F62" s="286">
        <f>F63-tabela10!F64</f>
        <v>2050114</v>
      </c>
      <c r="G62" s="286">
        <f>G63-tabela10!G64</f>
        <v>8817490</v>
      </c>
      <c r="H62" s="286">
        <f>H63-tabela10!H64</f>
        <v>16980779</v>
      </c>
      <c r="I62" s="286">
        <f>I63-tabela10!I64</f>
        <v>873581</v>
      </c>
      <c r="J62" s="287">
        <f>J63-tabela10!J64</f>
        <v>1632977</v>
      </c>
    </row>
    <row r="63" spans="1:10" ht="27">
      <c r="A63" s="169">
        <v>43009</v>
      </c>
      <c r="B63" s="286">
        <f>B64-tabela10!B65</f>
        <v>38330181</v>
      </c>
      <c r="C63" s="286">
        <f>C64-tabela10!C65</f>
        <v>197502</v>
      </c>
      <c r="D63" s="286">
        <f>D64-tabela10!D65</f>
        <v>7319969</v>
      </c>
      <c r="E63" s="286">
        <f>E64-tabela10!E65</f>
        <v>413109</v>
      </c>
      <c r="F63" s="286">
        <f>F64-tabela10!F65</f>
        <v>2045350</v>
      </c>
      <c r="G63" s="286">
        <f>G64-tabela10!G65</f>
        <v>8854811</v>
      </c>
      <c r="H63" s="286">
        <f>H64-tabela10!H65</f>
        <v>16996694</v>
      </c>
      <c r="I63" s="286">
        <f>I64-tabela10!I65</f>
        <v>873320</v>
      </c>
      <c r="J63" s="287">
        <f>J64-tabela10!J65</f>
        <v>1629426</v>
      </c>
    </row>
    <row r="64" spans="1:10" ht="27">
      <c r="A64" s="169">
        <v>43040</v>
      </c>
      <c r="B64" s="286">
        <f>B65-tabela10!B66</f>
        <v>38317889</v>
      </c>
      <c r="C64" s="286">
        <f>C65-tabela10!C66</f>
        <v>196347</v>
      </c>
      <c r="D64" s="286">
        <f>D65-tabela10!D66</f>
        <v>7290963</v>
      </c>
      <c r="E64" s="286">
        <f>E65-tabela10!E66</f>
        <v>412295</v>
      </c>
      <c r="F64" s="286">
        <f>F65-tabela10!F66</f>
        <v>2022524</v>
      </c>
      <c r="G64" s="286">
        <f>G65-tabela10!G66</f>
        <v>8923413</v>
      </c>
      <c r="H64" s="286">
        <f>H65-tabela10!H66</f>
        <v>16993722</v>
      </c>
      <c r="I64" s="286">
        <f>I65-tabela10!I66</f>
        <v>870960</v>
      </c>
      <c r="J64" s="287">
        <f>J65-tabela10!J66</f>
        <v>1607665</v>
      </c>
    </row>
    <row r="65" spans="1:10" ht="27">
      <c r="A65" s="169">
        <v>43070</v>
      </c>
      <c r="B65" s="286">
        <f>B66-tabela10!B67</f>
        <v>37989350</v>
      </c>
      <c r="C65" s="286">
        <f>C66-tabela10!C67</f>
        <v>194017</v>
      </c>
      <c r="D65" s="286">
        <f>D66-tabela10!D67</f>
        <v>7180708</v>
      </c>
      <c r="E65" s="286">
        <f>E66-tabela10!E67</f>
        <v>410487</v>
      </c>
      <c r="F65" s="286">
        <f>F66-tabela10!F67</f>
        <v>1970367</v>
      </c>
      <c r="G65" s="286">
        <f>G66-tabela10!G67</f>
        <v>8929698</v>
      </c>
      <c r="H65" s="286">
        <f>H66-tabela10!H67</f>
        <v>16886187</v>
      </c>
      <c r="I65" s="286">
        <f>I66-tabela10!I67</f>
        <v>854560</v>
      </c>
      <c r="J65" s="287">
        <f>J66-tabela10!J67</f>
        <v>1563326</v>
      </c>
    </row>
    <row r="66" spans="1:10" ht="27">
      <c r="A66" s="169">
        <v>43101</v>
      </c>
      <c r="B66" s="286">
        <f>B67-tabela10!B68</f>
        <v>38067172</v>
      </c>
      <c r="C66" s="286">
        <f>C67-tabela10!C68</f>
        <v>193666</v>
      </c>
      <c r="D66" s="286">
        <f>D67-tabela10!D68</f>
        <v>7230208</v>
      </c>
      <c r="E66" s="286">
        <f>E67-tabela10!E68</f>
        <v>411545</v>
      </c>
      <c r="F66" s="286">
        <f>F67-tabela10!F68</f>
        <v>1985354</v>
      </c>
      <c r="G66" s="286">
        <f>G67-tabela10!G68</f>
        <v>8880951</v>
      </c>
      <c r="H66" s="286">
        <f>H67-tabela10!H68</f>
        <v>16932731</v>
      </c>
      <c r="I66" s="286">
        <f>I67-tabela10!I68</f>
        <v>853758</v>
      </c>
      <c r="J66" s="287">
        <f>J67-tabela10!J68</f>
        <v>1578959</v>
      </c>
    </row>
    <row r="67" spans="1:10" ht="27">
      <c r="A67" s="169">
        <v>43132</v>
      </c>
      <c r="B67" s="286">
        <f>B68-tabela10!B69</f>
        <v>38128360</v>
      </c>
      <c r="C67" s="286">
        <f>C68-tabela10!C69</f>
        <v>193981</v>
      </c>
      <c r="D67" s="286">
        <f>D68-tabela10!D69</f>
        <v>7247571</v>
      </c>
      <c r="E67" s="286">
        <f>E68-tabela10!E69</f>
        <v>412174</v>
      </c>
      <c r="F67" s="286">
        <f>F68-tabela10!F69</f>
        <v>1981747</v>
      </c>
      <c r="G67" s="286">
        <f>G68-tabela10!G69</f>
        <v>8855704</v>
      </c>
      <c r="H67" s="286">
        <f>H68-tabela10!H69</f>
        <v>16998651</v>
      </c>
      <c r="I67" s="286">
        <f>I68-tabela10!I69</f>
        <v>863311</v>
      </c>
      <c r="J67" s="287">
        <f>J68-tabela10!J69</f>
        <v>1575221</v>
      </c>
    </row>
    <row r="68" spans="1:10" ht="27">
      <c r="A68" s="169">
        <v>43160</v>
      </c>
      <c r="B68" s="286">
        <f>B69-tabela10!B70</f>
        <v>38184511</v>
      </c>
      <c r="C68" s="286">
        <f>C69-tabela10!C70</f>
        <v>194341</v>
      </c>
      <c r="D68" s="286">
        <f>D69-tabela10!D70</f>
        <v>7258021</v>
      </c>
      <c r="E68" s="286">
        <f>E69-tabela10!E70</f>
        <v>412448</v>
      </c>
      <c r="F68" s="286">
        <f>F69-tabela10!F70</f>
        <v>1989475</v>
      </c>
      <c r="G68" s="286">
        <f>G69-tabela10!G70</f>
        <v>8849826</v>
      </c>
      <c r="H68" s="286">
        <f>H69-tabela10!H70</f>
        <v>17056035</v>
      </c>
      <c r="I68" s="286">
        <f>I69-tabela10!I70</f>
        <v>866971</v>
      </c>
      <c r="J68" s="287">
        <f>J69-tabela10!J70</f>
        <v>1557394</v>
      </c>
    </row>
    <row r="69" spans="1:10" ht="27">
      <c r="A69" s="169">
        <v>43191</v>
      </c>
      <c r="B69" s="286">
        <f>B70-tabela10!B71</f>
        <v>38300409</v>
      </c>
      <c r="C69" s="286">
        <f>C70-tabela10!C71</f>
        <v>195061</v>
      </c>
      <c r="D69" s="286">
        <f>D70-tabela10!D71</f>
        <v>7282129</v>
      </c>
      <c r="E69" s="286">
        <f>E70-tabela10!E71</f>
        <v>413029</v>
      </c>
      <c r="F69" s="286">
        <f>F70-tabela10!F71</f>
        <v>2003869</v>
      </c>
      <c r="G69" s="286">
        <f>G70-tabela10!G71</f>
        <v>8859113</v>
      </c>
      <c r="H69" s="286">
        <f>H70-tabela10!H71</f>
        <v>17120272</v>
      </c>
      <c r="I69" s="286">
        <f>I70-tabela10!I71</f>
        <v>867951</v>
      </c>
      <c r="J69" s="287">
        <f>J70-tabela10!J71</f>
        <v>1558985</v>
      </c>
    </row>
    <row r="70" spans="1:10" ht="27">
      <c r="A70" s="169">
        <v>43221</v>
      </c>
      <c r="B70" s="286">
        <f>B71-tabela10!B72</f>
        <v>38334068</v>
      </c>
      <c r="C70" s="286">
        <f>C71-tabela10!C72</f>
        <v>195291</v>
      </c>
      <c r="D70" s="286">
        <f>D71-tabela10!D72</f>
        <v>7275665</v>
      </c>
      <c r="E70" s="286">
        <f>E71-tabela10!E72</f>
        <v>413584</v>
      </c>
      <c r="F70" s="286">
        <f>F71-tabela10!F72</f>
        <v>2007050</v>
      </c>
      <c r="G70" s="286">
        <f>G71-tabela10!G72</f>
        <v>8847194</v>
      </c>
      <c r="H70" s="286">
        <f>H71-tabela10!H72</f>
        <v>17138849</v>
      </c>
      <c r="I70" s="286">
        <f>I71-tabela10!I72</f>
        <v>868148</v>
      </c>
      <c r="J70" s="287">
        <f>J71-tabela10!J72</f>
        <v>1588287</v>
      </c>
    </row>
    <row r="71" spans="1:10" ht="27">
      <c r="A71" s="169">
        <v>43252</v>
      </c>
      <c r="B71" s="286">
        <f>B72-tabela10!B73</f>
        <v>38333407</v>
      </c>
      <c r="C71" s="286">
        <f>C72-tabela10!C73</f>
        <v>195203</v>
      </c>
      <c r="D71" s="286">
        <f>D72-tabela10!D73</f>
        <v>7255195</v>
      </c>
      <c r="E71" s="286">
        <f>E72-tabela10!E73</f>
        <v>414735</v>
      </c>
      <c r="F71" s="286">
        <f>F72-tabela10!F73</f>
        <v>2006116</v>
      </c>
      <c r="G71" s="286">
        <f>G72-tabela10!G73</f>
        <v>8826223</v>
      </c>
      <c r="H71" s="286">
        <f>H72-tabela10!H73</f>
        <v>17139438</v>
      </c>
      <c r="I71" s="286">
        <f>I72-tabela10!I73</f>
        <v>867293</v>
      </c>
      <c r="J71" s="287">
        <f>J72-tabela10!J73</f>
        <v>1629204</v>
      </c>
    </row>
    <row r="72" spans="1:10" ht="27">
      <c r="A72" s="169">
        <v>43282</v>
      </c>
      <c r="B72" s="286">
        <f>B73-tabela10!B74</f>
        <v>38380726</v>
      </c>
      <c r="C72" s="286">
        <f>C73-tabela10!C74</f>
        <v>195905</v>
      </c>
      <c r="D72" s="286">
        <f>D73-tabela10!D74</f>
        <v>7260188</v>
      </c>
      <c r="E72" s="286">
        <f>E73-tabela10!E74</f>
        <v>416070</v>
      </c>
      <c r="F72" s="286">
        <f>F73-tabela10!F74</f>
        <v>2016179</v>
      </c>
      <c r="G72" s="286">
        <f>G73-tabela10!G74</f>
        <v>8825974</v>
      </c>
      <c r="H72" s="286">
        <f>H73-tabela10!H74</f>
        <v>17153986</v>
      </c>
      <c r="I72" s="286">
        <f>I73-tabela10!I74</f>
        <v>865765</v>
      </c>
      <c r="J72" s="287">
        <f>J73-tabela10!J74</f>
        <v>1646659</v>
      </c>
    </row>
    <row r="73" spans="1:10" ht="27">
      <c r="A73" s="169">
        <v>43313</v>
      </c>
      <c r="B73" s="286">
        <f>B74-tabela10!B75</f>
        <v>38491157</v>
      </c>
      <c r="C73" s="286">
        <f>C74-tabela10!C75</f>
        <v>196372</v>
      </c>
      <c r="D73" s="286">
        <f>D74-tabela10!D75</f>
        <v>7275952</v>
      </c>
      <c r="E73" s="286">
        <f>E74-tabela10!E75</f>
        <v>417310</v>
      </c>
      <c r="F73" s="286">
        <f>F74-tabela10!F75</f>
        <v>2027979</v>
      </c>
      <c r="G73" s="286">
        <f>G74-tabela10!G75</f>
        <v>8843833</v>
      </c>
      <c r="H73" s="286">
        <f>H74-tabela10!H75</f>
        <v>17220242</v>
      </c>
      <c r="I73" s="286">
        <f>I74-tabela10!I75</f>
        <v>866159</v>
      </c>
      <c r="J73" s="287">
        <f>J74-tabela10!J75</f>
        <v>1643310</v>
      </c>
    </row>
    <row r="74" spans="1:11" ht="27">
      <c r="A74" s="169">
        <v>43344</v>
      </c>
      <c r="B74" s="286">
        <f>B75-tabela10!B76</f>
        <v>38628493</v>
      </c>
      <c r="C74" s="286">
        <f>C75-tabela10!C76</f>
        <v>196775</v>
      </c>
      <c r="D74" s="286">
        <f>D75-tabela10!D76</f>
        <v>7313401</v>
      </c>
      <c r="E74" s="286">
        <f>E75-tabela10!E76</f>
        <v>418401</v>
      </c>
      <c r="F74" s="286">
        <f>F75-tabela10!F76</f>
        <v>2040460</v>
      </c>
      <c r="G74" s="286">
        <f>G75-tabela10!G76</f>
        <v>8870518</v>
      </c>
      <c r="H74" s="286">
        <f>H75-tabela10!H76</f>
        <v>17281203</v>
      </c>
      <c r="I74" s="286">
        <f>I75-tabela10!I76</f>
        <v>867113</v>
      </c>
      <c r="J74" s="287">
        <f>J75-tabela10!J76</f>
        <v>1640622</v>
      </c>
      <c r="K74" s="7"/>
    </row>
    <row r="75" spans="1:11" ht="27">
      <c r="A75" s="169">
        <v>43374</v>
      </c>
      <c r="B75" s="286">
        <f>B76-tabela10!B77</f>
        <v>38686226</v>
      </c>
      <c r="C75" s="286">
        <f>C76-tabela10!C77</f>
        <v>197152</v>
      </c>
      <c r="D75" s="286">
        <f>D76-tabela10!D77</f>
        <v>7320449</v>
      </c>
      <c r="E75" s="286">
        <f>E76-tabela10!E77</f>
        <v>418669</v>
      </c>
      <c r="F75" s="286">
        <f>F76-tabela10!F77</f>
        <v>2041020</v>
      </c>
      <c r="G75" s="286">
        <f>G76-tabela10!G77</f>
        <v>8904651</v>
      </c>
      <c r="H75" s="286">
        <f>H76-tabela10!H77</f>
        <v>17309962</v>
      </c>
      <c r="I75" s="286">
        <f>I76-tabela10!I77</f>
        <v>866760</v>
      </c>
      <c r="J75" s="287">
        <f>J76-tabela10!J77</f>
        <v>1627563</v>
      </c>
      <c r="K75" s="7"/>
    </row>
    <row r="76" spans="1:10" ht="27">
      <c r="A76" s="169">
        <v>43405</v>
      </c>
      <c r="B76" s="286">
        <f>B77-tabela10!B78</f>
        <v>38744890</v>
      </c>
      <c r="C76" s="286">
        <f>C77-tabela10!C78</f>
        <v>196408</v>
      </c>
      <c r="D76" s="286">
        <f>D77-tabela10!D78</f>
        <v>7296162</v>
      </c>
      <c r="E76" s="286">
        <f>E77-tabela10!E78</f>
        <v>418126</v>
      </c>
      <c r="F76" s="286">
        <f>F77-tabela10!F78</f>
        <v>2027166</v>
      </c>
      <c r="G76" s="286">
        <f>G77-tabela10!G78</f>
        <v>8993238</v>
      </c>
      <c r="H76" s="286">
        <f>H77-tabela10!H78</f>
        <v>17344281</v>
      </c>
      <c r="I76" s="286">
        <f>I77-tabela10!I78</f>
        <v>865638</v>
      </c>
      <c r="J76" s="287">
        <f>J77-tabela10!J78</f>
        <v>1603871</v>
      </c>
    </row>
    <row r="77" spans="1:10" ht="27">
      <c r="A77" s="169">
        <v>43435</v>
      </c>
      <c r="B77" s="286">
        <v>38410428</v>
      </c>
      <c r="C77" s="286">
        <v>195377</v>
      </c>
      <c r="D77" s="286">
        <v>7178109</v>
      </c>
      <c r="E77" s="286">
        <v>416720</v>
      </c>
      <c r="F77" s="286">
        <v>1975590</v>
      </c>
      <c r="G77" s="286">
        <v>9012881</v>
      </c>
      <c r="H77" s="286">
        <v>17226870</v>
      </c>
      <c r="I77" s="286">
        <v>848639</v>
      </c>
      <c r="J77" s="287">
        <v>1556242</v>
      </c>
    </row>
    <row r="78" spans="1:10" ht="27">
      <c r="A78" s="169">
        <v>43466</v>
      </c>
      <c r="B78" s="286">
        <f>B77+tabela10!B79</f>
        <v>38444741</v>
      </c>
      <c r="C78" s="286">
        <f>C77+tabela10!C79</f>
        <v>195461</v>
      </c>
      <c r="D78" s="286">
        <f>D77+tabela10!D79</f>
        <v>7213038</v>
      </c>
      <c r="E78" s="286">
        <f>E77+tabela10!E79</f>
        <v>416632</v>
      </c>
      <c r="F78" s="286">
        <f>F77+tabela10!F79</f>
        <v>1989865</v>
      </c>
      <c r="G78" s="286">
        <f>G77+tabela10!G79</f>
        <v>8946903</v>
      </c>
      <c r="H78" s="286">
        <f>H77+tabela10!H79</f>
        <v>17270319</v>
      </c>
      <c r="I78" s="286">
        <f>I77+tabela10!I79</f>
        <v>847953</v>
      </c>
      <c r="J78" s="287">
        <f>J77+tabela10!J79</f>
        <v>1564570</v>
      </c>
    </row>
    <row r="79" spans="1:10" ht="27">
      <c r="A79" s="169">
        <v>43497</v>
      </c>
      <c r="B79" s="286">
        <f>B78+tabela10!B80</f>
        <v>38617880</v>
      </c>
      <c r="C79" s="286">
        <f>C78+tabela10!C80</f>
        <v>196446</v>
      </c>
      <c r="D79" s="286">
        <f>D78+tabela10!D80</f>
        <v>7246510</v>
      </c>
      <c r="E79" s="286">
        <f>E78+tabela10!E80</f>
        <v>417497</v>
      </c>
      <c r="F79" s="286">
        <f>F78+tabela10!F80</f>
        <v>2000962</v>
      </c>
      <c r="G79" s="286">
        <f>G78+tabela10!G80</f>
        <v>8952893</v>
      </c>
      <c r="H79" s="286">
        <f>H78+tabela10!H80</f>
        <v>17382731</v>
      </c>
      <c r="I79" s="286">
        <f>I78+tabela10!I80</f>
        <v>859348</v>
      </c>
      <c r="J79" s="287">
        <f>J78+tabela10!J80</f>
        <v>1561493</v>
      </c>
    </row>
    <row r="80" spans="1:10" ht="27">
      <c r="A80" s="169">
        <v>43525</v>
      </c>
      <c r="B80" s="170">
        <f>B79+tabela10!B81</f>
        <v>38574684</v>
      </c>
      <c r="C80" s="170">
        <f>C79+tabela10!C81</f>
        <v>196974</v>
      </c>
      <c r="D80" s="170">
        <f>D79+tabela10!D81</f>
        <v>7243430</v>
      </c>
      <c r="E80" s="170">
        <f>E79+tabela10!E81</f>
        <v>416835</v>
      </c>
      <c r="F80" s="170">
        <f>F79+tabela10!F81</f>
        <v>1993181</v>
      </c>
      <c r="G80" s="170">
        <f>G79+tabela10!G81</f>
        <v>8924090</v>
      </c>
      <c r="H80" s="170">
        <f>H79+tabela10!H81</f>
        <v>17387303</v>
      </c>
      <c r="I80" s="170">
        <f>I79+tabela10!I81</f>
        <v>860923</v>
      </c>
      <c r="J80" s="171">
        <f>J79+tabela10!J81</f>
        <v>1551948</v>
      </c>
    </row>
    <row r="81" spans="1:10" ht="27">
      <c r="A81" s="169">
        <v>43556</v>
      </c>
      <c r="B81" s="286">
        <f>B80+tabela10!B82</f>
        <v>38704285</v>
      </c>
      <c r="C81" s="286">
        <f>C80+tabela10!C82</f>
        <v>197428</v>
      </c>
      <c r="D81" s="286">
        <f>D80+tabela10!D82</f>
        <v>7263909</v>
      </c>
      <c r="E81" s="286">
        <f>E80+tabela10!E82</f>
        <v>417702</v>
      </c>
      <c r="F81" s="286">
        <f>F80+tabela10!F82</f>
        <v>2007248</v>
      </c>
      <c r="G81" s="286">
        <f>G80+tabela10!G82</f>
        <v>8936381</v>
      </c>
      <c r="H81" s="286">
        <f>H80+tabela10!H82</f>
        <v>17453598</v>
      </c>
      <c r="I81" s="286">
        <f>I80+tabela10!I82</f>
        <v>862164</v>
      </c>
      <c r="J81" s="287">
        <f>J80+tabela10!J82</f>
        <v>1565855</v>
      </c>
    </row>
    <row r="82" spans="1:10" ht="27">
      <c r="A82" s="169">
        <v>43586</v>
      </c>
      <c r="B82" s="286">
        <f>B81+tabela10!B83</f>
        <v>38736425</v>
      </c>
      <c r="C82" s="286">
        <f>C81+tabela10!C83</f>
        <v>198055</v>
      </c>
      <c r="D82" s="286">
        <f>D81+tabela10!D83</f>
        <v>7257773</v>
      </c>
      <c r="E82" s="286">
        <f>E81+tabela10!E83</f>
        <v>417287</v>
      </c>
      <c r="F82" s="286">
        <f>F81+tabela10!F83</f>
        <v>2015707</v>
      </c>
      <c r="G82" s="286">
        <f>G81+tabela10!G83</f>
        <v>8925076</v>
      </c>
      <c r="H82" s="286">
        <f>H81+tabela10!H83</f>
        <v>17456131</v>
      </c>
      <c r="I82" s="286">
        <f>I81+tabela10!I83</f>
        <v>863168</v>
      </c>
      <c r="J82" s="287">
        <f>J81+tabela10!J83</f>
        <v>1603228</v>
      </c>
    </row>
    <row r="83" spans="1:10" ht="27">
      <c r="A83" s="278">
        <v>43617</v>
      </c>
      <c r="B83" s="406">
        <f>B82+tabela10!B84</f>
        <v>38784861</v>
      </c>
      <c r="C83" s="406">
        <f>C82+tabela10!C84</f>
        <v>198620</v>
      </c>
      <c r="D83" s="406">
        <f>D82+tabela10!D84</f>
        <v>7246785</v>
      </c>
      <c r="E83" s="406">
        <f>E82+tabela10!E84</f>
        <v>419812</v>
      </c>
      <c r="F83" s="406">
        <f>F82+tabela10!F84</f>
        <v>2028843</v>
      </c>
      <c r="G83" s="406">
        <f>G82+tabela10!G84</f>
        <v>8922069</v>
      </c>
      <c r="H83" s="406">
        <f>H82+tabela10!H84</f>
        <v>17479151</v>
      </c>
      <c r="I83" s="406">
        <f>I82+tabela10!I84</f>
        <v>863651</v>
      </c>
      <c r="J83" s="407">
        <f>J82+tabela10!J84</f>
        <v>1625930</v>
      </c>
    </row>
    <row r="84" spans="1:10" ht="27">
      <c r="A84" s="428"/>
      <c r="B84" s="429"/>
      <c r="C84" s="429"/>
      <c r="D84" s="429"/>
      <c r="E84" s="429"/>
      <c r="F84" s="429"/>
      <c r="G84" s="429"/>
      <c r="H84" s="429"/>
      <c r="I84" s="429"/>
      <c r="J84" s="429"/>
    </row>
    <row r="85" ht="25.5">
      <c r="A85" s="173" t="s">
        <v>157</v>
      </c>
    </row>
    <row r="86" spans="2:10" ht="31.5" customHeight="1">
      <c r="B86" s="289"/>
      <c r="C86" s="290"/>
      <c r="D86" s="290"/>
      <c r="E86" s="290"/>
      <c r="F86" s="290"/>
      <c r="G86" s="290"/>
      <c r="H86" s="290"/>
      <c r="I86" s="290"/>
      <c r="J86" s="290"/>
    </row>
    <row r="87" ht="15">
      <c r="B87" s="291"/>
    </row>
    <row r="88" ht="15">
      <c r="B88" s="176"/>
    </row>
  </sheetData>
  <sheetProtection/>
  <mergeCells count="1">
    <mergeCell ref="A2:J2"/>
  </mergeCells>
  <conditionalFormatting sqref="B5">
    <cfRule type="expression" priority="4" dxfId="0" stopIfTrue="1">
      <formula>(B5:J74)=""</formula>
    </cfRule>
  </conditionalFormatting>
  <conditionalFormatting sqref="B80">
    <cfRule type="expression" priority="1" dxfId="0" stopIfTrue="1">
      <formula>(B80:J142)=""</formula>
    </cfRule>
  </conditionalFormatting>
  <conditionalFormatting sqref="C80:J80">
    <cfRule type="expression" priority="375" dxfId="0" stopIfTrue="1">
      <formula>(C85:K142)=""</formula>
    </cfRule>
  </conditionalFormatting>
  <printOptions horizontalCentered="1"/>
  <pageMargins left="0.5118110236220472" right="0.5118110236220472" top="0.3937007874015748" bottom="0.3937007874015748" header="0" footer="0"/>
  <pageSetup fitToHeight="1" fitToWidth="1" horizontalDpi="600" verticalDpi="600" orientation="portrait" paperSize="9" scale="3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zoomScale="50" zoomScaleNormal="50" zoomScaleSheetLayoutView="50" zoomScalePageLayoutView="0" workbookViewId="0" topLeftCell="A1">
      <selection activeCell="A1" sqref="A1"/>
    </sheetView>
  </sheetViews>
  <sheetFormatPr defaultColWidth="9.140625" defaultRowHeight="15"/>
  <cols>
    <col min="1" max="3" width="25.28125" style="0" customWidth="1"/>
    <col min="4" max="4" width="29.28125" style="0" customWidth="1"/>
    <col min="5" max="9" width="25.28125" style="0" customWidth="1"/>
    <col min="10" max="10" width="28.140625" style="0" customWidth="1"/>
    <col min="11" max="11" width="11.57421875" style="0" bestFit="1" customWidth="1"/>
  </cols>
  <sheetData>
    <row r="1" spans="1:11" ht="41.25">
      <c r="A1" s="156" t="s">
        <v>143</v>
      </c>
      <c r="B1" s="177"/>
      <c r="C1" s="178"/>
      <c r="D1" s="178"/>
      <c r="E1" s="178"/>
      <c r="F1" s="178"/>
      <c r="G1" s="178"/>
      <c r="H1" s="178"/>
      <c r="I1" s="179"/>
      <c r="J1" s="179"/>
      <c r="K1" s="176"/>
    </row>
    <row r="2" spans="1:10" ht="67.5" customHeight="1">
      <c r="A2" s="480" t="s">
        <v>269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10" ht="16.5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</row>
    <row r="4" spans="1:10" ht="79.5" thickBot="1">
      <c r="A4" s="162" t="s">
        <v>89</v>
      </c>
      <c r="B4" s="163" t="s">
        <v>140</v>
      </c>
      <c r="C4" s="163" t="s">
        <v>5</v>
      </c>
      <c r="D4" s="163" t="s">
        <v>6</v>
      </c>
      <c r="E4" s="163" t="s">
        <v>91</v>
      </c>
      <c r="F4" s="163" t="s">
        <v>92</v>
      </c>
      <c r="G4" s="163" t="s">
        <v>0</v>
      </c>
      <c r="H4" s="163" t="s">
        <v>1</v>
      </c>
      <c r="I4" s="163" t="s">
        <v>93</v>
      </c>
      <c r="J4" s="164" t="s">
        <v>9</v>
      </c>
    </row>
    <row r="5" spans="1:10" ht="27" hidden="1">
      <c r="A5" s="165">
        <v>41244</v>
      </c>
      <c r="B5" s="292">
        <f>SUM(C5:J5)</f>
        <v>39680311</v>
      </c>
      <c r="C5" s="167">
        <v>223502</v>
      </c>
      <c r="D5" s="167">
        <v>8276666</v>
      </c>
      <c r="E5" s="167">
        <v>407520</v>
      </c>
      <c r="F5" s="167">
        <v>3083094</v>
      </c>
      <c r="G5" s="167">
        <v>8914136</v>
      </c>
      <c r="H5" s="167">
        <v>16347858</v>
      </c>
      <c r="I5" s="167">
        <v>872976</v>
      </c>
      <c r="J5" s="168">
        <v>1554559</v>
      </c>
    </row>
    <row r="6" spans="1:11" ht="27">
      <c r="A6" s="293">
        <v>41275</v>
      </c>
      <c r="B6" s="170">
        <f>B7-'tabela10.1'!B8</f>
        <v>39257735</v>
      </c>
      <c r="C6" s="170">
        <f>C7-'tabela10.1'!C8</f>
        <v>226503</v>
      </c>
      <c r="D6" s="170">
        <f>D7-'tabela10.1'!D8</f>
        <v>8222241</v>
      </c>
      <c r="E6" s="170">
        <f>E7-'tabela10.1'!E8</f>
        <v>425738</v>
      </c>
      <c r="F6" s="170">
        <f>F7-'tabela10.1'!F8</f>
        <v>2890396</v>
      </c>
      <c r="G6" s="170">
        <f>G7-'tabela10.1'!G8</f>
        <v>8691780</v>
      </c>
      <c r="H6" s="170">
        <f>H7-'tabela10.1'!H8</f>
        <v>16419099</v>
      </c>
      <c r="I6" s="170">
        <f>I7-'tabela10.1'!I8</f>
        <v>851499</v>
      </c>
      <c r="J6" s="171">
        <f>J7-'tabela10.1'!J8</f>
        <v>1530479</v>
      </c>
      <c r="K6" s="180"/>
    </row>
    <row r="7" spans="1:11" ht="27">
      <c r="A7" s="293">
        <v>41306</v>
      </c>
      <c r="B7" s="170">
        <f>B8-'tabela10.1'!B9</f>
        <v>39426583</v>
      </c>
      <c r="C7" s="170">
        <f>C8-'tabela10.1'!C9</f>
        <v>226747</v>
      </c>
      <c r="D7" s="170">
        <f>D8-'tabela10.1'!D9</f>
        <v>8260672</v>
      </c>
      <c r="E7" s="170">
        <f>E8-'tabela10.1'!E9</f>
        <v>426252</v>
      </c>
      <c r="F7" s="170">
        <f>F8-'tabela10.1'!F9</f>
        <v>2914629</v>
      </c>
      <c r="G7" s="170">
        <f>G8-'tabela10.1'!G9</f>
        <v>8690633</v>
      </c>
      <c r="H7" s="170">
        <f>H8-'tabela10.1'!H9</f>
        <v>16517510</v>
      </c>
      <c r="I7" s="170">
        <f>I8-'tabela10.1'!I9</f>
        <v>865992</v>
      </c>
      <c r="J7" s="171">
        <f>J8-'tabela10.1'!J9</f>
        <v>1524148</v>
      </c>
      <c r="K7" s="180"/>
    </row>
    <row r="8" spans="1:11" ht="27">
      <c r="A8" s="293">
        <v>41334</v>
      </c>
      <c r="B8" s="170">
        <f>B9-'tabela10.1'!B10</f>
        <v>39609601</v>
      </c>
      <c r="C8" s="170">
        <f>C9-'tabela10.1'!C10</f>
        <v>227490</v>
      </c>
      <c r="D8" s="170">
        <f>D9-'tabela10.1'!D10</f>
        <v>8294840</v>
      </c>
      <c r="E8" s="170">
        <f>E9-'tabela10.1'!E10</f>
        <v>426270</v>
      </c>
      <c r="F8" s="170">
        <f>F9-'tabela10.1'!F10</f>
        <v>2946101</v>
      </c>
      <c r="G8" s="170">
        <f>G9-'tabela10.1'!G10</f>
        <v>8709790</v>
      </c>
      <c r="H8" s="170">
        <f>H9-'tabela10.1'!H10</f>
        <v>16607491</v>
      </c>
      <c r="I8" s="170">
        <f>I9-'tabela10.1'!I10</f>
        <v>874345</v>
      </c>
      <c r="J8" s="171">
        <f>J9-'tabela10.1'!J10</f>
        <v>1523274</v>
      </c>
      <c r="K8" s="180"/>
    </row>
    <row r="9" spans="1:11" ht="27">
      <c r="A9" s="293">
        <v>41365</v>
      </c>
      <c r="B9" s="170">
        <f>B10-'tabela10.1'!B11</f>
        <v>39865826</v>
      </c>
      <c r="C9" s="170">
        <f>C10-'tabela10.1'!C11</f>
        <v>228260</v>
      </c>
      <c r="D9" s="170">
        <f>D10-'tabela10.1'!D11</f>
        <v>8341880</v>
      </c>
      <c r="E9" s="170">
        <f>E10-'tabela10.1'!E11</f>
        <v>428693</v>
      </c>
      <c r="F9" s="170">
        <f>F10-'tabela10.1'!F11</f>
        <v>2988292</v>
      </c>
      <c r="G9" s="170">
        <f>G10-'tabela10.1'!G11</f>
        <v>8740469</v>
      </c>
      <c r="H9" s="170">
        <f>H10-'tabela10.1'!H11</f>
        <v>16705456</v>
      </c>
      <c r="I9" s="170">
        <f>I10-'tabela10.1'!I11</f>
        <v>878806</v>
      </c>
      <c r="J9" s="171">
        <f>J10-'tabela10.1'!J11</f>
        <v>1553970</v>
      </c>
      <c r="K9" s="180"/>
    </row>
    <row r="10" spans="1:11" ht="27">
      <c r="A10" s="293">
        <v>41395</v>
      </c>
      <c r="B10" s="170">
        <f>B11-'tabela10.1'!B12</f>
        <v>39977050</v>
      </c>
      <c r="C10" s="170">
        <f>C11-'tabela10.1'!C12</f>
        <v>228492</v>
      </c>
      <c r="D10" s="170">
        <f>D11-'tabela10.1'!D12</f>
        <v>8362653</v>
      </c>
      <c r="E10" s="170">
        <f>E11-'tabela10.1'!E12</f>
        <v>429046</v>
      </c>
      <c r="F10" s="170">
        <f>F11-'tabela10.1'!F12</f>
        <v>2992383</v>
      </c>
      <c r="G10" s="170">
        <f>G11-'tabela10.1'!G12</f>
        <v>8749190</v>
      </c>
      <c r="H10" s="170">
        <f>H11-'tabela10.1'!H12</f>
        <v>16739409</v>
      </c>
      <c r="I10" s="170">
        <f>I11-'tabela10.1'!I12</f>
        <v>881592</v>
      </c>
      <c r="J10" s="171">
        <f>J11-'tabela10.1'!J12</f>
        <v>1594285</v>
      </c>
      <c r="K10" s="180"/>
    </row>
    <row r="11" spans="1:11" ht="27">
      <c r="A11" s="293">
        <v>41426</v>
      </c>
      <c r="B11" s="170">
        <f>B12-'tabela10.1'!B13</f>
        <v>40135119</v>
      </c>
      <c r="C11" s="170">
        <f>C12-'tabela10.1'!C13</f>
        <v>229218</v>
      </c>
      <c r="D11" s="170">
        <f>D12-'tabela10.1'!D13</f>
        <v>8372903</v>
      </c>
      <c r="E11" s="170">
        <f>E12-'tabela10.1'!E13</f>
        <v>429733</v>
      </c>
      <c r="F11" s="170">
        <f>F12-'tabela10.1'!F13</f>
        <v>3002050</v>
      </c>
      <c r="G11" s="170">
        <f>G12-'tabela10.1'!G13</f>
        <v>8766541</v>
      </c>
      <c r="H11" s="170">
        <f>H12-'tabela10.1'!H13</f>
        <v>16793110</v>
      </c>
      <c r="I11" s="170">
        <f>I12-'tabela10.1'!I13</f>
        <v>882982</v>
      </c>
      <c r="J11" s="171">
        <f>J12-'tabela10.1'!J13</f>
        <v>1658582</v>
      </c>
      <c r="K11" s="180"/>
    </row>
    <row r="12" spans="1:11" ht="27">
      <c r="A12" s="293">
        <v>41456</v>
      </c>
      <c r="B12" s="170">
        <f>B13-'tabela10.1'!B14</f>
        <v>40208336</v>
      </c>
      <c r="C12" s="170">
        <f>C13-'tabela10.1'!C14</f>
        <v>229150</v>
      </c>
      <c r="D12" s="170">
        <f>D13-'tabela10.1'!D14</f>
        <v>8383502</v>
      </c>
      <c r="E12" s="170">
        <f>E13-'tabela10.1'!E14</f>
        <v>428563</v>
      </c>
      <c r="F12" s="170">
        <f>F13-'tabela10.1'!F14</f>
        <v>3012662</v>
      </c>
      <c r="G12" s="170">
        <f>G13-'tabela10.1'!G14</f>
        <v>8775295</v>
      </c>
      <c r="H12" s="170">
        <f>H13-'tabela10.1'!H14</f>
        <v>16815957</v>
      </c>
      <c r="I12" s="170">
        <f>I13-'tabela10.1'!I14</f>
        <v>883441</v>
      </c>
      <c r="J12" s="171">
        <f>J13-'tabela10.1'!J14</f>
        <v>1679766</v>
      </c>
      <c r="K12" s="180"/>
    </row>
    <row r="13" spans="1:11" ht="27">
      <c r="A13" s="293">
        <v>41487</v>
      </c>
      <c r="B13" s="170">
        <f>B14-'tabela10.1'!B15</f>
        <v>40370496</v>
      </c>
      <c r="C13" s="170">
        <f>C14-'tabela10.1'!C15</f>
        <v>230023</v>
      </c>
      <c r="D13" s="170">
        <f>D14-'tabela10.1'!D15</f>
        <v>8398606</v>
      </c>
      <c r="E13" s="170">
        <f>E14-'tabela10.1'!E15</f>
        <v>427995</v>
      </c>
      <c r="F13" s="170">
        <f>F14-'tabela10.1'!F15</f>
        <v>3031719</v>
      </c>
      <c r="G13" s="170">
        <f>G14-'tabela10.1'!G15</f>
        <v>8834796</v>
      </c>
      <c r="H13" s="170">
        <f>H14-'tabela10.1'!H15</f>
        <v>16891922</v>
      </c>
      <c r="I13" s="170">
        <f>I14-'tabela10.1'!I15</f>
        <v>886554</v>
      </c>
      <c r="J13" s="171">
        <f>J14-'tabela10.1'!J15</f>
        <v>1668881</v>
      </c>
      <c r="K13" s="180"/>
    </row>
    <row r="14" spans="1:11" ht="27">
      <c r="A14" s="293">
        <v>41518</v>
      </c>
      <c r="B14" s="170">
        <f>B15-'tabela10.1'!B16</f>
        <v>40628164</v>
      </c>
      <c r="C14" s="170">
        <f>C15-'tabela10.1'!C16</f>
        <v>230892</v>
      </c>
      <c r="D14" s="170">
        <f>D15-'tabela10.1'!D16</f>
        <v>8468098</v>
      </c>
      <c r="E14" s="170">
        <f>E15-'tabela10.1'!E16</f>
        <v>428990</v>
      </c>
      <c r="F14" s="170">
        <f>F15-'tabela10.1'!F16</f>
        <v>3068535</v>
      </c>
      <c r="G14" s="170">
        <f>G15-'tabela10.1'!G16</f>
        <v>8900718</v>
      </c>
      <c r="H14" s="170">
        <f>H15-'tabela10.1'!H16</f>
        <v>16980267</v>
      </c>
      <c r="I14" s="170">
        <f>I15-'tabela10.1'!I16</f>
        <v>888848</v>
      </c>
      <c r="J14" s="171">
        <f>J15-'tabela10.1'!J16</f>
        <v>1661816</v>
      </c>
      <c r="K14" s="180"/>
    </row>
    <row r="15" spans="1:11" ht="27">
      <c r="A15" s="293">
        <v>41548</v>
      </c>
      <c r="B15" s="170">
        <f>B16-'tabela10.1'!B17</f>
        <v>40759029</v>
      </c>
      <c r="C15" s="170">
        <f>C16-'tabela10.1'!C17</f>
        <v>231111</v>
      </c>
      <c r="D15" s="170">
        <f>D16-'tabela10.1'!D17</f>
        <v>8504868</v>
      </c>
      <c r="E15" s="170">
        <f>E16-'tabela10.1'!E17</f>
        <v>430504</v>
      </c>
      <c r="F15" s="170">
        <f>F16-'tabela10.1'!F17</f>
        <v>3074167</v>
      </c>
      <c r="G15" s="170">
        <f>G16-'tabela10.1'!G17</f>
        <v>8961446</v>
      </c>
      <c r="H15" s="170">
        <f>H16-'tabela10.1'!H17</f>
        <v>17026563</v>
      </c>
      <c r="I15" s="170">
        <f>I16-'tabela10.1'!I17</f>
        <v>889381</v>
      </c>
      <c r="J15" s="171">
        <f>J16-'tabela10.1'!J17</f>
        <v>1640989</v>
      </c>
      <c r="K15" s="180"/>
    </row>
    <row r="16" spans="1:11" ht="27">
      <c r="A16" s="293">
        <v>41579</v>
      </c>
      <c r="B16" s="170">
        <f>B17-'tabela10.1'!B18</f>
        <v>40828390</v>
      </c>
      <c r="C16" s="170">
        <f>C17-'tabela10.1'!C18</f>
        <v>230250</v>
      </c>
      <c r="D16" s="170">
        <f>D17-'tabela10.1'!D18</f>
        <v>8471685</v>
      </c>
      <c r="E16" s="170">
        <f>E17-'tabela10.1'!E18</f>
        <v>430643</v>
      </c>
      <c r="F16" s="170">
        <f>F17-'tabela10.1'!F18</f>
        <v>3045419</v>
      </c>
      <c r="G16" s="170">
        <f>G17-'tabela10.1'!G18</f>
        <v>9076832</v>
      </c>
      <c r="H16" s="170">
        <f>H17-'tabela10.1'!H18</f>
        <v>17077560</v>
      </c>
      <c r="I16" s="170">
        <f>I17-'tabela10.1'!I18</f>
        <v>889144</v>
      </c>
      <c r="J16" s="171">
        <f>J17-'tabela10.1'!J18</f>
        <v>1606857</v>
      </c>
      <c r="K16" s="180"/>
    </row>
    <row r="17" spans="1:11" ht="27">
      <c r="A17" s="293">
        <v>41609</v>
      </c>
      <c r="B17" s="170">
        <f>B18-'tabela10.1'!B19</f>
        <v>40320683</v>
      </c>
      <c r="C17" s="170">
        <f>C18-'tabela10.1'!C19</f>
        <v>228523</v>
      </c>
      <c r="D17" s="170">
        <f>D18-'tabela10.1'!D19</f>
        <v>8295748</v>
      </c>
      <c r="E17" s="170">
        <f>E18-'tabela10.1'!E19</f>
        <v>428542</v>
      </c>
      <c r="F17" s="170">
        <f>F18-'tabela10.1'!F19</f>
        <v>2950354</v>
      </c>
      <c r="G17" s="170">
        <f>G18-'tabela10.1'!G19</f>
        <v>9074052</v>
      </c>
      <c r="H17" s="170">
        <f>H18-'tabela10.1'!H19</f>
        <v>16950961</v>
      </c>
      <c r="I17" s="170">
        <f>I18-'tabela10.1'!I19</f>
        <v>870334</v>
      </c>
      <c r="J17" s="171">
        <f>J18-'tabela10.1'!J19</f>
        <v>1522169</v>
      </c>
      <c r="K17" s="180"/>
    </row>
    <row r="18" spans="1:11" ht="27">
      <c r="A18" s="293">
        <v>41640</v>
      </c>
      <c r="B18" s="170">
        <f>B19-'tabela10.1'!B20</f>
        <v>40383921</v>
      </c>
      <c r="C18" s="170">
        <f>C19-'tabela10.1'!C20</f>
        <v>228774</v>
      </c>
      <c r="D18" s="170">
        <f>D19-'tabela10.1'!D20</f>
        <v>8338481</v>
      </c>
      <c r="E18" s="170">
        <f>E19-'tabela10.1'!E20</f>
        <v>429813</v>
      </c>
      <c r="F18" s="170">
        <f>F19-'tabela10.1'!F20</f>
        <v>2997245</v>
      </c>
      <c r="G18" s="170">
        <f>G19-'tabela10.1'!G20</f>
        <v>9001705</v>
      </c>
      <c r="H18" s="170">
        <f>H19-'tabela10.1'!H20</f>
        <v>16989007</v>
      </c>
      <c r="I18" s="170">
        <f>I19-'tabela10.1'!I20</f>
        <v>871523</v>
      </c>
      <c r="J18" s="171">
        <f>J19-'tabela10.1'!J20</f>
        <v>1527373</v>
      </c>
      <c r="K18" s="180"/>
    </row>
    <row r="19" spans="1:11" ht="27">
      <c r="A19" s="293">
        <v>41671</v>
      </c>
      <c r="B19" s="170">
        <f>B20-'tabela10.1'!B21</f>
        <v>40685315</v>
      </c>
      <c r="C19" s="170">
        <f>C20-'tabela10.1'!C21</f>
        <v>229460</v>
      </c>
      <c r="D19" s="170">
        <f>D20-'tabela10.1'!D21</f>
        <v>8394773</v>
      </c>
      <c r="E19" s="170">
        <f>E20-'tabela10.1'!E21</f>
        <v>431739</v>
      </c>
      <c r="F19" s="170">
        <f>F20-'tabela10.1'!F21</f>
        <v>3028639</v>
      </c>
      <c r="G19" s="170">
        <f>G20-'tabela10.1'!G21</f>
        <v>9028632</v>
      </c>
      <c r="H19" s="170">
        <f>H20-'tabela10.1'!H21</f>
        <v>17151585</v>
      </c>
      <c r="I19" s="170">
        <f>I20-'tabela10.1'!I21</f>
        <v>885633</v>
      </c>
      <c r="J19" s="171">
        <f>J20-'tabela10.1'!J21</f>
        <v>1534854</v>
      </c>
      <c r="K19" s="180"/>
    </row>
    <row r="20" spans="1:11" ht="27">
      <c r="A20" s="293">
        <v>41699</v>
      </c>
      <c r="B20" s="170">
        <f>B21-'tabela10.1'!B22</f>
        <v>40720420</v>
      </c>
      <c r="C20" s="170">
        <f>C21-'tabela10.1'!C22</f>
        <v>229611</v>
      </c>
      <c r="D20" s="170">
        <f>D21-'tabela10.1'!D22</f>
        <v>8402416</v>
      </c>
      <c r="E20" s="170">
        <f>E21-'tabela10.1'!E22</f>
        <v>432150</v>
      </c>
      <c r="F20" s="170">
        <f>F21-'tabela10.1'!F22</f>
        <v>3030086</v>
      </c>
      <c r="G20" s="170">
        <f>G21-'tabela10.1'!G22</f>
        <v>9006820</v>
      </c>
      <c r="H20" s="170">
        <f>H21-'tabela10.1'!H22</f>
        <v>17199087</v>
      </c>
      <c r="I20" s="170">
        <f>I21-'tabela10.1'!I22</f>
        <v>889321</v>
      </c>
      <c r="J20" s="171">
        <f>J21-'tabela10.1'!J22</f>
        <v>1530929</v>
      </c>
      <c r="K20" s="180"/>
    </row>
    <row r="21" spans="1:11" ht="27">
      <c r="A21" s="293">
        <v>41730</v>
      </c>
      <c r="B21" s="170">
        <f>B22-'tabela10.1'!B23</f>
        <v>40853135</v>
      </c>
      <c r="C21" s="170">
        <f>C22-'tabela10.1'!C23</f>
        <v>230184</v>
      </c>
      <c r="D21" s="170">
        <f>D22-'tabela10.1'!D23</f>
        <v>8401326</v>
      </c>
      <c r="E21" s="170">
        <f>E22-'tabela10.1'!E23</f>
        <v>433203</v>
      </c>
      <c r="F21" s="170">
        <f>F22-'tabela10.1'!F23</f>
        <v>3038205</v>
      </c>
      <c r="G21" s="170">
        <f>G22-'tabela10.1'!G23</f>
        <v>9030594</v>
      </c>
      <c r="H21" s="170">
        <f>H22-'tabela10.1'!H23</f>
        <v>17278989</v>
      </c>
      <c r="I21" s="170">
        <f>I22-'tabela10.1'!I23</f>
        <v>893071</v>
      </c>
      <c r="J21" s="171">
        <f>J22-'tabela10.1'!J23</f>
        <v>1547563</v>
      </c>
      <c r="K21" s="180"/>
    </row>
    <row r="22" spans="1:11" ht="27">
      <c r="A22" s="293">
        <v>41760</v>
      </c>
      <c r="B22" s="170">
        <f>B23-'tabela10.1'!B24</f>
        <v>40939807</v>
      </c>
      <c r="C22" s="170">
        <f>C23-'tabela10.1'!C24</f>
        <v>230291</v>
      </c>
      <c r="D22" s="170">
        <f>D23-'tabela10.1'!D24</f>
        <v>8373093</v>
      </c>
      <c r="E22" s="170">
        <f>E23-'tabela10.1'!E24</f>
        <v>433737</v>
      </c>
      <c r="F22" s="170">
        <f>F23-'tabela10.1'!F24</f>
        <v>3044364</v>
      </c>
      <c r="G22" s="170">
        <f>G23-'tabela10.1'!G24</f>
        <v>9035850</v>
      </c>
      <c r="H22" s="170">
        <f>H23-'tabela10.1'!H24</f>
        <v>17331163</v>
      </c>
      <c r="I22" s="170">
        <f>I23-'tabela10.1'!I24</f>
        <v>895321</v>
      </c>
      <c r="J22" s="171">
        <f>J23-'tabela10.1'!J24</f>
        <v>1595988</v>
      </c>
      <c r="K22" s="180"/>
    </row>
    <row r="23" spans="1:11" ht="27">
      <c r="A23" s="293">
        <v>41791</v>
      </c>
      <c r="B23" s="170">
        <f>B24-'tabela10.1'!B25</f>
        <v>40990380</v>
      </c>
      <c r="C23" s="170">
        <f>C24-'tabela10.1'!C25</f>
        <v>230333</v>
      </c>
      <c r="D23" s="170">
        <f>D24-'tabela10.1'!D25</f>
        <v>8346291</v>
      </c>
      <c r="E23" s="170">
        <f>E24-'tabela10.1'!E25</f>
        <v>433903</v>
      </c>
      <c r="F23" s="170">
        <f>F24-'tabela10.1'!F25</f>
        <v>3035771</v>
      </c>
      <c r="G23" s="170">
        <f>G24-'tabela10.1'!G25</f>
        <v>9034166</v>
      </c>
      <c r="H23" s="170">
        <f>H24-'tabela10.1'!H25</f>
        <v>17373769</v>
      </c>
      <c r="I23" s="170">
        <f>I24-'tabela10.1'!I25</f>
        <v>896923</v>
      </c>
      <c r="J23" s="171">
        <f>J24-'tabela10.1'!J25</f>
        <v>1639224</v>
      </c>
      <c r="K23" s="180"/>
    </row>
    <row r="24" spans="1:11" ht="27">
      <c r="A24" s="293">
        <v>41821</v>
      </c>
      <c r="B24" s="170">
        <f>B25-'tabela10.1'!B26</f>
        <v>41021563</v>
      </c>
      <c r="C24" s="170">
        <f>C25-'tabela10.1'!C26</f>
        <v>230414</v>
      </c>
      <c r="D24" s="170">
        <f>D25-'tabela10.1'!D26</f>
        <v>8333776</v>
      </c>
      <c r="E24" s="170">
        <f>E25-'tabela10.1'!E26</f>
        <v>434079</v>
      </c>
      <c r="F24" s="170">
        <f>F25-'tabela10.1'!F26</f>
        <v>3042126</v>
      </c>
      <c r="G24" s="170">
        <f>G25-'tabela10.1'!G26</f>
        <v>9039645</v>
      </c>
      <c r="H24" s="170">
        <f>H25-'tabela10.1'!H26</f>
        <v>17390938</v>
      </c>
      <c r="I24" s="170">
        <f>I25-'tabela10.1'!I26</f>
        <v>898128</v>
      </c>
      <c r="J24" s="171">
        <f>J25-'tabela10.1'!J26</f>
        <v>1652457</v>
      </c>
      <c r="K24" s="180"/>
    </row>
    <row r="25" spans="1:11" ht="27">
      <c r="A25" s="293">
        <v>41852</v>
      </c>
      <c r="B25" s="170">
        <f>B26-'tabela10.1'!B27</f>
        <v>41152467</v>
      </c>
      <c r="C25" s="170">
        <f>C26-'tabela10.1'!C27</f>
        <v>230615</v>
      </c>
      <c r="D25" s="170">
        <f>D26-'tabela10.1'!D27</f>
        <v>8332056</v>
      </c>
      <c r="E25" s="170">
        <f>E26-'tabela10.1'!E27</f>
        <v>434324</v>
      </c>
      <c r="F25" s="170">
        <f>F26-'tabela10.1'!F27</f>
        <v>3048870</v>
      </c>
      <c r="G25" s="170">
        <f>G26-'tabela10.1'!G27</f>
        <v>9088764</v>
      </c>
      <c r="H25" s="170">
        <f>H26-'tabela10.1'!H27</f>
        <v>17473196</v>
      </c>
      <c r="I25" s="170">
        <f>I26-'tabela10.1'!I27</f>
        <v>899033</v>
      </c>
      <c r="J25" s="171">
        <f>J26-'tabela10.1'!J27</f>
        <v>1645609</v>
      </c>
      <c r="K25" s="180"/>
    </row>
    <row r="26" spans="1:11" ht="27">
      <c r="A26" s="293">
        <v>41883</v>
      </c>
      <c r="B26" s="170">
        <f>B27-'tabela10.1'!B28</f>
        <v>41321293</v>
      </c>
      <c r="C26" s="170">
        <f>C27-'tabela10.1'!C28</f>
        <v>230179</v>
      </c>
      <c r="D26" s="170">
        <f>D27-'tabela10.1'!D28</f>
        <v>8360956</v>
      </c>
      <c r="E26" s="170">
        <f>E27-'tabela10.1'!E28</f>
        <v>434925</v>
      </c>
      <c r="F26" s="170">
        <f>F27-'tabela10.1'!F28</f>
        <v>3063252</v>
      </c>
      <c r="G26" s="170">
        <f>G27-'tabela10.1'!G28</f>
        <v>9136125</v>
      </c>
      <c r="H26" s="170">
        <f>H27-'tabela10.1'!H28</f>
        <v>17555386</v>
      </c>
      <c r="I26" s="170">
        <f>I27-'tabela10.1'!I28</f>
        <v>899919</v>
      </c>
      <c r="J26" s="171">
        <f>J27-'tabela10.1'!J28</f>
        <v>1640551</v>
      </c>
      <c r="K26" s="180"/>
    </row>
    <row r="27" spans="1:11" ht="27">
      <c r="A27" s="293">
        <v>41913</v>
      </c>
      <c r="B27" s="170">
        <f>B28-'tabela10.1'!B29</f>
        <v>41304261</v>
      </c>
      <c r="C27" s="170">
        <f>C28-'tabela10.1'!C29</f>
        <v>229601</v>
      </c>
      <c r="D27" s="170">
        <f>D28-'tabela10.1'!D29</f>
        <v>8353130</v>
      </c>
      <c r="E27" s="170">
        <f>E28-'tabela10.1'!E29</f>
        <v>434782</v>
      </c>
      <c r="F27" s="170">
        <f>F28-'tabela10.1'!F29</f>
        <v>3030510</v>
      </c>
      <c r="G27" s="170">
        <f>G28-'tabela10.1'!G29</f>
        <v>9173380</v>
      </c>
      <c r="H27" s="170">
        <f>H28-'tabela10.1'!H29</f>
        <v>17560792</v>
      </c>
      <c r="I27" s="170">
        <f>I28-'tabela10.1'!I29</f>
        <v>900097</v>
      </c>
      <c r="J27" s="171">
        <f>J28-'tabela10.1'!J29</f>
        <v>1621969</v>
      </c>
      <c r="K27" s="180"/>
    </row>
    <row r="28" spans="1:11" ht="27">
      <c r="A28" s="293">
        <v>41944</v>
      </c>
      <c r="B28" s="170">
        <f>B29-'tabela10.1'!B30</f>
        <v>41323609</v>
      </c>
      <c r="C28" s="170">
        <f>C29-'tabela10.1'!C30</f>
        <v>228941</v>
      </c>
      <c r="D28" s="170">
        <f>D29-'tabela10.1'!D30</f>
        <v>8309639</v>
      </c>
      <c r="E28" s="170">
        <f>E29-'tabela10.1'!E30</f>
        <v>434868</v>
      </c>
      <c r="F28" s="170">
        <f>F29-'tabela10.1'!F30</f>
        <v>2979869</v>
      </c>
      <c r="G28" s="170">
        <f>G29-'tabela10.1'!G30</f>
        <v>9284530</v>
      </c>
      <c r="H28" s="170">
        <f>H29-'tabela10.1'!H30</f>
        <v>17597667</v>
      </c>
      <c r="I28" s="170">
        <f>I29-'tabela10.1'!I30</f>
        <v>899119</v>
      </c>
      <c r="J28" s="171">
        <f>J29-'tabela10.1'!J30</f>
        <v>1588976</v>
      </c>
      <c r="K28" s="180"/>
    </row>
    <row r="29" spans="1:11" ht="27">
      <c r="A29" s="293">
        <v>41974</v>
      </c>
      <c r="B29" s="170">
        <f>B30-'tabela10.1'!B31</f>
        <v>40741373</v>
      </c>
      <c r="C29" s="170">
        <f>C30-'tabela10.1'!C31</f>
        <v>225984</v>
      </c>
      <c r="D29" s="170">
        <f>D30-'tabela10.1'!D31</f>
        <v>8132897</v>
      </c>
      <c r="E29" s="170">
        <f>E30-'tabela10.1'!E31</f>
        <v>433735</v>
      </c>
      <c r="F29" s="170">
        <f>F30-'tabela10.1'!F31</f>
        <v>2841335</v>
      </c>
      <c r="G29" s="170">
        <f>G30-'tabela10.1'!G31</f>
        <v>9270341</v>
      </c>
      <c r="H29" s="170">
        <f>H30-'tabela10.1'!H31</f>
        <v>17438251</v>
      </c>
      <c r="I29" s="170">
        <f>I30-'tabela10.1'!I31</f>
        <v>876834</v>
      </c>
      <c r="J29" s="171">
        <f>J30-'tabela10.1'!J31</f>
        <v>1521996</v>
      </c>
      <c r="K29" s="180"/>
    </row>
    <row r="30" spans="1:11" ht="27">
      <c r="A30" s="293">
        <v>42005</v>
      </c>
      <c r="B30" s="170">
        <f>B31-'tabela10.1'!B32</f>
        <v>40679548</v>
      </c>
      <c r="C30" s="170">
        <f>C31-'tabela10.1'!C32</f>
        <v>224211</v>
      </c>
      <c r="D30" s="170">
        <f>D31-'tabela10.1'!D32</f>
        <v>8162063</v>
      </c>
      <c r="E30" s="170">
        <f>E31-'tabela10.1'!E32</f>
        <v>433766</v>
      </c>
      <c r="F30" s="170">
        <f>F31-'tabela10.1'!F32</f>
        <v>2836748</v>
      </c>
      <c r="G30" s="170">
        <f>G31-'tabela10.1'!G32</f>
        <v>9176593</v>
      </c>
      <c r="H30" s="170">
        <f>H31-'tabela10.1'!H32</f>
        <v>17439293</v>
      </c>
      <c r="I30" s="170">
        <f>I31-'tabela10.1'!I32</f>
        <v>874539</v>
      </c>
      <c r="J30" s="171">
        <f>J31-'tabela10.1'!J32</f>
        <v>1532335</v>
      </c>
      <c r="K30" s="180"/>
    </row>
    <row r="31" spans="1:11" ht="27">
      <c r="A31" s="293">
        <v>42036</v>
      </c>
      <c r="B31" s="170">
        <f>B32-'tabela10.1'!B33</f>
        <v>40692721</v>
      </c>
      <c r="C31" s="170">
        <f>C32-'tabela10.1'!C33</f>
        <v>222849</v>
      </c>
      <c r="D31" s="170">
        <f>D32-'tabela10.1'!D33</f>
        <v>8163957</v>
      </c>
      <c r="E31" s="170">
        <f>E32-'tabela10.1'!E33</f>
        <v>433474</v>
      </c>
      <c r="F31" s="170">
        <f>F32-'tabela10.1'!F33</f>
        <v>2809776</v>
      </c>
      <c r="G31" s="170">
        <f>G32-'tabela10.1'!G33</f>
        <v>9149599</v>
      </c>
      <c r="H31" s="170">
        <f>H32-'tabela10.1'!H33</f>
        <v>17499863</v>
      </c>
      <c r="I31" s="170">
        <f>I32-'tabela10.1'!I33</f>
        <v>889056</v>
      </c>
      <c r="J31" s="171">
        <f>J32-'tabela10.1'!J33</f>
        <v>1524147</v>
      </c>
      <c r="K31" s="180"/>
    </row>
    <row r="32" spans="1:11" ht="27">
      <c r="A32" s="293">
        <v>42064</v>
      </c>
      <c r="B32" s="170">
        <f>B33-'tabela10.1'!B34</f>
        <v>40728786</v>
      </c>
      <c r="C32" s="170">
        <f>C33-'tabela10.1'!C34</f>
        <v>221251</v>
      </c>
      <c r="D32" s="170">
        <f>D33-'tabela10.1'!D34</f>
        <v>8151184</v>
      </c>
      <c r="E32" s="170">
        <f>E33-'tabela10.1'!E34</f>
        <v>434146</v>
      </c>
      <c r="F32" s="170">
        <f>F33-'tabela10.1'!F34</f>
        <v>2790200</v>
      </c>
      <c r="G32" s="170">
        <f>G33-'tabela10.1'!G34</f>
        <v>9156432</v>
      </c>
      <c r="H32" s="170">
        <f>H33-'tabela10.1'!H34</f>
        <v>17562969</v>
      </c>
      <c r="I32" s="170">
        <f>I33-'tabela10.1'!I34</f>
        <v>892674</v>
      </c>
      <c r="J32" s="171">
        <f>J33-'tabela10.1'!J34</f>
        <v>1519930</v>
      </c>
      <c r="K32" s="180"/>
    </row>
    <row r="33" spans="1:11" ht="27">
      <c r="A33" s="293">
        <v>42095</v>
      </c>
      <c r="B33" s="170">
        <f>B34-'tabela10.1'!B35</f>
        <v>40644005</v>
      </c>
      <c r="C33" s="170">
        <f>C34-'tabela10.1'!C35</f>
        <v>220398</v>
      </c>
      <c r="D33" s="170">
        <f>D34-'tabela10.1'!D35</f>
        <v>8097853</v>
      </c>
      <c r="E33" s="170">
        <f>E34-'tabela10.1'!E35</f>
        <v>434179</v>
      </c>
      <c r="F33" s="170">
        <f>F34-'tabela10.1'!F35</f>
        <v>2765198</v>
      </c>
      <c r="G33" s="170">
        <f>G34-'tabela10.1'!G35</f>
        <v>9139094</v>
      </c>
      <c r="H33" s="170">
        <f>H34-'tabela10.1'!H35</f>
        <v>17563767</v>
      </c>
      <c r="I33" s="170">
        <f>I34-'tabela10.1'!I35</f>
        <v>892529</v>
      </c>
      <c r="J33" s="171">
        <f>J34-'tabela10.1'!J35</f>
        <v>1530987</v>
      </c>
      <c r="K33" s="180"/>
    </row>
    <row r="34" spans="1:11" ht="27">
      <c r="A34" s="293">
        <v>42125</v>
      </c>
      <c r="B34" s="170">
        <f>B35-'tabela10.1'!B36</f>
        <v>40534641</v>
      </c>
      <c r="C34" s="170">
        <f>C35-'tabela10.1'!C36</f>
        <v>219411</v>
      </c>
      <c r="D34" s="170">
        <f>D35-'tabela10.1'!D36</f>
        <v>8036408</v>
      </c>
      <c r="E34" s="170">
        <f>E35-'tabela10.1'!E36</f>
        <v>434253</v>
      </c>
      <c r="F34" s="170">
        <f>F35-'tabela10.1'!F36</f>
        <v>2734289</v>
      </c>
      <c r="G34" s="170">
        <f>G35-'tabela10.1'!G36</f>
        <v>9123084</v>
      </c>
      <c r="H34" s="170">
        <f>H35-'tabela10.1'!H36</f>
        <v>17530858</v>
      </c>
      <c r="I34" s="170">
        <f>I35-'tabela10.1'!I36</f>
        <v>892433</v>
      </c>
      <c r="J34" s="171">
        <f>J35-'tabela10.1'!J36</f>
        <v>1563905</v>
      </c>
      <c r="K34" s="180"/>
    </row>
    <row r="35" spans="1:11" ht="27">
      <c r="A35" s="293">
        <v>42156</v>
      </c>
      <c r="B35" s="170">
        <f>B36-'tabela10.1'!B37</f>
        <v>40435779</v>
      </c>
      <c r="C35" s="170">
        <f>C36-'tabela10.1'!C37</f>
        <v>218738</v>
      </c>
      <c r="D35" s="170">
        <f>D36-'tabela10.1'!D37</f>
        <v>7971616</v>
      </c>
      <c r="E35" s="170">
        <f>E36-'tabela10.1'!E37</f>
        <v>432792</v>
      </c>
      <c r="F35" s="170">
        <f>F36-'tabela10.1'!F37</f>
        <v>2711864</v>
      </c>
      <c r="G35" s="170">
        <f>G36-'tabela10.1'!G37</f>
        <v>9100015</v>
      </c>
      <c r="H35" s="170">
        <f>H36-'tabela10.1'!H37</f>
        <v>17498142</v>
      </c>
      <c r="I35" s="170">
        <f>I36-'tabela10.1'!I37</f>
        <v>891666</v>
      </c>
      <c r="J35" s="171">
        <f>J36-'tabela10.1'!J37</f>
        <v>1610946</v>
      </c>
      <c r="K35" s="180"/>
    </row>
    <row r="36" spans="1:11" ht="27">
      <c r="A36" s="293">
        <v>42186</v>
      </c>
      <c r="B36" s="170">
        <f>B37-'tabela10.1'!B38</f>
        <v>40286422</v>
      </c>
      <c r="C36" s="170">
        <f>C37-'tabela10.1'!C38</f>
        <v>217945</v>
      </c>
      <c r="D36" s="170">
        <f>D37-'tabela10.1'!D38</f>
        <v>7906638</v>
      </c>
      <c r="E36" s="170">
        <f>E37-'tabela10.1'!E38</f>
        <v>431822</v>
      </c>
      <c r="F36" s="170">
        <f>F37-'tabela10.1'!F38</f>
        <v>2692839</v>
      </c>
      <c r="G36" s="170">
        <f>G37-'tabela10.1'!G38</f>
        <v>9067779</v>
      </c>
      <c r="H36" s="170">
        <f>H37-'tabela10.1'!H38</f>
        <v>17442482</v>
      </c>
      <c r="I36" s="170">
        <f>I37-'tabela10.1'!I38</f>
        <v>889459</v>
      </c>
      <c r="J36" s="171">
        <f>J37-'tabela10.1'!J38</f>
        <v>1637458</v>
      </c>
      <c r="K36" s="180"/>
    </row>
    <row r="37" spans="1:11" ht="27">
      <c r="A37" s="293">
        <v>42217</v>
      </c>
      <c r="B37" s="170">
        <f>B38-'tabela10.1'!B39</f>
        <v>40209102</v>
      </c>
      <c r="C37" s="170">
        <f>C38-'tabela10.1'!C39</f>
        <v>217058</v>
      </c>
      <c r="D37" s="170">
        <f>D38-'tabela10.1'!D39</f>
        <v>7856817</v>
      </c>
      <c r="E37" s="170">
        <f>E38-'tabela10.1'!E39</f>
        <v>430695</v>
      </c>
      <c r="F37" s="170">
        <f>F38-'tabela10.1'!F39</f>
        <v>2669030</v>
      </c>
      <c r="G37" s="170">
        <f>G38-'tabela10.1'!G39</f>
        <v>9057876</v>
      </c>
      <c r="H37" s="170">
        <f>H38-'tabela10.1'!H39</f>
        <v>17452916</v>
      </c>
      <c r="I37" s="170">
        <f>I38-'tabela10.1'!I39</f>
        <v>890265</v>
      </c>
      <c r="J37" s="171">
        <f>J38-'tabela10.1'!J39</f>
        <v>1634445</v>
      </c>
      <c r="K37" s="180"/>
    </row>
    <row r="38" spans="1:11" ht="27">
      <c r="A38" s="293">
        <v>42248</v>
      </c>
      <c r="B38" s="170">
        <f>B39-'tabela10.1'!B40</f>
        <v>40121347</v>
      </c>
      <c r="C38" s="170">
        <f>C39-'tabela10.1'!C40</f>
        <v>216467</v>
      </c>
      <c r="D38" s="170">
        <f>D39-'tabela10.1'!D40</f>
        <v>7845741</v>
      </c>
      <c r="E38" s="170">
        <f>E39-'tabela10.1'!E40</f>
        <v>429934</v>
      </c>
      <c r="F38" s="170">
        <f>F39-'tabela10.1'!F40</f>
        <v>2642217</v>
      </c>
      <c r="G38" s="170">
        <f>G39-'tabela10.1'!G40</f>
        <v>9043840</v>
      </c>
      <c r="H38" s="170">
        <f>H39-'tabela10.1'!H40</f>
        <v>17421267</v>
      </c>
      <c r="I38" s="170">
        <f>I39-'tabela10.1'!I40</f>
        <v>889138</v>
      </c>
      <c r="J38" s="171">
        <f>J39-'tabela10.1'!J40</f>
        <v>1632743</v>
      </c>
      <c r="K38" s="180"/>
    </row>
    <row r="39" spans="1:11" ht="27">
      <c r="A39" s="293">
        <v>42278</v>
      </c>
      <c r="B39" s="170">
        <f>B40-'tabela10.1'!B41</f>
        <v>39954679</v>
      </c>
      <c r="C39" s="170">
        <f>C40-'tabela10.1'!C41</f>
        <v>215019</v>
      </c>
      <c r="D39" s="170">
        <f>D40-'tabela10.1'!D41</f>
        <v>7796771</v>
      </c>
      <c r="E39" s="170">
        <f>E40-'tabela10.1'!E41</f>
        <v>428725</v>
      </c>
      <c r="F39" s="170">
        <f>F40-'tabela10.1'!F41</f>
        <v>2591680</v>
      </c>
      <c r="G39" s="170">
        <f>G40-'tabela10.1'!G41</f>
        <v>9041898</v>
      </c>
      <c r="H39" s="170">
        <f>H40-'tabela10.1'!H41</f>
        <v>17377522</v>
      </c>
      <c r="I39" s="170">
        <f>I40-'tabela10.1'!I41</f>
        <v>888280</v>
      </c>
      <c r="J39" s="171">
        <f>J40-'tabela10.1'!J41</f>
        <v>1614784</v>
      </c>
      <c r="K39" s="180"/>
    </row>
    <row r="40" spans="1:11" ht="27">
      <c r="A40" s="293">
        <v>42309</v>
      </c>
      <c r="B40" s="170">
        <f>B41-'tabela10.1'!B42</f>
        <v>39820777</v>
      </c>
      <c r="C40" s="170">
        <f>C41-'tabela10.1'!C42</f>
        <v>213690</v>
      </c>
      <c r="D40" s="170">
        <f>D41-'tabela10.1'!D42</f>
        <v>7716757</v>
      </c>
      <c r="E40" s="170">
        <f>E41-'tabela10.1'!E42</f>
        <v>427418</v>
      </c>
      <c r="F40" s="170">
        <f>F41-'tabela10.1'!F42</f>
        <v>2531455</v>
      </c>
      <c r="G40" s="170">
        <f>G41-'tabela10.1'!G42</f>
        <v>9097427</v>
      </c>
      <c r="H40" s="170">
        <f>H41-'tabela10.1'!H42</f>
        <v>17355947</v>
      </c>
      <c r="I40" s="170">
        <f>I41-'tabela10.1'!I42</f>
        <v>886025</v>
      </c>
      <c r="J40" s="171">
        <f>J41-'tabela10.1'!J42</f>
        <v>1592058</v>
      </c>
      <c r="K40" s="180"/>
    </row>
    <row r="41" spans="1:11" ht="27">
      <c r="A41" s="293">
        <v>42339</v>
      </c>
      <c r="B41" s="170">
        <f>B42-'tabela10.1'!B43</f>
        <v>39206384</v>
      </c>
      <c r="C41" s="170">
        <f>C42-'tabela10.1'!C43</f>
        <v>211766</v>
      </c>
      <c r="D41" s="170">
        <f>D42-'tabela10.1'!D43</f>
        <v>7520688</v>
      </c>
      <c r="E41" s="170">
        <f>E42-'tabela10.1'!E43</f>
        <v>425451</v>
      </c>
      <c r="F41" s="170">
        <f>F42-'tabela10.1'!F43</f>
        <v>2424646</v>
      </c>
      <c r="G41" s="170">
        <f>G42-'tabela10.1'!G43</f>
        <v>9057585</v>
      </c>
      <c r="H41" s="170">
        <f>H42-'tabela10.1'!H43</f>
        <v>17170324</v>
      </c>
      <c r="I41" s="170">
        <f>I42-'tabela10.1'!I43</f>
        <v>865665</v>
      </c>
      <c r="J41" s="171">
        <f>J42-'tabela10.1'!J43</f>
        <v>1530259</v>
      </c>
      <c r="K41" s="180"/>
    </row>
    <row r="42" spans="1:11" ht="27">
      <c r="A42" s="293">
        <v>42370</v>
      </c>
      <c r="B42" s="170">
        <f>B43-'tabela10.1'!B44</f>
        <v>39114111</v>
      </c>
      <c r="C42" s="170">
        <f>C43-'tabela10.1'!C44</f>
        <v>210559</v>
      </c>
      <c r="D42" s="170">
        <f>D43-'tabela10.1'!D44</f>
        <v>7504126</v>
      </c>
      <c r="E42" s="170">
        <f>E43-'tabela10.1'!E44</f>
        <v>424518</v>
      </c>
      <c r="F42" s="170">
        <f>F43-'tabela10.1'!F44</f>
        <v>2424626</v>
      </c>
      <c r="G42" s="170">
        <f>G43-'tabela10.1'!G44</f>
        <v>8989951</v>
      </c>
      <c r="H42" s="170">
        <f>H43-'tabela10.1'!H44</f>
        <v>17155806</v>
      </c>
      <c r="I42" s="170">
        <f>I43-'tabela10.1'!I44</f>
        <v>865204</v>
      </c>
      <c r="J42" s="171">
        <f>J43-'tabela10.1'!J44</f>
        <v>1539321</v>
      </c>
      <c r="K42" s="180"/>
    </row>
    <row r="43" spans="1:11" ht="27">
      <c r="A43" s="293">
        <v>42401</v>
      </c>
      <c r="B43" s="170">
        <f>B44-'tabela10.1'!B45</f>
        <v>39017777</v>
      </c>
      <c r="C43" s="170">
        <f>C44-'tabela10.1'!C45</f>
        <v>210139</v>
      </c>
      <c r="D43" s="170">
        <f>D44-'tabela10.1'!D45</f>
        <v>7476128</v>
      </c>
      <c r="E43" s="170">
        <f>E44-'tabela10.1'!E45</f>
        <v>423570</v>
      </c>
      <c r="F43" s="170">
        <f>F44-'tabela10.1'!F45</f>
        <v>2407906</v>
      </c>
      <c r="G43" s="170">
        <f>G44-'tabela10.1'!G45</f>
        <v>8934081</v>
      </c>
      <c r="H43" s="170">
        <f>H44-'tabela10.1'!H45</f>
        <v>17153534</v>
      </c>
      <c r="I43" s="170">
        <f>I44-'tabela10.1'!I45</f>
        <v>875225</v>
      </c>
      <c r="J43" s="171">
        <f>J44-'tabela10.1'!J45</f>
        <v>1537194</v>
      </c>
      <c r="K43" s="180"/>
    </row>
    <row r="44" spans="1:11" ht="27">
      <c r="A44" s="293">
        <v>42430</v>
      </c>
      <c r="B44" s="170">
        <f>B45-'tabela10.1'!B46</f>
        <v>38903255</v>
      </c>
      <c r="C44" s="170">
        <f>C45-'tabela10.1'!C46</f>
        <v>209163</v>
      </c>
      <c r="D44" s="170">
        <f>D45-'tabela10.1'!D46</f>
        <v>7450744</v>
      </c>
      <c r="E44" s="170">
        <f>E45-'tabela10.1'!E46</f>
        <v>423289</v>
      </c>
      <c r="F44" s="170">
        <f>F45-'tabela10.1'!F46</f>
        <v>2383819</v>
      </c>
      <c r="G44" s="170">
        <f>G45-'tabela10.1'!G46</f>
        <v>8892608</v>
      </c>
      <c r="H44" s="170">
        <f>H45-'tabela10.1'!H46</f>
        <v>17136039</v>
      </c>
      <c r="I44" s="170">
        <f>I45-'tabela10.1'!I46</f>
        <v>880010</v>
      </c>
      <c r="J44" s="171">
        <f>J45-'tabela10.1'!J46</f>
        <v>1527583</v>
      </c>
      <c r="K44" s="180"/>
    </row>
    <row r="45" spans="1:11" ht="27">
      <c r="A45" s="293">
        <v>42461</v>
      </c>
      <c r="B45" s="170">
        <f>B46-'tabela10.1'!B47</f>
        <v>38847433</v>
      </c>
      <c r="C45" s="170">
        <f>C46-'tabela10.1'!C47</f>
        <v>208882</v>
      </c>
      <c r="D45" s="170">
        <f>D46-'tabela10.1'!D47</f>
        <v>7433998</v>
      </c>
      <c r="E45" s="170">
        <f>E46-'tabela10.1'!E47</f>
        <v>423066</v>
      </c>
      <c r="F45" s="170">
        <f>F46-'tabela10.1'!F47</f>
        <v>2369217</v>
      </c>
      <c r="G45" s="170">
        <f>G46-'tabela10.1'!G47</f>
        <v>8863407</v>
      </c>
      <c r="H45" s="170">
        <f>H46-'tabela10.1'!H47</f>
        <v>17129981</v>
      </c>
      <c r="I45" s="170">
        <f>I46-'tabela10.1'!I47</f>
        <v>882389</v>
      </c>
      <c r="J45" s="171">
        <f>J46-'tabela10.1'!J47</f>
        <v>1536493</v>
      </c>
      <c r="K45" s="180"/>
    </row>
    <row r="46" spans="1:11" ht="27">
      <c r="A46" s="293">
        <v>42491</v>
      </c>
      <c r="B46" s="170">
        <f>B47-'tabela10.1'!B48</f>
        <v>38781047</v>
      </c>
      <c r="C46" s="170">
        <f>C47-'tabela10.1'!C48</f>
        <v>207696</v>
      </c>
      <c r="D46" s="170">
        <f>D47-'tabela10.1'!D48</f>
        <v>7412590</v>
      </c>
      <c r="E46" s="170">
        <f>E47-'tabela10.1'!E48</f>
        <v>422548</v>
      </c>
      <c r="F46" s="170">
        <f>F47-'tabela10.1'!F48</f>
        <v>2340458</v>
      </c>
      <c r="G46" s="170">
        <f>G47-'tabela10.1'!G48</f>
        <v>8835282</v>
      </c>
      <c r="H46" s="170">
        <f>H47-'tabela10.1'!H48</f>
        <v>17095656</v>
      </c>
      <c r="I46" s="170">
        <f>I47-'tabela10.1'!I48</f>
        <v>883940</v>
      </c>
      <c r="J46" s="171">
        <f>J47-'tabela10.1'!J48</f>
        <v>1582877</v>
      </c>
      <c r="K46" s="180"/>
    </row>
    <row r="47" spans="1:11" ht="27">
      <c r="A47" s="293">
        <v>42522</v>
      </c>
      <c r="B47" s="170">
        <f>B48-'tabela10.1'!B49</f>
        <v>38693327</v>
      </c>
      <c r="C47" s="170">
        <f>C48-'tabela10.1'!C49</f>
        <v>206949</v>
      </c>
      <c r="D47" s="170">
        <f>D48-'tabela10.1'!D49</f>
        <v>7381499</v>
      </c>
      <c r="E47" s="170">
        <f>E48-'tabela10.1'!E49</f>
        <v>421300</v>
      </c>
      <c r="F47" s="170">
        <f>F48-'tabela10.1'!F49</f>
        <v>2312724</v>
      </c>
      <c r="G47" s="170">
        <f>G48-'tabela10.1'!G49</f>
        <v>8809151</v>
      </c>
      <c r="H47" s="170">
        <f>H48-'tabela10.1'!H49</f>
        <v>17053300</v>
      </c>
      <c r="I47" s="170">
        <f>I48-'tabela10.1'!I49</f>
        <v>884761</v>
      </c>
      <c r="J47" s="171">
        <f>J48-'tabela10.1'!J49</f>
        <v>1623643</v>
      </c>
      <c r="K47" s="180"/>
    </row>
    <row r="48" spans="1:11" ht="27">
      <c r="A48" s="293">
        <v>42552</v>
      </c>
      <c r="B48" s="170">
        <f>B49-'tabela10.1'!B50</f>
        <v>38609087</v>
      </c>
      <c r="C48" s="170">
        <f>C49-'tabela10.1'!C50</f>
        <v>205815</v>
      </c>
      <c r="D48" s="170">
        <f>D49-'tabela10.1'!D50</f>
        <v>7368617</v>
      </c>
      <c r="E48" s="170">
        <f>E49-'tabela10.1'!E50</f>
        <v>420651</v>
      </c>
      <c r="F48" s="170">
        <f>F49-'tabela10.1'!F50</f>
        <v>2284654</v>
      </c>
      <c r="G48" s="170">
        <f>G49-'tabela10.1'!G50</f>
        <v>8794285</v>
      </c>
      <c r="H48" s="170">
        <f>H49-'tabela10.1'!H50</f>
        <v>17021700</v>
      </c>
      <c r="I48" s="170">
        <f>I49-'tabela10.1'!I50</f>
        <v>884827</v>
      </c>
      <c r="J48" s="171">
        <f>J49-'tabela10.1'!J50</f>
        <v>1628538</v>
      </c>
      <c r="K48" s="180"/>
    </row>
    <row r="49" spans="1:11" ht="27">
      <c r="A49" s="293">
        <v>42583</v>
      </c>
      <c r="B49" s="170">
        <f>B50-'tabela10.1'!B51</f>
        <v>38587001</v>
      </c>
      <c r="C49" s="170">
        <f>C50-'tabela10.1'!C51</f>
        <v>206163</v>
      </c>
      <c r="D49" s="170">
        <f>D50-'tabela10.1'!D51</f>
        <v>7375702</v>
      </c>
      <c r="E49" s="170">
        <f>E50-'tabela10.1'!E51</f>
        <v>419854</v>
      </c>
      <c r="F49" s="170">
        <f>F50-'tabela10.1'!F51</f>
        <v>2262991</v>
      </c>
      <c r="G49" s="170">
        <f>G50-'tabela10.1'!G51</f>
        <v>8797355</v>
      </c>
      <c r="H49" s="170">
        <f>H50-'tabela10.1'!H51</f>
        <v>17026118</v>
      </c>
      <c r="I49" s="170">
        <f>I50-'tabela10.1'!I51</f>
        <v>884632</v>
      </c>
      <c r="J49" s="171">
        <f>J50-'tabela10.1'!J51</f>
        <v>1614186</v>
      </c>
      <c r="K49" s="180"/>
    </row>
    <row r="50" spans="1:11" ht="27">
      <c r="A50" s="293">
        <v>42614</v>
      </c>
      <c r="B50" s="170">
        <f>B51-'tabela10.1'!B52</f>
        <v>38554732</v>
      </c>
      <c r="C50" s="170">
        <f>C51-'tabela10.1'!C52</f>
        <v>205499</v>
      </c>
      <c r="D50" s="170">
        <f>D51-'tabela10.1'!D52</f>
        <v>7387006</v>
      </c>
      <c r="E50" s="170">
        <f>E51-'tabela10.1'!E52</f>
        <v>419245</v>
      </c>
      <c r="F50" s="170">
        <f>F51-'tabela10.1'!F52</f>
        <v>2235316</v>
      </c>
      <c r="G50" s="170">
        <f>G51-'tabela10.1'!G52</f>
        <v>8803792</v>
      </c>
      <c r="H50" s="170">
        <f>H51-'tabela10.1'!H52</f>
        <v>17013689</v>
      </c>
      <c r="I50" s="170">
        <f>I51-'tabela10.1'!I52</f>
        <v>884491</v>
      </c>
      <c r="J50" s="171">
        <f>J51-'tabela10.1'!J52</f>
        <v>1605694</v>
      </c>
      <c r="K50" s="180"/>
    </row>
    <row r="51" spans="1:11" ht="27">
      <c r="A51" s="293">
        <v>42644</v>
      </c>
      <c r="B51" s="170">
        <f>B52-'tabela10.1'!B53</f>
        <v>38475967</v>
      </c>
      <c r="C51" s="170">
        <f>C52-'tabela10.1'!C53</f>
        <v>204416</v>
      </c>
      <c r="D51" s="170">
        <f>D52-'tabela10.1'!D53</f>
        <v>7381874</v>
      </c>
      <c r="E51" s="170">
        <f>E52-'tabela10.1'!E53</f>
        <v>417507</v>
      </c>
      <c r="F51" s="170">
        <f>F52-'tabela10.1'!F53</f>
        <v>2200378</v>
      </c>
      <c r="G51" s="170">
        <f>G52-'tabela10.1'!G53</f>
        <v>8818100</v>
      </c>
      <c r="H51" s="170">
        <f>H52-'tabela10.1'!H53</f>
        <v>16979742</v>
      </c>
      <c r="I51" s="170">
        <f>I52-'tabela10.1'!I53</f>
        <v>881155</v>
      </c>
      <c r="J51" s="171">
        <f>J52-'tabela10.1'!J53</f>
        <v>1592795</v>
      </c>
      <c r="K51" s="180"/>
    </row>
    <row r="52" spans="1:11" ht="27">
      <c r="A52" s="293">
        <v>42675</v>
      </c>
      <c r="B52" s="170">
        <f>B53-'tabela10.1'!B54</f>
        <v>38357933</v>
      </c>
      <c r="C52" s="170">
        <f>C53-'tabela10.1'!C54</f>
        <v>202597</v>
      </c>
      <c r="D52" s="170">
        <f>D53-'tabela10.1'!D54</f>
        <v>7329734</v>
      </c>
      <c r="E52" s="170">
        <f>E53-'tabela10.1'!E54</f>
        <v>414825</v>
      </c>
      <c r="F52" s="170">
        <f>F53-'tabela10.1'!F54</f>
        <v>2149142</v>
      </c>
      <c r="G52" s="170">
        <f>G53-'tabela10.1'!G54</f>
        <v>8878277</v>
      </c>
      <c r="H52" s="170">
        <f>H53-'tabela10.1'!H54</f>
        <v>16940416</v>
      </c>
      <c r="I52" s="170">
        <f>I53-'tabela10.1'!I54</f>
        <v>876635</v>
      </c>
      <c r="J52" s="171">
        <f>J53-'tabela10.1'!J54</f>
        <v>1566307</v>
      </c>
      <c r="K52" s="180"/>
    </row>
    <row r="53" spans="1:11" ht="27">
      <c r="A53" s="293">
        <v>42705</v>
      </c>
      <c r="B53" s="170">
        <f>B54-'tabela10.1'!B55</f>
        <v>37879826</v>
      </c>
      <c r="C53" s="170">
        <f>C54-'tabela10.1'!C55</f>
        <v>199857</v>
      </c>
      <c r="D53" s="170">
        <f>D54-'tabela10.1'!D55</f>
        <v>7196538</v>
      </c>
      <c r="E53" s="170">
        <f>E54-'tabela10.1'!E55</f>
        <v>412662</v>
      </c>
      <c r="F53" s="170">
        <f>F54-'tabela10.1'!F55</f>
        <v>2062772</v>
      </c>
      <c r="G53" s="170">
        <f>G54-'tabela10.1'!G55</f>
        <v>8860090</v>
      </c>
      <c r="H53" s="170">
        <f>H54-'tabela10.1'!H55</f>
        <v>16777750</v>
      </c>
      <c r="I53" s="170">
        <f>I54-'tabela10.1'!I55</f>
        <v>854091</v>
      </c>
      <c r="J53" s="171">
        <f>J54-'tabela10.1'!J55</f>
        <v>1516066</v>
      </c>
      <c r="K53" s="180"/>
    </row>
    <row r="54" spans="1:11" ht="27">
      <c r="A54" s="293">
        <v>42736</v>
      </c>
      <c r="B54" s="170">
        <f>B55-'tabela10.1'!B56</f>
        <v>37848751</v>
      </c>
      <c r="C54" s="170">
        <f>C55-'tabela10.1'!C56</f>
        <v>199775</v>
      </c>
      <c r="D54" s="170">
        <f>D55-'tabela10.1'!D56</f>
        <v>7215609</v>
      </c>
      <c r="E54" s="170">
        <f>E55-'tabela10.1'!E56</f>
        <v>413591</v>
      </c>
      <c r="F54" s="170">
        <f>F55-'tabela10.1'!F56</f>
        <v>2063971</v>
      </c>
      <c r="G54" s="170">
        <f>G55-'tabela10.1'!G56</f>
        <v>8798502</v>
      </c>
      <c r="H54" s="170">
        <f>H55-'tabela10.1'!H56</f>
        <v>16774928</v>
      </c>
      <c r="I54" s="170">
        <f>I55-'tabela10.1'!I56</f>
        <v>854485</v>
      </c>
      <c r="J54" s="171">
        <f>J55-'tabela10.1'!J56</f>
        <v>1527890</v>
      </c>
      <c r="K54" s="7"/>
    </row>
    <row r="55" spans="1:10" ht="27">
      <c r="A55" s="293">
        <v>42767</v>
      </c>
      <c r="B55" s="170">
        <f>B56-'tabela10.1'!B57</f>
        <v>37898380</v>
      </c>
      <c r="C55" s="170">
        <f>C56-'tabela10.1'!C57</f>
        <v>199271</v>
      </c>
      <c r="D55" s="170">
        <f>D56-'tabela10.1'!D57</f>
        <v>7220744</v>
      </c>
      <c r="E55" s="170">
        <f>E56-'tabela10.1'!E57</f>
        <v>414760</v>
      </c>
      <c r="F55" s="170">
        <f>F56-'tabela10.1'!F57</f>
        <v>2052411</v>
      </c>
      <c r="G55" s="170">
        <f>G56-'tabela10.1'!G57</f>
        <v>8779366</v>
      </c>
      <c r="H55" s="170">
        <f>H56-'tabela10.1'!H57</f>
        <v>16834088</v>
      </c>
      <c r="I55" s="170">
        <f>I56-'tabela10.1'!I57</f>
        <v>863111</v>
      </c>
      <c r="J55" s="171">
        <f>J56-'tabela10.1'!J57</f>
        <v>1534629</v>
      </c>
    </row>
    <row r="56" spans="1:10" ht="27">
      <c r="A56" s="293">
        <v>42795</v>
      </c>
      <c r="B56" s="170">
        <f>B57-'tabela10.1'!B58</f>
        <v>37840786</v>
      </c>
      <c r="C56" s="170">
        <f>C57-'tabela10.1'!C58</f>
        <v>198832</v>
      </c>
      <c r="D56" s="170">
        <f>D57-'tabela10.1'!D58</f>
        <v>7216918</v>
      </c>
      <c r="E56" s="170">
        <f>E57-'tabela10.1'!E58</f>
        <v>414148</v>
      </c>
      <c r="F56" s="170">
        <f>F57-'tabela10.1'!F58</f>
        <v>2044327</v>
      </c>
      <c r="G56" s="170">
        <f>G57-'tabela10.1'!G58</f>
        <v>8746343</v>
      </c>
      <c r="H56" s="170">
        <f>H57-'tabela10.1'!H58</f>
        <v>16820389</v>
      </c>
      <c r="I56" s="170">
        <f>I57-'tabela10.1'!I58</f>
        <v>867861</v>
      </c>
      <c r="J56" s="171">
        <f>J57-'tabela10.1'!J58</f>
        <v>1531968</v>
      </c>
    </row>
    <row r="57" spans="1:10" ht="27">
      <c r="A57" s="293">
        <v>42826</v>
      </c>
      <c r="B57" s="170">
        <f>B58-'tabela10.1'!B59</f>
        <v>37915168</v>
      </c>
      <c r="C57" s="170">
        <f>C58-'tabela10.1'!C59</f>
        <v>199187</v>
      </c>
      <c r="D57" s="170">
        <f>D58-'tabela10.1'!D59</f>
        <v>7231136</v>
      </c>
      <c r="E57" s="170">
        <f>E58-'tabela10.1'!E59</f>
        <v>415057</v>
      </c>
      <c r="F57" s="170">
        <f>F58-'tabela10.1'!F59</f>
        <v>2043814</v>
      </c>
      <c r="G57" s="170">
        <f>G58-'tabela10.1'!G59</f>
        <v>8753770</v>
      </c>
      <c r="H57" s="170">
        <f>H58-'tabela10.1'!H59</f>
        <v>16853359</v>
      </c>
      <c r="I57" s="170">
        <f>I58-'tabela10.1'!I59</f>
        <v>870231</v>
      </c>
      <c r="J57" s="171">
        <f>J58-'tabela10.1'!J59</f>
        <v>1548614</v>
      </c>
    </row>
    <row r="58" spans="1:10" ht="27">
      <c r="A58" s="293">
        <v>42856</v>
      </c>
      <c r="B58" s="170">
        <f>B59-'tabela10.1'!B60</f>
        <v>37960012</v>
      </c>
      <c r="C58" s="170">
        <f>C59-'tabela10.1'!C60</f>
        <v>198693</v>
      </c>
      <c r="D58" s="170">
        <f>D59-'tabela10.1'!D60</f>
        <v>7233468</v>
      </c>
      <c r="E58" s="170">
        <f>E59-'tabela10.1'!E60</f>
        <v>414763</v>
      </c>
      <c r="F58" s="170">
        <f>F59-'tabela10.1'!F60</f>
        <v>2040523</v>
      </c>
      <c r="G58" s="170">
        <f>G59-'tabela10.1'!G60</f>
        <v>8744476</v>
      </c>
      <c r="H58" s="170">
        <f>H59-'tabela10.1'!H60</f>
        <v>16857250</v>
      </c>
      <c r="I58" s="170">
        <f>I59-'tabela10.1'!I60</f>
        <v>871618</v>
      </c>
      <c r="J58" s="171">
        <f>J59-'tabela10.1'!J60</f>
        <v>1599221</v>
      </c>
    </row>
    <row r="59" spans="1:10" ht="27">
      <c r="A59" s="293">
        <v>42887</v>
      </c>
      <c r="B59" s="170">
        <f>B60-'tabela10.1'!B61</f>
        <v>37976863</v>
      </c>
      <c r="C59" s="170">
        <f>C60-'tabela10.1'!C61</f>
        <v>198492</v>
      </c>
      <c r="D59" s="170">
        <f>D60-'tabela10.1'!D61</f>
        <v>7226185</v>
      </c>
      <c r="E59" s="170">
        <f>E60-'tabela10.1'!E61</f>
        <v>414147</v>
      </c>
      <c r="F59" s="170">
        <f>F60-'tabela10.1'!F61</f>
        <v>2032094</v>
      </c>
      <c r="G59" s="170">
        <f>G60-'tabela10.1'!G61</f>
        <v>8742690</v>
      </c>
      <c r="H59" s="170">
        <f>H60-'tabela10.1'!H61</f>
        <v>16852732</v>
      </c>
      <c r="I59" s="170">
        <f>I60-'tabela10.1'!I61</f>
        <v>872697</v>
      </c>
      <c r="J59" s="171">
        <f>J60-'tabela10.1'!J61</f>
        <v>1637826</v>
      </c>
    </row>
    <row r="60" spans="1:10" ht="27">
      <c r="A60" s="293">
        <v>42917</v>
      </c>
      <c r="B60" s="170">
        <f>B61-'tabela10.1'!B62</f>
        <v>38027644</v>
      </c>
      <c r="C60" s="170">
        <f>C61-'tabela10.1'!C62</f>
        <v>198303</v>
      </c>
      <c r="D60" s="170">
        <f>D61-'tabela10.1'!D62</f>
        <v>7240397</v>
      </c>
      <c r="E60" s="170">
        <f>E61-'tabela10.1'!E62</f>
        <v>413088</v>
      </c>
      <c r="F60" s="170">
        <f>F61-'tabela10.1'!F62</f>
        <v>2034617</v>
      </c>
      <c r="G60" s="170">
        <f>G61-'tabela10.1'!G62</f>
        <v>8755197</v>
      </c>
      <c r="H60" s="170">
        <f>H61-'tabela10.1'!H62</f>
        <v>16867405</v>
      </c>
      <c r="I60" s="170">
        <f>I61-'tabela10.1'!I62</f>
        <v>872422</v>
      </c>
      <c r="J60" s="171">
        <f>J61-'tabela10.1'!J62</f>
        <v>1646215</v>
      </c>
    </row>
    <row r="61" spans="1:10" ht="27">
      <c r="A61" s="293">
        <v>42948</v>
      </c>
      <c r="B61" s="170">
        <f>B62-'tabela10.1'!B63</f>
        <v>38077086</v>
      </c>
      <c r="C61" s="170">
        <f>C62-'tabela10.1'!C63</f>
        <v>198231</v>
      </c>
      <c r="D61" s="170">
        <f>D62-'tabela10.1'!D63</f>
        <v>7254736</v>
      </c>
      <c r="E61" s="170">
        <f>E62-'tabela10.1'!E63</f>
        <v>412791</v>
      </c>
      <c r="F61" s="170">
        <f>F62-'tabela10.1'!F63</f>
        <v>2038293</v>
      </c>
      <c r="G61" s="170">
        <f>G62-'tabela10.1'!G63</f>
        <v>8768751</v>
      </c>
      <c r="H61" s="170">
        <f>H62-'tabela10.1'!H63</f>
        <v>16896952</v>
      </c>
      <c r="I61" s="170">
        <f>I62-'tabela10.1'!I63</f>
        <v>872617</v>
      </c>
      <c r="J61" s="171">
        <f>J62-'tabela10.1'!J63</f>
        <v>1634715</v>
      </c>
    </row>
    <row r="62" spans="1:10" ht="27">
      <c r="A62" s="293">
        <v>42979</v>
      </c>
      <c r="B62" s="170">
        <f>B63-'tabela10.1'!B64</f>
        <v>38126369</v>
      </c>
      <c r="C62" s="170">
        <f>C63-'tabela10.1'!C64</f>
        <v>198080</v>
      </c>
      <c r="D62" s="170">
        <f>D63-'tabela10.1'!D64</f>
        <v>7282508</v>
      </c>
      <c r="E62" s="170">
        <f>E63-'tabela10.1'!E64</f>
        <v>411609</v>
      </c>
      <c r="F62" s="170">
        <f>F63-'tabela10.1'!F64</f>
        <v>2040224</v>
      </c>
      <c r="G62" s="170">
        <f>G63-'tabela10.1'!G64</f>
        <v>8786793</v>
      </c>
      <c r="H62" s="170">
        <f>H63-'tabela10.1'!H64</f>
        <v>16908119</v>
      </c>
      <c r="I62" s="170">
        <f>I63-'tabela10.1'!I64</f>
        <v>872173</v>
      </c>
      <c r="J62" s="171">
        <f>J63-'tabela10.1'!J64</f>
        <v>1626863</v>
      </c>
    </row>
    <row r="63" spans="1:10" ht="27">
      <c r="A63" s="293">
        <v>43009</v>
      </c>
      <c r="B63" s="170">
        <f>B64-'tabela10.1'!B65</f>
        <v>38213294</v>
      </c>
      <c r="C63" s="170">
        <f>C64-'tabela10.1'!C65</f>
        <v>197576</v>
      </c>
      <c r="D63" s="170">
        <f>D64-'tabela10.1'!D65</f>
        <v>7316905</v>
      </c>
      <c r="E63" s="170">
        <f>E64-'tabela10.1'!E65</f>
        <v>410909</v>
      </c>
      <c r="F63" s="170">
        <f>F64-'tabela10.1'!F65</f>
        <v>2036326</v>
      </c>
      <c r="G63" s="170">
        <f>G64-'tabela10.1'!G65</f>
        <v>8826848</v>
      </c>
      <c r="H63" s="170">
        <f>H64-'tabela10.1'!H65</f>
        <v>16928320</v>
      </c>
      <c r="I63" s="170">
        <f>I64-'tabela10.1'!I65</f>
        <v>872324</v>
      </c>
      <c r="J63" s="171">
        <f>J64-'tabela10.1'!J65</f>
        <v>1624086</v>
      </c>
    </row>
    <row r="64" spans="1:10" ht="27">
      <c r="A64" s="293">
        <v>43040</v>
      </c>
      <c r="B64" s="170">
        <f>B65-'tabela10.1'!B66</f>
        <v>38208493</v>
      </c>
      <c r="C64" s="170">
        <f>C65-'tabela10.1'!C66</f>
        <v>196349</v>
      </c>
      <c r="D64" s="170">
        <f>D65-'tabela10.1'!D66</f>
        <v>7288816</v>
      </c>
      <c r="E64" s="170">
        <f>E65-'tabela10.1'!E66</f>
        <v>410081</v>
      </c>
      <c r="F64" s="170">
        <f>F65-'tabela10.1'!F66</f>
        <v>2013834</v>
      </c>
      <c r="G64" s="170">
        <f>G65-'tabela10.1'!G66</f>
        <v>8899226</v>
      </c>
      <c r="H64" s="170">
        <f>H65-'tabela10.1'!H66</f>
        <v>16930666</v>
      </c>
      <c r="I64" s="170">
        <f>I65-'tabela10.1'!I66</f>
        <v>869837</v>
      </c>
      <c r="J64" s="171">
        <f>J65-'tabela10.1'!J66</f>
        <v>1599684</v>
      </c>
    </row>
    <row r="65" spans="1:10" ht="27">
      <c r="A65" s="293">
        <v>43070</v>
      </c>
      <c r="B65" s="170">
        <f>B66-'tabela10.1'!B67</f>
        <v>37867862</v>
      </c>
      <c r="C65" s="170">
        <f>C66-'tabela10.1'!C67</f>
        <v>193907</v>
      </c>
      <c r="D65" s="170">
        <f>D66-'tabela10.1'!D67</f>
        <v>7175479</v>
      </c>
      <c r="E65" s="170">
        <f>E66-'tabela10.1'!E67</f>
        <v>408537</v>
      </c>
      <c r="F65" s="170">
        <f>F66-'tabela10.1'!F67</f>
        <v>1958698</v>
      </c>
      <c r="G65" s="170">
        <f>G66-'tabela10.1'!G67</f>
        <v>8906168</v>
      </c>
      <c r="H65" s="170">
        <f>H66-'tabela10.1'!H67</f>
        <v>16818880</v>
      </c>
      <c r="I65" s="170">
        <f>I66-'tabela10.1'!I67</f>
        <v>852925</v>
      </c>
      <c r="J65" s="171">
        <f>J66-'tabela10.1'!J67</f>
        <v>1553268</v>
      </c>
    </row>
    <row r="66" spans="1:10" ht="27">
      <c r="A66" s="293">
        <v>43101</v>
      </c>
      <c r="B66" s="170">
        <f>B67-'tabela10.1'!B68</f>
        <v>37958929</v>
      </c>
      <c r="C66" s="170">
        <f>C67-'tabela10.1'!C68</f>
        <v>193530</v>
      </c>
      <c r="D66" s="170">
        <f>D67-'tabela10.1'!D68</f>
        <v>7225721</v>
      </c>
      <c r="E66" s="170">
        <f>E67-'tabela10.1'!E68</f>
        <v>409882</v>
      </c>
      <c r="F66" s="170">
        <f>F67-'tabela10.1'!F68</f>
        <v>1975919</v>
      </c>
      <c r="G66" s="170">
        <f>G67-'tabela10.1'!G68</f>
        <v>8859864</v>
      </c>
      <c r="H66" s="170">
        <f>H67-'tabela10.1'!H68</f>
        <v>16872163</v>
      </c>
      <c r="I66" s="170">
        <f>I67-'tabela10.1'!I68</f>
        <v>852515</v>
      </c>
      <c r="J66" s="171">
        <f>J67-'tabela10.1'!J68</f>
        <v>1569335</v>
      </c>
    </row>
    <row r="67" spans="1:10" ht="27">
      <c r="A67" s="293">
        <v>43132</v>
      </c>
      <c r="B67" s="170">
        <f>B68-'tabela10.1'!B69</f>
        <v>38035960</v>
      </c>
      <c r="C67" s="170">
        <f>C68-'tabela10.1'!C69</f>
        <v>193828</v>
      </c>
      <c r="D67" s="170">
        <f>D68-'tabela10.1'!D69</f>
        <v>7242973</v>
      </c>
      <c r="E67" s="170">
        <f>E68-'tabela10.1'!E69</f>
        <v>410823</v>
      </c>
      <c r="F67" s="170">
        <f>F68-'tabela10.1'!F69</f>
        <v>1972849</v>
      </c>
      <c r="G67" s="170">
        <f>G68-'tabela10.1'!G69</f>
        <v>8835662</v>
      </c>
      <c r="H67" s="170">
        <f>H68-'tabela10.1'!H69</f>
        <v>16950718</v>
      </c>
      <c r="I67" s="170">
        <f>I68-'tabela10.1'!I69</f>
        <v>862382</v>
      </c>
      <c r="J67" s="171">
        <f>J68-'tabela10.1'!J69</f>
        <v>1566725</v>
      </c>
    </row>
    <row r="68" spans="1:10" ht="27">
      <c r="A68" s="293">
        <v>43160</v>
      </c>
      <c r="B68" s="170">
        <f>B69-'tabela10.1'!B70</f>
        <v>38111078</v>
      </c>
      <c r="C68" s="170">
        <f>C69-'tabela10.1'!C70</f>
        <v>194229</v>
      </c>
      <c r="D68" s="170">
        <f>D69-'tabela10.1'!D70</f>
        <v>7255060</v>
      </c>
      <c r="E68" s="170">
        <f>E69-'tabela10.1'!E70</f>
        <v>411223</v>
      </c>
      <c r="F68" s="170">
        <f>F69-'tabela10.1'!F70</f>
        <v>1981691</v>
      </c>
      <c r="G68" s="170">
        <f>G69-'tabela10.1'!G70</f>
        <v>8834853</v>
      </c>
      <c r="H68" s="170">
        <f>H69-'tabela10.1'!H70</f>
        <v>17017561</v>
      </c>
      <c r="I68" s="170">
        <f>I69-'tabela10.1'!I70</f>
        <v>866586</v>
      </c>
      <c r="J68" s="171">
        <f>J69-'tabela10.1'!J70</f>
        <v>1549875</v>
      </c>
    </row>
    <row r="69" spans="1:10" ht="27">
      <c r="A69" s="293">
        <v>43191</v>
      </c>
      <c r="B69" s="170">
        <f>B70-'tabela10.1'!B71</f>
        <v>38242538</v>
      </c>
      <c r="C69" s="170">
        <f>C70-'tabela10.1'!C71</f>
        <v>194955</v>
      </c>
      <c r="D69" s="170">
        <f>D70-'tabela10.1'!D71</f>
        <v>7279775</v>
      </c>
      <c r="E69" s="170">
        <f>E70-'tabela10.1'!E71</f>
        <v>412066</v>
      </c>
      <c r="F69" s="170">
        <f>F70-'tabela10.1'!F71</f>
        <v>1998407</v>
      </c>
      <c r="G69" s="170">
        <f>G70-'tabela10.1'!G71</f>
        <v>8847115</v>
      </c>
      <c r="H69" s="170">
        <f>H70-'tabela10.1'!H71</f>
        <v>17088872</v>
      </c>
      <c r="I69" s="170">
        <f>I70-'tabela10.1'!I71</f>
        <v>867531</v>
      </c>
      <c r="J69" s="171">
        <f>J70-'tabela10.1'!J71</f>
        <v>1553817</v>
      </c>
    </row>
    <row r="70" spans="1:10" ht="27">
      <c r="A70" s="293">
        <v>43221</v>
      </c>
      <c r="B70" s="170">
        <f>B71-'tabela10.1'!B72</f>
        <v>38285600</v>
      </c>
      <c r="C70" s="170">
        <f>C71-'tabela10.1'!C72</f>
        <v>195192</v>
      </c>
      <c r="D70" s="170">
        <f>D71-'tabela10.1'!D72</f>
        <v>7273578</v>
      </c>
      <c r="E70" s="170">
        <f>E71-'tabela10.1'!E72</f>
        <v>412570</v>
      </c>
      <c r="F70" s="170">
        <f>F71-'tabela10.1'!F72</f>
        <v>2002825</v>
      </c>
      <c r="G70" s="170">
        <f>G71-'tabela10.1'!G72</f>
        <v>8836937</v>
      </c>
      <c r="H70" s="170">
        <f>H71-'tabela10.1'!H72</f>
        <v>17111539</v>
      </c>
      <c r="I70" s="170">
        <f>I71-'tabela10.1'!I72</f>
        <v>867753</v>
      </c>
      <c r="J70" s="171">
        <f>J71-'tabela10.1'!J72</f>
        <v>1585206</v>
      </c>
    </row>
    <row r="71" spans="1:10" ht="27">
      <c r="A71" s="293">
        <v>43252</v>
      </c>
      <c r="B71" s="170">
        <f>B72-'tabela10.1'!B73</f>
        <v>38293997</v>
      </c>
      <c r="C71" s="170">
        <f>C72-'tabela10.1'!C73</f>
        <v>195127</v>
      </c>
      <c r="D71" s="170">
        <f>D72-'tabela10.1'!D73</f>
        <v>7252886</v>
      </c>
      <c r="E71" s="170">
        <f>E72-'tabela10.1'!E73</f>
        <v>415311</v>
      </c>
      <c r="F71" s="170">
        <f>F72-'tabela10.1'!F73</f>
        <v>2002165</v>
      </c>
      <c r="G71" s="170">
        <f>G72-'tabela10.1'!G73</f>
        <v>8817389</v>
      </c>
      <c r="H71" s="170">
        <f>H72-'tabela10.1'!H73</f>
        <v>17115882</v>
      </c>
      <c r="I71" s="170">
        <f>I72-'tabela10.1'!I73</f>
        <v>866985</v>
      </c>
      <c r="J71" s="171">
        <f>J72-'tabela10.1'!J73</f>
        <v>1628252</v>
      </c>
    </row>
    <row r="72" spans="1:10" ht="27">
      <c r="A72" s="293">
        <v>43282</v>
      </c>
      <c r="B72" s="170">
        <f>B73-'tabela10.1'!B74</f>
        <v>38351589</v>
      </c>
      <c r="C72" s="170">
        <f>C73-'tabela10.1'!C74</f>
        <v>195891</v>
      </c>
      <c r="D72" s="170">
        <f>D73-'tabela10.1'!D74</f>
        <v>7259043</v>
      </c>
      <c r="E72" s="170">
        <f>E73-'tabela10.1'!E74</f>
        <v>416669</v>
      </c>
      <c r="F72" s="170">
        <f>F73-'tabela10.1'!F74</f>
        <v>2014706</v>
      </c>
      <c r="G72" s="170">
        <f>G73-'tabela10.1'!G74</f>
        <v>8818359</v>
      </c>
      <c r="H72" s="170">
        <f>H73-'tabela10.1'!H74</f>
        <v>17134541</v>
      </c>
      <c r="I72" s="170">
        <f>I73-'tabela10.1'!I74</f>
        <v>865542</v>
      </c>
      <c r="J72" s="171">
        <f>J73-'tabela10.1'!J74</f>
        <v>1646838</v>
      </c>
    </row>
    <row r="73" spans="1:10" ht="27">
      <c r="A73" s="293">
        <v>43313</v>
      </c>
      <c r="B73" s="170">
        <f>B74-'tabela10.1'!B75</f>
        <v>38475006</v>
      </c>
      <c r="C73" s="170">
        <f>C74-'tabela10.1'!C75</f>
        <v>196377</v>
      </c>
      <c r="D73" s="170">
        <f>D74-'tabela10.1'!D75</f>
        <v>7276177</v>
      </c>
      <c r="E73" s="170">
        <f>E74-'tabela10.1'!E75</f>
        <v>417902</v>
      </c>
      <c r="F73" s="170">
        <f>F74-'tabela10.1'!F75</f>
        <v>2028560</v>
      </c>
      <c r="G73" s="170">
        <f>G74-'tabela10.1'!G75</f>
        <v>8837933</v>
      </c>
      <c r="H73" s="170">
        <f>H74-'tabela10.1'!H75</f>
        <v>17206961</v>
      </c>
      <c r="I73" s="170">
        <f>I74-'tabela10.1'!I75</f>
        <v>866113</v>
      </c>
      <c r="J73" s="171">
        <f>J74-'tabela10.1'!J75</f>
        <v>1644983</v>
      </c>
    </row>
    <row r="74" spans="1:10" ht="27">
      <c r="A74" s="293">
        <v>43344</v>
      </c>
      <c r="B74" s="170">
        <f>B75-'tabela10.1'!B76</f>
        <v>38625201</v>
      </c>
      <c r="C74" s="170">
        <f>C75-'tabela10.1'!C76</f>
        <v>196811</v>
      </c>
      <c r="D74" s="170">
        <f>D75-'tabela10.1'!D76</f>
        <v>7315378</v>
      </c>
      <c r="E74" s="170">
        <f>E75-'tabela10.1'!E76</f>
        <v>418970</v>
      </c>
      <c r="F74" s="170">
        <f>F75-'tabela10.1'!F76</f>
        <v>2042093</v>
      </c>
      <c r="G74" s="170">
        <f>G75-'tabela10.1'!G76</f>
        <v>8866996</v>
      </c>
      <c r="H74" s="170">
        <f>H75-'tabela10.1'!H76</f>
        <v>17273848</v>
      </c>
      <c r="I74" s="170">
        <f>I75-'tabela10.1'!I76</f>
        <v>867430</v>
      </c>
      <c r="J74" s="171">
        <f>J75-'tabela10.1'!J76</f>
        <v>1643675</v>
      </c>
    </row>
    <row r="75" spans="1:10" ht="27">
      <c r="A75" s="293">
        <v>43374</v>
      </c>
      <c r="B75" s="170">
        <f>B76-'tabela10.1'!B77</f>
        <v>38690474</v>
      </c>
      <c r="C75" s="170">
        <f>C76-'tabela10.1'!C77</f>
        <v>197182</v>
      </c>
      <c r="D75" s="170">
        <f>D76-'tabela10.1'!D77</f>
        <v>7322217</v>
      </c>
      <c r="E75" s="170">
        <f>E76-'tabela10.1'!E77</f>
        <v>418795</v>
      </c>
      <c r="F75" s="170">
        <f>F76-'tabela10.1'!F77</f>
        <v>2043104</v>
      </c>
      <c r="G75" s="170">
        <f>G76-'tabela10.1'!G77</f>
        <v>8902327</v>
      </c>
      <c r="H75" s="170">
        <f>H76-'tabela10.1'!H77</f>
        <v>17309010</v>
      </c>
      <c r="I75" s="170">
        <f>I76-'tabela10.1'!I77</f>
        <v>866889</v>
      </c>
      <c r="J75" s="171">
        <f>J76-'tabela10.1'!J77</f>
        <v>1630950</v>
      </c>
    </row>
    <row r="76" spans="1:10" ht="27">
      <c r="A76" s="293">
        <v>43405</v>
      </c>
      <c r="B76" s="170">
        <f>B77-'tabela10.1'!B78</f>
        <v>38752792</v>
      </c>
      <c r="C76" s="170">
        <f>C77-'tabela10.1'!C78</f>
        <v>196454</v>
      </c>
      <c r="D76" s="170">
        <f>D77-'tabela10.1'!D78</f>
        <v>7297886</v>
      </c>
      <c r="E76" s="170">
        <f>E77-'tabela10.1'!E78</f>
        <v>417964</v>
      </c>
      <c r="F76" s="170">
        <f>F77-'tabela10.1'!F78</f>
        <v>2029056</v>
      </c>
      <c r="G76" s="170">
        <f>G77-'tabela10.1'!G78</f>
        <v>8993392</v>
      </c>
      <c r="H76" s="170">
        <f>H77-'tabela10.1'!H78</f>
        <v>17346059</v>
      </c>
      <c r="I76" s="170">
        <f>I77-'tabela10.1'!I78</f>
        <v>865704</v>
      </c>
      <c r="J76" s="171">
        <f>J77-'tabela10.1'!J78</f>
        <v>1606277</v>
      </c>
    </row>
    <row r="77" spans="1:10" ht="27">
      <c r="A77" s="293">
        <v>43435</v>
      </c>
      <c r="B77" s="170">
        <v>38410428</v>
      </c>
      <c r="C77" s="170">
        <v>195377</v>
      </c>
      <c r="D77" s="170">
        <v>7178109</v>
      </c>
      <c r="E77" s="170">
        <v>416720</v>
      </c>
      <c r="F77" s="170">
        <v>1975590</v>
      </c>
      <c r="G77" s="170">
        <v>9012881</v>
      </c>
      <c r="H77" s="170">
        <v>17226870</v>
      </c>
      <c r="I77" s="170">
        <v>848639</v>
      </c>
      <c r="J77" s="171">
        <v>1556242</v>
      </c>
    </row>
    <row r="78" spans="1:10" ht="27">
      <c r="A78" s="293">
        <v>43466</v>
      </c>
      <c r="B78" s="170">
        <f>B77+'tabela10.1'!B79</f>
        <v>38452682</v>
      </c>
      <c r="C78" s="170">
        <f>C77+'tabela10.1'!C79</f>
        <v>195500</v>
      </c>
      <c r="D78" s="170">
        <f>D77+'tabela10.1'!D79</f>
        <v>7213764</v>
      </c>
      <c r="E78" s="170">
        <f>E77+'tabela10.1'!E79</f>
        <v>416744</v>
      </c>
      <c r="F78" s="170">
        <f>F77+'tabela10.1'!F79</f>
        <v>1991167</v>
      </c>
      <c r="G78" s="170">
        <f>G77+'tabela10.1'!G79</f>
        <v>8947032</v>
      </c>
      <c r="H78" s="170">
        <f>H77+'tabela10.1'!H79</f>
        <v>17275791</v>
      </c>
      <c r="I78" s="170">
        <f>I77+'tabela10.1'!I79</f>
        <v>847624</v>
      </c>
      <c r="J78" s="171">
        <f>J77+'tabela10.1'!J79</f>
        <v>1565060</v>
      </c>
    </row>
    <row r="79" spans="1:10" ht="27">
      <c r="A79" s="293">
        <v>43497</v>
      </c>
      <c r="B79" s="170">
        <f>B78+'tabela10.1'!B80</f>
        <v>38641479</v>
      </c>
      <c r="C79" s="170">
        <f>C78+'tabela10.1'!C80</f>
        <v>196519</v>
      </c>
      <c r="D79" s="170">
        <f>D78+'tabela10.1'!D80</f>
        <v>7247780</v>
      </c>
      <c r="E79" s="170">
        <f>E78+'tabela10.1'!E80</f>
        <v>417894</v>
      </c>
      <c r="F79" s="170">
        <f>F78+'tabela10.1'!F80</f>
        <v>2002692</v>
      </c>
      <c r="G79" s="170">
        <f>G78+'tabela10.1'!G80</f>
        <v>8954104</v>
      </c>
      <c r="H79" s="170">
        <f>H78+'tabela10.1'!H80</f>
        <v>17398723</v>
      </c>
      <c r="I79" s="170">
        <f>I78+'tabela10.1'!I80</f>
        <v>859928</v>
      </c>
      <c r="J79" s="171">
        <f>J78+'tabela10.1'!J80</f>
        <v>1563839</v>
      </c>
    </row>
    <row r="80" spans="1:10" ht="27">
      <c r="A80" s="293">
        <v>43525</v>
      </c>
      <c r="B80" s="170">
        <f>B79+'tabela10.1'!B81</f>
        <v>38600701</v>
      </c>
      <c r="C80" s="170">
        <f>C79+'tabela10.1'!C81</f>
        <v>197080</v>
      </c>
      <c r="D80" s="170">
        <f>D79+'tabela10.1'!D81</f>
        <v>7244966</v>
      </c>
      <c r="E80" s="170">
        <f>E79+'tabela10.1'!E81</f>
        <v>417102</v>
      </c>
      <c r="F80" s="170">
        <f>F79+'tabela10.1'!F81</f>
        <v>1995825</v>
      </c>
      <c r="G80" s="170">
        <f>G79+'tabela10.1'!G81</f>
        <v>8925332</v>
      </c>
      <c r="H80" s="170">
        <f>H79+'tabela10.1'!H81</f>
        <v>17404200</v>
      </c>
      <c r="I80" s="170">
        <f>I79+'tabela10.1'!I81</f>
        <v>861589</v>
      </c>
      <c r="J80" s="171">
        <f>J79+'tabela10.1'!J81</f>
        <v>1554607</v>
      </c>
    </row>
    <row r="81" spans="1:10" ht="27">
      <c r="A81" s="293">
        <v>43556</v>
      </c>
      <c r="B81" s="170">
        <f>B80+'tabela10.1'!B82</f>
        <v>38733304</v>
      </c>
      <c r="C81" s="170">
        <f>C80+'tabela10.1'!C82</f>
        <v>197567</v>
      </c>
      <c r="D81" s="170">
        <f>D80+'tabela10.1'!D82</f>
        <v>7264805</v>
      </c>
      <c r="E81" s="170">
        <f>E80+'tabela10.1'!E82</f>
        <v>417841</v>
      </c>
      <c r="F81" s="170">
        <f>F80+'tabela10.1'!F82</f>
        <v>2010785</v>
      </c>
      <c r="G81" s="170">
        <f>G80+'tabela10.1'!G82</f>
        <v>8938244</v>
      </c>
      <c r="H81" s="170">
        <f>H80+'tabela10.1'!H82</f>
        <v>17470926</v>
      </c>
      <c r="I81" s="170">
        <f>I80+'tabela10.1'!I82</f>
        <v>862828</v>
      </c>
      <c r="J81" s="171">
        <f>J80+'tabela10.1'!J82</f>
        <v>1570308</v>
      </c>
    </row>
    <row r="82" spans="1:10" ht="27">
      <c r="A82" s="293">
        <v>43586</v>
      </c>
      <c r="B82" s="170">
        <f>B81+'tabela10.1'!B83</f>
        <v>38770492</v>
      </c>
      <c r="C82" s="170">
        <f>C81+'tabela10.1'!C83</f>
        <v>197993</v>
      </c>
      <c r="D82" s="170">
        <f>D81+'tabela10.1'!D83</f>
        <v>7258383</v>
      </c>
      <c r="E82" s="170">
        <f>E81+'tabela10.1'!E83</f>
        <v>417535</v>
      </c>
      <c r="F82" s="170">
        <f>F81+'tabela10.1'!F83</f>
        <v>2020098</v>
      </c>
      <c r="G82" s="170">
        <f>G81+'tabela10.1'!G83</f>
        <v>8927116</v>
      </c>
      <c r="H82" s="170">
        <f>H81+'tabela10.1'!H83</f>
        <v>17476634</v>
      </c>
      <c r="I82" s="170">
        <f>I81+'tabela10.1'!I83</f>
        <v>863813</v>
      </c>
      <c r="J82" s="171">
        <f>J81+'tabela10.1'!J83</f>
        <v>1608920</v>
      </c>
    </row>
    <row r="83" spans="1:10" ht="27">
      <c r="A83" s="294">
        <v>43617</v>
      </c>
      <c r="B83" s="279">
        <f>B82+'tabela10.1'!B84</f>
        <v>38818928</v>
      </c>
      <c r="C83" s="279">
        <f>C82+'tabela10.1'!C84</f>
        <v>198558</v>
      </c>
      <c r="D83" s="279">
        <f>D82+'tabela10.1'!D84</f>
        <v>7247395</v>
      </c>
      <c r="E83" s="279">
        <f>E82+'tabela10.1'!E84</f>
        <v>420060</v>
      </c>
      <c r="F83" s="279">
        <f>F82+'tabela10.1'!F84</f>
        <v>2033234</v>
      </c>
      <c r="G83" s="279">
        <f>G82+'tabela10.1'!G84</f>
        <v>8924109</v>
      </c>
      <c r="H83" s="279">
        <f>H82+'tabela10.1'!H84</f>
        <v>17499654</v>
      </c>
      <c r="I83" s="279">
        <f>I82+'tabela10.1'!I84</f>
        <v>864296</v>
      </c>
      <c r="J83" s="280">
        <f>J82+'tabela10.1'!J84</f>
        <v>1631622</v>
      </c>
    </row>
    <row r="84" spans="1:10" ht="27">
      <c r="A84" s="357"/>
      <c r="B84" s="358"/>
      <c r="C84" s="358"/>
      <c r="D84" s="358"/>
      <c r="E84" s="358"/>
      <c r="F84" s="358"/>
      <c r="G84" s="358"/>
      <c r="H84" s="358"/>
      <c r="I84" s="358"/>
      <c r="J84" s="358"/>
    </row>
    <row r="85" ht="25.5">
      <c r="A85" s="173" t="s">
        <v>157</v>
      </c>
    </row>
    <row r="86" ht="15">
      <c r="B86" s="356"/>
    </row>
  </sheetData>
  <sheetProtection/>
  <mergeCells count="1">
    <mergeCell ref="A2:J2"/>
  </mergeCells>
  <conditionalFormatting sqref="B6:B17 C6:J18">
    <cfRule type="expression" priority="8" dxfId="0" stopIfTrue="1">
      <formula>(B6:J55)=""</formula>
    </cfRule>
  </conditionalFormatting>
  <conditionalFormatting sqref="B18">
    <cfRule type="expression" priority="9" dxfId="0" stopIfTrue="1">
      <formula>(B18:J68)=""</formula>
    </cfRule>
  </conditionalFormatting>
  <conditionalFormatting sqref="B5">
    <cfRule type="expression" priority="10" dxfId="0" stopIfTrue="1">
      <formula>(B5:J94)=""</formula>
    </cfRule>
  </conditionalFormatting>
  <conditionalFormatting sqref="B84">
    <cfRule type="expression" priority="333" dxfId="0" stopIfTrue="1">
      <formula>(B84:J147)=""</formula>
    </cfRule>
  </conditionalFormatting>
  <conditionalFormatting sqref="B64:J79 B81:J83">
    <cfRule type="expression" priority="1" dxfId="0" stopIfTrue="1">
      <formula>(B64:J128)=""</formula>
    </cfRule>
  </conditionalFormatting>
  <conditionalFormatting sqref="B80">
    <cfRule type="expression" priority="2" dxfId="0" stopIfTrue="1">
      <formula>(B80:J144)=""</formula>
    </cfRule>
  </conditionalFormatting>
  <conditionalFormatting sqref="C80:J80">
    <cfRule type="expression" priority="3" dxfId="0" stopIfTrue="1">
      <formula>(C82:K144)=""</formula>
    </cfRule>
  </conditionalFormatting>
  <conditionalFormatting sqref="C84:J84">
    <cfRule type="expression" priority="380" dxfId="0" stopIfTrue="1">
      <formula>(C87:K147)=""</formula>
    </cfRule>
  </conditionalFormatting>
  <conditionalFormatting sqref="B56:J63">
    <cfRule type="expression" priority="381" dxfId="0" stopIfTrue="1">
      <formula>(B56:J121)=""</formula>
    </cfRule>
  </conditionalFormatting>
  <conditionalFormatting sqref="B19:J55">
    <cfRule type="expression" priority="436" dxfId="0" stopIfTrue="1">
      <formula>(B19:J85)=""</formula>
    </cfRule>
  </conditionalFormatting>
  <printOptions horizontalCentered="1" verticalCentered="1"/>
  <pageMargins left="0.5118110236220472" right="0.5118110236220472" top="0.3937007874015748" bottom="0.3937007874015748" header="0" footer="0"/>
  <pageSetup fitToHeight="1" fitToWidth="1" horizontalDpi="600" verticalDpi="600" orientation="portrait" paperSize="9" scale="3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zoomScale="20" zoomScaleNormal="20" zoomScaleSheetLayoutView="30" zoomScalePageLayoutView="0" workbookViewId="0" topLeftCell="A1">
      <selection activeCell="A1" sqref="A1"/>
    </sheetView>
  </sheetViews>
  <sheetFormatPr defaultColWidth="9.140625" defaultRowHeight="15"/>
  <cols>
    <col min="1" max="1" width="40.421875" style="0" customWidth="1"/>
    <col min="2" max="2" width="72.00390625" style="0" customWidth="1"/>
    <col min="3" max="10" width="76.7109375" style="0" customWidth="1"/>
  </cols>
  <sheetData>
    <row r="1" spans="1:10" ht="27" customHeight="1">
      <c r="A1" s="181"/>
      <c r="B1" s="182"/>
      <c r="C1" s="174"/>
      <c r="D1" s="174"/>
      <c r="E1" s="174"/>
      <c r="F1" s="174"/>
      <c r="G1" s="174"/>
      <c r="H1" s="174"/>
      <c r="I1" s="174"/>
      <c r="J1" s="174"/>
    </row>
    <row r="2" spans="1:10" ht="15.75">
      <c r="A2" s="175"/>
      <c r="B2" s="159"/>
      <c r="C2" s="159"/>
      <c r="D2" s="159"/>
      <c r="E2" s="159"/>
      <c r="F2" s="159"/>
      <c r="G2" s="159"/>
      <c r="H2" s="159"/>
      <c r="I2" s="159"/>
      <c r="J2" s="159"/>
    </row>
    <row r="3" spans="1:10" ht="90.75">
      <c r="A3" s="192" t="s">
        <v>144</v>
      </c>
      <c r="B3" s="189"/>
      <c r="C3" s="190"/>
      <c r="D3" s="190"/>
      <c r="E3" s="190"/>
      <c r="F3" s="190"/>
      <c r="G3" s="190"/>
      <c r="H3" s="190"/>
      <c r="I3" s="191"/>
      <c r="J3" s="191"/>
    </row>
    <row r="4" spans="1:10" ht="90.75" customHeight="1">
      <c r="A4" s="192" t="s">
        <v>270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27.75" thickBot="1">
      <c r="A5" s="183"/>
      <c r="B5" s="161"/>
      <c r="C5" s="161"/>
      <c r="D5" s="161"/>
      <c r="E5" s="161"/>
      <c r="F5" s="161"/>
      <c r="G5" s="161"/>
      <c r="H5" s="161"/>
      <c r="I5" s="161"/>
      <c r="J5" s="161"/>
    </row>
    <row r="6" spans="1:10" s="184" customFormat="1" ht="132" customHeight="1" thickBot="1">
      <c r="A6" s="295" t="s">
        <v>89</v>
      </c>
      <c r="B6" s="296" t="s">
        <v>140</v>
      </c>
      <c r="C6" s="296" t="s">
        <v>5</v>
      </c>
      <c r="D6" s="296" t="s">
        <v>6</v>
      </c>
      <c r="E6" s="296" t="s">
        <v>91</v>
      </c>
      <c r="F6" s="296" t="s">
        <v>92</v>
      </c>
      <c r="G6" s="296" t="s">
        <v>0</v>
      </c>
      <c r="H6" s="296" t="s">
        <v>1</v>
      </c>
      <c r="I6" s="296" t="s">
        <v>93</v>
      </c>
      <c r="J6" s="297" t="s">
        <v>9</v>
      </c>
    </row>
    <row r="7" spans="1:10" ht="79.5" customHeight="1">
      <c r="A7" s="185">
        <v>41275</v>
      </c>
      <c r="B7" s="298">
        <v>28900</v>
      </c>
      <c r="C7" s="298">
        <v>454</v>
      </c>
      <c r="D7" s="298">
        <v>43370</v>
      </c>
      <c r="E7" s="298">
        <v>4285</v>
      </c>
      <c r="F7" s="298">
        <v>33421</v>
      </c>
      <c r="G7" s="298">
        <v>-67458</v>
      </c>
      <c r="H7" s="298">
        <v>14746</v>
      </c>
      <c r="I7" s="298">
        <v>704</v>
      </c>
      <c r="J7" s="299">
        <v>-622</v>
      </c>
    </row>
    <row r="8" spans="1:10" ht="79.5" customHeight="1">
      <c r="A8" s="185">
        <v>41306</v>
      </c>
      <c r="B8" s="298">
        <v>123446</v>
      </c>
      <c r="C8" s="298">
        <v>165</v>
      </c>
      <c r="D8" s="298">
        <v>33466</v>
      </c>
      <c r="E8" s="298">
        <v>-57</v>
      </c>
      <c r="F8" s="298">
        <v>15636</v>
      </c>
      <c r="G8" s="298">
        <v>-10414</v>
      </c>
      <c r="H8" s="298">
        <v>82061</v>
      </c>
      <c r="I8" s="298">
        <v>12364</v>
      </c>
      <c r="J8" s="299">
        <v>-9775</v>
      </c>
    </row>
    <row r="9" spans="1:10" ht="79.5" customHeight="1">
      <c r="A9" s="185">
        <v>41334</v>
      </c>
      <c r="B9" s="298">
        <v>112450</v>
      </c>
      <c r="C9" s="298">
        <v>645</v>
      </c>
      <c r="D9" s="298">
        <v>25790</v>
      </c>
      <c r="E9" s="298">
        <v>-335</v>
      </c>
      <c r="F9" s="298">
        <v>19709</v>
      </c>
      <c r="G9" s="298">
        <v>3160</v>
      </c>
      <c r="H9" s="298">
        <v>61349</v>
      </c>
      <c r="I9" s="298">
        <v>6566</v>
      </c>
      <c r="J9" s="299">
        <v>-4434</v>
      </c>
    </row>
    <row r="10" spans="1:10" ht="79.5" customHeight="1">
      <c r="A10" s="185">
        <v>41365</v>
      </c>
      <c r="B10" s="298">
        <v>196913</v>
      </c>
      <c r="C10" s="298">
        <v>637</v>
      </c>
      <c r="D10" s="298">
        <v>40603</v>
      </c>
      <c r="E10" s="298">
        <v>2237</v>
      </c>
      <c r="F10" s="298">
        <v>32921</v>
      </c>
      <c r="G10" s="298">
        <v>16631</v>
      </c>
      <c r="H10" s="298">
        <v>75220</v>
      </c>
      <c r="I10" s="298">
        <v>3857</v>
      </c>
      <c r="J10" s="299">
        <v>24807</v>
      </c>
    </row>
    <row r="11" spans="1:10" ht="79.5" customHeight="1">
      <c r="A11" s="185">
        <v>41395</v>
      </c>
      <c r="B11" s="298">
        <v>72028</v>
      </c>
      <c r="C11" s="298">
        <v>192</v>
      </c>
      <c r="D11" s="298">
        <v>15754</v>
      </c>
      <c r="E11" s="298">
        <v>94</v>
      </c>
      <c r="F11" s="298">
        <v>-1877</v>
      </c>
      <c r="G11" s="298">
        <v>36</v>
      </c>
      <c r="H11" s="298">
        <v>21154</v>
      </c>
      <c r="I11" s="298">
        <v>2850</v>
      </c>
      <c r="J11" s="299">
        <v>33825</v>
      </c>
    </row>
    <row r="12" spans="1:10" ht="79.5" customHeight="1">
      <c r="A12" s="185">
        <v>41426</v>
      </c>
      <c r="B12" s="298">
        <v>123836</v>
      </c>
      <c r="C12" s="298">
        <v>696</v>
      </c>
      <c r="D12" s="298">
        <v>7922</v>
      </c>
      <c r="E12" s="298">
        <v>507</v>
      </c>
      <c r="F12" s="298">
        <v>2092</v>
      </c>
      <c r="G12" s="298">
        <v>8330</v>
      </c>
      <c r="H12" s="298">
        <v>44022</v>
      </c>
      <c r="I12" s="298">
        <v>1248</v>
      </c>
      <c r="J12" s="299">
        <v>59019</v>
      </c>
    </row>
    <row r="13" spans="1:10" ht="79.5" customHeight="1">
      <c r="A13" s="185">
        <v>41456</v>
      </c>
      <c r="B13" s="298">
        <v>41463</v>
      </c>
      <c r="C13" s="298">
        <v>-236</v>
      </c>
      <c r="D13" s="298">
        <v>7154</v>
      </c>
      <c r="E13" s="298">
        <v>-1321</v>
      </c>
      <c r="F13" s="298">
        <v>4899</v>
      </c>
      <c r="G13" s="298">
        <v>1545</v>
      </c>
      <c r="H13" s="298">
        <v>11234</v>
      </c>
      <c r="I13" s="298">
        <v>55</v>
      </c>
      <c r="J13" s="299">
        <v>18133</v>
      </c>
    </row>
    <row r="14" spans="1:10" ht="79.5" customHeight="1">
      <c r="A14" s="185">
        <v>41487</v>
      </c>
      <c r="B14" s="298">
        <v>127648</v>
      </c>
      <c r="C14" s="298">
        <v>644</v>
      </c>
      <c r="D14" s="298">
        <v>11347</v>
      </c>
      <c r="E14" s="298">
        <v>-448</v>
      </c>
      <c r="F14" s="298">
        <v>11165</v>
      </c>
      <c r="G14" s="298">
        <v>50070</v>
      </c>
      <c r="H14" s="298">
        <v>64290</v>
      </c>
      <c r="I14" s="298">
        <v>2672</v>
      </c>
      <c r="J14" s="299">
        <v>-12092</v>
      </c>
    </row>
    <row r="15" spans="1:10" ht="79.5" customHeight="1">
      <c r="A15" s="185">
        <v>41518</v>
      </c>
      <c r="B15" s="298">
        <v>211068</v>
      </c>
      <c r="C15" s="298">
        <v>745</v>
      </c>
      <c r="D15" s="298">
        <v>63276</v>
      </c>
      <c r="E15" s="298">
        <v>956</v>
      </c>
      <c r="F15" s="298">
        <v>29779</v>
      </c>
      <c r="G15" s="298">
        <v>53845</v>
      </c>
      <c r="H15" s="298">
        <v>70597</v>
      </c>
      <c r="I15" s="298">
        <v>2039</v>
      </c>
      <c r="J15" s="299">
        <v>-10169</v>
      </c>
    </row>
    <row r="16" spans="1:10" ht="79.5" customHeight="1">
      <c r="A16" s="185">
        <v>41548</v>
      </c>
      <c r="B16" s="298">
        <v>94893</v>
      </c>
      <c r="C16" s="298">
        <v>208</v>
      </c>
      <c r="D16" s="298">
        <v>33474</v>
      </c>
      <c r="E16" s="298">
        <v>1216</v>
      </c>
      <c r="F16" s="298">
        <v>-2152</v>
      </c>
      <c r="G16" s="298">
        <v>52178</v>
      </c>
      <c r="H16" s="298">
        <v>32071</v>
      </c>
      <c r="I16" s="298">
        <v>632</v>
      </c>
      <c r="J16" s="299">
        <v>-22734</v>
      </c>
    </row>
    <row r="17" spans="1:10" ht="79.5" customHeight="1">
      <c r="A17" s="185">
        <v>41579</v>
      </c>
      <c r="B17" s="298">
        <v>47486</v>
      </c>
      <c r="C17" s="298">
        <v>-880</v>
      </c>
      <c r="D17" s="298">
        <v>-34266</v>
      </c>
      <c r="E17" s="298">
        <v>158</v>
      </c>
      <c r="F17" s="298">
        <v>-31770</v>
      </c>
      <c r="G17" s="298">
        <v>103258</v>
      </c>
      <c r="H17" s="298">
        <v>44825</v>
      </c>
      <c r="I17" s="298">
        <v>-656</v>
      </c>
      <c r="J17" s="299">
        <v>-33183</v>
      </c>
    </row>
    <row r="18" spans="1:10" ht="79.5" customHeight="1">
      <c r="A18" s="185">
        <v>41609</v>
      </c>
      <c r="B18" s="298">
        <v>-449444</v>
      </c>
      <c r="C18" s="298">
        <v>-1545</v>
      </c>
      <c r="D18" s="298">
        <v>-164322</v>
      </c>
      <c r="E18" s="298">
        <v>-1894</v>
      </c>
      <c r="F18" s="298">
        <v>-78752</v>
      </c>
      <c r="G18" s="298">
        <v>-3156</v>
      </c>
      <c r="H18" s="298">
        <v>-112620</v>
      </c>
      <c r="I18" s="298">
        <v>-15077</v>
      </c>
      <c r="J18" s="299">
        <v>-72078</v>
      </c>
    </row>
    <row r="19" spans="1:10" ht="79.5" customHeight="1">
      <c r="A19" s="185">
        <v>41640</v>
      </c>
      <c r="B19" s="298">
        <v>29595</v>
      </c>
      <c r="C19" s="298">
        <v>267</v>
      </c>
      <c r="D19" s="298">
        <v>38516</v>
      </c>
      <c r="E19" s="298">
        <v>1253</v>
      </c>
      <c r="F19" s="298">
        <v>38058</v>
      </c>
      <c r="G19" s="298">
        <v>-78118</v>
      </c>
      <c r="H19" s="298">
        <v>24681</v>
      </c>
      <c r="I19" s="298">
        <v>1193</v>
      </c>
      <c r="J19" s="299">
        <v>3745</v>
      </c>
    </row>
    <row r="20" spans="1:10" ht="79.5" customHeight="1">
      <c r="A20" s="185">
        <v>41671</v>
      </c>
      <c r="B20" s="298">
        <v>260823</v>
      </c>
      <c r="C20" s="298">
        <v>623</v>
      </c>
      <c r="D20" s="298">
        <v>51951</v>
      </c>
      <c r="E20" s="298">
        <v>1617</v>
      </c>
      <c r="F20" s="298">
        <v>25055</v>
      </c>
      <c r="G20" s="298">
        <v>19330</v>
      </c>
      <c r="H20" s="298">
        <v>143345</v>
      </c>
      <c r="I20" s="298">
        <v>12804</v>
      </c>
      <c r="J20" s="299">
        <v>6098</v>
      </c>
    </row>
    <row r="21" spans="1:10" ht="79.5" customHeight="1">
      <c r="A21" s="185">
        <v>41699</v>
      </c>
      <c r="B21" s="298">
        <v>13117</v>
      </c>
      <c r="C21" s="298">
        <v>-5</v>
      </c>
      <c r="D21" s="298">
        <v>5484</v>
      </c>
      <c r="E21" s="298">
        <v>499</v>
      </c>
      <c r="F21" s="298">
        <v>-2231</v>
      </c>
      <c r="G21" s="298">
        <v>-26251</v>
      </c>
      <c r="H21" s="298">
        <v>37453</v>
      </c>
      <c r="I21" s="298">
        <v>3482</v>
      </c>
      <c r="J21" s="299">
        <v>-5314</v>
      </c>
    </row>
    <row r="22" spans="1:10" ht="79.5" customHeight="1">
      <c r="A22" s="185">
        <v>41730</v>
      </c>
      <c r="B22" s="298">
        <v>105384</v>
      </c>
      <c r="C22" s="298">
        <v>470</v>
      </c>
      <c r="D22" s="298">
        <v>-3427</v>
      </c>
      <c r="E22" s="298">
        <v>1040</v>
      </c>
      <c r="F22" s="298">
        <v>4317</v>
      </c>
      <c r="G22" s="298">
        <v>16569</v>
      </c>
      <c r="H22" s="298">
        <v>68876</v>
      </c>
      <c r="I22" s="298">
        <v>3487</v>
      </c>
      <c r="J22" s="299">
        <v>14052</v>
      </c>
    </row>
    <row r="23" spans="1:10" ht="79.5" customHeight="1">
      <c r="A23" s="185">
        <v>41760</v>
      </c>
      <c r="B23" s="298">
        <v>58836</v>
      </c>
      <c r="C23" s="298">
        <v>55</v>
      </c>
      <c r="D23" s="298">
        <v>-28533</v>
      </c>
      <c r="E23" s="298">
        <v>387</v>
      </c>
      <c r="F23" s="298">
        <v>2692</v>
      </c>
      <c r="G23" s="298">
        <v>-825</v>
      </c>
      <c r="H23" s="298">
        <v>38814</v>
      </c>
      <c r="I23" s="298">
        <v>2141</v>
      </c>
      <c r="J23" s="299">
        <v>44105</v>
      </c>
    </row>
    <row r="24" spans="1:10" ht="79.5" customHeight="1">
      <c r="A24" s="185">
        <v>41791</v>
      </c>
      <c r="B24" s="298">
        <v>25363</v>
      </c>
      <c r="C24" s="298">
        <v>-75</v>
      </c>
      <c r="D24" s="298">
        <v>-28553</v>
      </c>
      <c r="E24" s="298">
        <v>-47</v>
      </c>
      <c r="F24" s="298">
        <v>-12401</v>
      </c>
      <c r="G24" s="298">
        <v>-7070</v>
      </c>
      <c r="H24" s="298">
        <v>31143</v>
      </c>
      <c r="I24" s="298">
        <v>1548</v>
      </c>
      <c r="J24" s="299">
        <v>40818</v>
      </c>
    </row>
    <row r="25" spans="1:10" ht="79.5" customHeight="1">
      <c r="A25" s="185">
        <v>41821</v>
      </c>
      <c r="B25" s="298">
        <v>11796</v>
      </c>
      <c r="C25" s="298">
        <v>72</v>
      </c>
      <c r="D25" s="298">
        <v>-15392</v>
      </c>
      <c r="E25" s="298">
        <v>100</v>
      </c>
      <c r="F25" s="298">
        <v>3013</v>
      </c>
      <c r="G25" s="298">
        <v>955</v>
      </c>
      <c r="H25" s="298">
        <v>11894</v>
      </c>
      <c r="I25" s="298">
        <v>1201</v>
      </c>
      <c r="J25" s="299">
        <v>9953</v>
      </c>
    </row>
    <row r="26" spans="1:10" ht="79.5" customHeight="1">
      <c r="A26" s="185">
        <v>41852</v>
      </c>
      <c r="B26" s="298">
        <v>101425</v>
      </c>
      <c r="C26" s="298">
        <v>207</v>
      </c>
      <c r="D26" s="298">
        <v>-4111</v>
      </c>
      <c r="E26" s="298">
        <v>144</v>
      </c>
      <c r="F26" s="298">
        <v>2239</v>
      </c>
      <c r="G26" s="298">
        <v>40619</v>
      </c>
      <c r="H26" s="298">
        <v>71292</v>
      </c>
      <c r="I26" s="298">
        <v>658</v>
      </c>
      <c r="J26" s="299">
        <v>-9623</v>
      </c>
    </row>
    <row r="27" spans="1:10" ht="79.5" customHeight="1">
      <c r="A27" s="185">
        <v>41883</v>
      </c>
      <c r="B27" s="298">
        <v>123785</v>
      </c>
      <c r="C27" s="298">
        <v>-455</v>
      </c>
      <c r="D27" s="298">
        <v>24837</v>
      </c>
      <c r="E27" s="298">
        <v>441</v>
      </c>
      <c r="F27" s="298">
        <v>8437</v>
      </c>
      <c r="G27" s="298">
        <v>36409</v>
      </c>
      <c r="H27" s="298">
        <v>62378</v>
      </c>
      <c r="I27" s="298">
        <v>614</v>
      </c>
      <c r="J27" s="299">
        <v>-8876</v>
      </c>
    </row>
    <row r="28" spans="1:10" ht="79.5" customHeight="1">
      <c r="A28" s="185">
        <v>41913</v>
      </c>
      <c r="B28" s="298">
        <v>-30283</v>
      </c>
      <c r="C28" s="298">
        <v>-557</v>
      </c>
      <c r="D28" s="298">
        <v>-11849</v>
      </c>
      <c r="E28" s="298">
        <v>-85</v>
      </c>
      <c r="F28" s="298">
        <v>-33556</v>
      </c>
      <c r="G28" s="298">
        <v>32771</v>
      </c>
      <c r="H28" s="298">
        <v>2433</v>
      </c>
      <c r="I28" s="298">
        <v>184</v>
      </c>
      <c r="J28" s="299">
        <v>-19624</v>
      </c>
    </row>
    <row r="29" spans="1:10" ht="79.5" customHeight="1">
      <c r="A29" s="185">
        <v>41944</v>
      </c>
      <c r="B29" s="298">
        <v>8381</v>
      </c>
      <c r="C29" s="298">
        <v>-725</v>
      </c>
      <c r="D29" s="298">
        <v>-43700</v>
      </c>
      <c r="E29" s="298">
        <v>81</v>
      </c>
      <c r="F29" s="298">
        <v>-48894</v>
      </c>
      <c r="G29" s="298">
        <v>105043</v>
      </c>
      <c r="H29" s="298">
        <v>29526</v>
      </c>
      <c r="I29" s="298">
        <v>-823</v>
      </c>
      <c r="J29" s="299">
        <v>-32127</v>
      </c>
    </row>
    <row r="30" spans="1:10" ht="79.5" customHeight="1">
      <c r="A30" s="185">
        <v>41974</v>
      </c>
      <c r="B30" s="298">
        <v>-555508</v>
      </c>
      <c r="C30" s="300">
        <v>-2677</v>
      </c>
      <c r="D30" s="301">
        <v>-171763</v>
      </c>
      <c r="E30" s="301">
        <v>-1214</v>
      </c>
      <c r="F30" s="301">
        <v>-132015</v>
      </c>
      <c r="G30" s="301">
        <v>-14594</v>
      </c>
      <c r="H30" s="301">
        <v>-148737</v>
      </c>
      <c r="I30" s="301">
        <v>-20421</v>
      </c>
      <c r="J30" s="302">
        <v>-64087</v>
      </c>
    </row>
    <row r="31" spans="1:10" ht="79.5" customHeight="1">
      <c r="A31" s="185">
        <v>42005</v>
      </c>
      <c r="B31" s="298">
        <v>-81774</v>
      </c>
      <c r="C31" s="298">
        <v>-1793</v>
      </c>
      <c r="D31" s="298">
        <v>27417</v>
      </c>
      <c r="E31" s="298">
        <v>239</v>
      </c>
      <c r="F31" s="298">
        <v>-9729</v>
      </c>
      <c r="G31" s="298">
        <v>-97800</v>
      </c>
      <c r="H31" s="298">
        <v>-7141</v>
      </c>
      <c r="I31" s="298">
        <v>-2395</v>
      </c>
      <c r="J31" s="299">
        <v>9428</v>
      </c>
    </row>
    <row r="32" spans="1:10" ht="79.5" customHeight="1">
      <c r="A32" s="185">
        <v>42036</v>
      </c>
      <c r="B32" s="298">
        <v>-2415</v>
      </c>
      <c r="C32" s="298">
        <v>-1260</v>
      </c>
      <c r="D32" s="298">
        <v>2001</v>
      </c>
      <c r="E32" s="298">
        <v>-310</v>
      </c>
      <c r="F32" s="298">
        <v>-25823</v>
      </c>
      <c r="G32" s="298">
        <v>-30354</v>
      </c>
      <c r="H32" s="298">
        <v>52261</v>
      </c>
      <c r="I32" s="298">
        <v>10541</v>
      </c>
      <c r="J32" s="299">
        <v>-9471</v>
      </c>
    </row>
    <row r="33" spans="1:10" ht="79.5" customHeight="1">
      <c r="A33" s="185">
        <v>42064</v>
      </c>
      <c r="B33" s="298">
        <v>19282</v>
      </c>
      <c r="C33" s="298">
        <v>-1675</v>
      </c>
      <c r="D33" s="298">
        <v>-14683</v>
      </c>
      <c r="E33" s="298">
        <v>652</v>
      </c>
      <c r="F33" s="298">
        <v>-18205</v>
      </c>
      <c r="G33" s="298">
        <v>2684</v>
      </c>
      <c r="H33" s="298">
        <v>53778</v>
      </c>
      <c r="I33" s="298">
        <v>3012</v>
      </c>
      <c r="J33" s="299">
        <v>-6281</v>
      </c>
    </row>
    <row r="34" spans="1:10" ht="79.5" customHeight="1">
      <c r="A34" s="185">
        <v>42095</v>
      </c>
      <c r="B34" s="298">
        <v>-97828</v>
      </c>
      <c r="C34" s="298">
        <v>-823</v>
      </c>
      <c r="D34" s="298">
        <v>-53850</v>
      </c>
      <c r="E34" s="298">
        <v>-92</v>
      </c>
      <c r="F34" s="298">
        <v>-23048</v>
      </c>
      <c r="G34" s="303">
        <v>-20882</v>
      </c>
      <c r="H34" s="298">
        <v>-7530</v>
      </c>
      <c r="I34" s="298">
        <v>-73</v>
      </c>
      <c r="J34" s="299">
        <v>8470</v>
      </c>
    </row>
    <row r="35" spans="1:10" ht="79.5" customHeight="1">
      <c r="A35" s="185">
        <v>42125</v>
      </c>
      <c r="B35" s="298">
        <v>-115599</v>
      </c>
      <c r="C35" s="298">
        <v>-1055</v>
      </c>
      <c r="D35" s="298">
        <v>-60989</v>
      </c>
      <c r="E35" s="303">
        <v>-119</v>
      </c>
      <c r="F35" s="298">
        <v>-29795</v>
      </c>
      <c r="G35" s="298">
        <v>-19351</v>
      </c>
      <c r="H35" s="303">
        <v>-32602</v>
      </c>
      <c r="I35" s="298">
        <v>-50</v>
      </c>
      <c r="J35" s="304">
        <v>28362</v>
      </c>
    </row>
    <row r="36" spans="1:10" ht="79.5" customHeight="1">
      <c r="A36" s="185">
        <v>42156</v>
      </c>
      <c r="B36" s="298">
        <v>-111199</v>
      </c>
      <c r="C36" s="298">
        <v>-659</v>
      </c>
      <c r="D36" s="298">
        <v>-64228</v>
      </c>
      <c r="E36" s="298">
        <v>-1412</v>
      </c>
      <c r="F36" s="298">
        <v>-24131</v>
      </c>
      <c r="G36" s="298">
        <v>-25585</v>
      </c>
      <c r="H36" s="303">
        <v>-39130</v>
      </c>
      <c r="I36" s="298">
        <v>-704</v>
      </c>
      <c r="J36" s="304">
        <v>44650</v>
      </c>
    </row>
    <row r="37" spans="1:10" ht="79.5" customHeight="1">
      <c r="A37" s="185">
        <v>42186</v>
      </c>
      <c r="B37" s="298">
        <v>-157905</v>
      </c>
      <c r="C37" s="298">
        <v>-795</v>
      </c>
      <c r="D37" s="298">
        <v>-64312</v>
      </c>
      <c r="E37" s="298">
        <v>-711</v>
      </c>
      <c r="F37" s="298">
        <v>-21996</v>
      </c>
      <c r="G37" s="298">
        <v>-34545</v>
      </c>
      <c r="H37" s="298">
        <v>-58010</v>
      </c>
      <c r="I37" s="298">
        <v>-2001</v>
      </c>
      <c r="J37" s="304">
        <v>24465</v>
      </c>
    </row>
    <row r="38" spans="1:10" ht="79.5" customHeight="1">
      <c r="A38" s="185">
        <v>42217</v>
      </c>
      <c r="B38" s="298">
        <v>-86543</v>
      </c>
      <c r="C38" s="298">
        <v>-888</v>
      </c>
      <c r="D38" s="298">
        <v>-47944</v>
      </c>
      <c r="E38" s="298">
        <v>-935</v>
      </c>
      <c r="F38" s="298">
        <v>-25069</v>
      </c>
      <c r="G38" s="298">
        <v>-12954</v>
      </c>
      <c r="H38" s="298">
        <v>4965</v>
      </c>
      <c r="I38" s="298">
        <v>730</v>
      </c>
      <c r="J38" s="304">
        <v>-4448</v>
      </c>
    </row>
    <row r="39" spans="1:10" ht="79.5" customHeight="1">
      <c r="A39" s="185">
        <v>42248</v>
      </c>
      <c r="B39" s="298">
        <v>-95602</v>
      </c>
      <c r="C39" s="298">
        <v>-573</v>
      </c>
      <c r="D39" s="298">
        <v>-10915</v>
      </c>
      <c r="E39" s="298">
        <v>-771</v>
      </c>
      <c r="F39" s="298">
        <v>-28221</v>
      </c>
      <c r="G39" s="298">
        <v>-17253</v>
      </c>
      <c r="H39" s="298">
        <v>-33535</v>
      </c>
      <c r="I39" s="298">
        <v>-1088</v>
      </c>
      <c r="J39" s="304">
        <v>-3246</v>
      </c>
    </row>
    <row r="40" spans="1:10" ht="79.5" customHeight="1">
      <c r="A40" s="185">
        <v>42278</v>
      </c>
      <c r="B40" s="298">
        <v>-169131</v>
      </c>
      <c r="C40" s="298">
        <v>-1413</v>
      </c>
      <c r="D40" s="298">
        <v>-48444</v>
      </c>
      <c r="E40" s="298">
        <v>-1410</v>
      </c>
      <c r="F40" s="298">
        <v>-49830</v>
      </c>
      <c r="G40" s="298">
        <v>-4261</v>
      </c>
      <c r="H40" s="298">
        <v>-46246</v>
      </c>
      <c r="I40" s="298">
        <v>-569</v>
      </c>
      <c r="J40" s="304">
        <v>-16958</v>
      </c>
    </row>
    <row r="41" spans="1:10" ht="79.5" customHeight="1">
      <c r="A41" s="185">
        <v>42309</v>
      </c>
      <c r="B41" s="298">
        <v>-130629</v>
      </c>
      <c r="C41" s="298">
        <v>-1291</v>
      </c>
      <c r="D41" s="298">
        <v>-77341</v>
      </c>
      <c r="E41" s="298">
        <v>-1581</v>
      </c>
      <c r="F41" s="298">
        <v>-55585</v>
      </c>
      <c r="G41" s="298">
        <v>52592</v>
      </c>
      <c r="H41" s="298">
        <v>-23312</v>
      </c>
      <c r="I41" s="298">
        <v>-2142</v>
      </c>
      <c r="J41" s="304">
        <v>-21969</v>
      </c>
    </row>
    <row r="42" spans="1:10" ht="79.5" customHeight="1">
      <c r="A42" s="185">
        <v>42339</v>
      </c>
      <c r="B42" s="298">
        <v>-596208</v>
      </c>
      <c r="C42" s="298">
        <v>-1811</v>
      </c>
      <c r="D42" s="298">
        <v>-192833</v>
      </c>
      <c r="E42" s="298">
        <v>-1911</v>
      </c>
      <c r="F42" s="298">
        <v>-102660</v>
      </c>
      <c r="G42" s="298">
        <v>-38697</v>
      </c>
      <c r="H42" s="298">
        <v>-180941</v>
      </c>
      <c r="I42" s="298">
        <v>-18502</v>
      </c>
      <c r="J42" s="304">
        <v>-58853</v>
      </c>
    </row>
    <row r="43" spans="1:10" ht="79.5" customHeight="1">
      <c r="A43" s="185">
        <v>42370</v>
      </c>
      <c r="B43" s="298">
        <v>-99694</v>
      </c>
      <c r="C43" s="298">
        <v>-1220</v>
      </c>
      <c r="D43" s="298">
        <v>-16553</v>
      </c>
      <c r="E43" s="298">
        <v>-890</v>
      </c>
      <c r="F43" s="298">
        <v>-2588</v>
      </c>
      <c r="G43" s="298">
        <v>-69750</v>
      </c>
      <c r="H43" s="298">
        <v>-17159</v>
      </c>
      <c r="I43" s="298">
        <v>-263</v>
      </c>
      <c r="J43" s="304">
        <v>8729</v>
      </c>
    </row>
    <row r="44" spans="1:10" ht="79.5" customHeight="1">
      <c r="A44" s="185">
        <v>42401</v>
      </c>
      <c r="B44" s="298">
        <v>-104582</v>
      </c>
      <c r="C44" s="298">
        <v>-390</v>
      </c>
      <c r="D44" s="298">
        <v>-26187</v>
      </c>
      <c r="E44" s="298">
        <v>-1066</v>
      </c>
      <c r="F44" s="298">
        <v>-17152</v>
      </c>
      <c r="G44" s="298">
        <v>-55520</v>
      </c>
      <c r="H44" s="298">
        <v>-9189</v>
      </c>
      <c r="I44" s="298">
        <v>8583</v>
      </c>
      <c r="J44" s="304">
        <v>-3661</v>
      </c>
    </row>
    <row r="45" spans="1:10" ht="79.5" customHeight="1">
      <c r="A45" s="185">
        <v>42430</v>
      </c>
      <c r="B45" s="298">
        <v>-118776</v>
      </c>
      <c r="C45" s="298">
        <v>-964</v>
      </c>
      <c r="D45" s="298">
        <v>-24856</v>
      </c>
      <c r="E45" s="298">
        <v>-344</v>
      </c>
      <c r="F45" s="298">
        <v>-24184</v>
      </c>
      <c r="G45" s="298">
        <v>-41978</v>
      </c>
      <c r="H45" s="298">
        <v>-18654</v>
      </c>
      <c r="I45" s="298">
        <v>4335</v>
      </c>
      <c r="J45" s="299">
        <v>-12131</v>
      </c>
    </row>
    <row r="46" spans="1:10" ht="79.5" customHeight="1">
      <c r="A46" s="185">
        <v>42461</v>
      </c>
      <c r="B46" s="298">
        <v>-62844</v>
      </c>
      <c r="C46" s="303">
        <v>-279</v>
      </c>
      <c r="D46" s="298">
        <v>-15982</v>
      </c>
      <c r="E46" s="303">
        <v>-409</v>
      </c>
      <c r="F46" s="298">
        <v>-16036</v>
      </c>
      <c r="G46" s="303">
        <v>-30507</v>
      </c>
      <c r="H46" s="298">
        <v>-9937</v>
      </c>
      <c r="I46" s="303">
        <v>2255</v>
      </c>
      <c r="J46" s="299">
        <v>8051</v>
      </c>
    </row>
    <row r="47" spans="1:10" ht="79.5" customHeight="1">
      <c r="A47" s="185">
        <v>42491</v>
      </c>
      <c r="B47" s="298">
        <v>-72615</v>
      </c>
      <c r="C47" s="298">
        <v>-1195</v>
      </c>
      <c r="D47" s="298">
        <v>-21162</v>
      </c>
      <c r="E47" s="298">
        <v>-181</v>
      </c>
      <c r="F47" s="298">
        <v>-28740</v>
      </c>
      <c r="G47" s="298">
        <v>-28885</v>
      </c>
      <c r="H47" s="298">
        <v>-36960</v>
      </c>
      <c r="I47" s="298">
        <v>1391</v>
      </c>
      <c r="J47" s="299">
        <v>43117</v>
      </c>
    </row>
    <row r="48" spans="1:10" ht="79.5" customHeight="1">
      <c r="A48" s="185">
        <v>42522</v>
      </c>
      <c r="B48" s="298">
        <v>-91032</v>
      </c>
      <c r="C48" s="298">
        <v>-745</v>
      </c>
      <c r="D48" s="298">
        <v>-31102</v>
      </c>
      <c r="E48" s="298">
        <v>-991</v>
      </c>
      <c r="F48" s="298">
        <v>-28149</v>
      </c>
      <c r="G48" s="298">
        <v>-26787</v>
      </c>
      <c r="H48" s="298">
        <v>-42678</v>
      </c>
      <c r="I48" s="298">
        <v>790</v>
      </c>
      <c r="J48" s="299">
        <v>38630</v>
      </c>
    </row>
    <row r="49" spans="1:10" ht="79.5" customHeight="1">
      <c r="A49" s="185">
        <v>42552</v>
      </c>
      <c r="B49" s="298">
        <v>-94724</v>
      </c>
      <c r="C49" s="298">
        <v>-1181</v>
      </c>
      <c r="D49" s="298">
        <v>-13298</v>
      </c>
      <c r="E49" s="298">
        <v>-591</v>
      </c>
      <c r="F49" s="298">
        <v>-27718</v>
      </c>
      <c r="G49" s="298">
        <v>-16286</v>
      </c>
      <c r="H49" s="298">
        <v>-40140</v>
      </c>
      <c r="I49" s="298">
        <v>237</v>
      </c>
      <c r="J49" s="299">
        <v>4253</v>
      </c>
    </row>
    <row r="50" spans="1:10" ht="79.5" customHeight="1">
      <c r="A50" s="185">
        <v>42583</v>
      </c>
      <c r="B50" s="298">
        <v>-33953</v>
      </c>
      <c r="C50" s="298">
        <v>366</v>
      </c>
      <c r="D50" s="298">
        <v>6294</v>
      </c>
      <c r="E50" s="298">
        <v>-488</v>
      </c>
      <c r="F50" s="298">
        <v>-22113</v>
      </c>
      <c r="G50" s="298">
        <v>888</v>
      </c>
      <c r="H50" s="298">
        <v>-3014</v>
      </c>
      <c r="I50" s="298">
        <v>-450</v>
      </c>
      <c r="J50" s="299">
        <v>-15436</v>
      </c>
    </row>
    <row r="51" spans="1:10" ht="79.5" customHeight="1">
      <c r="A51" s="185">
        <v>42614</v>
      </c>
      <c r="B51" s="298">
        <v>-39282</v>
      </c>
      <c r="C51" s="298">
        <v>-692</v>
      </c>
      <c r="D51" s="298">
        <v>9363</v>
      </c>
      <c r="E51" s="298">
        <v>-515</v>
      </c>
      <c r="F51" s="298">
        <v>-27591</v>
      </c>
      <c r="G51" s="298">
        <v>3940</v>
      </c>
      <c r="H51" s="298">
        <v>-15141</v>
      </c>
      <c r="I51" s="298">
        <v>-448</v>
      </c>
      <c r="J51" s="299">
        <v>-8198</v>
      </c>
    </row>
    <row r="52" spans="1:10" ht="79.5" customHeight="1">
      <c r="A52" s="185">
        <v>42644</v>
      </c>
      <c r="B52" s="298">
        <v>-74748</v>
      </c>
      <c r="C52" s="298">
        <v>-1070</v>
      </c>
      <c r="D52" s="298">
        <v>-5571</v>
      </c>
      <c r="E52" s="298">
        <v>-1703</v>
      </c>
      <c r="F52" s="298">
        <v>-33517</v>
      </c>
      <c r="G52" s="298">
        <v>12501</v>
      </c>
      <c r="H52" s="298">
        <v>-30317</v>
      </c>
      <c r="I52" s="298">
        <v>-2568</v>
      </c>
      <c r="J52" s="299">
        <v>-12503</v>
      </c>
    </row>
    <row r="53" spans="1:10" ht="79.5" customHeight="1">
      <c r="A53" s="185">
        <v>42675</v>
      </c>
      <c r="B53" s="298">
        <v>-116747</v>
      </c>
      <c r="C53" s="298">
        <v>-1834</v>
      </c>
      <c r="D53" s="298">
        <v>-51859</v>
      </c>
      <c r="E53" s="298">
        <v>-2642</v>
      </c>
      <c r="F53" s="298">
        <v>-50891</v>
      </c>
      <c r="G53" s="298">
        <v>58961</v>
      </c>
      <c r="H53" s="298">
        <v>-37959</v>
      </c>
      <c r="I53" s="298">
        <v>-4426</v>
      </c>
      <c r="J53" s="299">
        <v>-26097</v>
      </c>
    </row>
    <row r="54" spans="1:10" ht="79.5" customHeight="1">
      <c r="A54" s="185">
        <v>42705</v>
      </c>
      <c r="B54" s="298">
        <v>-462366</v>
      </c>
      <c r="C54" s="298">
        <v>-2651</v>
      </c>
      <c r="D54" s="298">
        <v>-130599</v>
      </c>
      <c r="E54" s="298">
        <v>-2053</v>
      </c>
      <c r="F54" s="298">
        <v>-82567</v>
      </c>
      <c r="G54" s="298">
        <v>-18973</v>
      </c>
      <c r="H54" s="298">
        <v>-157654</v>
      </c>
      <c r="I54" s="298">
        <v>-19604</v>
      </c>
      <c r="J54" s="299">
        <v>-48265</v>
      </c>
    </row>
    <row r="55" spans="1:10" ht="79.5" customHeight="1">
      <c r="A55" s="185">
        <v>42736</v>
      </c>
      <c r="B55" s="298">
        <v>-40864</v>
      </c>
      <c r="C55" s="298">
        <v>-59</v>
      </c>
      <c r="D55" s="298">
        <v>17501</v>
      </c>
      <c r="E55" s="298">
        <v>735</v>
      </c>
      <c r="F55" s="298">
        <v>-775</v>
      </c>
      <c r="G55" s="298">
        <v>-60075</v>
      </c>
      <c r="H55" s="298">
        <v>-9525</v>
      </c>
      <c r="I55" s="298">
        <v>671</v>
      </c>
      <c r="J55" s="299">
        <v>10663</v>
      </c>
    </row>
    <row r="56" spans="1:10" ht="75">
      <c r="A56" s="185">
        <v>42767</v>
      </c>
      <c r="B56" s="298">
        <v>35612</v>
      </c>
      <c r="C56" s="298">
        <v>-488</v>
      </c>
      <c r="D56" s="298">
        <v>3949</v>
      </c>
      <c r="E56" s="298">
        <v>1108</v>
      </c>
      <c r="F56" s="298">
        <v>-12857</v>
      </c>
      <c r="G56" s="298">
        <v>-21194</v>
      </c>
      <c r="H56" s="298">
        <v>50613</v>
      </c>
      <c r="I56" s="298">
        <v>8280</v>
      </c>
      <c r="J56" s="299">
        <v>6201</v>
      </c>
    </row>
    <row r="57" spans="1:10" ht="75">
      <c r="A57" s="185">
        <v>42795</v>
      </c>
      <c r="B57" s="298">
        <v>-63624</v>
      </c>
      <c r="C57" s="298">
        <v>-447</v>
      </c>
      <c r="D57" s="298">
        <v>-3499</v>
      </c>
      <c r="E57" s="298">
        <v>-731</v>
      </c>
      <c r="F57" s="298">
        <v>-9059</v>
      </c>
      <c r="G57" s="298">
        <v>-33909</v>
      </c>
      <c r="H57" s="298">
        <v>-17082</v>
      </c>
      <c r="I57" s="298">
        <v>4574</v>
      </c>
      <c r="J57" s="299">
        <v>-3471</v>
      </c>
    </row>
    <row r="58" spans="1:10" ht="75">
      <c r="A58" s="185">
        <v>42826</v>
      </c>
      <c r="B58" s="298">
        <v>59856</v>
      </c>
      <c r="C58" s="298">
        <v>263</v>
      </c>
      <c r="D58" s="298">
        <v>13689</v>
      </c>
      <c r="E58" s="298">
        <v>690</v>
      </c>
      <c r="F58" s="298">
        <v>-1760</v>
      </c>
      <c r="G58" s="298">
        <v>5327</v>
      </c>
      <c r="H58" s="298">
        <v>24712</v>
      </c>
      <c r="I58" s="298">
        <v>2287</v>
      </c>
      <c r="J58" s="299">
        <v>14648</v>
      </c>
    </row>
    <row r="59" spans="1:10" ht="75">
      <c r="A59" s="185">
        <v>42856</v>
      </c>
      <c r="B59" s="298">
        <v>34253</v>
      </c>
      <c r="C59" s="298">
        <v>-510</v>
      </c>
      <c r="D59" s="298">
        <v>1432</v>
      </c>
      <c r="E59" s="298">
        <v>-387</v>
      </c>
      <c r="F59" s="298">
        <v>-4021</v>
      </c>
      <c r="G59" s="298">
        <v>-11254</v>
      </c>
      <c r="H59" s="298">
        <v>1989</v>
      </c>
      <c r="I59" s="298">
        <v>955</v>
      </c>
      <c r="J59" s="299">
        <v>46049</v>
      </c>
    </row>
    <row r="60" spans="1:10" ht="75">
      <c r="A60" s="185">
        <v>42887</v>
      </c>
      <c r="B60" s="298">
        <v>9821</v>
      </c>
      <c r="C60" s="298">
        <v>-183</v>
      </c>
      <c r="D60" s="298">
        <v>-7887</v>
      </c>
      <c r="E60" s="298">
        <v>-657</v>
      </c>
      <c r="F60" s="298">
        <v>-8963</v>
      </c>
      <c r="G60" s="298">
        <v>-2747</v>
      </c>
      <c r="H60" s="298">
        <v>-7273</v>
      </c>
      <c r="I60" s="298">
        <v>704</v>
      </c>
      <c r="J60" s="299">
        <v>36827</v>
      </c>
    </row>
    <row r="61" spans="1:10" ht="75">
      <c r="A61" s="185">
        <v>42917</v>
      </c>
      <c r="B61" s="298">
        <v>35900</v>
      </c>
      <c r="C61" s="298">
        <v>-224</v>
      </c>
      <c r="D61" s="298">
        <v>12594</v>
      </c>
      <c r="E61" s="298">
        <v>-1125</v>
      </c>
      <c r="F61" s="298">
        <v>724</v>
      </c>
      <c r="G61" s="298">
        <v>10156</v>
      </c>
      <c r="H61" s="298">
        <v>7714</v>
      </c>
      <c r="I61" s="298">
        <v>-994</v>
      </c>
      <c r="J61" s="299">
        <v>7055</v>
      </c>
    </row>
    <row r="62" spans="1:10" ht="75">
      <c r="A62" s="185">
        <v>42948</v>
      </c>
      <c r="B62" s="298">
        <v>35457</v>
      </c>
      <c r="C62" s="298">
        <v>-135</v>
      </c>
      <c r="D62" s="298">
        <v>12873</v>
      </c>
      <c r="E62" s="298">
        <v>-434</v>
      </c>
      <c r="F62" s="298">
        <v>1017</v>
      </c>
      <c r="G62" s="298">
        <v>10721</v>
      </c>
      <c r="H62" s="298">
        <v>23299</v>
      </c>
      <c r="I62" s="298">
        <v>528</v>
      </c>
      <c r="J62" s="299">
        <v>-12412</v>
      </c>
    </row>
    <row r="63" spans="1:10" ht="75">
      <c r="A63" s="185">
        <v>42979</v>
      </c>
      <c r="B63" s="298">
        <v>34392</v>
      </c>
      <c r="C63" s="298">
        <v>-133</v>
      </c>
      <c r="D63" s="298">
        <v>25684</v>
      </c>
      <c r="E63" s="298">
        <v>-1246</v>
      </c>
      <c r="F63" s="298">
        <v>380</v>
      </c>
      <c r="G63" s="298">
        <v>15040</v>
      </c>
      <c r="H63" s="298">
        <v>3743</v>
      </c>
      <c r="I63" s="298">
        <v>-704</v>
      </c>
      <c r="J63" s="299">
        <v>-8372</v>
      </c>
    </row>
    <row r="64" spans="1:10" ht="75">
      <c r="A64" s="185">
        <v>43009</v>
      </c>
      <c r="B64" s="298">
        <v>76599</v>
      </c>
      <c r="C64" s="298">
        <v>-532</v>
      </c>
      <c r="D64" s="298">
        <v>33200</v>
      </c>
      <c r="E64" s="298">
        <v>-729</v>
      </c>
      <c r="F64" s="298">
        <v>-4764</v>
      </c>
      <c r="G64" s="298">
        <v>37321</v>
      </c>
      <c r="H64" s="298">
        <v>15915</v>
      </c>
      <c r="I64" s="298">
        <v>-261</v>
      </c>
      <c r="J64" s="299">
        <v>-3551</v>
      </c>
    </row>
    <row r="65" spans="1:10" ht="75">
      <c r="A65" s="185">
        <v>43040</v>
      </c>
      <c r="B65" s="298">
        <v>-12292</v>
      </c>
      <c r="C65" s="298">
        <v>-1155</v>
      </c>
      <c r="D65" s="298">
        <v>-29006</v>
      </c>
      <c r="E65" s="298">
        <v>-814</v>
      </c>
      <c r="F65" s="298">
        <v>-22826</v>
      </c>
      <c r="G65" s="298">
        <v>68602</v>
      </c>
      <c r="H65" s="298">
        <v>-2972</v>
      </c>
      <c r="I65" s="298">
        <v>-2360</v>
      </c>
      <c r="J65" s="299">
        <v>-21761</v>
      </c>
    </row>
    <row r="66" spans="1:10" ht="75">
      <c r="A66" s="185">
        <v>43070</v>
      </c>
      <c r="B66" s="298">
        <v>-328539</v>
      </c>
      <c r="C66" s="298">
        <v>-2330</v>
      </c>
      <c r="D66" s="298">
        <v>-110255</v>
      </c>
      <c r="E66" s="298">
        <v>-1808</v>
      </c>
      <c r="F66" s="298">
        <v>-52157</v>
      </c>
      <c r="G66" s="298">
        <v>6285</v>
      </c>
      <c r="H66" s="298">
        <v>-107535</v>
      </c>
      <c r="I66" s="298">
        <v>-16400</v>
      </c>
      <c r="J66" s="299">
        <v>-44339</v>
      </c>
    </row>
    <row r="67" spans="1:10" ht="75">
      <c r="A67" s="185">
        <v>43101</v>
      </c>
      <c r="B67" s="298">
        <v>77822</v>
      </c>
      <c r="C67" s="298">
        <v>-351</v>
      </c>
      <c r="D67" s="298">
        <v>49500</v>
      </c>
      <c r="E67" s="298">
        <v>1058</v>
      </c>
      <c r="F67" s="298">
        <v>14987</v>
      </c>
      <c r="G67" s="298">
        <v>-48747</v>
      </c>
      <c r="H67" s="298">
        <v>46544</v>
      </c>
      <c r="I67" s="298">
        <v>-802</v>
      </c>
      <c r="J67" s="299">
        <v>15633</v>
      </c>
    </row>
    <row r="68" spans="1:10" ht="75">
      <c r="A68" s="185">
        <v>43132</v>
      </c>
      <c r="B68" s="298">
        <v>61188</v>
      </c>
      <c r="C68" s="298">
        <v>315</v>
      </c>
      <c r="D68" s="298">
        <v>17363</v>
      </c>
      <c r="E68" s="298">
        <v>629</v>
      </c>
      <c r="F68" s="298">
        <v>-3607</v>
      </c>
      <c r="G68" s="298">
        <v>-25247</v>
      </c>
      <c r="H68" s="298">
        <v>65920</v>
      </c>
      <c r="I68" s="298">
        <v>9553</v>
      </c>
      <c r="J68" s="299">
        <v>-3738</v>
      </c>
    </row>
    <row r="69" spans="1:10" ht="75">
      <c r="A69" s="185">
        <v>43160</v>
      </c>
      <c r="B69" s="298">
        <v>56151</v>
      </c>
      <c r="C69" s="298">
        <v>360</v>
      </c>
      <c r="D69" s="298">
        <v>10450</v>
      </c>
      <c r="E69" s="298">
        <v>274</v>
      </c>
      <c r="F69" s="298">
        <v>7728</v>
      </c>
      <c r="G69" s="298">
        <v>-5878</v>
      </c>
      <c r="H69" s="298">
        <v>57384</v>
      </c>
      <c r="I69" s="298">
        <v>3660</v>
      </c>
      <c r="J69" s="299">
        <v>-17827</v>
      </c>
    </row>
    <row r="70" spans="1:10" ht="75">
      <c r="A70" s="185">
        <v>43191</v>
      </c>
      <c r="B70" s="298">
        <v>115898</v>
      </c>
      <c r="C70" s="298">
        <v>720</v>
      </c>
      <c r="D70" s="298">
        <v>24108</v>
      </c>
      <c r="E70" s="298">
        <v>581</v>
      </c>
      <c r="F70" s="298">
        <v>14394</v>
      </c>
      <c r="G70" s="298">
        <v>9287</v>
      </c>
      <c r="H70" s="298">
        <v>64237</v>
      </c>
      <c r="I70" s="298">
        <v>980</v>
      </c>
      <c r="J70" s="299">
        <v>1591</v>
      </c>
    </row>
    <row r="71" spans="1:10" ht="75">
      <c r="A71" s="185">
        <v>43221</v>
      </c>
      <c r="B71" s="298">
        <v>33659</v>
      </c>
      <c r="C71" s="298">
        <v>230</v>
      </c>
      <c r="D71" s="298">
        <v>-6464</v>
      </c>
      <c r="E71" s="298">
        <v>555</v>
      </c>
      <c r="F71" s="298">
        <v>3181</v>
      </c>
      <c r="G71" s="298">
        <v>-11919</v>
      </c>
      <c r="H71" s="298">
        <v>18577</v>
      </c>
      <c r="I71" s="298">
        <v>197</v>
      </c>
      <c r="J71" s="299">
        <v>29302</v>
      </c>
    </row>
    <row r="72" spans="1:10" ht="75">
      <c r="A72" s="185">
        <v>43252</v>
      </c>
      <c r="B72" s="298">
        <v>-661</v>
      </c>
      <c r="C72" s="298">
        <v>-88</v>
      </c>
      <c r="D72" s="298">
        <v>-20470</v>
      </c>
      <c r="E72" s="298">
        <v>1151</v>
      </c>
      <c r="F72" s="298">
        <v>-934</v>
      </c>
      <c r="G72" s="298">
        <v>-20971</v>
      </c>
      <c r="H72" s="298">
        <v>589</v>
      </c>
      <c r="I72" s="298">
        <v>-855</v>
      </c>
      <c r="J72" s="299">
        <v>40917</v>
      </c>
    </row>
    <row r="73" spans="1:10" ht="75">
      <c r="A73" s="185">
        <v>43282</v>
      </c>
      <c r="B73" s="298">
        <v>47319</v>
      </c>
      <c r="C73" s="298">
        <v>702</v>
      </c>
      <c r="D73" s="298">
        <v>4993</v>
      </c>
      <c r="E73" s="298">
        <v>1335</v>
      </c>
      <c r="F73" s="298">
        <v>10063</v>
      </c>
      <c r="G73" s="298">
        <v>-249</v>
      </c>
      <c r="H73" s="298">
        <v>14548</v>
      </c>
      <c r="I73" s="298">
        <v>-1528</v>
      </c>
      <c r="J73" s="299">
        <v>17455</v>
      </c>
    </row>
    <row r="74" spans="1:10" ht="75">
      <c r="A74" s="185">
        <v>43313</v>
      </c>
      <c r="B74" s="299">
        <v>110431</v>
      </c>
      <c r="C74" s="298">
        <v>467</v>
      </c>
      <c r="D74" s="298">
        <v>15764</v>
      </c>
      <c r="E74" s="298">
        <v>1240</v>
      </c>
      <c r="F74" s="298">
        <v>11800</v>
      </c>
      <c r="G74" s="298">
        <v>17859</v>
      </c>
      <c r="H74" s="298">
        <v>66256</v>
      </c>
      <c r="I74" s="298">
        <v>394</v>
      </c>
      <c r="J74" s="299">
        <v>-3349</v>
      </c>
    </row>
    <row r="75" spans="1:10" ht="75">
      <c r="A75" s="185">
        <v>43344</v>
      </c>
      <c r="B75" s="299">
        <v>137336</v>
      </c>
      <c r="C75" s="298">
        <v>403</v>
      </c>
      <c r="D75" s="298">
        <v>37449</v>
      </c>
      <c r="E75" s="298">
        <v>1091</v>
      </c>
      <c r="F75" s="298">
        <v>12481</v>
      </c>
      <c r="G75" s="298">
        <v>26685</v>
      </c>
      <c r="H75" s="298">
        <v>60961</v>
      </c>
      <c r="I75" s="298">
        <v>954</v>
      </c>
      <c r="J75" s="299">
        <v>-2688</v>
      </c>
    </row>
    <row r="76" spans="1:10" ht="75">
      <c r="A76" s="185">
        <v>43374</v>
      </c>
      <c r="B76" s="299">
        <v>57733</v>
      </c>
      <c r="C76" s="298">
        <v>377</v>
      </c>
      <c r="D76" s="298">
        <v>7048</v>
      </c>
      <c r="E76" s="298">
        <v>268</v>
      </c>
      <c r="F76" s="298">
        <v>560</v>
      </c>
      <c r="G76" s="298">
        <v>34133</v>
      </c>
      <c r="H76" s="298">
        <v>28759</v>
      </c>
      <c r="I76" s="298">
        <v>-353</v>
      </c>
      <c r="J76" s="299">
        <v>-13059</v>
      </c>
    </row>
    <row r="77" spans="1:10" ht="75">
      <c r="A77" s="185">
        <v>43405</v>
      </c>
      <c r="B77" s="299">
        <v>58664</v>
      </c>
      <c r="C77" s="299">
        <v>-744</v>
      </c>
      <c r="D77" s="298">
        <v>-24287</v>
      </c>
      <c r="E77" s="298">
        <v>-543</v>
      </c>
      <c r="F77" s="298">
        <v>-13854</v>
      </c>
      <c r="G77" s="298">
        <v>88587</v>
      </c>
      <c r="H77" s="298">
        <v>34319</v>
      </c>
      <c r="I77" s="298">
        <v>-1122</v>
      </c>
      <c r="J77" s="299">
        <v>-23692</v>
      </c>
    </row>
    <row r="78" spans="1:10" ht="75">
      <c r="A78" s="185">
        <v>43435</v>
      </c>
      <c r="B78" s="299">
        <v>-334462</v>
      </c>
      <c r="C78" s="299">
        <v>-1031</v>
      </c>
      <c r="D78" s="298">
        <v>-118053</v>
      </c>
      <c r="E78" s="298">
        <v>-1406</v>
      </c>
      <c r="F78" s="298">
        <v>-51576</v>
      </c>
      <c r="G78" s="298">
        <v>19643</v>
      </c>
      <c r="H78" s="298">
        <v>-117411</v>
      </c>
      <c r="I78" s="298">
        <v>-16999</v>
      </c>
      <c r="J78" s="299">
        <v>-47629</v>
      </c>
    </row>
    <row r="79" spans="1:10" ht="75">
      <c r="A79" s="185">
        <v>43466</v>
      </c>
      <c r="B79" s="299">
        <v>34313</v>
      </c>
      <c r="C79" s="299">
        <v>84</v>
      </c>
      <c r="D79" s="298">
        <v>34929</v>
      </c>
      <c r="E79" s="298">
        <v>-88</v>
      </c>
      <c r="F79" s="298">
        <v>14275</v>
      </c>
      <c r="G79" s="298">
        <v>-65978</v>
      </c>
      <c r="H79" s="298">
        <v>43449</v>
      </c>
      <c r="I79" s="298">
        <v>-686</v>
      </c>
      <c r="J79" s="299">
        <v>8328</v>
      </c>
    </row>
    <row r="80" spans="1:10" ht="75">
      <c r="A80" s="185">
        <v>43497</v>
      </c>
      <c r="B80" s="299">
        <v>173139</v>
      </c>
      <c r="C80" s="299">
        <v>985</v>
      </c>
      <c r="D80" s="298">
        <v>33472</v>
      </c>
      <c r="E80" s="298">
        <v>865</v>
      </c>
      <c r="F80" s="298">
        <v>11097</v>
      </c>
      <c r="G80" s="298">
        <v>5990</v>
      </c>
      <c r="H80" s="298">
        <v>112412</v>
      </c>
      <c r="I80" s="298">
        <v>11395</v>
      </c>
      <c r="J80" s="299">
        <v>-3077</v>
      </c>
    </row>
    <row r="81" spans="1:10" ht="75">
      <c r="A81" s="185">
        <v>43525</v>
      </c>
      <c r="B81" s="299">
        <v>-43196</v>
      </c>
      <c r="C81" s="299">
        <v>528</v>
      </c>
      <c r="D81" s="298">
        <v>-3080</v>
      </c>
      <c r="E81" s="298">
        <v>-662</v>
      </c>
      <c r="F81" s="298">
        <v>-7781</v>
      </c>
      <c r="G81" s="298">
        <v>-28803</v>
      </c>
      <c r="H81" s="298">
        <v>4572</v>
      </c>
      <c r="I81" s="298">
        <v>1575</v>
      </c>
      <c r="J81" s="299">
        <v>-9545</v>
      </c>
    </row>
    <row r="82" spans="1:10" ht="75">
      <c r="A82" s="185">
        <v>43556</v>
      </c>
      <c r="B82" s="299">
        <v>129601</v>
      </c>
      <c r="C82" s="299">
        <v>454</v>
      </c>
      <c r="D82" s="298">
        <v>20479</v>
      </c>
      <c r="E82" s="298">
        <v>867</v>
      </c>
      <c r="F82" s="298">
        <v>14067</v>
      </c>
      <c r="G82" s="298">
        <v>12291</v>
      </c>
      <c r="H82" s="298">
        <v>66295</v>
      </c>
      <c r="I82" s="298">
        <v>1241</v>
      </c>
      <c r="J82" s="299">
        <v>13907</v>
      </c>
    </row>
    <row r="83" spans="1:10" ht="75">
      <c r="A83" s="185">
        <v>43586</v>
      </c>
      <c r="B83" s="299">
        <v>32140</v>
      </c>
      <c r="C83" s="299">
        <v>627</v>
      </c>
      <c r="D83" s="298">
        <v>-6136</v>
      </c>
      <c r="E83" s="298">
        <v>-415</v>
      </c>
      <c r="F83" s="298">
        <v>8459</v>
      </c>
      <c r="G83" s="298">
        <v>-11305</v>
      </c>
      <c r="H83" s="298">
        <v>2533</v>
      </c>
      <c r="I83" s="298">
        <v>1004</v>
      </c>
      <c r="J83" s="299">
        <v>37373</v>
      </c>
    </row>
    <row r="84" spans="1:10" ht="75">
      <c r="A84" s="281">
        <v>43617</v>
      </c>
      <c r="B84" s="305">
        <v>48436</v>
      </c>
      <c r="C84" s="305">
        <v>565</v>
      </c>
      <c r="D84" s="306">
        <v>-10988</v>
      </c>
      <c r="E84" s="306">
        <v>2525</v>
      </c>
      <c r="F84" s="306">
        <v>13136</v>
      </c>
      <c r="G84" s="306">
        <v>-3007</v>
      </c>
      <c r="H84" s="306">
        <v>23020</v>
      </c>
      <c r="I84" s="306">
        <v>483</v>
      </c>
      <c r="J84" s="305">
        <v>22702</v>
      </c>
    </row>
    <row r="85" spans="2:10" ht="15.75">
      <c r="B85" s="288"/>
      <c r="C85" s="174"/>
      <c r="D85" s="174"/>
      <c r="E85" s="174"/>
      <c r="F85" s="174"/>
      <c r="G85" s="174"/>
      <c r="H85" s="174"/>
      <c r="I85" s="174"/>
      <c r="J85" s="174"/>
    </row>
    <row r="86" ht="75">
      <c r="A86" s="307" t="s">
        <v>157</v>
      </c>
    </row>
  </sheetData>
  <sheetProtection/>
  <conditionalFormatting sqref="B1">
    <cfRule type="expression" priority="22" dxfId="0" stopIfTrue="1">
      <formula>(B4:J97)=""</formula>
    </cfRule>
  </conditionalFormatting>
  <conditionalFormatting sqref="B85">
    <cfRule type="expression" priority="21" dxfId="0" stopIfTrue="1">
      <formula>(tabela10!#REF!)=""</formula>
    </cfRule>
  </conditionalFormatting>
  <conditionalFormatting sqref="B7:J7 B11:B49 C9:J11">
    <cfRule type="expression" priority="9" dxfId="0" stopIfTrue="1">
      <formula>(B7:J84)=""</formula>
    </cfRule>
  </conditionalFormatting>
  <conditionalFormatting sqref="C31:J31 C33:J35">
    <cfRule type="expression" priority="10" dxfId="0" stopIfTrue="1">
      <formula>(C31:K84)=""</formula>
    </cfRule>
  </conditionalFormatting>
  <conditionalFormatting sqref="C12:J12 C14:J16">
    <cfRule type="expression" priority="11" dxfId="0" stopIfTrue="1">
      <formula>(C12:K84)=""</formula>
    </cfRule>
  </conditionalFormatting>
  <conditionalFormatting sqref="B65:J65">
    <cfRule type="expression" priority="12" dxfId="0" stopIfTrue="1">
      <formula>(B65:J131)=""</formula>
    </cfRule>
  </conditionalFormatting>
  <conditionalFormatting sqref="B64:J64">
    <cfRule type="expression" priority="13" dxfId="0" stopIfTrue="1">
      <formula>(B64:J131)=""</formula>
    </cfRule>
  </conditionalFormatting>
  <conditionalFormatting sqref="B63:J63">
    <cfRule type="expression" priority="14" dxfId="0" stopIfTrue="1">
      <formula>(B63:J131)=""</formula>
    </cfRule>
  </conditionalFormatting>
  <conditionalFormatting sqref="B62:J62">
    <cfRule type="expression" priority="15" dxfId="0" stopIfTrue="1">
      <formula>(B62:J131)=""</formula>
    </cfRule>
  </conditionalFormatting>
  <conditionalFormatting sqref="B61:J61">
    <cfRule type="expression" priority="16" dxfId="0" stopIfTrue="1">
      <formula>(B61:J131)=""</formula>
    </cfRule>
  </conditionalFormatting>
  <conditionalFormatting sqref="B60:J60 C17:J29 C13:J13">
    <cfRule type="expression" priority="17" dxfId="0" stopIfTrue="1">
      <formula>(B13:J84)=""</formula>
    </cfRule>
  </conditionalFormatting>
  <conditionalFormatting sqref="B59:J59">
    <cfRule type="expression" priority="18" dxfId="0" stopIfTrue="1">
      <formula>(B59:J131)=""</formula>
    </cfRule>
  </conditionalFormatting>
  <conditionalFormatting sqref="B57:J57">
    <cfRule type="expression" priority="19" dxfId="0" stopIfTrue="1">
      <formula>(B57:J131)=""</formula>
    </cfRule>
  </conditionalFormatting>
  <conditionalFormatting sqref="B56:J56">
    <cfRule type="expression" priority="20" dxfId="0" stopIfTrue="1">
      <formula>(B56:J131)=""</formula>
    </cfRule>
  </conditionalFormatting>
  <conditionalFormatting sqref="D77:J77 D79:J79 D83:J83">
    <cfRule type="expression" priority="31" dxfId="0" stopIfTrue="1">
      <formula>(B77:J139)=""</formula>
    </cfRule>
  </conditionalFormatting>
  <conditionalFormatting sqref="B77:C77 B79:C79 B83:C83">
    <cfRule type="expression" priority="32" dxfId="0" stopIfTrue="1">
      <formula>(I77:Q139)=""</formula>
    </cfRule>
  </conditionalFormatting>
  <conditionalFormatting sqref="D81:J81">
    <cfRule type="expression" priority="179" dxfId="0" stopIfTrue="1">
      <formula>(B81:J143)=""</formula>
    </cfRule>
  </conditionalFormatting>
  <conditionalFormatting sqref="B81:C81">
    <cfRule type="expression" priority="181" dxfId="0" stopIfTrue="1">
      <formula>(I81:Q143)=""</formula>
    </cfRule>
  </conditionalFormatting>
  <conditionalFormatting sqref="D78:J78 D82:J82 D84:J84">
    <cfRule type="expression" priority="306" dxfId="0" stopIfTrue="1">
      <formula>(B78:J141)=""</formula>
    </cfRule>
  </conditionalFormatting>
  <conditionalFormatting sqref="B78:C78 B82:C82 B84:C84">
    <cfRule type="expression" priority="307" dxfId="0" stopIfTrue="1">
      <formula>(I78:Q141)=""</formula>
    </cfRule>
  </conditionalFormatting>
  <conditionalFormatting sqref="D80:J80">
    <cfRule type="expression" priority="1" dxfId="0" stopIfTrue="1">
      <formula>(B80:J143)=""</formula>
    </cfRule>
  </conditionalFormatting>
  <conditionalFormatting sqref="B80:C80">
    <cfRule type="expression" priority="2" dxfId="0" stopIfTrue="1">
      <formula>(I80:Q143)=""</formula>
    </cfRule>
  </conditionalFormatting>
  <conditionalFormatting sqref="D45:D49 F45:F49 H45:H49 J45:J49 B50:J55 C8:J8">
    <cfRule type="expression" priority="404" dxfId="0" stopIfTrue="1">
      <formula>(B8:J84)=""</formula>
    </cfRule>
  </conditionalFormatting>
  <conditionalFormatting sqref="C36:J44 C45:C49 E45:E49 G45:G49 I45:I49 C32:J32">
    <cfRule type="expression" priority="406" dxfId="0" stopIfTrue="1">
      <formula>(C32:K84)=""</formula>
    </cfRule>
  </conditionalFormatting>
  <conditionalFormatting sqref="B8:B10">
    <cfRule type="expression" priority="437" dxfId="0" stopIfTrue="1">
      <formula>(B8:J86)=""</formula>
    </cfRule>
  </conditionalFormatting>
  <conditionalFormatting sqref="B58:J58">
    <cfRule type="expression" priority="438" dxfId="0" stopIfTrue="1">
      <formula>(B58:J131)=""</formula>
    </cfRule>
  </conditionalFormatting>
  <conditionalFormatting sqref="C74:J76">
    <cfRule type="expression" priority="458" dxfId="0" stopIfTrue="1">
      <formula>(B74:J137)=""</formula>
    </cfRule>
  </conditionalFormatting>
  <conditionalFormatting sqref="B74:B76">
    <cfRule type="expression" priority="459" dxfId="0" stopIfTrue="1">
      <formula>(J74:R137)=""</formula>
    </cfRule>
  </conditionalFormatting>
  <conditionalFormatting sqref="B68:J73">
    <cfRule type="expression" priority="460" dxfId="0" stopIfTrue="1">
      <formula>(B68:J131)=""</formula>
    </cfRule>
  </conditionalFormatting>
  <conditionalFormatting sqref="B66:J67">
    <cfRule type="expression" priority="461" dxfId="0" stopIfTrue="1">
      <formula>(B66:J131)=""</formula>
    </cfRule>
  </conditionalFormatting>
  <printOptions/>
  <pageMargins left="0.5118110236220472" right="0.5118110236220472" top="0" bottom="0" header="0.31496062992125984" footer="0.31496062992125984"/>
  <pageSetup fitToHeight="1" fitToWidth="1" horizontalDpi="600" verticalDpi="600" orientation="landscape" paperSize="9" scale="1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showGridLines="0" zoomScale="20" zoomScaleNormal="20" zoomScaleSheetLayoutView="20" zoomScalePageLayoutView="0" workbookViewId="0" topLeftCell="A1">
      <selection activeCell="A1" sqref="A1"/>
    </sheetView>
  </sheetViews>
  <sheetFormatPr defaultColWidth="9.140625" defaultRowHeight="15"/>
  <cols>
    <col min="1" max="1" width="40.421875" style="0" customWidth="1"/>
    <col min="2" max="10" width="80.57421875" style="0" customWidth="1"/>
  </cols>
  <sheetData>
    <row r="1" spans="1:10" ht="15.75">
      <c r="A1" s="181"/>
      <c r="B1" s="186"/>
      <c r="C1" s="174"/>
      <c r="D1" s="174"/>
      <c r="E1" s="174"/>
      <c r="F1" s="174"/>
      <c r="G1" s="174"/>
      <c r="H1" s="174"/>
      <c r="I1" s="174"/>
      <c r="J1" s="174"/>
    </row>
    <row r="2" spans="1:10" ht="15.75">
      <c r="A2" s="175"/>
      <c r="B2" s="159"/>
      <c r="C2" s="159"/>
      <c r="D2" s="159"/>
      <c r="E2" s="159"/>
      <c r="F2" s="159"/>
      <c r="G2" s="159"/>
      <c r="H2" s="159"/>
      <c r="I2" s="159"/>
      <c r="J2" s="159"/>
    </row>
    <row r="3" spans="1:10" s="187" customFormat="1" ht="114.75">
      <c r="A3" s="192" t="s">
        <v>240</v>
      </c>
      <c r="B3" s="189"/>
      <c r="C3" s="190"/>
      <c r="D3" s="190"/>
      <c r="E3" s="190"/>
      <c r="F3" s="190"/>
      <c r="G3" s="190"/>
      <c r="H3" s="190"/>
      <c r="I3" s="191"/>
      <c r="J3" s="191"/>
    </row>
    <row r="4" spans="1:10" s="187" customFormat="1" ht="114.75" customHeight="1">
      <c r="A4" s="192" t="s">
        <v>271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27.75" thickBot="1">
      <c r="A5" s="183"/>
      <c r="B5" s="161"/>
      <c r="C5" s="161"/>
      <c r="D5" s="161"/>
      <c r="E5" s="161"/>
      <c r="F5" s="161"/>
      <c r="G5" s="161"/>
      <c r="H5" s="161"/>
      <c r="I5" s="161"/>
      <c r="J5" s="161"/>
    </row>
    <row r="6" spans="1:10" s="188" customFormat="1" ht="132" customHeight="1" thickBot="1">
      <c r="A6" s="295" t="s">
        <v>89</v>
      </c>
      <c r="B6" s="296" t="s">
        <v>140</v>
      </c>
      <c r="C6" s="296" t="s">
        <v>5</v>
      </c>
      <c r="D6" s="296" t="s">
        <v>6</v>
      </c>
      <c r="E6" s="296" t="s">
        <v>91</v>
      </c>
      <c r="F6" s="296" t="s">
        <v>92</v>
      </c>
      <c r="G6" s="296" t="s">
        <v>0</v>
      </c>
      <c r="H6" s="296" t="s">
        <v>1</v>
      </c>
      <c r="I6" s="296" t="s">
        <v>93</v>
      </c>
      <c r="J6" s="297" t="s">
        <v>9</v>
      </c>
    </row>
    <row r="7" spans="1:10" ht="79.5" customHeight="1">
      <c r="A7" s="185">
        <v>41275</v>
      </c>
      <c r="B7" s="308">
        <v>75614</v>
      </c>
      <c r="C7" s="308">
        <v>689</v>
      </c>
      <c r="D7" s="308">
        <v>49291</v>
      </c>
      <c r="E7" s="308">
        <v>5525</v>
      </c>
      <c r="F7" s="308">
        <v>44569</v>
      </c>
      <c r="G7" s="308">
        <v>-56449</v>
      </c>
      <c r="H7" s="308">
        <v>29696</v>
      </c>
      <c r="I7" s="308">
        <v>616</v>
      </c>
      <c r="J7" s="309">
        <v>1677</v>
      </c>
    </row>
    <row r="8" spans="1:10" ht="79.5" customHeight="1">
      <c r="A8" s="185">
        <v>41306</v>
      </c>
      <c r="B8" s="308">
        <v>168848</v>
      </c>
      <c r="C8" s="308">
        <v>244</v>
      </c>
      <c r="D8" s="308">
        <v>38431</v>
      </c>
      <c r="E8" s="308">
        <v>514</v>
      </c>
      <c r="F8" s="308">
        <v>24233</v>
      </c>
      <c r="G8" s="308">
        <v>-1147</v>
      </c>
      <c r="H8" s="308">
        <v>98411</v>
      </c>
      <c r="I8" s="308">
        <v>14493</v>
      </c>
      <c r="J8" s="309">
        <v>-6331</v>
      </c>
    </row>
    <row r="9" spans="1:10" ht="79.5" customHeight="1">
      <c r="A9" s="185">
        <v>41334</v>
      </c>
      <c r="B9" s="308">
        <v>183018</v>
      </c>
      <c r="C9" s="308">
        <v>743</v>
      </c>
      <c r="D9" s="308">
        <v>34168</v>
      </c>
      <c r="E9" s="308">
        <v>18</v>
      </c>
      <c r="F9" s="308">
        <v>31472</v>
      </c>
      <c r="G9" s="308">
        <v>19157</v>
      </c>
      <c r="H9" s="308">
        <v>89981</v>
      </c>
      <c r="I9" s="308">
        <v>8353</v>
      </c>
      <c r="J9" s="309">
        <v>-874</v>
      </c>
    </row>
    <row r="10" spans="1:10" ht="79.5" customHeight="1">
      <c r="A10" s="185">
        <v>41365</v>
      </c>
      <c r="B10" s="308">
        <v>256225</v>
      </c>
      <c r="C10" s="308">
        <v>770</v>
      </c>
      <c r="D10" s="308">
        <v>47040</v>
      </c>
      <c r="E10" s="308">
        <v>2423</v>
      </c>
      <c r="F10" s="308">
        <v>42191</v>
      </c>
      <c r="G10" s="308">
        <v>30679</v>
      </c>
      <c r="H10" s="308">
        <v>97965</v>
      </c>
      <c r="I10" s="308">
        <v>4461</v>
      </c>
      <c r="J10" s="309">
        <v>30696</v>
      </c>
    </row>
    <row r="11" spans="1:10" ht="79.5" customHeight="1">
      <c r="A11" s="185">
        <v>41395</v>
      </c>
      <c r="B11" s="308">
        <v>111224</v>
      </c>
      <c r="C11" s="308">
        <v>232</v>
      </c>
      <c r="D11" s="308">
        <v>20773</v>
      </c>
      <c r="E11" s="308">
        <v>353</v>
      </c>
      <c r="F11" s="308">
        <v>4091</v>
      </c>
      <c r="G11" s="308">
        <v>8721</v>
      </c>
      <c r="H11" s="308">
        <v>33953</v>
      </c>
      <c r="I11" s="308">
        <v>2786</v>
      </c>
      <c r="J11" s="309">
        <v>40315</v>
      </c>
    </row>
    <row r="12" spans="1:10" ht="79.5" customHeight="1">
      <c r="A12" s="185">
        <v>41426</v>
      </c>
      <c r="B12" s="308">
        <v>158069</v>
      </c>
      <c r="C12" s="308">
        <v>726</v>
      </c>
      <c r="D12" s="308">
        <v>10250</v>
      </c>
      <c r="E12" s="308">
        <v>687</v>
      </c>
      <c r="F12" s="308">
        <v>9667</v>
      </c>
      <c r="G12" s="308">
        <v>17351</v>
      </c>
      <c r="H12" s="308">
        <v>53701</v>
      </c>
      <c r="I12" s="308">
        <v>1390</v>
      </c>
      <c r="J12" s="309">
        <v>64297</v>
      </c>
    </row>
    <row r="13" spans="1:10" ht="79.5" customHeight="1">
      <c r="A13" s="185">
        <v>41456</v>
      </c>
      <c r="B13" s="308">
        <v>73217</v>
      </c>
      <c r="C13" s="308">
        <v>-68</v>
      </c>
      <c r="D13" s="308">
        <v>10599</v>
      </c>
      <c r="E13" s="308">
        <v>-1170</v>
      </c>
      <c r="F13" s="308">
        <v>10612</v>
      </c>
      <c r="G13" s="308">
        <v>8754</v>
      </c>
      <c r="H13" s="308">
        <v>22847</v>
      </c>
      <c r="I13" s="308">
        <v>459</v>
      </c>
      <c r="J13" s="309">
        <v>21184</v>
      </c>
    </row>
    <row r="14" spans="1:10" ht="79.5" customHeight="1">
      <c r="A14" s="185">
        <v>41487</v>
      </c>
      <c r="B14" s="308">
        <v>162160</v>
      </c>
      <c r="C14" s="308">
        <v>873</v>
      </c>
      <c r="D14" s="308">
        <v>15104</v>
      </c>
      <c r="E14" s="308">
        <v>-568</v>
      </c>
      <c r="F14" s="308">
        <v>19057</v>
      </c>
      <c r="G14" s="308">
        <v>59501</v>
      </c>
      <c r="H14" s="308">
        <v>75965</v>
      </c>
      <c r="I14" s="308">
        <v>3113</v>
      </c>
      <c r="J14" s="309">
        <v>-10885</v>
      </c>
    </row>
    <row r="15" spans="1:10" ht="79.5" customHeight="1">
      <c r="A15" s="185">
        <v>41518</v>
      </c>
      <c r="B15" s="308">
        <v>257668</v>
      </c>
      <c r="C15" s="308">
        <v>869</v>
      </c>
      <c r="D15" s="308">
        <v>69492</v>
      </c>
      <c r="E15" s="308">
        <v>995</v>
      </c>
      <c r="F15" s="308">
        <v>36816</v>
      </c>
      <c r="G15" s="308">
        <v>65922</v>
      </c>
      <c r="H15" s="308">
        <v>88345</v>
      </c>
      <c r="I15" s="308">
        <v>2294</v>
      </c>
      <c r="J15" s="309">
        <v>-7065</v>
      </c>
    </row>
    <row r="16" spans="1:10" ht="79.5" customHeight="1">
      <c r="A16" s="185">
        <v>41548</v>
      </c>
      <c r="B16" s="308">
        <v>130865</v>
      </c>
      <c r="C16" s="308">
        <v>219</v>
      </c>
      <c r="D16" s="308">
        <v>36770</v>
      </c>
      <c r="E16" s="308">
        <v>1514</v>
      </c>
      <c r="F16" s="308">
        <v>5632</v>
      </c>
      <c r="G16" s="308">
        <v>60728</v>
      </c>
      <c r="H16" s="308">
        <v>46296</v>
      </c>
      <c r="I16" s="308">
        <v>533</v>
      </c>
      <c r="J16" s="309">
        <v>-20827</v>
      </c>
    </row>
    <row r="17" spans="1:10" ht="79.5" customHeight="1">
      <c r="A17" s="185">
        <v>41579</v>
      </c>
      <c r="B17" s="308">
        <v>69361</v>
      </c>
      <c r="C17" s="308">
        <v>-861</v>
      </c>
      <c r="D17" s="308">
        <v>-33183</v>
      </c>
      <c r="E17" s="308">
        <v>139</v>
      </c>
      <c r="F17" s="308">
        <v>-28748</v>
      </c>
      <c r="G17" s="308">
        <v>115386</v>
      </c>
      <c r="H17" s="308">
        <v>50997</v>
      </c>
      <c r="I17" s="308">
        <v>-237</v>
      </c>
      <c r="J17" s="309">
        <v>-34132</v>
      </c>
    </row>
    <row r="18" spans="1:10" ht="79.5" customHeight="1">
      <c r="A18" s="185">
        <v>41609</v>
      </c>
      <c r="B18" s="308">
        <v>-507707</v>
      </c>
      <c r="C18" s="308">
        <v>-1727</v>
      </c>
      <c r="D18" s="308">
        <v>-175937</v>
      </c>
      <c r="E18" s="308">
        <v>-2101</v>
      </c>
      <c r="F18" s="308">
        <v>-95065</v>
      </c>
      <c r="G18" s="308">
        <v>-2780</v>
      </c>
      <c r="H18" s="308">
        <v>-126599</v>
      </c>
      <c r="I18" s="308">
        <v>-18810</v>
      </c>
      <c r="J18" s="309">
        <v>-84688</v>
      </c>
    </row>
    <row r="19" spans="1:10" ht="79.5" customHeight="1">
      <c r="A19" s="185">
        <v>41640</v>
      </c>
      <c r="B19" s="308">
        <v>63238</v>
      </c>
      <c r="C19" s="308">
        <v>251</v>
      </c>
      <c r="D19" s="308">
        <v>42733</v>
      </c>
      <c r="E19" s="308">
        <v>1271</v>
      </c>
      <c r="F19" s="308">
        <v>46891</v>
      </c>
      <c r="G19" s="308">
        <v>-72347</v>
      </c>
      <c r="H19" s="308">
        <v>38046</v>
      </c>
      <c r="I19" s="308">
        <v>1189</v>
      </c>
      <c r="J19" s="309">
        <v>5204</v>
      </c>
    </row>
    <row r="20" spans="1:10" ht="79.5" customHeight="1">
      <c r="A20" s="185">
        <v>41671</v>
      </c>
      <c r="B20" s="308">
        <v>301394</v>
      </c>
      <c r="C20" s="308">
        <v>686</v>
      </c>
      <c r="D20" s="308">
        <v>56292</v>
      </c>
      <c r="E20" s="308">
        <v>1926</v>
      </c>
      <c r="F20" s="308">
        <v>31394</v>
      </c>
      <c r="G20" s="308">
        <v>26927</v>
      </c>
      <c r="H20" s="308">
        <v>162578</v>
      </c>
      <c r="I20" s="308">
        <v>14110</v>
      </c>
      <c r="J20" s="309">
        <v>7481</v>
      </c>
    </row>
    <row r="21" spans="1:10" ht="79.5" customHeight="1">
      <c r="A21" s="185">
        <v>41699</v>
      </c>
      <c r="B21" s="308">
        <v>35105</v>
      </c>
      <c r="C21" s="308">
        <v>151</v>
      </c>
      <c r="D21" s="308">
        <v>7643</v>
      </c>
      <c r="E21" s="308">
        <v>411</v>
      </c>
      <c r="F21" s="308">
        <v>1447</v>
      </c>
      <c r="G21" s="308">
        <v>-21812</v>
      </c>
      <c r="H21" s="308">
        <v>47502</v>
      </c>
      <c r="I21" s="308">
        <v>3688</v>
      </c>
      <c r="J21" s="309">
        <v>-3925</v>
      </c>
    </row>
    <row r="22" spans="1:10" ht="79.5" customHeight="1">
      <c r="A22" s="185">
        <v>41730</v>
      </c>
      <c r="B22" s="308">
        <v>132715</v>
      </c>
      <c r="C22" s="308">
        <v>573</v>
      </c>
      <c r="D22" s="308">
        <v>-1090</v>
      </c>
      <c r="E22" s="308">
        <v>1053</v>
      </c>
      <c r="F22" s="308">
        <v>8119</v>
      </c>
      <c r="G22" s="308">
        <v>23774</v>
      </c>
      <c r="H22" s="308">
        <v>79902</v>
      </c>
      <c r="I22" s="308">
        <v>3750</v>
      </c>
      <c r="J22" s="309">
        <v>16634</v>
      </c>
    </row>
    <row r="23" spans="1:10" ht="79.5" customHeight="1">
      <c r="A23" s="185">
        <v>41760</v>
      </c>
      <c r="B23" s="308">
        <v>86672</v>
      </c>
      <c r="C23" s="308">
        <v>107</v>
      </c>
      <c r="D23" s="308">
        <v>-28233</v>
      </c>
      <c r="E23" s="308">
        <v>534</v>
      </c>
      <c r="F23" s="308">
        <v>6159</v>
      </c>
      <c r="G23" s="308">
        <v>5256</v>
      </c>
      <c r="H23" s="308">
        <v>52174</v>
      </c>
      <c r="I23" s="308">
        <v>2250</v>
      </c>
      <c r="J23" s="309">
        <v>48425</v>
      </c>
    </row>
    <row r="24" spans="1:10" ht="79.5" customHeight="1">
      <c r="A24" s="185">
        <v>41791</v>
      </c>
      <c r="B24" s="308">
        <v>50573</v>
      </c>
      <c r="C24" s="308">
        <v>42</v>
      </c>
      <c r="D24" s="308">
        <v>-26802</v>
      </c>
      <c r="E24" s="308">
        <v>166</v>
      </c>
      <c r="F24" s="308">
        <v>-8593</v>
      </c>
      <c r="G24" s="308">
        <v>-1684</v>
      </c>
      <c r="H24" s="308">
        <v>42606</v>
      </c>
      <c r="I24" s="308">
        <v>1602</v>
      </c>
      <c r="J24" s="309">
        <v>43236</v>
      </c>
    </row>
    <row r="25" spans="1:10" ht="83.25" customHeight="1">
      <c r="A25" s="185">
        <v>41821</v>
      </c>
      <c r="B25" s="308">
        <v>31183</v>
      </c>
      <c r="C25" s="308">
        <v>81</v>
      </c>
      <c r="D25" s="308">
        <v>-12515</v>
      </c>
      <c r="E25" s="308">
        <v>176</v>
      </c>
      <c r="F25" s="308">
        <v>6355</v>
      </c>
      <c r="G25" s="308">
        <v>5479</v>
      </c>
      <c r="H25" s="308">
        <v>17169</v>
      </c>
      <c r="I25" s="308">
        <v>1205</v>
      </c>
      <c r="J25" s="309">
        <v>13233</v>
      </c>
    </row>
    <row r="26" spans="1:10" ht="83.25" customHeight="1">
      <c r="A26" s="185">
        <v>41852</v>
      </c>
      <c r="B26" s="308">
        <v>130904</v>
      </c>
      <c r="C26" s="308">
        <v>201</v>
      </c>
      <c r="D26" s="308">
        <v>-1720</v>
      </c>
      <c r="E26" s="308">
        <v>245</v>
      </c>
      <c r="F26" s="308">
        <v>6744</v>
      </c>
      <c r="G26" s="308">
        <v>49119</v>
      </c>
      <c r="H26" s="308">
        <v>82258</v>
      </c>
      <c r="I26" s="308">
        <v>905</v>
      </c>
      <c r="J26" s="309">
        <v>-6848</v>
      </c>
    </row>
    <row r="27" spans="1:10" ht="83.25" customHeight="1">
      <c r="A27" s="185">
        <v>41883</v>
      </c>
      <c r="B27" s="308">
        <v>168826</v>
      </c>
      <c r="C27" s="308">
        <v>-436</v>
      </c>
      <c r="D27" s="308">
        <v>28900</v>
      </c>
      <c r="E27" s="308">
        <v>601</v>
      </c>
      <c r="F27" s="308">
        <v>14382</v>
      </c>
      <c r="G27" s="308">
        <v>47361</v>
      </c>
      <c r="H27" s="308">
        <v>82190</v>
      </c>
      <c r="I27" s="308">
        <v>886</v>
      </c>
      <c r="J27" s="309">
        <v>-5058</v>
      </c>
    </row>
    <row r="28" spans="1:10" ht="83.25" customHeight="1">
      <c r="A28" s="185">
        <v>41913</v>
      </c>
      <c r="B28" s="308">
        <v>-17032</v>
      </c>
      <c r="C28" s="308">
        <v>-578</v>
      </c>
      <c r="D28" s="308">
        <v>-7826</v>
      </c>
      <c r="E28" s="308">
        <v>-143</v>
      </c>
      <c r="F28" s="308">
        <v>-32742</v>
      </c>
      <c r="G28" s="308">
        <v>37255</v>
      </c>
      <c r="H28" s="308">
        <v>5406</v>
      </c>
      <c r="I28" s="308">
        <v>178</v>
      </c>
      <c r="J28" s="309">
        <v>-18582</v>
      </c>
    </row>
    <row r="29" spans="1:10" ht="83.25" customHeight="1">
      <c r="A29" s="185">
        <v>41944</v>
      </c>
      <c r="B29" s="308">
        <v>19348</v>
      </c>
      <c r="C29" s="308">
        <v>-660</v>
      </c>
      <c r="D29" s="308">
        <v>-43491</v>
      </c>
      <c r="E29" s="308">
        <v>86</v>
      </c>
      <c r="F29" s="308">
        <v>-50641</v>
      </c>
      <c r="G29" s="308">
        <v>111150</v>
      </c>
      <c r="H29" s="308">
        <v>36875</v>
      </c>
      <c r="I29" s="308">
        <v>-978</v>
      </c>
      <c r="J29" s="309">
        <v>-32993</v>
      </c>
    </row>
    <row r="30" spans="1:10" ht="83.25" customHeight="1">
      <c r="A30" s="185">
        <v>41974</v>
      </c>
      <c r="B30" s="308">
        <v>-582236</v>
      </c>
      <c r="C30" s="308">
        <v>-2957</v>
      </c>
      <c r="D30" s="308">
        <v>-176742</v>
      </c>
      <c r="E30" s="308">
        <v>-1133</v>
      </c>
      <c r="F30" s="308">
        <v>-138534</v>
      </c>
      <c r="G30" s="308">
        <v>-14189</v>
      </c>
      <c r="H30" s="308">
        <v>-159416</v>
      </c>
      <c r="I30" s="308">
        <v>-22285</v>
      </c>
      <c r="J30" s="309">
        <v>-66980</v>
      </c>
    </row>
    <row r="31" spans="1:10" ht="83.25" customHeight="1">
      <c r="A31" s="185">
        <v>42005</v>
      </c>
      <c r="B31" s="308">
        <v>-61825</v>
      </c>
      <c r="C31" s="308">
        <v>-1773</v>
      </c>
      <c r="D31" s="308">
        <v>29166</v>
      </c>
      <c r="E31" s="308">
        <v>31</v>
      </c>
      <c r="F31" s="308">
        <v>-4587</v>
      </c>
      <c r="G31" s="308">
        <v>-93748</v>
      </c>
      <c r="H31" s="308">
        <v>1042</v>
      </c>
      <c r="I31" s="308">
        <v>-2295</v>
      </c>
      <c r="J31" s="309">
        <v>10339</v>
      </c>
    </row>
    <row r="32" spans="1:10" ht="83.25" customHeight="1">
      <c r="A32" s="185">
        <v>42036</v>
      </c>
      <c r="B32" s="308">
        <v>13173</v>
      </c>
      <c r="C32" s="308">
        <v>-1362</v>
      </c>
      <c r="D32" s="308">
        <v>1894</v>
      </c>
      <c r="E32" s="308">
        <v>-292</v>
      </c>
      <c r="F32" s="308">
        <v>-26972</v>
      </c>
      <c r="G32" s="308">
        <v>-26994</v>
      </c>
      <c r="H32" s="308">
        <v>60570</v>
      </c>
      <c r="I32" s="308">
        <v>14517</v>
      </c>
      <c r="J32" s="309">
        <v>-8188</v>
      </c>
    </row>
    <row r="33" spans="1:10" ht="83.25" customHeight="1">
      <c r="A33" s="185">
        <v>42064</v>
      </c>
      <c r="B33" s="308">
        <v>36065</v>
      </c>
      <c r="C33" s="308">
        <v>-1598</v>
      </c>
      <c r="D33" s="308">
        <v>-12773</v>
      </c>
      <c r="E33" s="308">
        <v>672</v>
      </c>
      <c r="F33" s="308">
        <v>-19576</v>
      </c>
      <c r="G33" s="308">
        <v>6833</v>
      </c>
      <c r="H33" s="310">
        <v>63106</v>
      </c>
      <c r="I33" s="308">
        <v>3618</v>
      </c>
      <c r="J33" s="309">
        <v>-4217</v>
      </c>
    </row>
    <row r="34" spans="1:10" ht="83.25" customHeight="1">
      <c r="A34" s="185">
        <v>42095</v>
      </c>
      <c r="B34" s="308">
        <v>-84781</v>
      </c>
      <c r="C34" s="308">
        <v>-853</v>
      </c>
      <c r="D34" s="308">
        <v>-53331</v>
      </c>
      <c r="E34" s="308">
        <v>33</v>
      </c>
      <c r="F34" s="308">
        <v>-25002</v>
      </c>
      <c r="G34" s="308">
        <v>-17338</v>
      </c>
      <c r="H34" s="308">
        <v>798</v>
      </c>
      <c r="I34" s="310">
        <v>-145</v>
      </c>
      <c r="J34" s="309">
        <v>11057</v>
      </c>
    </row>
    <row r="35" spans="1:10" ht="83.25" customHeight="1">
      <c r="A35" s="185">
        <v>42125</v>
      </c>
      <c r="B35" s="308">
        <v>-109364</v>
      </c>
      <c r="C35" s="308">
        <v>-987</v>
      </c>
      <c r="D35" s="308">
        <v>-61445</v>
      </c>
      <c r="E35" s="308">
        <v>74</v>
      </c>
      <c r="F35" s="308">
        <v>-30909</v>
      </c>
      <c r="G35" s="308">
        <v>-16010</v>
      </c>
      <c r="H35" s="308">
        <v>-32909</v>
      </c>
      <c r="I35" s="308">
        <v>-96</v>
      </c>
      <c r="J35" s="311">
        <v>32918</v>
      </c>
    </row>
    <row r="36" spans="1:10" ht="83.25" customHeight="1">
      <c r="A36" s="185">
        <v>42156</v>
      </c>
      <c r="B36" s="308">
        <v>-98862</v>
      </c>
      <c r="C36" s="308">
        <v>-673</v>
      </c>
      <c r="D36" s="308">
        <v>-64792</v>
      </c>
      <c r="E36" s="308">
        <v>-1461</v>
      </c>
      <c r="F36" s="308">
        <v>-22425</v>
      </c>
      <c r="G36" s="308">
        <v>-23069</v>
      </c>
      <c r="H36" s="308">
        <v>-32716</v>
      </c>
      <c r="I36" s="308">
        <v>-767</v>
      </c>
      <c r="J36" s="311">
        <v>47041</v>
      </c>
    </row>
    <row r="37" spans="1:10" ht="83.25" customHeight="1">
      <c r="A37" s="185">
        <v>42186</v>
      </c>
      <c r="B37" s="308">
        <v>-149357</v>
      </c>
      <c r="C37" s="308">
        <v>-793</v>
      </c>
      <c r="D37" s="308">
        <v>-64978</v>
      </c>
      <c r="E37" s="308">
        <v>-970</v>
      </c>
      <c r="F37" s="308">
        <v>-19025</v>
      </c>
      <c r="G37" s="308">
        <v>-32236</v>
      </c>
      <c r="H37" s="308">
        <v>-55660</v>
      </c>
      <c r="I37" s="310">
        <v>-2207</v>
      </c>
      <c r="J37" s="311">
        <v>26512</v>
      </c>
    </row>
    <row r="38" spans="1:10" ht="83.25" customHeight="1">
      <c r="A38" s="185">
        <v>42217</v>
      </c>
      <c r="B38" s="308">
        <v>-77320</v>
      </c>
      <c r="C38" s="308">
        <v>-887</v>
      </c>
      <c r="D38" s="308">
        <v>-49821</v>
      </c>
      <c r="E38" s="310">
        <v>-1127</v>
      </c>
      <c r="F38" s="308">
        <v>-23809</v>
      </c>
      <c r="G38" s="308">
        <v>-9903</v>
      </c>
      <c r="H38" s="308">
        <v>10434</v>
      </c>
      <c r="I38" s="308">
        <v>806</v>
      </c>
      <c r="J38" s="311">
        <v>-3013</v>
      </c>
    </row>
    <row r="39" spans="1:10" ht="83.25" customHeight="1">
      <c r="A39" s="185">
        <v>42248</v>
      </c>
      <c r="B39" s="308">
        <v>-87755</v>
      </c>
      <c r="C39" s="308">
        <v>-591</v>
      </c>
      <c r="D39" s="308">
        <v>-11076</v>
      </c>
      <c r="E39" s="310">
        <v>-761</v>
      </c>
      <c r="F39" s="308">
        <v>-26813</v>
      </c>
      <c r="G39" s="308">
        <v>-14036</v>
      </c>
      <c r="H39" s="308">
        <v>-31649</v>
      </c>
      <c r="I39" s="308">
        <v>-1127</v>
      </c>
      <c r="J39" s="311">
        <v>-1702</v>
      </c>
    </row>
    <row r="40" spans="1:10" ht="83.25" customHeight="1">
      <c r="A40" s="185">
        <v>42278</v>
      </c>
      <c r="B40" s="308">
        <v>-166668</v>
      </c>
      <c r="C40" s="308">
        <v>-1448</v>
      </c>
      <c r="D40" s="308">
        <v>-48970</v>
      </c>
      <c r="E40" s="308">
        <v>-1209</v>
      </c>
      <c r="F40" s="308">
        <v>-50537</v>
      </c>
      <c r="G40" s="308">
        <v>-1942</v>
      </c>
      <c r="H40" s="308">
        <v>-43745</v>
      </c>
      <c r="I40" s="308">
        <v>-858</v>
      </c>
      <c r="J40" s="311">
        <v>-17959</v>
      </c>
    </row>
    <row r="41" spans="1:10" ht="83.25" customHeight="1">
      <c r="A41" s="185">
        <v>42309</v>
      </c>
      <c r="B41" s="308">
        <v>-133902</v>
      </c>
      <c r="C41" s="308">
        <v>-1329</v>
      </c>
      <c r="D41" s="308">
        <v>-80014</v>
      </c>
      <c r="E41" s="308">
        <v>-1307</v>
      </c>
      <c r="F41" s="308">
        <v>-60225</v>
      </c>
      <c r="G41" s="308">
        <v>55529</v>
      </c>
      <c r="H41" s="308">
        <v>-21575</v>
      </c>
      <c r="I41" s="308">
        <v>-2255</v>
      </c>
      <c r="J41" s="311">
        <v>-22726</v>
      </c>
    </row>
    <row r="42" spans="1:10" ht="83.25" customHeight="1">
      <c r="A42" s="185">
        <v>42339</v>
      </c>
      <c r="B42" s="308">
        <v>-614393</v>
      </c>
      <c r="C42" s="308">
        <v>-1924</v>
      </c>
      <c r="D42" s="308">
        <v>-196069</v>
      </c>
      <c r="E42" s="308">
        <v>-1967</v>
      </c>
      <c r="F42" s="308">
        <v>-106809</v>
      </c>
      <c r="G42" s="308">
        <v>-39842</v>
      </c>
      <c r="H42" s="308">
        <v>-185623</v>
      </c>
      <c r="I42" s="308">
        <v>-20360</v>
      </c>
      <c r="J42" s="311">
        <v>-61799</v>
      </c>
    </row>
    <row r="43" spans="1:10" ht="83.25" customHeight="1">
      <c r="A43" s="185">
        <v>42370</v>
      </c>
      <c r="B43" s="308">
        <v>-92273</v>
      </c>
      <c r="C43" s="308">
        <v>-1207</v>
      </c>
      <c r="D43" s="308">
        <v>-16562</v>
      </c>
      <c r="E43" s="308">
        <v>-933</v>
      </c>
      <c r="F43" s="308">
        <v>-20</v>
      </c>
      <c r="G43" s="308">
        <v>-67634</v>
      </c>
      <c r="H43" s="308">
        <v>-14518</v>
      </c>
      <c r="I43" s="308">
        <v>-461</v>
      </c>
      <c r="J43" s="311">
        <v>9062</v>
      </c>
    </row>
    <row r="44" spans="1:10" ht="83.25" customHeight="1">
      <c r="A44" s="185">
        <v>42401</v>
      </c>
      <c r="B44" s="308">
        <v>-96334</v>
      </c>
      <c r="C44" s="308">
        <v>-420</v>
      </c>
      <c r="D44" s="308">
        <v>-27998</v>
      </c>
      <c r="E44" s="308">
        <v>-948</v>
      </c>
      <c r="F44" s="308">
        <v>-16720</v>
      </c>
      <c r="G44" s="308">
        <v>-55870</v>
      </c>
      <c r="H44" s="308">
        <v>-2272</v>
      </c>
      <c r="I44" s="308">
        <v>10021</v>
      </c>
      <c r="J44" s="311">
        <v>-2127</v>
      </c>
    </row>
    <row r="45" spans="1:10" ht="83.25" customHeight="1">
      <c r="A45" s="185">
        <v>42430</v>
      </c>
      <c r="B45" s="308">
        <v>-114522</v>
      </c>
      <c r="C45" s="308">
        <v>-976</v>
      </c>
      <c r="D45" s="308">
        <v>-25384</v>
      </c>
      <c r="E45" s="308">
        <v>-281</v>
      </c>
      <c r="F45" s="308">
        <v>-24087</v>
      </c>
      <c r="G45" s="308">
        <v>-41473</v>
      </c>
      <c r="H45" s="308">
        <v>-17495</v>
      </c>
      <c r="I45" s="308">
        <v>4785</v>
      </c>
      <c r="J45" s="311">
        <v>-9611</v>
      </c>
    </row>
    <row r="46" spans="1:10" ht="83.25" customHeight="1">
      <c r="A46" s="185">
        <v>42461</v>
      </c>
      <c r="B46" s="308">
        <v>-55822</v>
      </c>
      <c r="C46" s="308">
        <v>-281</v>
      </c>
      <c r="D46" s="308">
        <v>-16746</v>
      </c>
      <c r="E46" s="308">
        <v>-223</v>
      </c>
      <c r="F46" s="308">
        <v>-14602</v>
      </c>
      <c r="G46" s="308">
        <v>-29201</v>
      </c>
      <c r="H46" s="308">
        <v>-6058</v>
      </c>
      <c r="I46" s="308">
        <v>2379</v>
      </c>
      <c r="J46" s="311">
        <v>8910</v>
      </c>
    </row>
    <row r="47" spans="1:10" ht="83.25" customHeight="1">
      <c r="A47" s="185">
        <v>42491</v>
      </c>
      <c r="B47" s="308">
        <v>-66386</v>
      </c>
      <c r="C47" s="308">
        <v>-1186</v>
      </c>
      <c r="D47" s="308">
        <v>-21408</v>
      </c>
      <c r="E47" s="308">
        <v>-518</v>
      </c>
      <c r="F47" s="308">
        <v>-28759</v>
      </c>
      <c r="G47" s="308">
        <v>-28125</v>
      </c>
      <c r="H47" s="308">
        <v>-34325</v>
      </c>
      <c r="I47" s="308">
        <v>1551</v>
      </c>
      <c r="J47" s="311">
        <v>46384</v>
      </c>
    </row>
    <row r="48" spans="1:10" ht="83.25" customHeight="1">
      <c r="A48" s="185">
        <v>42522</v>
      </c>
      <c r="B48" s="308">
        <v>-87720</v>
      </c>
      <c r="C48" s="308">
        <v>-747</v>
      </c>
      <c r="D48" s="308">
        <v>-31091</v>
      </c>
      <c r="E48" s="308">
        <v>-1248</v>
      </c>
      <c r="F48" s="308">
        <v>-27734</v>
      </c>
      <c r="G48" s="308">
        <v>-26131</v>
      </c>
      <c r="H48" s="308">
        <v>-42356</v>
      </c>
      <c r="I48" s="308">
        <v>821</v>
      </c>
      <c r="J48" s="311">
        <v>40766</v>
      </c>
    </row>
    <row r="49" spans="1:10" ht="83.25" customHeight="1">
      <c r="A49" s="185">
        <v>42552</v>
      </c>
      <c r="B49" s="308">
        <v>-84240</v>
      </c>
      <c r="C49" s="308">
        <v>-1134</v>
      </c>
      <c r="D49" s="308">
        <v>-12882</v>
      </c>
      <c r="E49" s="308">
        <v>-649</v>
      </c>
      <c r="F49" s="308">
        <v>-28070</v>
      </c>
      <c r="G49" s="308">
        <v>-14866</v>
      </c>
      <c r="H49" s="308">
        <v>-31600</v>
      </c>
      <c r="I49" s="308">
        <v>66</v>
      </c>
      <c r="J49" s="311">
        <v>4895</v>
      </c>
    </row>
    <row r="50" spans="1:10" ht="83.25" customHeight="1">
      <c r="A50" s="185">
        <v>42583</v>
      </c>
      <c r="B50" s="308">
        <v>-22086</v>
      </c>
      <c r="C50" s="308">
        <v>348</v>
      </c>
      <c r="D50" s="308">
        <v>7085</v>
      </c>
      <c r="E50" s="308">
        <v>-797</v>
      </c>
      <c r="F50" s="308">
        <v>-21663</v>
      </c>
      <c r="G50" s="308">
        <v>3070</v>
      </c>
      <c r="H50" s="308">
        <v>4418</v>
      </c>
      <c r="I50" s="308">
        <v>-195</v>
      </c>
      <c r="J50" s="311">
        <v>-14352</v>
      </c>
    </row>
    <row r="51" spans="1:10" ht="83.25" customHeight="1">
      <c r="A51" s="185">
        <v>42614</v>
      </c>
      <c r="B51" s="308">
        <v>-32269</v>
      </c>
      <c r="C51" s="308">
        <v>-664</v>
      </c>
      <c r="D51" s="308">
        <v>11304</v>
      </c>
      <c r="E51" s="308">
        <v>-609</v>
      </c>
      <c r="F51" s="308">
        <v>-27675</v>
      </c>
      <c r="G51" s="308">
        <v>6437</v>
      </c>
      <c r="H51" s="308">
        <v>-12429</v>
      </c>
      <c r="I51" s="308">
        <v>-141</v>
      </c>
      <c r="J51" s="311">
        <v>-8492</v>
      </c>
    </row>
    <row r="52" spans="1:10" ht="83.25" customHeight="1">
      <c r="A52" s="185">
        <v>42644</v>
      </c>
      <c r="B52" s="308">
        <v>-78765</v>
      </c>
      <c r="C52" s="308">
        <v>-1083</v>
      </c>
      <c r="D52" s="308">
        <v>-5132</v>
      </c>
      <c r="E52" s="308">
        <v>-1738</v>
      </c>
      <c r="F52" s="308">
        <v>-34938</v>
      </c>
      <c r="G52" s="308">
        <v>14308</v>
      </c>
      <c r="H52" s="308">
        <v>-33947</v>
      </c>
      <c r="I52" s="308">
        <v>-3336</v>
      </c>
      <c r="J52" s="311">
        <v>-12899</v>
      </c>
    </row>
    <row r="53" spans="1:10" ht="83.25" customHeight="1">
      <c r="A53" s="185">
        <v>42675</v>
      </c>
      <c r="B53" s="308">
        <v>-118034</v>
      </c>
      <c r="C53" s="308">
        <v>-1819</v>
      </c>
      <c r="D53" s="308">
        <v>-52140</v>
      </c>
      <c r="E53" s="308">
        <v>-2682</v>
      </c>
      <c r="F53" s="308">
        <v>-51236</v>
      </c>
      <c r="G53" s="308">
        <v>60177</v>
      </c>
      <c r="H53" s="308">
        <v>-39326</v>
      </c>
      <c r="I53" s="308">
        <v>-4520</v>
      </c>
      <c r="J53" s="311">
        <v>-26488</v>
      </c>
    </row>
    <row r="54" spans="1:10" ht="83.25" customHeight="1">
      <c r="A54" s="185">
        <v>42705</v>
      </c>
      <c r="B54" s="308">
        <v>-478107</v>
      </c>
      <c r="C54" s="308">
        <v>-2740</v>
      </c>
      <c r="D54" s="308">
        <v>-133196</v>
      </c>
      <c r="E54" s="308">
        <v>-2163</v>
      </c>
      <c r="F54" s="308">
        <v>-86370</v>
      </c>
      <c r="G54" s="308">
        <v>-18187</v>
      </c>
      <c r="H54" s="308">
        <v>-162666</v>
      </c>
      <c r="I54" s="308">
        <v>-22544</v>
      </c>
      <c r="J54" s="311">
        <v>-50241</v>
      </c>
    </row>
    <row r="55" spans="1:10" ht="83.25" customHeight="1">
      <c r="A55" s="185">
        <v>42736</v>
      </c>
      <c r="B55" s="308">
        <v>-31075</v>
      </c>
      <c r="C55" s="308">
        <v>-82</v>
      </c>
      <c r="D55" s="308">
        <v>19071</v>
      </c>
      <c r="E55" s="308">
        <v>929</v>
      </c>
      <c r="F55" s="308">
        <v>1199</v>
      </c>
      <c r="G55" s="308">
        <v>-61588</v>
      </c>
      <c r="H55" s="308">
        <v>-2822</v>
      </c>
      <c r="I55" s="308">
        <v>394</v>
      </c>
      <c r="J55" s="311">
        <v>11824</v>
      </c>
    </row>
    <row r="56" spans="1:10" ht="75">
      <c r="A56" s="185">
        <v>42767</v>
      </c>
      <c r="B56" s="308">
        <v>49629</v>
      </c>
      <c r="C56" s="308">
        <v>-504</v>
      </c>
      <c r="D56" s="308">
        <v>5135</v>
      </c>
      <c r="E56" s="308">
        <v>1169</v>
      </c>
      <c r="F56" s="308">
        <v>-11560</v>
      </c>
      <c r="G56" s="308">
        <v>-19136</v>
      </c>
      <c r="H56" s="308">
        <v>59160</v>
      </c>
      <c r="I56" s="308">
        <v>8626</v>
      </c>
      <c r="J56" s="311">
        <v>6739</v>
      </c>
    </row>
    <row r="57" spans="1:10" ht="75">
      <c r="A57" s="185">
        <v>42795</v>
      </c>
      <c r="B57" s="308">
        <v>-57594</v>
      </c>
      <c r="C57" s="308">
        <v>-439</v>
      </c>
      <c r="D57" s="308">
        <v>-3826</v>
      </c>
      <c r="E57" s="308">
        <v>-612</v>
      </c>
      <c r="F57" s="308">
        <v>-8084</v>
      </c>
      <c r="G57" s="308">
        <v>-33023</v>
      </c>
      <c r="H57" s="308">
        <v>-13699</v>
      </c>
      <c r="I57" s="308">
        <v>4750</v>
      </c>
      <c r="J57" s="311">
        <v>-2661</v>
      </c>
    </row>
    <row r="58" spans="1:10" ht="75">
      <c r="A58" s="185">
        <v>42826</v>
      </c>
      <c r="B58" s="308">
        <v>74382</v>
      </c>
      <c r="C58" s="308">
        <v>355</v>
      </c>
      <c r="D58" s="308">
        <v>14218</v>
      </c>
      <c r="E58" s="308">
        <v>909</v>
      </c>
      <c r="F58" s="308">
        <v>-513</v>
      </c>
      <c r="G58" s="308">
        <v>7427</v>
      </c>
      <c r="H58" s="308">
        <v>32970</v>
      </c>
      <c r="I58" s="308">
        <v>2370</v>
      </c>
      <c r="J58" s="311">
        <v>16646</v>
      </c>
    </row>
    <row r="59" spans="1:10" ht="75">
      <c r="A59" s="185">
        <v>42856</v>
      </c>
      <c r="B59" s="308">
        <v>44844</v>
      </c>
      <c r="C59" s="308">
        <v>-494</v>
      </c>
      <c r="D59" s="308">
        <v>2332</v>
      </c>
      <c r="E59" s="308">
        <v>-294</v>
      </c>
      <c r="F59" s="308">
        <v>-3291</v>
      </c>
      <c r="G59" s="308">
        <v>-9294</v>
      </c>
      <c r="H59" s="308">
        <v>3891</v>
      </c>
      <c r="I59" s="308">
        <v>1387</v>
      </c>
      <c r="J59" s="311">
        <v>50607</v>
      </c>
    </row>
    <row r="60" spans="1:10" ht="75">
      <c r="A60" s="185">
        <v>42887</v>
      </c>
      <c r="B60" s="308">
        <v>16851</v>
      </c>
      <c r="C60" s="308">
        <v>-201</v>
      </c>
      <c r="D60" s="308">
        <v>-7283</v>
      </c>
      <c r="E60" s="308">
        <v>-616</v>
      </c>
      <c r="F60" s="308">
        <v>-8429</v>
      </c>
      <c r="G60" s="308">
        <v>-1786</v>
      </c>
      <c r="H60" s="308">
        <v>-4518</v>
      </c>
      <c r="I60" s="308">
        <v>1079</v>
      </c>
      <c r="J60" s="311">
        <v>38605</v>
      </c>
    </row>
    <row r="61" spans="1:10" ht="75">
      <c r="A61" s="185">
        <v>42917</v>
      </c>
      <c r="B61" s="308">
        <v>50781</v>
      </c>
      <c r="C61" s="308">
        <v>-189</v>
      </c>
      <c r="D61" s="308">
        <v>14212</v>
      </c>
      <c r="E61" s="308">
        <v>-1059</v>
      </c>
      <c r="F61" s="308">
        <v>2523</v>
      </c>
      <c r="G61" s="308">
        <v>12507</v>
      </c>
      <c r="H61" s="308">
        <v>14673</v>
      </c>
      <c r="I61" s="308">
        <v>-275</v>
      </c>
      <c r="J61" s="311">
        <v>8389</v>
      </c>
    </row>
    <row r="62" spans="1:10" ht="75">
      <c r="A62" s="185">
        <v>42948</v>
      </c>
      <c r="B62" s="308">
        <v>49442</v>
      </c>
      <c r="C62" s="308">
        <v>-72</v>
      </c>
      <c r="D62" s="308">
        <v>14339</v>
      </c>
      <c r="E62" s="308">
        <v>-297</v>
      </c>
      <c r="F62" s="308">
        <v>3676</v>
      </c>
      <c r="G62" s="308">
        <v>13554</v>
      </c>
      <c r="H62" s="308">
        <v>29547</v>
      </c>
      <c r="I62" s="308">
        <v>195</v>
      </c>
      <c r="J62" s="311">
        <v>-11500</v>
      </c>
    </row>
    <row r="63" spans="1:10" ht="75">
      <c r="A63" s="185">
        <v>42979</v>
      </c>
      <c r="B63" s="308">
        <v>49283</v>
      </c>
      <c r="C63" s="308">
        <v>-151</v>
      </c>
      <c r="D63" s="308">
        <v>27772</v>
      </c>
      <c r="E63" s="308">
        <v>-1182</v>
      </c>
      <c r="F63" s="308">
        <v>1931</v>
      </c>
      <c r="G63" s="308">
        <v>18042</v>
      </c>
      <c r="H63" s="308">
        <v>11167</v>
      </c>
      <c r="I63" s="308">
        <v>-444</v>
      </c>
      <c r="J63" s="311">
        <v>-7852</v>
      </c>
    </row>
    <row r="64" spans="1:10" ht="75">
      <c r="A64" s="185">
        <v>43009</v>
      </c>
      <c r="B64" s="308">
        <v>86925</v>
      </c>
      <c r="C64" s="308">
        <v>-504</v>
      </c>
      <c r="D64" s="308">
        <v>34397</v>
      </c>
      <c r="E64" s="308">
        <v>-700</v>
      </c>
      <c r="F64" s="308">
        <v>-3898</v>
      </c>
      <c r="G64" s="308">
        <v>40055</v>
      </c>
      <c r="H64" s="308">
        <v>20201</v>
      </c>
      <c r="I64" s="308">
        <v>151</v>
      </c>
      <c r="J64" s="311">
        <v>-2777</v>
      </c>
    </row>
    <row r="65" spans="1:10" ht="75">
      <c r="A65" s="185">
        <v>43040</v>
      </c>
      <c r="B65" s="308">
        <v>-4801</v>
      </c>
      <c r="C65" s="308">
        <v>-1227</v>
      </c>
      <c r="D65" s="308">
        <v>-28089</v>
      </c>
      <c r="E65" s="308">
        <v>-828</v>
      </c>
      <c r="F65" s="308">
        <v>-22492</v>
      </c>
      <c r="G65" s="308">
        <v>72378</v>
      </c>
      <c r="H65" s="308">
        <v>2346</v>
      </c>
      <c r="I65" s="308">
        <v>-2487</v>
      </c>
      <c r="J65" s="311">
        <v>-24402</v>
      </c>
    </row>
    <row r="66" spans="1:10" ht="75">
      <c r="A66" s="185">
        <v>43070</v>
      </c>
      <c r="B66" s="308">
        <v>-340631</v>
      </c>
      <c r="C66" s="308">
        <v>-2442</v>
      </c>
      <c r="D66" s="308">
        <v>-113337</v>
      </c>
      <c r="E66" s="308">
        <v>-1544</v>
      </c>
      <c r="F66" s="308">
        <v>-55136</v>
      </c>
      <c r="G66" s="308">
        <v>6942</v>
      </c>
      <c r="H66" s="308">
        <v>-111786</v>
      </c>
      <c r="I66" s="308">
        <v>-16912</v>
      </c>
      <c r="J66" s="311">
        <v>-46416</v>
      </c>
    </row>
    <row r="67" spans="1:10" ht="75">
      <c r="A67" s="185">
        <v>43101</v>
      </c>
      <c r="B67" s="308">
        <v>91067</v>
      </c>
      <c r="C67" s="308">
        <v>-377</v>
      </c>
      <c r="D67" s="308">
        <v>50242</v>
      </c>
      <c r="E67" s="308">
        <v>1345</v>
      </c>
      <c r="F67" s="308">
        <v>17221</v>
      </c>
      <c r="G67" s="308">
        <v>-46304</v>
      </c>
      <c r="H67" s="308">
        <v>53283</v>
      </c>
      <c r="I67" s="308">
        <v>-410</v>
      </c>
      <c r="J67" s="311">
        <v>16067</v>
      </c>
    </row>
    <row r="68" spans="1:10" ht="75">
      <c r="A68" s="185">
        <v>43132</v>
      </c>
      <c r="B68" s="308">
        <v>77031</v>
      </c>
      <c r="C68" s="308">
        <v>298</v>
      </c>
      <c r="D68" s="308">
        <v>17252</v>
      </c>
      <c r="E68" s="308">
        <v>941</v>
      </c>
      <c r="F68" s="308">
        <v>-3070</v>
      </c>
      <c r="G68" s="308">
        <v>-24202</v>
      </c>
      <c r="H68" s="308">
        <v>78555</v>
      </c>
      <c r="I68" s="308">
        <v>9867</v>
      </c>
      <c r="J68" s="309">
        <v>-2610</v>
      </c>
    </row>
    <row r="69" spans="1:10" ht="75">
      <c r="A69" s="185">
        <v>43160</v>
      </c>
      <c r="B69" s="308">
        <v>75118</v>
      </c>
      <c r="C69" s="308">
        <v>401</v>
      </c>
      <c r="D69" s="308">
        <v>12087</v>
      </c>
      <c r="E69" s="308">
        <v>400</v>
      </c>
      <c r="F69" s="308">
        <v>8842</v>
      </c>
      <c r="G69" s="308">
        <v>-809</v>
      </c>
      <c r="H69" s="308">
        <v>66843</v>
      </c>
      <c r="I69" s="308">
        <v>4204</v>
      </c>
      <c r="J69" s="309">
        <v>-16850</v>
      </c>
    </row>
    <row r="70" spans="1:10" ht="75">
      <c r="A70" s="185">
        <v>43191</v>
      </c>
      <c r="B70" s="308">
        <v>131460</v>
      </c>
      <c r="C70" s="308">
        <v>726</v>
      </c>
      <c r="D70" s="308">
        <v>24715</v>
      </c>
      <c r="E70" s="308">
        <v>843</v>
      </c>
      <c r="F70" s="308">
        <v>16716</v>
      </c>
      <c r="G70" s="308">
        <v>12262</v>
      </c>
      <c r="H70" s="308">
        <v>71311</v>
      </c>
      <c r="I70" s="308">
        <v>945</v>
      </c>
      <c r="J70" s="309">
        <v>3942</v>
      </c>
    </row>
    <row r="71" spans="1:10" ht="75">
      <c r="A71" s="185">
        <v>43221</v>
      </c>
      <c r="B71" s="308">
        <v>43062</v>
      </c>
      <c r="C71" s="308">
        <v>237</v>
      </c>
      <c r="D71" s="308">
        <v>-6197</v>
      </c>
      <c r="E71" s="308">
        <v>504</v>
      </c>
      <c r="F71" s="308">
        <v>4418</v>
      </c>
      <c r="G71" s="308">
        <v>-10178</v>
      </c>
      <c r="H71" s="308">
        <v>22667</v>
      </c>
      <c r="I71" s="308">
        <v>222</v>
      </c>
      <c r="J71" s="309">
        <v>31389</v>
      </c>
    </row>
    <row r="72" spans="1:10" ht="75">
      <c r="A72" s="185">
        <v>43252</v>
      </c>
      <c r="B72" s="308">
        <v>8397</v>
      </c>
      <c r="C72" s="308">
        <v>-65</v>
      </c>
      <c r="D72" s="308">
        <v>-20692</v>
      </c>
      <c r="E72" s="308">
        <v>2741</v>
      </c>
      <c r="F72" s="308">
        <v>-660</v>
      </c>
      <c r="G72" s="308">
        <v>-19548</v>
      </c>
      <c r="H72" s="308">
        <v>4343</v>
      </c>
      <c r="I72" s="308">
        <v>-768</v>
      </c>
      <c r="J72" s="309">
        <v>43046</v>
      </c>
    </row>
    <row r="73" spans="1:10" ht="75">
      <c r="A73" s="185">
        <v>43282</v>
      </c>
      <c r="B73" s="308">
        <v>57592</v>
      </c>
      <c r="C73" s="308">
        <v>764</v>
      </c>
      <c r="D73" s="308">
        <v>6157</v>
      </c>
      <c r="E73" s="308">
        <v>1358</v>
      </c>
      <c r="F73" s="308">
        <v>12541</v>
      </c>
      <c r="G73" s="308">
        <v>970</v>
      </c>
      <c r="H73" s="308">
        <v>18659</v>
      </c>
      <c r="I73" s="308">
        <v>-1443</v>
      </c>
      <c r="J73" s="309">
        <v>18586</v>
      </c>
    </row>
    <row r="74" spans="1:10" ht="75">
      <c r="A74" s="185">
        <v>43313</v>
      </c>
      <c r="B74" s="308">
        <v>123417</v>
      </c>
      <c r="C74" s="308">
        <v>486</v>
      </c>
      <c r="D74" s="308">
        <v>17134</v>
      </c>
      <c r="E74" s="308">
        <v>1233</v>
      </c>
      <c r="F74" s="308">
        <v>13854</v>
      </c>
      <c r="G74" s="308">
        <v>19574</v>
      </c>
      <c r="H74" s="308">
        <v>72420</v>
      </c>
      <c r="I74" s="308">
        <v>571</v>
      </c>
      <c r="J74" s="309">
        <v>-1855</v>
      </c>
    </row>
    <row r="75" spans="1:10" ht="75">
      <c r="A75" s="185">
        <v>43344</v>
      </c>
      <c r="B75" s="308">
        <v>150195</v>
      </c>
      <c r="C75" s="308">
        <v>434</v>
      </c>
      <c r="D75" s="308">
        <v>39201</v>
      </c>
      <c r="E75" s="308">
        <v>1068</v>
      </c>
      <c r="F75" s="308">
        <v>13533</v>
      </c>
      <c r="G75" s="308">
        <v>29063</v>
      </c>
      <c r="H75" s="308">
        <v>66887</v>
      </c>
      <c r="I75" s="308">
        <v>1317</v>
      </c>
      <c r="J75" s="309">
        <v>-1308</v>
      </c>
    </row>
    <row r="76" spans="1:10" ht="75">
      <c r="A76" s="185">
        <v>43374</v>
      </c>
      <c r="B76" s="308">
        <v>65273</v>
      </c>
      <c r="C76" s="308">
        <v>371</v>
      </c>
      <c r="D76" s="308">
        <v>6839</v>
      </c>
      <c r="E76" s="308">
        <v>-175</v>
      </c>
      <c r="F76" s="308">
        <v>1011</v>
      </c>
      <c r="G76" s="308">
        <v>35331</v>
      </c>
      <c r="H76" s="308">
        <v>35162</v>
      </c>
      <c r="I76" s="308">
        <v>-541</v>
      </c>
      <c r="J76" s="309">
        <v>-12725</v>
      </c>
    </row>
    <row r="77" spans="1:10" ht="75">
      <c r="A77" s="185">
        <v>43405</v>
      </c>
      <c r="B77" s="308">
        <v>62318</v>
      </c>
      <c r="C77" s="308">
        <v>-728</v>
      </c>
      <c r="D77" s="308">
        <v>-24331</v>
      </c>
      <c r="E77" s="308">
        <v>-831</v>
      </c>
      <c r="F77" s="308">
        <v>-14048</v>
      </c>
      <c r="G77" s="308">
        <v>91065</v>
      </c>
      <c r="H77" s="308">
        <v>37049</v>
      </c>
      <c r="I77" s="308">
        <v>-1185</v>
      </c>
      <c r="J77" s="309">
        <v>-24673</v>
      </c>
    </row>
    <row r="78" spans="1:10" ht="75">
      <c r="A78" s="185">
        <v>43435</v>
      </c>
      <c r="B78" s="308">
        <v>-342364</v>
      </c>
      <c r="C78" s="308">
        <v>-1077</v>
      </c>
      <c r="D78" s="308">
        <v>-119777</v>
      </c>
      <c r="E78" s="308">
        <v>-1244</v>
      </c>
      <c r="F78" s="308">
        <v>-53466</v>
      </c>
      <c r="G78" s="308">
        <v>19489</v>
      </c>
      <c r="H78" s="308">
        <v>-119189</v>
      </c>
      <c r="I78" s="308">
        <v>-17065</v>
      </c>
      <c r="J78" s="309">
        <v>-50035</v>
      </c>
    </row>
    <row r="79" spans="1:10" ht="75">
      <c r="A79" s="185">
        <v>43466</v>
      </c>
      <c r="B79" s="308">
        <v>42254</v>
      </c>
      <c r="C79" s="308">
        <v>123</v>
      </c>
      <c r="D79" s="308">
        <v>35655</v>
      </c>
      <c r="E79" s="308">
        <v>24</v>
      </c>
      <c r="F79" s="308">
        <v>15577</v>
      </c>
      <c r="G79" s="308">
        <v>-65849</v>
      </c>
      <c r="H79" s="308">
        <v>48921</v>
      </c>
      <c r="I79" s="308">
        <v>-1015</v>
      </c>
      <c r="J79" s="309">
        <v>8818</v>
      </c>
    </row>
    <row r="80" spans="1:10" ht="75">
      <c r="A80" s="185">
        <v>43497</v>
      </c>
      <c r="B80" s="308">
        <v>188797</v>
      </c>
      <c r="C80" s="308">
        <v>1019</v>
      </c>
      <c r="D80" s="308">
        <v>34016</v>
      </c>
      <c r="E80" s="308">
        <v>1150</v>
      </c>
      <c r="F80" s="308">
        <v>11525</v>
      </c>
      <c r="G80" s="308">
        <v>7072</v>
      </c>
      <c r="H80" s="308">
        <v>122932</v>
      </c>
      <c r="I80" s="308">
        <v>12304</v>
      </c>
      <c r="J80" s="309">
        <v>-1221</v>
      </c>
    </row>
    <row r="81" spans="1:10" ht="75">
      <c r="A81" s="185">
        <v>43525</v>
      </c>
      <c r="B81" s="308">
        <v>-40778</v>
      </c>
      <c r="C81" s="308">
        <v>561</v>
      </c>
      <c r="D81" s="308">
        <v>-2814</v>
      </c>
      <c r="E81" s="308">
        <v>-792</v>
      </c>
      <c r="F81" s="308">
        <v>-6867</v>
      </c>
      <c r="G81" s="308">
        <v>-28772</v>
      </c>
      <c r="H81" s="308">
        <v>5477</v>
      </c>
      <c r="I81" s="308">
        <v>1661</v>
      </c>
      <c r="J81" s="309">
        <v>-9232</v>
      </c>
    </row>
    <row r="82" spans="1:10" ht="75">
      <c r="A82" s="185">
        <v>43556</v>
      </c>
      <c r="B82" s="308">
        <v>132603</v>
      </c>
      <c r="C82" s="308">
        <v>487</v>
      </c>
      <c r="D82" s="308">
        <v>19839</v>
      </c>
      <c r="E82" s="308">
        <v>739</v>
      </c>
      <c r="F82" s="308">
        <v>14960</v>
      </c>
      <c r="G82" s="308">
        <v>12912</v>
      </c>
      <c r="H82" s="308">
        <v>66726</v>
      </c>
      <c r="I82" s="308">
        <v>1239</v>
      </c>
      <c r="J82" s="309">
        <v>15701</v>
      </c>
    </row>
    <row r="83" spans="1:10" ht="75">
      <c r="A83" s="185">
        <v>43586</v>
      </c>
      <c r="B83" s="308">
        <v>37188</v>
      </c>
      <c r="C83" s="308">
        <v>426</v>
      </c>
      <c r="D83" s="308">
        <v>-6422</v>
      </c>
      <c r="E83" s="308">
        <v>-306</v>
      </c>
      <c r="F83" s="308">
        <v>9313</v>
      </c>
      <c r="G83" s="308">
        <v>-11128</v>
      </c>
      <c r="H83" s="308">
        <v>5708</v>
      </c>
      <c r="I83" s="308">
        <v>985</v>
      </c>
      <c r="J83" s="309">
        <v>38612</v>
      </c>
    </row>
    <row r="84" spans="1:10" ht="75">
      <c r="A84" s="281">
        <v>43617</v>
      </c>
      <c r="B84" s="312">
        <v>48436</v>
      </c>
      <c r="C84" s="312">
        <v>565</v>
      </c>
      <c r="D84" s="312">
        <v>-10988</v>
      </c>
      <c r="E84" s="312">
        <v>2525</v>
      </c>
      <c r="F84" s="312">
        <v>13136</v>
      </c>
      <c r="G84" s="312">
        <v>-3007</v>
      </c>
      <c r="H84" s="312">
        <v>23020</v>
      </c>
      <c r="I84" s="312">
        <v>483</v>
      </c>
      <c r="J84" s="313">
        <v>22702</v>
      </c>
    </row>
    <row r="85" spans="1:10" ht="75">
      <c r="A85" s="459"/>
      <c r="B85" s="311"/>
      <c r="C85" s="311"/>
      <c r="D85" s="311"/>
      <c r="E85" s="311"/>
      <c r="F85" s="311"/>
      <c r="G85" s="311"/>
      <c r="H85" s="311"/>
      <c r="I85" s="311"/>
      <c r="J85" s="311"/>
    </row>
    <row r="86" ht="75">
      <c r="A86" s="307" t="s">
        <v>157</v>
      </c>
    </row>
    <row r="91" spans="1:10" ht="15">
      <c r="A91" s="355"/>
      <c r="B91" s="356"/>
      <c r="C91" s="356"/>
      <c r="D91" s="356"/>
      <c r="F91" s="356"/>
      <c r="G91" s="356"/>
      <c r="H91" s="356"/>
      <c r="I91" s="356"/>
      <c r="J91" s="356"/>
    </row>
    <row r="92" spans="1:10" ht="15">
      <c r="A92" s="355"/>
      <c r="B92" s="356"/>
      <c r="C92" s="356"/>
      <c r="D92" s="356"/>
      <c r="E92" s="356"/>
      <c r="F92" s="356"/>
      <c r="G92" s="356"/>
      <c r="H92" s="356"/>
      <c r="I92" s="356"/>
      <c r="J92" s="356"/>
    </row>
    <row r="93" spans="1:10" ht="15">
      <c r="A93" s="355"/>
      <c r="B93" s="356"/>
      <c r="D93" s="356"/>
      <c r="E93" s="356"/>
      <c r="F93" s="356"/>
      <c r="G93" s="356"/>
      <c r="H93" s="356"/>
      <c r="J93" s="356"/>
    </row>
    <row r="94" spans="1:10" ht="15">
      <c r="A94" s="355"/>
      <c r="B94" s="356"/>
      <c r="D94" s="356"/>
      <c r="F94" s="356"/>
      <c r="G94" s="356"/>
      <c r="H94" s="356"/>
      <c r="I94" s="356"/>
      <c r="J94" s="356"/>
    </row>
    <row r="95" spans="1:10" ht="15">
      <c r="A95" s="355"/>
      <c r="B95" s="356"/>
      <c r="D95" s="356"/>
      <c r="F95" s="356"/>
      <c r="G95" s="356"/>
      <c r="H95" s="356"/>
      <c r="I95" s="356"/>
      <c r="J95" s="356"/>
    </row>
    <row r="96" spans="1:10" ht="15">
      <c r="A96" s="355"/>
      <c r="B96" s="356"/>
      <c r="D96" s="356"/>
      <c r="F96" s="356"/>
      <c r="G96" s="356"/>
      <c r="H96" s="356"/>
      <c r="J96" s="356"/>
    </row>
    <row r="97" spans="1:10" ht="15">
      <c r="A97" s="355"/>
      <c r="B97" s="356"/>
      <c r="D97" s="356"/>
      <c r="F97" s="356"/>
      <c r="G97" s="356"/>
      <c r="H97" s="356"/>
      <c r="J97" s="356"/>
    </row>
    <row r="98" spans="1:10" ht="15">
      <c r="A98" s="355"/>
      <c r="B98" s="356"/>
      <c r="D98" s="356"/>
      <c r="E98" s="356"/>
      <c r="G98" s="356"/>
      <c r="H98" s="356"/>
      <c r="J98" s="356"/>
    </row>
    <row r="99" spans="1:10" ht="15">
      <c r="A99" s="355"/>
      <c r="B99" s="356"/>
      <c r="D99" s="356"/>
      <c r="E99" s="356"/>
      <c r="F99" s="356"/>
      <c r="H99" s="356"/>
      <c r="I99" s="356"/>
      <c r="J99" s="356"/>
    </row>
    <row r="100" spans="1:10" ht="15">
      <c r="A100" s="355"/>
      <c r="B100" s="356"/>
      <c r="D100" s="356"/>
      <c r="E100" s="356"/>
      <c r="F100" s="356"/>
      <c r="G100" s="356"/>
      <c r="H100" s="356"/>
      <c r="J100" s="356"/>
    </row>
    <row r="101" spans="1:10" ht="15">
      <c r="A101" s="355"/>
      <c r="B101" s="356"/>
      <c r="D101" s="356"/>
      <c r="E101" s="356"/>
      <c r="F101" s="356"/>
      <c r="G101" s="356"/>
      <c r="H101" s="356"/>
      <c r="I101" s="356"/>
      <c r="J101" s="356"/>
    </row>
    <row r="102" spans="1:10" ht="15">
      <c r="A102" s="355"/>
      <c r="B102" s="356"/>
      <c r="D102" s="356"/>
      <c r="G102" s="356"/>
      <c r="H102" s="356"/>
      <c r="J102" s="356"/>
    </row>
    <row r="103" spans="1:10" ht="15">
      <c r="A103" s="355"/>
      <c r="B103" s="356"/>
      <c r="D103" s="356"/>
      <c r="F103" s="356"/>
      <c r="G103" s="356"/>
      <c r="H103" s="356"/>
      <c r="I103" s="356"/>
      <c r="J103" s="356"/>
    </row>
  </sheetData>
  <sheetProtection/>
  <conditionalFormatting sqref="B1">
    <cfRule type="expression" priority="103" dxfId="0" stopIfTrue="1">
      <formula>(B4:J96)=""</formula>
    </cfRule>
  </conditionalFormatting>
  <conditionalFormatting sqref="B10">
    <cfRule type="expression" priority="126" dxfId="0" stopIfTrue="1">
      <formula>(B10:J103)=""</formula>
    </cfRule>
  </conditionalFormatting>
  <conditionalFormatting sqref="C10">
    <cfRule type="expression" priority="127" dxfId="0" stopIfTrue="1">
      <formula>(C10:J103)=""</formula>
    </cfRule>
  </conditionalFormatting>
  <conditionalFormatting sqref="D85 F85 H85 J85 B85">
    <cfRule type="expression" priority="3" dxfId="0" stopIfTrue="1">
      <formula>(B85:J164)=""</formula>
    </cfRule>
  </conditionalFormatting>
  <conditionalFormatting sqref="E85 G85 I85 C85">
    <cfRule type="expression" priority="4" dxfId="0" stopIfTrue="1">
      <formula>(C85:J164)=""</formula>
    </cfRule>
  </conditionalFormatting>
  <conditionalFormatting sqref="B11:B22">
    <cfRule type="expression" priority="1" dxfId="0" stopIfTrue="1">
      <formula>(B11:J91)=""</formula>
    </cfRule>
  </conditionalFormatting>
  <conditionalFormatting sqref="C11:C22">
    <cfRule type="expression" priority="2" dxfId="0" stopIfTrue="1">
      <formula>(C11:J91)=""</formula>
    </cfRule>
  </conditionalFormatting>
  <conditionalFormatting sqref="B7:B9 D47:D84 F47:F84 H47:H84 J47:J84 B23:B84">
    <cfRule type="expression" priority="464" dxfId="0" stopIfTrue="1">
      <formula>(B7:J88)=""</formula>
    </cfRule>
  </conditionalFormatting>
  <conditionalFormatting sqref="C7:C9 D7:F46 E47:E84 G47:G84 I47:I84 C23:C84">
    <cfRule type="expression" priority="470" dxfId="0" stopIfTrue="1">
      <formula>(C7:J88)=""</formula>
    </cfRule>
  </conditionalFormatting>
  <conditionalFormatting sqref="G7:J46">
    <cfRule type="expression" priority="476" dxfId="0" stopIfTrue="1">
      <formula>(G7:M88)=""</formula>
    </cfRule>
  </conditionalFormatting>
  <printOptions/>
  <pageMargins left="0.5118110236220472" right="0.5118110236220472" top="0" bottom="0" header="0.31496062992125984" footer="0.31496062992125984"/>
  <pageSetup fitToHeight="1" fitToWidth="1" horizontalDpi="600" verticalDpi="600" orientation="portrait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188.8515625" style="0" customWidth="1"/>
  </cols>
  <sheetData>
    <row r="2" ht="23.25">
      <c r="A2" s="6" t="s">
        <v>2</v>
      </c>
    </row>
    <row r="5" spans="1:13" ht="15">
      <c r="A5" s="193">
        <v>1</v>
      </c>
      <c r="B5" t="s">
        <v>14</v>
      </c>
      <c r="C5" s="194" t="s">
        <v>242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2" ht="15">
      <c r="A6" s="193">
        <v>2</v>
      </c>
      <c r="B6" t="s">
        <v>46</v>
      </c>
      <c r="C6" s="194" t="s">
        <v>243</v>
      </c>
      <c r="D6" s="194"/>
      <c r="E6" s="194"/>
      <c r="F6" s="194"/>
      <c r="G6" s="194"/>
      <c r="H6" s="194"/>
      <c r="I6" s="194"/>
      <c r="J6" s="194"/>
      <c r="K6" s="194"/>
      <c r="L6" s="194"/>
    </row>
    <row r="7" spans="1:12" ht="15">
      <c r="A7" s="193">
        <v>3</v>
      </c>
      <c r="B7" t="s">
        <v>81</v>
      </c>
      <c r="C7" s="9" t="s">
        <v>246</v>
      </c>
      <c r="D7" s="9"/>
      <c r="E7" s="9"/>
      <c r="F7" s="9"/>
      <c r="G7" s="9"/>
      <c r="H7" s="9"/>
      <c r="I7" s="9"/>
      <c r="J7" s="9"/>
      <c r="K7" s="9"/>
      <c r="L7" s="9"/>
    </row>
    <row r="8" spans="1:12" ht="15">
      <c r="A8" s="193">
        <v>4</v>
      </c>
      <c r="B8" t="s">
        <v>88</v>
      </c>
      <c r="C8" s="194" t="s">
        <v>241</v>
      </c>
      <c r="D8" s="194"/>
      <c r="E8" s="194"/>
      <c r="F8" s="194"/>
      <c r="G8" s="194"/>
      <c r="H8" s="194"/>
      <c r="I8" s="194"/>
      <c r="J8" s="194"/>
      <c r="K8" s="194"/>
      <c r="L8" s="194"/>
    </row>
    <row r="9" spans="1:3" ht="15">
      <c r="A9" s="193">
        <v>5</v>
      </c>
      <c r="B9" t="s">
        <v>96</v>
      </c>
      <c r="C9" s="8" t="s">
        <v>247</v>
      </c>
    </row>
    <row r="10" spans="1:3" ht="15">
      <c r="A10" s="193">
        <v>6</v>
      </c>
      <c r="B10" t="s">
        <v>213</v>
      </c>
      <c r="C10" s="8" t="s">
        <v>248</v>
      </c>
    </row>
    <row r="11" spans="1:3" ht="15">
      <c r="A11" s="193">
        <v>7</v>
      </c>
      <c r="B11" t="s">
        <v>103</v>
      </c>
      <c r="C11" s="8" t="s">
        <v>249</v>
      </c>
    </row>
    <row r="12" spans="1:3" ht="15">
      <c r="A12" s="193">
        <v>8</v>
      </c>
      <c r="B12" t="s">
        <v>131</v>
      </c>
      <c r="C12" s="8" t="s">
        <v>210</v>
      </c>
    </row>
    <row r="13" spans="1:3" ht="15">
      <c r="A13" s="193">
        <v>9</v>
      </c>
      <c r="B13" t="s">
        <v>133</v>
      </c>
      <c r="C13" s="8" t="s">
        <v>234</v>
      </c>
    </row>
    <row r="14" spans="1:3" ht="15">
      <c r="A14" s="193">
        <v>10</v>
      </c>
      <c r="B14" t="s">
        <v>136</v>
      </c>
      <c r="C14" s="8" t="s">
        <v>211</v>
      </c>
    </row>
    <row r="15" spans="1:3" ht="15">
      <c r="A15" s="193">
        <v>11</v>
      </c>
      <c r="B15" t="s">
        <v>138</v>
      </c>
      <c r="C15" s="8" t="s">
        <v>235</v>
      </c>
    </row>
    <row r="16" spans="1:3" ht="15">
      <c r="A16" s="193">
        <v>12</v>
      </c>
      <c r="B16" t="s">
        <v>139</v>
      </c>
      <c r="C16" s="8" t="s">
        <v>250</v>
      </c>
    </row>
    <row r="17" spans="1:3" ht="15">
      <c r="A17" s="193">
        <v>13</v>
      </c>
      <c r="B17" t="s">
        <v>141</v>
      </c>
      <c r="C17" s="8" t="s">
        <v>251</v>
      </c>
    </row>
    <row r="18" spans="1:3" ht="15">
      <c r="A18" s="193">
        <v>14</v>
      </c>
      <c r="B18" t="s">
        <v>142</v>
      </c>
      <c r="C18" s="8" t="s">
        <v>252</v>
      </c>
    </row>
    <row r="19" spans="1:3" ht="15">
      <c r="A19" s="193">
        <v>15</v>
      </c>
      <c r="B19" t="s">
        <v>143</v>
      </c>
      <c r="C19" s="8" t="s">
        <v>253</v>
      </c>
    </row>
    <row r="20" spans="1:3" ht="15">
      <c r="A20" s="193">
        <v>16</v>
      </c>
      <c r="B20" t="s">
        <v>144</v>
      </c>
      <c r="C20" s="8" t="s">
        <v>254</v>
      </c>
    </row>
    <row r="21" spans="1:3" ht="15">
      <c r="A21" s="193">
        <v>17</v>
      </c>
      <c r="B21" t="s">
        <v>240</v>
      </c>
      <c r="C21" s="8" t="s">
        <v>255</v>
      </c>
    </row>
    <row r="22" spans="1:3" ht="15">
      <c r="A22" s="193">
        <v>18</v>
      </c>
      <c r="B22" t="s">
        <v>239</v>
      </c>
      <c r="C22" s="8" t="s">
        <v>256</v>
      </c>
    </row>
  </sheetData>
  <sheetProtection/>
  <hyperlinks>
    <hyperlink ref="C5:L5" location="Setor!A1" display="SALDO DE EMPREGOS FORMAIS SEGUNDO SETOR DE ATIVIDADE ECONÔMICA"/>
    <hyperlink ref="C7:L7" location="municipios!A1" display="SALDO, ADMITIDOS E DESLIGADOS E VARIAÇÃO RELATIVA (%) POR MUNICIPIOS "/>
    <hyperlink ref="C6" location="tabela2!A1" display="EVOLUÇÃO DO SALDO EMPREGO POR NÍVEL GEOGRÁFICO - EM AGOSTO, ACUMULADO DO ANO E ÚLTIMOS DOZE MESES"/>
    <hyperlink ref="C5" location="tabela1!A1" display="EVOLUÇÃO DO SALDO EMPREGO POR SETOR DE ATIVIDADE ECONÔMICA - EM AGOSTO, ACUMULADO DO ANO E ÚLTIMOS DOZE MESES"/>
    <hyperlink ref="C7" location="tabela3!A1" display="EVOLUÇÃO DO EMPREGO POR REGIÃO METROPOLITANA E INTERIOR - AGOSTO DE 2016"/>
    <hyperlink ref="C8" location="tabela4!A1" display="EVOLUÇÃO MENSAL DO SALDO DE EMPREGO POR SETOR DE ATIVIDADE ECONÔMICA NOS MESES DE AGOSTO DE 1992 A 2016, SEM AJUSTE"/>
    <hyperlink ref="C9" location="tabela4.1!A1" display="EVOLUÇÃO MENSAL DO SALDO DE EMPREGO POR RAMOS DA INDÚSTRIA DE TRANSFORMAÇÃO NOS MESES DE AGOSTO DE 1992 A 2016, SEM AJUSTES"/>
    <hyperlink ref="C10" location="tabela4.2!A1" display=" EVOLUÇÃO MENSAL DO SALDO DE EMPREGO POR RAMOS DO SETOR DE SERVIÇOS NOS MESES DE AGOSTO DE 1992 A 2016, SEM AJUSTES"/>
    <hyperlink ref="C11" location="tabela5!A1" display="EVOLUÇÃO DO SALDO DE EMPREGO POR NÍVEL GEOGRÁFICO NOS MESES DE AGOSTO DE 1992 A 2016, SEM AJUSTES"/>
    <hyperlink ref="C12" location="tabela6!A1" display="BRASIL - EVOLUÇÃO DO SALDO DE EMPREGO POR SETOR DE ATIVIDADE ECONÔMICA NOS ANOS DE 2002 A 2009"/>
    <hyperlink ref="C13" location="tabela6.1!A1" display="EVOLUÇÃO DO SALDO DO EMPREGO POR SETOR DE ATIVIDADE ECONÔMICA  MESES DE JANEIRO A AGOSTO DOS ANOS  DE 2010 A 2016 - AJUSTADOS DE JAN A JUL, ESTOQUE FINAL 2015 E VARIAÇÃO RELATIVA 2016 (%)"/>
    <hyperlink ref="C14" location="tabela7!A1" display=" EVOLUÇÃO DO SALDO DO EMPREGO POR NÍVEL GEOGRÁFICO ANOS DE 2002 A 2009- SALDOS AJUSTADOS DE JANEIRO A AGOSTO"/>
    <hyperlink ref="C15" location="tabela7.1!A1" display="EVOLUÇÃO DO SALDO DO EMPREGO POR NÍVEL GEOGRÁFICO ANOS DE 2010 A 2016- SALDOS AJUSTADOS DE JANEIRO A AGOSTO ESTOQUE E VARIAÇÃO RELATIVA (%)"/>
    <hyperlink ref="C18" location="Tabela9!A1" display="EVOLUÇÃO DO ESTOQUE EMPREGO CELETISTA - JANEIRO DE 2013 A FEVEREIRO DE 2019 SÉRIE SEM AJUSTES"/>
    <hyperlink ref="C19" location="tabela9.1!A1" display="EVOLUÇÃO DO ESTOQUE DE EMPREGO CELETISTA - JANEIRO DE 2013 A ABRIL DE 2019 SÉRIE COM AJUSTES"/>
    <hyperlink ref="C20" location="tabela10!A1" display="SALDO DO EMPREGO CELETISTA - JANEIRO DE 2013 A ABRIL DE 2019 SÉRIE SEM AJUSTES"/>
    <hyperlink ref="C21" location="tabela10.1!A1" display="SALDO DO EMPREGO CELETISTA - JANEIRO DE 2013 A ABRIL DE 2019 SÉRIE COM AJUSTES"/>
    <hyperlink ref="C22" location="tabela11!A1" display="ESTOQUE EMPREGO CELETISTA POR UNIDADE DA FEDERAÇÃO E SETOR DE ATIVIDADE EM 30 DE ABRIL DE 2019 - SÉRIE COM AJUSTES"/>
    <hyperlink ref="C16" location="tabela8!A1" display="BRASIL - EVOLUÇÃO DO SALDO DO EMPREGO POR SETOR DE ATIVIDADE ECONÔMICA  MESES DE JAN A ABR DOS ANOS  DE 2002 A 2009 - COM AJUSTES"/>
    <hyperlink ref="C17" location="tabela8.1!A1" display="BRASIL - EVOLUÇÃO DO SALDO DO EMPREGO POR SETOR DE ATIVIDADE ECONÔMICA  MESES DE JAN A ABR DOS ANOS  DE 2010 A 2019 - COM AJUSTES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00390625" style="0" customWidth="1"/>
    <col min="2" max="10" width="18.140625" style="0" customWidth="1"/>
  </cols>
  <sheetData>
    <row r="1" spans="1:10" ht="15.75">
      <c r="A1" s="314" t="s">
        <v>239</v>
      </c>
      <c r="B1" s="157"/>
      <c r="C1" s="158"/>
      <c r="D1" s="158"/>
      <c r="E1" s="158"/>
      <c r="F1" s="158"/>
      <c r="G1" s="158"/>
      <c r="H1" s="158"/>
      <c r="I1" s="159"/>
      <c r="J1" s="159"/>
    </row>
    <row r="2" spans="1:10" ht="15.75">
      <c r="A2" s="481" t="s">
        <v>272</v>
      </c>
      <c r="B2" s="481"/>
      <c r="C2" s="481"/>
      <c r="D2" s="481"/>
      <c r="E2" s="481"/>
      <c r="F2" s="481"/>
      <c r="G2" s="481"/>
      <c r="H2" s="481"/>
      <c r="I2" s="481"/>
      <c r="J2" s="481"/>
    </row>
    <row r="3" ht="15.75" thickBot="1"/>
    <row r="4" spans="1:10" ht="45.75" thickBot="1">
      <c r="A4" s="196" t="s">
        <v>137</v>
      </c>
      <c r="B4" s="196" t="s">
        <v>146</v>
      </c>
      <c r="C4" s="196" t="s">
        <v>147</v>
      </c>
      <c r="D4" s="196" t="s">
        <v>148</v>
      </c>
      <c r="E4" s="196" t="s">
        <v>149</v>
      </c>
      <c r="F4" s="196" t="s">
        <v>150</v>
      </c>
      <c r="G4" s="196" t="s">
        <v>158</v>
      </c>
      <c r="H4" s="196" t="s">
        <v>151</v>
      </c>
      <c r="I4" s="196" t="s">
        <v>152</v>
      </c>
      <c r="J4" s="197" t="s">
        <v>153</v>
      </c>
    </row>
    <row r="5" spans="1:10" ht="15">
      <c r="A5" s="315" t="s">
        <v>159</v>
      </c>
      <c r="B5" s="316">
        <v>1402</v>
      </c>
      <c r="C5" s="316">
        <v>36371</v>
      </c>
      <c r="D5" s="316">
        <v>3675</v>
      </c>
      <c r="E5" s="316">
        <v>11763</v>
      </c>
      <c r="F5" s="316">
        <v>78011</v>
      </c>
      <c r="G5" s="316">
        <v>85366</v>
      </c>
      <c r="H5" s="316">
        <v>5155</v>
      </c>
      <c r="I5" s="316">
        <v>14179</v>
      </c>
      <c r="J5" s="317">
        <v>235922</v>
      </c>
    </row>
    <row r="6" spans="1:10" ht="15">
      <c r="A6" s="318" t="s">
        <v>160</v>
      </c>
      <c r="B6" s="319">
        <v>73</v>
      </c>
      <c r="C6" s="319">
        <v>6415</v>
      </c>
      <c r="D6" s="319">
        <v>931</v>
      </c>
      <c r="E6" s="319">
        <v>6263</v>
      </c>
      <c r="F6" s="319">
        <v>24304</v>
      </c>
      <c r="G6" s="319">
        <v>31877</v>
      </c>
      <c r="H6" s="319">
        <v>5630</v>
      </c>
      <c r="I6" s="319">
        <v>3553</v>
      </c>
      <c r="J6" s="320">
        <v>79046</v>
      </c>
    </row>
    <row r="7" spans="1:10" ht="15">
      <c r="A7" s="318" t="s">
        <v>161</v>
      </c>
      <c r="B7" s="319">
        <v>1504</v>
      </c>
      <c r="C7" s="319">
        <v>99571</v>
      </c>
      <c r="D7" s="319">
        <v>5457</v>
      </c>
      <c r="E7" s="319">
        <v>20727</v>
      </c>
      <c r="F7" s="319">
        <v>95932</v>
      </c>
      <c r="G7" s="319">
        <v>212950</v>
      </c>
      <c r="H7" s="319">
        <v>11595</v>
      </c>
      <c r="I7" s="319">
        <v>3844</v>
      </c>
      <c r="J7" s="320">
        <v>451580</v>
      </c>
    </row>
    <row r="8" spans="1:10" ht="15">
      <c r="A8" s="318" t="s">
        <v>162</v>
      </c>
      <c r="B8" s="319">
        <v>88</v>
      </c>
      <c r="C8" s="319">
        <v>3515</v>
      </c>
      <c r="D8" s="319">
        <v>1039</v>
      </c>
      <c r="E8" s="319">
        <v>3666</v>
      </c>
      <c r="F8" s="319">
        <v>18951</v>
      </c>
      <c r="G8" s="319">
        <v>19926</v>
      </c>
      <c r="H8" s="319">
        <v>4448</v>
      </c>
      <c r="I8" s="319">
        <v>1770</v>
      </c>
      <c r="J8" s="320">
        <v>53403</v>
      </c>
    </row>
    <row r="9" spans="1:10" ht="15">
      <c r="A9" s="318" t="s">
        <v>202</v>
      </c>
      <c r="B9" s="319">
        <v>20265</v>
      </c>
      <c r="C9" s="319">
        <v>80718</v>
      </c>
      <c r="D9" s="319">
        <v>7950</v>
      </c>
      <c r="E9" s="319">
        <v>61483</v>
      </c>
      <c r="F9" s="319">
        <v>199831</v>
      </c>
      <c r="G9" s="319">
        <v>284610</v>
      </c>
      <c r="H9" s="319">
        <v>15317</v>
      </c>
      <c r="I9" s="319">
        <v>52652</v>
      </c>
      <c r="J9" s="320">
        <v>722826</v>
      </c>
    </row>
    <row r="10" spans="1:10" ht="15">
      <c r="A10" s="318" t="s">
        <v>203</v>
      </c>
      <c r="B10" s="319">
        <v>633</v>
      </c>
      <c r="C10" s="319">
        <v>3187</v>
      </c>
      <c r="D10" s="319">
        <v>910</v>
      </c>
      <c r="E10" s="319">
        <v>5482</v>
      </c>
      <c r="F10" s="319">
        <v>24141</v>
      </c>
      <c r="G10" s="319">
        <v>29023</v>
      </c>
      <c r="H10" s="319">
        <v>2144</v>
      </c>
      <c r="I10" s="319">
        <v>1180</v>
      </c>
      <c r="J10" s="320">
        <v>66700</v>
      </c>
    </row>
    <row r="11" spans="1:10" ht="15">
      <c r="A11" s="318" t="s">
        <v>163</v>
      </c>
      <c r="B11" s="319">
        <v>1171</v>
      </c>
      <c r="C11" s="319">
        <v>17083</v>
      </c>
      <c r="D11" s="319">
        <v>3064</v>
      </c>
      <c r="E11" s="319">
        <v>10961</v>
      </c>
      <c r="F11" s="319">
        <v>49957</v>
      </c>
      <c r="G11" s="319">
        <v>61206</v>
      </c>
      <c r="H11" s="319">
        <v>22863</v>
      </c>
      <c r="I11" s="319">
        <v>21991</v>
      </c>
      <c r="J11" s="320">
        <v>188296</v>
      </c>
    </row>
    <row r="12" spans="1:10" ht="15">
      <c r="A12" s="318" t="s">
        <v>164</v>
      </c>
      <c r="B12" s="319">
        <v>1554</v>
      </c>
      <c r="C12" s="319">
        <v>36819</v>
      </c>
      <c r="D12" s="319">
        <v>7503</v>
      </c>
      <c r="E12" s="319">
        <v>38435</v>
      </c>
      <c r="F12" s="319">
        <v>146147</v>
      </c>
      <c r="G12" s="319">
        <v>202942</v>
      </c>
      <c r="H12" s="319">
        <v>14486</v>
      </c>
      <c r="I12" s="319">
        <v>23148</v>
      </c>
      <c r="J12" s="320">
        <v>471034</v>
      </c>
    </row>
    <row r="13" spans="1:10" ht="15">
      <c r="A13" s="318" t="s">
        <v>204</v>
      </c>
      <c r="B13" s="319">
        <v>847</v>
      </c>
      <c r="C13" s="319">
        <v>29441</v>
      </c>
      <c r="D13" s="319">
        <v>4637</v>
      </c>
      <c r="E13" s="319">
        <v>21159</v>
      </c>
      <c r="F13" s="319">
        <v>87463</v>
      </c>
      <c r="G13" s="319">
        <v>128311</v>
      </c>
      <c r="H13" s="319">
        <v>9464</v>
      </c>
      <c r="I13" s="319">
        <v>9781</v>
      </c>
      <c r="J13" s="320">
        <v>291103</v>
      </c>
    </row>
    <row r="14" spans="1:10" ht="15">
      <c r="A14" s="318" t="s">
        <v>165</v>
      </c>
      <c r="B14" s="319">
        <v>2910</v>
      </c>
      <c r="C14" s="319">
        <v>231531</v>
      </c>
      <c r="D14" s="319">
        <v>8770</v>
      </c>
      <c r="E14" s="319">
        <v>62026</v>
      </c>
      <c r="F14" s="319">
        <v>246469</v>
      </c>
      <c r="G14" s="319">
        <v>508426</v>
      </c>
      <c r="H14" s="319">
        <v>60774</v>
      </c>
      <c r="I14" s="319">
        <v>21894</v>
      </c>
      <c r="J14" s="320">
        <v>1142800</v>
      </c>
    </row>
    <row r="15" spans="1:10" ht="15">
      <c r="A15" s="318" t="s">
        <v>166</v>
      </c>
      <c r="B15" s="319">
        <v>7520</v>
      </c>
      <c r="C15" s="319">
        <v>54948</v>
      </c>
      <c r="D15" s="319">
        <v>6269</v>
      </c>
      <c r="E15" s="319">
        <v>25826</v>
      </c>
      <c r="F15" s="319">
        <v>109825</v>
      </c>
      <c r="G15" s="319">
        <v>192126</v>
      </c>
      <c r="H15" s="319">
        <v>9994</v>
      </c>
      <c r="I15" s="319">
        <v>13683</v>
      </c>
      <c r="J15" s="320">
        <v>420191</v>
      </c>
    </row>
    <row r="16" spans="1:10" ht="15">
      <c r="A16" s="318" t="s">
        <v>167</v>
      </c>
      <c r="B16" s="319">
        <v>1226</v>
      </c>
      <c r="C16" s="319">
        <v>66514</v>
      </c>
      <c r="D16" s="319">
        <v>7346</v>
      </c>
      <c r="E16" s="319">
        <v>29309</v>
      </c>
      <c r="F16" s="319">
        <v>103075</v>
      </c>
      <c r="G16" s="319">
        <v>167351</v>
      </c>
      <c r="H16" s="319">
        <v>10125</v>
      </c>
      <c r="I16" s="319">
        <v>11554</v>
      </c>
      <c r="J16" s="320">
        <v>396500</v>
      </c>
    </row>
    <row r="17" spans="1:10" ht="15">
      <c r="A17" s="318" t="s">
        <v>168</v>
      </c>
      <c r="B17" s="319">
        <v>1472</v>
      </c>
      <c r="C17" s="319">
        <v>184538</v>
      </c>
      <c r="D17" s="319">
        <v>20481</v>
      </c>
      <c r="E17" s="319">
        <v>66025</v>
      </c>
      <c r="F17" s="319">
        <v>287727</v>
      </c>
      <c r="G17" s="319">
        <v>568611</v>
      </c>
      <c r="H17" s="319">
        <v>43896</v>
      </c>
      <c r="I17" s="319">
        <v>52325</v>
      </c>
      <c r="J17" s="320">
        <v>1225075</v>
      </c>
    </row>
    <row r="18" spans="1:10" ht="15">
      <c r="A18" s="318" t="s">
        <v>169</v>
      </c>
      <c r="B18" s="319">
        <v>747</v>
      </c>
      <c r="C18" s="319">
        <v>49292</v>
      </c>
      <c r="D18" s="319">
        <v>4139</v>
      </c>
      <c r="E18" s="319">
        <v>21455</v>
      </c>
      <c r="F18" s="319">
        <v>83867</v>
      </c>
      <c r="G18" s="319">
        <v>144953</v>
      </c>
      <c r="H18" s="319">
        <v>14324</v>
      </c>
      <c r="I18" s="319">
        <v>9921</v>
      </c>
      <c r="J18" s="320">
        <v>328698</v>
      </c>
    </row>
    <row r="19" spans="1:10" ht="15">
      <c r="A19" s="318" t="s">
        <v>170</v>
      </c>
      <c r="B19" s="319">
        <v>3922</v>
      </c>
      <c r="C19" s="319">
        <v>40798</v>
      </c>
      <c r="D19" s="319">
        <v>5715</v>
      </c>
      <c r="E19" s="319">
        <v>17347</v>
      </c>
      <c r="F19" s="319">
        <v>61829</v>
      </c>
      <c r="G19" s="319">
        <v>132109</v>
      </c>
      <c r="H19" s="319">
        <v>10858</v>
      </c>
      <c r="I19" s="319">
        <v>9330</v>
      </c>
      <c r="J19" s="320">
        <v>281908</v>
      </c>
    </row>
    <row r="20" spans="1:10" ht="15">
      <c r="A20" s="318" t="s">
        <v>171</v>
      </c>
      <c r="B20" s="319">
        <v>14549</v>
      </c>
      <c r="C20" s="319">
        <v>219878</v>
      </c>
      <c r="D20" s="319">
        <v>23431</v>
      </c>
      <c r="E20" s="319">
        <v>122831</v>
      </c>
      <c r="F20" s="319">
        <v>420821</v>
      </c>
      <c r="G20" s="319">
        <v>772778</v>
      </c>
      <c r="H20" s="319">
        <v>42145</v>
      </c>
      <c r="I20" s="319">
        <v>105087</v>
      </c>
      <c r="J20" s="320">
        <v>1721520</v>
      </c>
    </row>
    <row r="21" spans="1:10" ht="15">
      <c r="A21" s="318" t="s">
        <v>172</v>
      </c>
      <c r="B21" s="319">
        <v>61628</v>
      </c>
      <c r="C21" s="319">
        <v>759352</v>
      </c>
      <c r="D21" s="319">
        <v>36050</v>
      </c>
      <c r="E21" s="319">
        <v>260791</v>
      </c>
      <c r="F21" s="319">
        <v>924213</v>
      </c>
      <c r="G21" s="319">
        <v>1643375</v>
      </c>
      <c r="H21" s="319">
        <v>91687</v>
      </c>
      <c r="I21" s="319">
        <v>305809</v>
      </c>
      <c r="J21" s="320">
        <v>4082905</v>
      </c>
    </row>
    <row r="22" spans="1:10" ht="15">
      <c r="A22" s="318" t="s">
        <v>173</v>
      </c>
      <c r="B22" s="319">
        <v>10680</v>
      </c>
      <c r="C22" s="319">
        <v>117500</v>
      </c>
      <c r="D22" s="319">
        <v>8710</v>
      </c>
      <c r="E22" s="319">
        <v>44260</v>
      </c>
      <c r="F22" s="319">
        <v>180981</v>
      </c>
      <c r="G22" s="319">
        <v>327846</v>
      </c>
      <c r="H22" s="319">
        <v>7188</v>
      </c>
      <c r="I22" s="319">
        <v>38141</v>
      </c>
      <c r="J22" s="320">
        <v>735306</v>
      </c>
    </row>
    <row r="23" spans="1:10" ht="15">
      <c r="A23" s="318" t="s">
        <v>174</v>
      </c>
      <c r="B23" s="319">
        <v>17089</v>
      </c>
      <c r="C23" s="319">
        <v>359955</v>
      </c>
      <c r="D23" s="319">
        <v>55322</v>
      </c>
      <c r="E23" s="319">
        <v>164590</v>
      </c>
      <c r="F23" s="319">
        <v>781519</v>
      </c>
      <c r="G23" s="319">
        <v>1831662</v>
      </c>
      <c r="H23" s="319">
        <v>69153</v>
      </c>
      <c r="I23" s="319">
        <v>26477</v>
      </c>
      <c r="J23" s="320">
        <v>3305767</v>
      </c>
    </row>
    <row r="24" spans="1:10" ht="15">
      <c r="A24" s="318" t="s">
        <v>175</v>
      </c>
      <c r="B24" s="319">
        <v>16474</v>
      </c>
      <c r="C24" s="319">
        <v>2383888</v>
      </c>
      <c r="D24" s="319">
        <v>104775</v>
      </c>
      <c r="E24" s="319">
        <v>535365</v>
      </c>
      <c r="F24" s="319">
        <v>2580907</v>
      </c>
      <c r="G24" s="319">
        <v>5882344</v>
      </c>
      <c r="H24" s="319">
        <v>242252</v>
      </c>
      <c r="I24" s="319">
        <v>364427</v>
      </c>
      <c r="J24" s="320">
        <v>12110432</v>
      </c>
    </row>
    <row r="25" spans="1:10" ht="15">
      <c r="A25" s="318" t="s">
        <v>176</v>
      </c>
      <c r="B25" s="319">
        <v>5444</v>
      </c>
      <c r="C25" s="319">
        <v>641931</v>
      </c>
      <c r="D25" s="319">
        <v>26445</v>
      </c>
      <c r="E25" s="319">
        <v>127703</v>
      </c>
      <c r="F25" s="319">
        <v>637903</v>
      </c>
      <c r="G25" s="319">
        <v>1064578</v>
      </c>
      <c r="H25" s="319">
        <v>34653</v>
      </c>
      <c r="I25" s="319">
        <v>105159</v>
      </c>
      <c r="J25" s="320">
        <v>2643816</v>
      </c>
    </row>
    <row r="26" spans="1:10" ht="15">
      <c r="A26" s="318" t="s">
        <v>177</v>
      </c>
      <c r="B26" s="319">
        <v>6744</v>
      </c>
      <c r="C26" s="319">
        <v>685394</v>
      </c>
      <c r="D26" s="319">
        <v>20647</v>
      </c>
      <c r="E26" s="319">
        <v>92297</v>
      </c>
      <c r="F26" s="319">
        <v>427183</v>
      </c>
      <c r="G26" s="319">
        <v>753735</v>
      </c>
      <c r="H26" s="319">
        <v>28999</v>
      </c>
      <c r="I26" s="319">
        <v>40278</v>
      </c>
      <c r="J26" s="320">
        <v>2055277</v>
      </c>
    </row>
    <row r="27" spans="1:10" ht="15">
      <c r="A27" s="318" t="s">
        <v>178</v>
      </c>
      <c r="B27" s="319">
        <v>5890</v>
      </c>
      <c r="C27" s="319">
        <v>660715</v>
      </c>
      <c r="D27" s="319">
        <v>22995</v>
      </c>
      <c r="E27" s="319">
        <v>110737</v>
      </c>
      <c r="F27" s="319">
        <v>590678</v>
      </c>
      <c r="G27" s="319">
        <v>1013129</v>
      </c>
      <c r="H27" s="319">
        <v>52081</v>
      </c>
      <c r="I27" s="319">
        <v>85154</v>
      </c>
      <c r="J27" s="320">
        <v>2541379</v>
      </c>
    </row>
    <row r="28" spans="1:10" ht="15">
      <c r="A28" s="318" t="s">
        <v>179</v>
      </c>
      <c r="B28" s="319">
        <v>2397</v>
      </c>
      <c r="C28" s="319">
        <v>95963</v>
      </c>
      <c r="D28" s="319">
        <v>6750</v>
      </c>
      <c r="E28" s="319">
        <v>22682</v>
      </c>
      <c r="F28" s="319">
        <v>124144</v>
      </c>
      <c r="G28" s="319">
        <v>193344</v>
      </c>
      <c r="H28" s="319">
        <v>2962</v>
      </c>
      <c r="I28" s="319">
        <v>71937</v>
      </c>
      <c r="J28" s="320">
        <v>520179</v>
      </c>
    </row>
    <row r="29" spans="1:10" ht="15">
      <c r="A29" s="318" t="s">
        <v>180</v>
      </c>
      <c r="B29" s="319">
        <v>4013</v>
      </c>
      <c r="C29" s="319">
        <v>102773</v>
      </c>
      <c r="D29" s="319">
        <v>7812</v>
      </c>
      <c r="E29" s="319">
        <v>36681</v>
      </c>
      <c r="F29" s="319">
        <v>193591</v>
      </c>
      <c r="G29" s="319">
        <v>226432</v>
      </c>
      <c r="H29" s="319">
        <v>6915</v>
      </c>
      <c r="I29" s="319">
        <v>126464</v>
      </c>
      <c r="J29" s="320">
        <v>704681</v>
      </c>
    </row>
    <row r="30" spans="1:10" ht="15">
      <c r="A30" s="318" t="s">
        <v>181</v>
      </c>
      <c r="B30" s="319">
        <v>8082</v>
      </c>
      <c r="C30" s="319">
        <v>241261</v>
      </c>
      <c r="D30" s="319">
        <v>11577</v>
      </c>
      <c r="E30" s="319">
        <v>65013</v>
      </c>
      <c r="F30" s="319">
        <v>285368</v>
      </c>
      <c r="G30" s="319">
        <v>489486</v>
      </c>
      <c r="H30" s="319">
        <v>34879</v>
      </c>
      <c r="I30" s="319">
        <v>105394</v>
      </c>
      <c r="J30" s="320">
        <v>1241060</v>
      </c>
    </row>
    <row r="31" spans="1:10" ht="15">
      <c r="A31" s="318" t="s">
        <v>182</v>
      </c>
      <c r="B31" s="319">
        <v>234</v>
      </c>
      <c r="C31" s="319">
        <v>38044</v>
      </c>
      <c r="D31" s="319">
        <v>7660</v>
      </c>
      <c r="E31" s="319">
        <v>48357</v>
      </c>
      <c r="F31" s="319">
        <v>159272</v>
      </c>
      <c r="G31" s="319">
        <v>531158</v>
      </c>
      <c r="H31" s="319">
        <v>10309</v>
      </c>
      <c r="I31" s="319">
        <v>6490</v>
      </c>
      <c r="J31" s="320">
        <v>801524</v>
      </c>
    </row>
    <row r="32" spans="1:10" ht="15.75" thickBot="1">
      <c r="A32" s="321" t="s">
        <v>153</v>
      </c>
      <c r="B32" s="322">
        <v>198558</v>
      </c>
      <c r="C32" s="322">
        <v>7247395</v>
      </c>
      <c r="D32" s="322">
        <v>420060</v>
      </c>
      <c r="E32" s="322">
        <v>2033234</v>
      </c>
      <c r="F32" s="322">
        <v>8924109</v>
      </c>
      <c r="G32" s="322">
        <v>17499654</v>
      </c>
      <c r="H32" s="322">
        <v>864296</v>
      </c>
      <c r="I32" s="322">
        <v>1631622</v>
      </c>
      <c r="J32" s="323">
        <v>38818928</v>
      </c>
    </row>
    <row r="33" ht="15">
      <c r="A33" s="403" t="s">
        <v>157</v>
      </c>
    </row>
    <row r="35" spans="7:10" ht="15">
      <c r="G35" s="356"/>
      <c r="J35" s="356"/>
    </row>
    <row r="37" spans="6:10" ht="15">
      <c r="F37" s="356"/>
      <c r="G37" s="356"/>
      <c r="J37" s="356"/>
    </row>
    <row r="39" spans="3:10" ht="15">
      <c r="C39" s="356"/>
      <c r="E39" s="356"/>
      <c r="F39" s="356"/>
      <c r="G39" s="356"/>
      <c r="I39" s="356"/>
      <c r="J39" s="356"/>
    </row>
    <row r="40" spans="5:10" ht="15">
      <c r="E40" s="356"/>
      <c r="G40" s="356"/>
      <c r="J40" s="356"/>
    </row>
    <row r="41" spans="7:10" ht="15">
      <c r="G41" s="356"/>
      <c r="J41" s="356"/>
    </row>
    <row r="42" spans="5:10" ht="15">
      <c r="E42" s="356"/>
      <c r="F42" s="356"/>
      <c r="G42" s="356"/>
      <c r="I42" s="356"/>
      <c r="J42" s="356"/>
    </row>
    <row r="43" spans="3:10" ht="15">
      <c r="C43" s="356"/>
      <c r="F43" s="356"/>
      <c r="G43" s="356"/>
      <c r="I43" s="356"/>
      <c r="J43" s="356"/>
    </row>
    <row r="44" spans="3:10" ht="15">
      <c r="C44" s="356"/>
      <c r="E44" s="356"/>
      <c r="G44" s="356"/>
      <c r="I44" s="356"/>
      <c r="J44" s="356"/>
    </row>
    <row r="45" spans="5:10" ht="15">
      <c r="E45" s="356"/>
      <c r="G45" s="356"/>
      <c r="I45" s="356"/>
      <c r="J45" s="356"/>
    </row>
    <row r="46" spans="6:10" ht="15">
      <c r="F46" s="356"/>
      <c r="G46" s="356"/>
      <c r="J46" s="356"/>
    </row>
    <row r="47" spans="6:10" ht="15">
      <c r="F47" s="356"/>
      <c r="G47" s="356"/>
      <c r="I47" s="356"/>
      <c r="J47" s="356"/>
    </row>
    <row r="48" spans="3:10" ht="15">
      <c r="C48" s="356"/>
      <c r="F48" s="356"/>
      <c r="G48" s="356"/>
      <c r="J48" s="356"/>
    </row>
    <row r="49" spans="5:10" ht="15">
      <c r="E49" s="356"/>
      <c r="G49" s="356"/>
      <c r="J49" s="356"/>
    </row>
    <row r="50" spans="3:10" ht="15">
      <c r="C50" s="356"/>
      <c r="D50" s="356"/>
      <c r="E50" s="356"/>
      <c r="F50" s="356"/>
      <c r="G50" s="356"/>
      <c r="H50" s="356"/>
      <c r="I50" s="356"/>
      <c r="J50" s="356"/>
    </row>
    <row r="51" spans="2:10" ht="15">
      <c r="B51" s="356"/>
      <c r="C51" s="356"/>
      <c r="D51" s="356"/>
      <c r="E51" s="356"/>
      <c r="F51" s="356"/>
      <c r="G51" s="356"/>
      <c r="I51" s="356"/>
      <c r="J51" s="356"/>
    </row>
    <row r="52" spans="3:10" ht="15">
      <c r="C52" s="356"/>
      <c r="E52" s="356"/>
      <c r="F52" s="356"/>
      <c r="G52" s="356"/>
      <c r="J52" s="356"/>
    </row>
    <row r="53" spans="3:10" ht="15">
      <c r="C53" s="356"/>
      <c r="D53" s="356"/>
      <c r="E53" s="356"/>
      <c r="G53" s="356"/>
      <c r="H53" s="356"/>
      <c r="J53" s="356"/>
    </row>
    <row r="54" spans="3:10" ht="15">
      <c r="C54" s="356"/>
      <c r="D54" s="356"/>
      <c r="E54" s="356"/>
      <c r="F54" s="356"/>
      <c r="G54" s="356"/>
      <c r="H54" s="356"/>
      <c r="I54" s="356"/>
      <c r="J54" s="356"/>
    </row>
    <row r="55" spans="3:10" ht="15">
      <c r="C55" s="356"/>
      <c r="E55" s="356"/>
      <c r="F55" s="356"/>
      <c r="G55" s="356"/>
      <c r="J55" s="356"/>
    </row>
    <row r="56" spans="3:10" ht="15">
      <c r="C56" s="356"/>
      <c r="E56" s="356"/>
      <c r="F56" s="356"/>
      <c r="G56" s="356"/>
      <c r="H56" s="356"/>
      <c r="J56" s="356"/>
    </row>
    <row r="57" spans="3:10" ht="15">
      <c r="C57" s="356"/>
      <c r="E57" s="356"/>
      <c r="G57" s="356"/>
      <c r="I57" s="356"/>
      <c r="J57" s="356"/>
    </row>
    <row r="58" spans="3:10" ht="15">
      <c r="C58" s="356"/>
      <c r="F58" s="356"/>
      <c r="G58" s="356"/>
      <c r="I58" s="356"/>
      <c r="J58" s="356"/>
    </row>
    <row r="59" spans="3:10" ht="15">
      <c r="C59" s="356"/>
      <c r="E59" s="356"/>
      <c r="F59" s="356"/>
      <c r="G59" s="356"/>
      <c r="I59" s="356"/>
      <c r="J59" s="356"/>
    </row>
    <row r="60" spans="3:10" ht="15">
      <c r="C60" s="356"/>
      <c r="E60" s="356"/>
      <c r="F60" s="356"/>
      <c r="G60" s="356"/>
      <c r="I60" s="356"/>
      <c r="J60" s="356"/>
    </row>
    <row r="61" spans="5:10" ht="15">
      <c r="E61" s="356"/>
      <c r="G61" s="356"/>
      <c r="J61" s="356"/>
    </row>
    <row r="62" spans="2:10" ht="15">
      <c r="B62" s="356"/>
      <c r="C62" s="356"/>
      <c r="D62" s="356"/>
      <c r="E62" s="356"/>
      <c r="F62" s="356"/>
      <c r="G62" s="356"/>
      <c r="H62" s="356"/>
      <c r="I62" s="356"/>
      <c r="J62" s="356"/>
    </row>
  </sheetData>
  <sheetProtection/>
  <mergeCells count="1">
    <mergeCell ref="A2:J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zoomScalePageLayoutView="0" workbookViewId="0" topLeftCell="A1">
      <selection activeCell="B4" sqref="B4:M4"/>
    </sheetView>
  </sheetViews>
  <sheetFormatPr defaultColWidth="9.140625" defaultRowHeight="15"/>
  <cols>
    <col min="1" max="1" width="33.421875" style="11" customWidth="1"/>
    <col min="2" max="2" width="15.28125" style="11" customWidth="1"/>
    <col min="3" max="3" width="15.7109375" style="11" customWidth="1"/>
    <col min="4" max="6" width="15.28125" style="11" customWidth="1"/>
    <col min="7" max="7" width="16.00390625" style="11" customWidth="1"/>
    <col min="8" max="10" width="15.28125" style="11" customWidth="1"/>
    <col min="11" max="11" width="15.8515625" style="11" customWidth="1"/>
    <col min="12" max="13" width="15.28125" style="11" customWidth="1"/>
    <col min="14" max="14" width="10.140625" style="11" bestFit="1" customWidth="1"/>
    <col min="15" max="17" width="9.140625" style="11" customWidth="1"/>
    <col min="18" max="18" width="10.140625" style="11" bestFit="1" customWidth="1"/>
    <col min="19" max="19" width="11.421875" style="11" customWidth="1"/>
    <col min="20" max="16384" width="9.140625" style="11" customWidth="1"/>
  </cols>
  <sheetData>
    <row r="1" ht="18">
      <c r="A1" s="10" t="s">
        <v>14</v>
      </c>
    </row>
    <row r="2" spans="1:9" ht="18.75" customHeight="1">
      <c r="A2" s="12" t="s">
        <v>15</v>
      </c>
      <c r="B2" s="13"/>
      <c r="C2" s="13"/>
      <c r="D2" s="13"/>
      <c r="E2" s="13"/>
      <c r="F2" s="13"/>
      <c r="G2" s="13"/>
      <c r="H2" s="13"/>
      <c r="I2" s="13"/>
    </row>
    <row r="3" spans="1:9" ht="13.5" thickBot="1">
      <c r="A3" s="14"/>
      <c r="B3" s="14"/>
      <c r="C3" s="14"/>
      <c r="D3" s="14"/>
      <c r="E3" s="14"/>
      <c r="F3" s="14"/>
      <c r="G3" s="14"/>
      <c r="H3" s="14"/>
      <c r="I3" s="14"/>
    </row>
    <row r="4" spans="1:13" ht="28.5" customHeight="1" thickBot="1">
      <c r="A4" s="463" t="s">
        <v>11</v>
      </c>
      <c r="B4" s="465" t="s">
        <v>257</v>
      </c>
      <c r="C4" s="466"/>
      <c r="D4" s="466"/>
      <c r="E4" s="466"/>
      <c r="F4" s="465" t="s">
        <v>212</v>
      </c>
      <c r="G4" s="466"/>
      <c r="H4" s="466"/>
      <c r="I4" s="467"/>
      <c r="J4" s="466" t="s">
        <v>258</v>
      </c>
      <c r="K4" s="466"/>
      <c r="L4" s="466"/>
      <c r="M4" s="466"/>
    </row>
    <row r="5" spans="1:13" ht="30" customHeight="1" thickBot="1">
      <c r="A5" s="464"/>
      <c r="B5" s="282" t="s">
        <v>16</v>
      </c>
      <c r="C5" s="283" t="s">
        <v>17</v>
      </c>
      <c r="D5" s="283" t="s">
        <v>18</v>
      </c>
      <c r="E5" s="284" t="s">
        <v>19</v>
      </c>
      <c r="F5" s="282" t="s">
        <v>16</v>
      </c>
      <c r="G5" s="283" t="s">
        <v>17</v>
      </c>
      <c r="H5" s="283" t="s">
        <v>18</v>
      </c>
      <c r="I5" s="284" t="s">
        <v>19</v>
      </c>
      <c r="J5" s="282" t="s">
        <v>16</v>
      </c>
      <c r="K5" s="283" t="s">
        <v>17</v>
      </c>
      <c r="L5" s="283" t="s">
        <v>18</v>
      </c>
      <c r="M5" s="284" t="s">
        <v>19</v>
      </c>
    </row>
    <row r="6" spans="1:19" ht="15">
      <c r="A6" s="203" t="s">
        <v>20</v>
      </c>
      <c r="B6" s="211">
        <v>1248106</v>
      </c>
      <c r="C6" s="205">
        <v>1199670</v>
      </c>
      <c r="D6" s="205">
        <v>48436</v>
      </c>
      <c r="E6" s="212">
        <v>0.13</v>
      </c>
      <c r="F6" s="211">
        <v>8221237</v>
      </c>
      <c r="G6" s="205">
        <v>7812737</v>
      </c>
      <c r="H6" s="205">
        <v>408500</v>
      </c>
      <c r="I6" s="327">
        <v>1.06</v>
      </c>
      <c r="J6" s="211">
        <v>15709166</v>
      </c>
      <c r="K6" s="205">
        <v>15184235</v>
      </c>
      <c r="L6" s="205">
        <v>524931</v>
      </c>
      <c r="M6" s="327">
        <v>1.37</v>
      </c>
      <c r="N6" s="15"/>
      <c r="O6" s="326"/>
      <c r="R6" s="15"/>
      <c r="S6" s="15"/>
    </row>
    <row r="7" spans="1:19" ht="15">
      <c r="A7" s="202" t="s">
        <v>12</v>
      </c>
      <c r="B7" s="213"/>
      <c r="C7" s="16"/>
      <c r="D7" s="17"/>
      <c r="E7" s="214"/>
      <c r="F7" s="213"/>
      <c r="G7" s="16"/>
      <c r="H7" s="16"/>
      <c r="I7" s="220"/>
      <c r="J7" s="213"/>
      <c r="K7" s="16"/>
      <c r="L7" s="17"/>
      <c r="M7" s="220"/>
      <c r="N7" s="15"/>
      <c r="O7" s="15"/>
      <c r="R7" s="15"/>
      <c r="S7" s="15"/>
    </row>
    <row r="8" spans="1:19" ht="15">
      <c r="A8" s="203" t="s">
        <v>5</v>
      </c>
      <c r="B8" s="211">
        <v>3336</v>
      </c>
      <c r="C8" s="205">
        <v>2771</v>
      </c>
      <c r="D8" s="205">
        <v>565</v>
      </c>
      <c r="E8" s="212">
        <v>0.29</v>
      </c>
      <c r="F8" s="211">
        <v>20437</v>
      </c>
      <c r="G8" s="205">
        <v>17256</v>
      </c>
      <c r="H8" s="205">
        <v>3181</v>
      </c>
      <c r="I8" s="327">
        <v>1.63</v>
      </c>
      <c r="J8" s="211">
        <v>38383</v>
      </c>
      <c r="K8" s="205">
        <v>34952</v>
      </c>
      <c r="L8" s="205">
        <v>3431</v>
      </c>
      <c r="M8" s="327">
        <v>1.76</v>
      </c>
      <c r="N8" s="15"/>
      <c r="O8" s="15"/>
      <c r="R8" s="15"/>
      <c r="S8" s="15"/>
    </row>
    <row r="9" spans="1:19" ht="15">
      <c r="A9" s="202" t="s">
        <v>12</v>
      </c>
      <c r="B9" s="213"/>
      <c r="C9" s="16"/>
      <c r="D9" s="17"/>
      <c r="E9" s="214"/>
      <c r="F9" s="213"/>
      <c r="G9" s="16"/>
      <c r="H9" s="16"/>
      <c r="I9" s="220"/>
      <c r="J9" s="213"/>
      <c r="K9" s="16"/>
      <c r="L9" s="17"/>
      <c r="M9" s="220"/>
      <c r="N9" s="15"/>
      <c r="O9" s="15"/>
      <c r="R9" s="15"/>
      <c r="S9" s="15"/>
    </row>
    <row r="10" spans="1:19" ht="26.25" customHeight="1">
      <c r="A10" s="203" t="s">
        <v>6</v>
      </c>
      <c r="B10" s="211">
        <v>188616</v>
      </c>
      <c r="C10" s="205">
        <v>199604</v>
      </c>
      <c r="D10" s="205">
        <v>-10988</v>
      </c>
      <c r="E10" s="212">
        <v>-0.15</v>
      </c>
      <c r="F10" s="211">
        <v>1368702</v>
      </c>
      <c r="G10" s="205">
        <v>1299416</v>
      </c>
      <c r="H10" s="205">
        <v>69286</v>
      </c>
      <c r="I10" s="327">
        <v>0.97</v>
      </c>
      <c r="J10" s="211">
        <v>2519039</v>
      </c>
      <c r="K10" s="205">
        <v>2524530</v>
      </c>
      <c r="L10" s="205">
        <v>-5491</v>
      </c>
      <c r="M10" s="327">
        <v>-0.08</v>
      </c>
      <c r="N10" s="15"/>
      <c r="O10" s="15"/>
      <c r="R10" s="15"/>
      <c r="S10" s="15"/>
    </row>
    <row r="11" spans="1:19" s="277" customFormat="1" ht="18.75" customHeight="1">
      <c r="A11" s="272"/>
      <c r="B11" s="273"/>
      <c r="C11" s="274"/>
      <c r="D11" s="274"/>
      <c r="E11" s="275"/>
      <c r="F11" s="273"/>
      <c r="G11" s="274"/>
      <c r="H11" s="274"/>
      <c r="I11" s="328"/>
      <c r="J11" s="273"/>
      <c r="K11" s="274"/>
      <c r="L11" s="274"/>
      <c r="M11" s="328"/>
      <c r="N11" s="276"/>
      <c r="O11" s="276"/>
      <c r="R11" s="276"/>
      <c r="S11" s="276"/>
    </row>
    <row r="12" spans="1:19" ht="14.25">
      <c r="A12" s="202" t="s">
        <v>21</v>
      </c>
      <c r="B12" s="215">
        <v>9762</v>
      </c>
      <c r="C12" s="206">
        <v>10499</v>
      </c>
      <c r="D12" s="206">
        <v>-737</v>
      </c>
      <c r="E12" s="216">
        <v>-0.19</v>
      </c>
      <c r="F12" s="215">
        <v>68399</v>
      </c>
      <c r="G12" s="206">
        <v>66648</v>
      </c>
      <c r="H12" s="206">
        <v>1751</v>
      </c>
      <c r="I12" s="329">
        <v>0.44</v>
      </c>
      <c r="J12" s="215">
        <v>130874</v>
      </c>
      <c r="K12" s="206">
        <v>130937</v>
      </c>
      <c r="L12" s="206">
        <v>-63</v>
      </c>
      <c r="M12" s="329">
        <v>-0.02</v>
      </c>
      <c r="N12" s="15"/>
      <c r="O12" s="15"/>
      <c r="R12" s="15"/>
      <c r="S12" s="15"/>
    </row>
    <row r="13" spans="1:19" ht="14.25">
      <c r="A13" s="202" t="s">
        <v>22</v>
      </c>
      <c r="B13" s="215">
        <v>16750</v>
      </c>
      <c r="C13" s="206">
        <v>16765</v>
      </c>
      <c r="D13" s="206">
        <v>-15</v>
      </c>
      <c r="E13" s="216">
        <v>0</v>
      </c>
      <c r="F13" s="215">
        <v>116232</v>
      </c>
      <c r="G13" s="206">
        <v>107052</v>
      </c>
      <c r="H13" s="206">
        <v>9180</v>
      </c>
      <c r="I13" s="329">
        <v>1.53</v>
      </c>
      <c r="J13" s="215">
        <v>212050</v>
      </c>
      <c r="K13" s="206">
        <v>201806</v>
      </c>
      <c r="L13" s="206">
        <v>10244</v>
      </c>
      <c r="M13" s="329">
        <v>1.71</v>
      </c>
      <c r="N13" s="15"/>
      <c r="O13" s="15"/>
      <c r="R13" s="15"/>
      <c r="S13" s="15"/>
    </row>
    <row r="14" spans="1:19" ht="14.25">
      <c r="A14" s="202" t="s">
        <v>23</v>
      </c>
      <c r="B14" s="215">
        <v>16801</v>
      </c>
      <c r="C14" s="206">
        <v>16469</v>
      </c>
      <c r="D14" s="206">
        <v>332</v>
      </c>
      <c r="E14" s="216">
        <v>0.06</v>
      </c>
      <c r="F14" s="215">
        <v>120155</v>
      </c>
      <c r="G14" s="206">
        <v>110034</v>
      </c>
      <c r="H14" s="206">
        <v>10121</v>
      </c>
      <c r="I14" s="329">
        <v>1.9</v>
      </c>
      <c r="J14" s="215">
        <v>222185</v>
      </c>
      <c r="K14" s="206">
        <v>209181</v>
      </c>
      <c r="L14" s="206">
        <v>13004</v>
      </c>
      <c r="M14" s="329">
        <v>2.46</v>
      </c>
      <c r="N14" s="15"/>
      <c r="O14" s="15"/>
      <c r="R14" s="15"/>
      <c r="S14" s="15"/>
    </row>
    <row r="15" spans="1:19" ht="12.75" customHeight="1">
      <c r="A15" s="202" t="s">
        <v>24</v>
      </c>
      <c r="B15" s="215">
        <v>5357</v>
      </c>
      <c r="C15" s="206">
        <v>5522</v>
      </c>
      <c r="D15" s="206">
        <v>-165</v>
      </c>
      <c r="E15" s="216">
        <v>-0.07</v>
      </c>
      <c r="F15" s="215">
        <v>39244</v>
      </c>
      <c r="G15" s="206">
        <v>34007</v>
      </c>
      <c r="H15" s="206">
        <v>5237</v>
      </c>
      <c r="I15" s="329">
        <v>2.26</v>
      </c>
      <c r="J15" s="215">
        <v>68412</v>
      </c>
      <c r="K15" s="206">
        <v>67210</v>
      </c>
      <c r="L15" s="206">
        <v>1202</v>
      </c>
      <c r="M15" s="329">
        <v>0.51</v>
      </c>
      <c r="N15" s="15"/>
      <c r="O15" s="15"/>
      <c r="R15" s="15"/>
      <c r="S15" s="15"/>
    </row>
    <row r="16" spans="1:19" ht="14.25">
      <c r="A16" s="202" t="s">
        <v>25</v>
      </c>
      <c r="B16" s="215">
        <v>6463</v>
      </c>
      <c r="C16" s="206">
        <v>8626</v>
      </c>
      <c r="D16" s="206">
        <v>-2163</v>
      </c>
      <c r="E16" s="216">
        <v>-0.47</v>
      </c>
      <c r="F16" s="215">
        <v>49872</v>
      </c>
      <c r="G16" s="206">
        <v>48128</v>
      </c>
      <c r="H16" s="206">
        <v>1744</v>
      </c>
      <c r="I16" s="329">
        <v>0.38</v>
      </c>
      <c r="J16" s="215">
        <v>92708</v>
      </c>
      <c r="K16" s="206">
        <v>97530</v>
      </c>
      <c r="L16" s="206">
        <v>-4822</v>
      </c>
      <c r="M16" s="329">
        <v>-1.05</v>
      </c>
      <c r="N16" s="15"/>
      <c r="O16" s="15"/>
      <c r="R16" s="15"/>
      <c r="S16" s="15"/>
    </row>
    <row r="17" spans="1:19" ht="14.25">
      <c r="A17" s="202" t="s">
        <v>26</v>
      </c>
      <c r="B17" s="215">
        <v>11034</v>
      </c>
      <c r="C17" s="206">
        <v>12856</v>
      </c>
      <c r="D17" s="206">
        <v>-1822</v>
      </c>
      <c r="E17" s="216">
        <v>-0.44</v>
      </c>
      <c r="F17" s="215">
        <v>84572</v>
      </c>
      <c r="G17" s="206">
        <v>83071</v>
      </c>
      <c r="H17" s="206">
        <v>1501</v>
      </c>
      <c r="I17" s="329">
        <v>0.37</v>
      </c>
      <c r="J17" s="215">
        <v>158110</v>
      </c>
      <c r="K17" s="206">
        <v>160014</v>
      </c>
      <c r="L17" s="206">
        <v>-1904</v>
      </c>
      <c r="M17" s="329">
        <v>-0.46</v>
      </c>
      <c r="N17" s="15"/>
      <c r="O17" s="15"/>
      <c r="R17" s="15"/>
      <c r="S17" s="15"/>
    </row>
    <row r="18" spans="1:19" ht="14.25">
      <c r="A18" s="202" t="s">
        <v>27</v>
      </c>
      <c r="B18" s="215">
        <v>6896</v>
      </c>
      <c r="C18" s="206">
        <v>7853</v>
      </c>
      <c r="D18" s="206">
        <v>-957</v>
      </c>
      <c r="E18" s="216">
        <v>-0.28</v>
      </c>
      <c r="F18" s="215">
        <v>46153</v>
      </c>
      <c r="G18" s="206">
        <v>50499</v>
      </c>
      <c r="H18" s="206">
        <v>-4346</v>
      </c>
      <c r="I18" s="329">
        <v>-1.27</v>
      </c>
      <c r="J18" s="215">
        <v>88016</v>
      </c>
      <c r="K18" s="206">
        <v>96618</v>
      </c>
      <c r="L18" s="206">
        <v>-8602</v>
      </c>
      <c r="M18" s="329">
        <v>-2.48</v>
      </c>
      <c r="N18" s="15"/>
      <c r="O18" s="15"/>
      <c r="R18" s="15"/>
      <c r="S18" s="15"/>
    </row>
    <row r="19" spans="1:19" ht="14.25">
      <c r="A19" s="202" t="s">
        <v>28</v>
      </c>
      <c r="B19" s="215">
        <v>7926</v>
      </c>
      <c r="C19" s="206">
        <v>9224</v>
      </c>
      <c r="D19" s="206">
        <v>-1298</v>
      </c>
      <c r="E19" s="216">
        <v>-0.4</v>
      </c>
      <c r="F19" s="215">
        <v>67666</v>
      </c>
      <c r="G19" s="206">
        <v>52785</v>
      </c>
      <c r="H19" s="206">
        <v>14881</v>
      </c>
      <c r="I19" s="329">
        <v>4.78</v>
      </c>
      <c r="J19" s="215">
        <v>113020</v>
      </c>
      <c r="K19" s="206">
        <v>114545</v>
      </c>
      <c r="L19" s="206">
        <v>-1525</v>
      </c>
      <c r="M19" s="329">
        <v>-0.46</v>
      </c>
      <c r="N19" s="15"/>
      <c r="O19" s="15"/>
      <c r="R19" s="15"/>
      <c r="S19" s="15"/>
    </row>
    <row r="20" spans="1:19" ht="14.25">
      <c r="A20" s="202" t="s">
        <v>29</v>
      </c>
      <c r="B20" s="215">
        <v>21927</v>
      </c>
      <c r="C20" s="206">
        <v>20084</v>
      </c>
      <c r="D20" s="206">
        <v>1843</v>
      </c>
      <c r="E20" s="216">
        <v>0.21</v>
      </c>
      <c r="F20" s="215">
        <v>148921</v>
      </c>
      <c r="G20" s="206">
        <v>131495</v>
      </c>
      <c r="H20" s="206">
        <v>17426</v>
      </c>
      <c r="I20" s="329">
        <v>1.98</v>
      </c>
      <c r="J20" s="215">
        <v>266436</v>
      </c>
      <c r="K20" s="206">
        <v>262118</v>
      </c>
      <c r="L20" s="206">
        <v>4318</v>
      </c>
      <c r="M20" s="329">
        <v>0.48</v>
      </c>
      <c r="N20" s="15"/>
      <c r="O20" s="15"/>
      <c r="R20" s="15"/>
      <c r="S20" s="15"/>
    </row>
    <row r="21" spans="1:19" ht="14.25">
      <c r="A21" s="202" t="s">
        <v>30</v>
      </c>
      <c r="B21" s="215">
        <v>24649</v>
      </c>
      <c r="C21" s="206">
        <v>27218</v>
      </c>
      <c r="D21" s="206">
        <v>-2569</v>
      </c>
      <c r="E21" s="216">
        <v>-0.31</v>
      </c>
      <c r="F21" s="215">
        <v>177324</v>
      </c>
      <c r="G21" s="206">
        <v>164370</v>
      </c>
      <c r="H21" s="206">
        <v>12954</v>
      </c>
      <c r="I21" s="329">
        <v>1.58</v>
      </c>
      <c r="J21" s="215">
        <v>307870</v>
      </c>
      <c r="K21" s="206">
        <v>326757</v>
      </c>
      <c r="L21" s="206">
        <v>-18887</v>
      </c>
      <c r="M21" s="329">
        <v>-2.21</v>
      </c>
      <c r="N21" s="15"/>
      <c r="O21" s="15"/>
      <c r="R21" s="15"/>
      <c r="S21" s="15"/>
    </row>
    <row r="22" spans="1:19" ht="14.25">
      <c r="A22" s="202" t="s">
        <v>31</v>
      </c>
      <c r="B22" s="215">
        <v>6289</v>
      </c>
      <c r="C22" s="206">
        <v>10139</v>
      </c>
      <c r="D22" s="206">
        <v>-3850</v>
      </c>
      <c r="E22" s="216">
        <v>-1.35</v>
      </c>
      <c r="F22" s="215">
        <v>62592</v>
      </c>
      <c r="G22" s="206">
        <v>56964</v>
      </c>
      <c r="H22" s="206">
        <v>5628</v>
      </c>
      <c r="I22" s="329">
        <v>2.05</v>
      </c>
      <c r="J22" s="215">
        <v>107105</v>
      </c>
      <c r="K22" s="206">
        <v>119478</v>
      </c>
      <c r="L22" s="206">
        <v>-12373</v>
      </c>
      <c r="M22" s="329">
        <v>-4.22</v>
      </c>
      <c r="N22" s="15"/>
      <c r="O22" s="15"/>
      <c r="R22" s="15"/>
      <c r="S22" s="15"/>
    </row>
    <row r="23" spans="1:19" ht="14.25">
      <c r="A23" s="202" t="s">
        <v>32</v>
      </c>
      <c r="B23" s="215">
        <v>54762</v>
      </c>
      <c r="C23" s="206">
        <v>54349</v>
      </c>
      <c r="D23" s="206">
        <v>413</v>
      </c>
      <c r="E23" s="216">
        <v>0.02</v>
      </c>
      <c r="F23" s="215">
        <v>387572</v>
      </c>
      <c r="G23" s="206">
        <v>394363</v>
      </c>
      <c r="H23" s="206">
        <v>-6791</v>
      </c>
      <c r="I23" s="329">
        <v>-0.35</v>
      </c>
      <c r="J23" s="215">
        <v>752253</v>
      </c>
      <c r="K23" s="206">
        <v>738336</v>
      </c>
      <c r="L23" s="206">
        <v>13917</v>
      </c>
      <c r="M23" s="329">
        <v>0.73</v>
      </c>
      <c r="N23" s="15"/>
      <c r="O23" s="15"/>
      <c r="R23" s="15"/>
      <c r="S23" s="15"/>
    </row>
    <row r="24" spans="1:19" ht="15">
      <c r="A24" s="202" t="s">
        <v>12</v>
      </c>
      <c r="B24" s="213"/>
      <c r="C24" s="16"/>
      <c r="D24" s="17"/>
      <c r="E24" s="214"/>
      <c r="F24" s="213"/>
      <c r="G24" s="16"/>
      <c r="H24" s="16"/>
      <c r="I24" s="220"/>
      <c r="J24" s="213"/>
      <c r="K24" s="16"/>
      <c r="L24" s="17"/>
      <c r="M24" s="220"/>
      <c r="N24" s="15"/>
      <c r="O24" s="15"/>
      <c r="R24" s="15"/>
      <c r="S24" s="15"/>
    </row>
    <row r="25" spans="1:19" ht="30">
      <c r="A25" s="203" t="s">
        <v>33</v>
      </c>
      <c r="B25" s="211">
        <v>10152</v>
      </c>
      <c r="C25" s="205">
        <v>7627</v>
      </c>
      <c r="D25" s="205">
        <v>2525</v>
      </c>
      <c r="E25" s="212">
        <v>0.61</v>
      </c>
      <c r="F25" s="211">
        <v>44201</v>
      </c>
      <c r="G25" s="205">
        <v>40861</v>
      </c>
      <c r="H25" s="205">
        <v>3340</v>
      </c>
      <c r="I25" s="327">
        <v>0.8</v>
      </c>
      <c r="J25" s="211">
        <v>82569</v>
      </c>
      <c r="K25" s="205">
        <v>77820</v>
      </c>
      <c r="L25" s="205">
        <v>4749</v>
      </c>
      <c r="M25" s="327">
        <v>1.14</v>
      </c>
      <c r="N25" s="15"/>
      <c r="O25" s="15"/>
      <c r="R25" s="15"/>
      <c r="S25" s="15"/>
    </row>
    <row r="26" spans="1:19" ht="15">
      <c r="A26" s="202" t="s">
        <v>12</v>
      </c>
      <c r="B26" s="213"/>
      <c r="C26" s="16"/>
      <c r="D26" s="17"/>
      <c r="E26" s="214"/>
      <c r="F26" s="213"/>
      <c r="G26" s="16"/>
      <c r="H26" s="16"/>
      <c r="I26" s="220"/>
      <c r="J26" s="213"/>
      <c r="K26" s="16"/>
      <c r="L26" s="17"/>
      <c r="M26" s="220"/>
      <c r="N26" s="15"/>
      <c r="O26" s="15"/>
      <c r="P26" s="18"/>
      <c r="R26" s="15"/>
      <c r="S26" s="15"/>
    </row>
    <row r="27" spans="1:19" ht="15">
      <c r="A27" s="203" t="s">
        <v>7</v>
      </c>
      <c r="B27" s="211">
        <v>116381</v>
      </c>
      <c r="C27" s="205">
        <v>103245</v>
      </c>
      <c r="D27" s="205">
        <v>13136</v>
      </c>
      <c r="E27" s="212">
        <v>0.65</v>
      </c>
      <c r="F27" s="211">
        <v>726932</v>
      </c>
      <c r="G27" s="205">
        <v>669288</v>
      </c>
      <c r="H27" s="205">
        <v>57644</v>
      </c>
      <c r="I27" s="327">
        <v>2.92</v>
      </c>
      <c r="J27" s="211">
        <v>1393208</v>
      </c>
      <c r="K27" s="205">
        <v>1362139</v>
      </c>
      <c r="L27" s="205">
        <v>31069</v>
      </c>
      <c r="M27" s="327">
        <v>1.55</v>
      </c>
      <c r="N27" s="15"/>
      <c r="O27" s="15"/>
      <c r="R27" s="15"/>
      <c r="S27" s="15"/>
    </row>
    <row r="28" spans="1:19" ht="15">
      <c r="A28" s="202" t="s">
        <v>12</v>
      </c>
      <c r="B28" s="213"/>
      <c r="C28" s="16"/>
      <c r="D28" s="17"/>
      <c r="E28" s="214"/>
      <c r="F28" s="213"/>
      <c r="G28" s="16"/>
      <c r="H28" s="16"/>
      <c r="I28" s="220"/>
      <c r="J28" s="213"/>
      <c r="K28" s="16"/>
      <c r="L28" s="17"/>
      <c r="M28" s="220"/>
      <c r="N28" s="15"/>
      <c r="O28" s="15"/>
      <c r="P28" s="18"/>
      <c r="R28" s="15"/>
      <c r="S28" s="15"/>
    </row>
    <row r="29" spans="1:19" ht="15">
      <c r="A29" s="203" t="s">
        <v>0</v>
      </c>
      <c r="B29" s="211">
        <v>295156</v>
      </c>
      <c r="C29" s="205">
        <v>298163</v>
      </c>
      <c r="D29" s="205">
        <v>-3007</v>
      </c>
      <c r="E29" s="212">
        <v>-0.03</v>
      </c>
      <c r="F29" s="211">
        <v>1907953</v>
      </c>
      <c r="G29" s="205">
        <v>1996725</v>
      </c>
      <c r="H29" s="205">
        <v>-88772</v>
      </c>
      <c r="I29" s="327">
        <v>-0.98</v>
      </c>
      <c r="J29" s="211">
        <v>3892846</v>
      </c>
      <c r="K29" s="205">
        <v>3786126</v>
      </c>
      <c r="L29" s="205">
        <v>106720</v>
      </c>
      <c r="M29" s="327">
        <v>1.21</v>
      </c>
      <c r="N29" s="15"/>
      <c r="O29" s="15"/>
      <c r="R29" s="15"/>
      <c r="S29" s="15"/>
    </row>
    <row r="30" spans="1:19" ht="15">
      <c r="A30" s="202" t="s">
        <v>12</v>
      </c>
      <c r="B30" s="213"/>
      <c r="C30" s="16"/>
      <c r="D30" s="17"/>
      <c r="E30" s="214"/>
      <c r="F30" s="213"/>
      <c r="G30" s="16"/>
      <c r="H30" s="16"/>
      <c r="I30" s="220"/>
      <c r="J30" s="213"/>
      <c r="K30" s="16"/>
      <c r="L30" s="17"/>
      <c r="M30" s="220"/>
      <c r="N30" s="15"/>
      <c r="O30" s="15"/>
      <c r="R30" s="15"/>
      <c r="S30" s="15"/>
    </row>
    <row r="31" spans="1:19" ht="14.25">
      <c r="A31" s="202" t="s">
        <v>34</v>
      </c>
      <c r="B31" s="215">
        <v>247510</v>
      </c>
      <c r="C31" s="206">
        <v>251174</v>
      </c>
      <c r="D31" s="206">
        <v>-3664</v>
      </c>
      <c r="E31" s="216">
        <v>-0.05</v>
      </c>
      <c r="F31" s="215">
        <v>1588050</v>
      </c>
      <c r="G31" s="206">
        <v>1691517</v>
      </c>
      <c r="H31" s="206">
        <v>-103467</v>
      </c>
      <c r="I31" s="329">
        <v>-1.39</v>
      </c>
      <c r="J31" s="215">
        <v>3278051</v>
      </c>
      <c r="K31" s="206">
        <v>3208705</v>
      </c>
      <c r="L31" s="206">
        <v>69346</v>
      </c>
      <c r="M31" s="329">
        <v>0.96</v>
      </c>
      <c r="N31" s="15"/>
      <c r="O31" s="15"/>
      <c r="R31" s="15"/>
      <c r="S31" s="15"/>
    </row>
    <row r="32" spans="1:19" ht="14.25">
      <c r="A32" s="202" t="s">
        <v>35</v>
      </c>
      <c r="B32" s="215">
        <v>47646</v>
      </c>
      <c r="C32" s="206">
        <v>46989</v>
      </c>
      <c r="D32" s="206">
        <v>657</v>
      </c>
      <c r="E32" s="216">
        <v>0.04</v>
      </c>
      <c r="F32" s="215">
        <v>319903</v>
      </c>
      <c r="G32" s="206">
        <v>305208</v>
      </c>
      <c r="H32" s="206">
        <v>14695</v>
      </c>
      <c r="I32" s="329">
        <v>0.93</v>
      </c>
      <c r="J32" s="215">
        <v>614795</v>
      </c>
      <c r="K32" s="206">
        <v>577421</v>
      </c>
      <c r="L32" s="206">
        <v>37374</v>
      </c>
      <c r="M32" s="329">
        <v>2.4</v>
      </c>
      <c r="N32" s="15"/>
      <c r="O32" s="15"/>
      <c r="R32" s="15"/>
      <c r="S32" s="15"/>
    </row>
    <row r="33" spans="1:19" ht="15">
      <c r="A33" s="202" t="s">
        <v>12</v>
      </c>
      <c r="B33" s="213"/>
      <c r="C33" s="16"/>
      <c r="D33" s="17"/>
      <c r="E33" s="214"/>
      <c r="F33" s="213"/>
      <c r="G33" s="16"/>
      <c r="H33" s="16"/>
      <c r="I33" s="220"/>
      <c r="J33" s="213"/>
      <c r="K33" s="16"/>
      <c r="L33" s="17"/>
      <c r="M33" s="220"/>
      <c r="N33" s="15"/>
      <c r="O33" s="15"/>
      <c r="R33" s="15"/>
      <c r="S33" s="15"/>
    </row>
    <row r="34" spans="1:19" ht="15">
      <c r="A34" s="203" t="s">
        <v>1</v>
      </c>
      <c r="B34" s="211">
        <v>531137</v>
      </c>
      <c r="C34" s="205">
        <v>508117</v>
      </c>
      <c r="D34" s="205">
        <v>23020</v>
      </c>
      <c r="E34" s="212">
        <v>0.13</v>
      </c>
      <c r="F34" s="211">
        <v>3549531</v>
      </c>
      <c r="G34" s="205">
        <v>3276747</v>
      </c>
      <c r="H34" s="205">
        <v>272784</v>
      </c>
      <c r="I34" s="327">
        <v>1.58</v>
      </c>
      <c r="J34" s="211">
        <v>6714565</v>
      </c>
      <c r="K34" s="205">
        <v>6330793</v>
      </c>
      <c r="L34" s="205">
        <v>383772</v>
      </c>
      <c r="M34" s="327">
        <v>2.24</v>
      </c>
      <c r="N34" s="15"/>
      <c r="O34" s="15"/>
      <c r="R34" s="15"/>
      <c r="S34" s="15"/>
    </row>
    <row r="35" spans="1:19" ht="15">
      <c r="A35" s="202" t="s">
        <v>12</v>
      </c>
      <c r="B35" s="213"/>
      <c r="C35" s="16"/>
      <c r="D35" s="17"/>
      <c r="E35" s="214"/>
      <c r="F35" s="213"/>
      <c r="G35" s="16"/>
      <c r="H35" s="16"/>
      <c r="I35" s="220"/>
      <c r="J35" s="213"/>
      <c r="K35" s="16"/>
      <c r="L35" s="17"/>
      <c r="M35" s="220"/>
      <c r="N35" s="15"/>
      <c r="O35" s="15"/>
      <c r="R35" s="15"/>
      <c r="S35" s="15"/>
    </row>
    <row r="36" spans="1:19" ht="14.25">
      <c r="A36" s="202" t="s">
        <v>36</v>
      </c>
      <c r="B36" s="215">
        <v>8095</v>
      </c>
      <c r="C36" s="206">
        <v>6855</v>
      </c>
      <c r="D36" s="206">
        <v>1240</v>
      </c>
      <c r="E36" s="216">
        <v>0.19</v>
      </c>
      <c r="F36" s="215">
        <v>44864</v>
      </c>
      <c r="G36" s="206">
        <v>40696</v>
      </c>
      <c r="H36" s="206">
        <v>4168</v>
      </c>
      <c r="I36" s="329">
        <v>0.64</v>
      </c>
      <c r="J36" s="215">
        <v>86385</v>
      </c>
      <c r="K36" s="206">
        <v>77302</v>
      </c>
      <c r="L36" s="206">
        <v>9083</v>
      </c>
      <c r="M36" s="329">
        <v>1.4</v>
      </c>
      <c r="N36" s="15"/>
      <c r="O36" s="15"/>
      <c r="R36" s="15"/>
      <c r="S36" s="15"/>
    </row>
    <row r="37" spans="1:19" ht="14.25">
      <c r="A37" s="202" t="s">
        <v>37</v>
      </c>
      <c r="B37" s="215">
        <v>199043</v>
      </c>
      <c r="C37" s="206">
        <v>184277</v>
      </c>
      <c r="D37" s="206">
        <v>14766</v>
      </c>
      <c r="E37" s="216">
        <v>0.3</v>
      </c>
      <c r="F37" s="215">
        <v>1271079</v>
      </c>
      <c r="G37" s="206">
        <v>1183719</v>
      </c>
      <c r="H37" s="206">
        <v>87360</v>
      </c>
      <c r="I37" s="329">
        <v>1.81</v>
      </c>
      <c r="J37" s="215">
        <v>2436979</v>
      </c>
      <c r="K37" s="206">
        <v>2276819</v>
      </c>
      <c r="L37" s="206">
        <v>160160</v>
      </c>
      <c r="M37" s="329">
        <v>3.38</v>
      </c>
      <c r="N37" s="15"/>
      <c r="O37" s="15"/>
      <c r="R37" s="15"/>
      <c r="S37" s="15"/>
    </row>
    <row r="38" spans="1:19" ht="14.25">
      <c r="A38" s="202" t="s">
        <v>38</v>
      </c>
      <c r="B38" s="215">
        <v>56525</v>
      </c>
      <c r="C38" s="206">
        <v>54824</v>
      </c>
      <c r="D38" s="206">
        <v>1701</v>
      </c>
      <c r="E38" s="216">
        <v>0.08</v>
      </c>
      <c r="F38" s="215">
        <v>374427</v>
      </c>
      <c r="G38" s="206">
        <v>345112</v>
      </c>
      <c r="H38" s="206">
        <v>29315</v>
      </c>
      <c r="I38" s="329">
        <v>1.34</v>
      </c>
      <c r="J38" s="215">
        <v>705199</v>
      </c>
      <c r="K38" s="206">
        <v>673481</v>
      </c>
      <c r="L38" s="206">
        <v>31718</v>
      </c>
      <c r="M38" s="329">
        <v>1.45</v>
      </c>
      <c r="N38" s="15"/>
      <c r="O38" s="15"/>
      <c r="R38" s="15"/>
      <c r="S38" s="15"/>
    </row>
    <row r="39" spans="1:19" ht="14.25">
      <c r="A39" s="202" t="s">
        <v>39</v>
      </c>
      <c r="B39" s="215">
        <v>183562</v>
      </c>
      <c r="C39" s="206">
        <v>178635</v>
      </c>
      <c r="D39" s="206">
        <v>4927</v>
      </c>
      <c r="E39" s="216">
        <v>0.09</v>
      </c>
      <c r="F39" s="215">
        <v>1209805</v>
      </c>
      <c r="G39" s="206">
        <v>1196973</v>
      </c>
      <c r="H39" s="206">
        <v>12832</v>
      </c>
      <c r="I39" s="329">
        <v>0.23</v>
      </c>
      <c r="J39" s="215">
        <v>2352892</v>
      </c>
      <c r="K39" s="206">
        <v>2298775</v>
      </c>
      <c r="L39" s="206">
        <v>54117</v>
      </c>
      <c r="M39" s="329">
        <v>0.96</v>
      </c>
      <c r="N39" s="15"/>
      <c r="O39" s="15"/>
      <c r="R39" s="15"/>
      <c r="S39" s="15"/>
    </row>
    <row r="40" spans="1:19" ht="14.25">
      <c r="A40" s="202" t="s">
        <v>40</v>
      </c>
      <c r="B40" s="215">
        <v>54044</v>
      </c>
      <c r="C40" s="206">
        <v>46161</v>
      </c>
      <c r="D40" s="206">
        <v>7883</v>
      </c>
      <c r="E40" s="216">
        <v>0.36</v>
      </c>
      <c r="F40" s="215">
        <v>345761</v>
      </c>
      <c r="G40" s="206">
        <v>280577</v>
      </c>
      <c r="H40" s="206">
        <v>65184</v>
      </c>
      <c r="I40" s="329">
        <v>3.01</v>
      </c>
      <c r="J40" s="215">
        <v>645077</v>
      </c>
      <c r="K40" s="206">
        <v>543078</v>
      </c>
      <c r="L40" s="206">
        <v>101999</v>
      </c>
      <c r="M40" s="329">
        <v>4.8</v>
      </c>
      <c r="N40" s="15"/>
      <c r="O40" s="15"/>
      <c r="R40" s="15"/>
      <c r="S40" s="15"/>
    </row>
    <row r="41" spans="1:19" ht="14.25">
      <c r="A41" s="202" t="s">
        <v>41</v>
      </c>
      <c r="B41" s="215">
        <v>29868</v>
      </c>
      <c r="C41" s="206">
        <v>37365</v>
      </c>
      <c r="D41" s="206">
        <v>-7497</v>
      </c>
      <c r="E41" s="216">
        <v>-0.42</v>
      </c>
      <c r="F41" s="215">
        <v>303595</v>
      </c>
      <c r="G41" s="206">
        <v>229670</v>
      </c>
      <c r="H41" s="206">
        <v>73925</v>
      </c>
      <c r="I41" s="329">
        <v>4.29</v>
      </c>
      <c r="J41" s="215">
        <v>488033</v>
      </c>
      <c r="K41" s="206">
        <v>461338</v>
      </c>
      <c r="L41" s="206">
        <v>26695</v>
      </c>
      <c r="M41" s="329">
        <v>1.51</v>
      </c>
      <c r="N41" s="15"/>
      <c r="O41" s="15"/>
      <c r="R41" s="15"/>
      <c r="S41" s="15"/>
    </row>
    <row r="42" spans="1:19" ht="15">
      <c r="A42" s="202" t="s">
        <v>12</v>
      </c>
      <c r="B42" s="213"/>
      <c r="C42" s="16"/>
      <c r="D42" s="17"/>
      <c r="E42" s="214"/>
      <c r="F42" s="213"/>
      <c r="G42" s="16"/>
      <c r="H42" s="16"/>
      <c r="I42" s="220"/>
      <c r="J42" s="213"/>
      <c r="K42" s="16"/>
      <c r="L42" s="17"/>
      <c r="M42" s="220"/>
      <c r="N42" s="15"/>
      <c r="O42" s="15"/>
      <c r="R42" s="15"/>
      <c r="S42" s="15"/>
    </row>
    <row r="43" spans="1:19" ht="15">
      <c r="A43" s="203" t="s">
        <v>8</v>
      </c>
      <c r="B43" s="211">
        <v>3750</v>
      </c>
      <c r="C43" s="205">
        <v>3267</v>
      </c>
      <c r="D43" s="205">
        <v>483</v>
      </c>
      <c r="E43" s="212">
        <v>0.06</v>
      </c>
      <c r="F43" s="211">
        <v>42283</v>
      </c>
      <c r="G43" s="205">
        <v>26626</v>
      </c>
      <c r="H43" s="205">
        <v>15657</v>
      </c>
      <c r="I43" s="327">
        <v>1.84</v>
      </c>
      <c r="J43" s="211">
        <v>64828</v>
      </c>
      <c r="K43" s="205">
        <v>67517</v>
      </c>
      <c r="L43" s="205">
        <v>-2689</v>
      </c>
      <c r="M43" s="327">
        <v>-0.31</v>
      </c>
      <c r="N43" s="15"/>
      <c r="O43" s="15"/>
      <c r="R43" s="15"/>
      <c r="S43" s="15"/>
    </row>
    <row r="44" spans="1:19" ht="15">
      <c r="A44" s="202" t="s">
        <v>12</v>
      </c>
      <c r="B44" s="213"/>
      <c r="C44" s="16"/>
      <c r="D44" s="17"/>
      <c r="E44" s="214"/>
      <c r="F44" s="213"/>
      <c r="G44" s="16"/>
      <c r="H44" s="16"/>
      <c r="I44" s="220"/>
      <c r="J44" s="213"/>
      <c r="K44" s="16"/>
      <c r="L44" s="17"/>
      <c r="M44" s="220"/>
      <c r="N44" s="15"/>
      <c r="O44" s="15"/>
      <c r="R44" s="15"/>
      <c r="S44" s="15"/>
    </row>
    <row r="45" spans="1:19" ht="15">
      <c r="A45" s="203" t="s">
        <v>9</v>
      </c>
      <c r="B45" s="211">
        <v>99578</v>
      </c>
      <c r="C45" s="205">
        <v>76876</v>
      </c>
      <c r="D45" s="205">
        <v>22702</v>
      </c>
      <c r="E45" s="212">
        <v>1.42</v>
      </c>
      <c r="F45" s="211">
        <v>561198</v>
      </c>
      <c r="G45" s="205">
        <v>485818</v>
      </c>
      <c r="H45" s="205">
        <v>75380</v>
      </c>
      <c r="I45" s="327">
        <v>4.84</v>
      </c>
      <c r="J45" s="211">
        <v>1003728</v>
      </c>
      <c r="K45" s="205">
        <v>1000358</v>
      </c>
      <c r="L45" s="205">
        <v>3370</v>
      </c>
      <c r="M45" s="327">
        <v>0.21</v>
      </c>
      <c r="N45" s="15"/>
      <c r="O45" s="15"/>
      <c r="R45" s="15"/>
      <c r="S45" s="15"/>
    </row>
    <row r="46" spans="1:13" ht="15">
      <c r="A46" s="202"/>
      <c r="B46" s="213"/>
      <c r="C46" s="16"/>
      <c r="D46" s="17"/>
      <c r="E46" s="214"/>
      <c r="F46" s="213"/>
      <c r="G46" s="16"/>
      <c r="H46" s="16"/>
      <c r="I46" s="220"/>
      <c r="J46" s="213"/>
      <c r="K46" s="16"/>
      <c r="L46" s="17"/>
      <c r="M46" s="220"/>
    </row>
    <row r="47" spans="1:13" ht="15.75" thickBot="1">
      <c r="A47" s="204" t="s">
        <v>236</v>
      </c>
      <c r="B47" s="217">
        <v>0</v>
      </c>
      <c r="C47" s="218">
        <v>0</v>
      </c>
      <c r="D47" s="218">
        <v>0</v>
      </c>
      <c r="E47" s="219">
        <v>0</v>
      </c>
      <c r="F47" s="217">
        <v>0</v>
      </c>
      <c r="G47" s="218">
        <v>0</v>
      </c>
      <c r="H47" s="218">
        <v>0</v>
      </c>
      <c r="I47" s="330">
        <v>0</v>
      </c>
      <c r="J47" s="217">
        <v>0</v>
      </c>
      <c r="K47" s="218">
        <v>0</v>
      </c>
      <c r="L47" s="218">
        <v>0</v>
      </c>
      <c r="M47" s="330">
        <v>0</v>
      </c>
    </row>
    <row r="48" spans="1:13" ht="14.25">
      <c r="A48" s="195" t="s">
        <v>155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ht="14.25">
      <c r="A49" s="20" t="s">
        <v>44</v>
      </c>
    </row>
    <row r="50" ht="14.25">
      <c r="A50" s="20" t="s">
        <v>45</v>
      </c>
    </row>
  </sheetData>
  <sheetProtection/>
  <mergeCells count="4">
    <mergeCell ref="A4:A5"/>
    <mergeCell ref="B4:E4"/>
    <mergeCell ref="F4:I4"/>
    <mergeCell ref="J4:M4"/>
  </mergeCells>
  <printOptions horizontalCentered="1" verticalCentered="1"/>
  <pageMargins left="0" right="0" top="0" bottom="0" header="0.19" footer="0.18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3.421875" style="20" customWidth="1"/>
    <col min="2" max="2" width="14.8515625" style="20" customWidth="1"/>
    <col min="3" max="3" width="17.00390625" style="20" customWidth="1"/>
    <col min="4" max="6" width="14.8515625" style="20" customWidth="1"/>
    <col min="7" max="7" width="16.140625" style="20" customWidth="1"/>
    <col min="8" max="10" width="14.8515625" style="20" customWidth="1"/>
    <col min="11" max="11" width="16.140625" style="20" customWidth="1"/>
    <col min="12" max="13" width="14.8515625" style="20" customWidth="1"/>
    <col min="14" max="14" width="10.140625" style="20" bestFit="1" customWidth="1"/>
    <col min="15" max="17" width="9.140625" style="20" customWidth="1"/>
    <col min="18" max="18" width="10.140625" style="20" bestFit="1" customWidth="1"/>
    <col min="19" max="19" width="11.421875" style="20" customWidth="1"/>
    <col min="20" max="16384" width="9.140625" style="20" customWidth="1"/>
  </cols>
  <sheetData>
    <row r="1" spans="1:11" ht="18">
      <c r="A1" s="10" t="s">
        <v>46</v>
      </c>
      <c r="B1" s="269"/>
      <c r="C1" s="269"/>
      <c r="K1" s="224"/>
    </row>
    <row r="2" spans="1:9" ht="18.75" customHeight="1">
      <c r="A2" s="12" t="s">
        <v>47</v>
      </c>
      <c r="B2" s="270"/>
      <c r="C2" s="270"/>
      <c r="D2" s="225"/>
      <c r="E2" s="225"/>
      <c r="F2" s="225"/>
      <c r="G2" s="225"/>
      <c r="H2" s="225"/>
      <c r="I2" s="225"/>
    </row>
    <row r="3" spans="1:9" ht="15" thickBot="1">
      <c r="A3" s="226"/>
      <c r="B3" s="226"/>
      <c r="C3" s="226"/>
      <c r="D3" s="226"/>
      <c r="E3" s="226"/>
      <c r="F3" s="226"/>
      <c r="G3" s="226"/>
      <c r="H3" s="226"/>
      <c r="I3" s="226"/>
    </row>
    <row r="4" spans="1:13" ht="28.5" customHeight="1" thickBot="1">
      <c r="A4" s="468" t="s">
        <v>48</v>
      </c>
      <c r="B4" s="465" t="s">
        <v>257</v>
      </c>
      <c r="C4" s="466"/>
      <c r="D4" s="466"/>
      <c r="E4" s="466"/>
      <c r="F4" s="465" t="s">
        <v>212</v>
      </c>
      <c r="G4" s="466"/>
      <c r="H4" s="466"/>
      <c r="I4" s="467"/>
      <c r="J4" s="466" t="s">
        <v>258</v>
      </c>
      <c r="K4" s="466"/>
      <c r="L4" s="466"/>
      <c r="M4" s="466"/>
    </row>
    <row r="5" spans="1:13" ht="30" customHeight="1" thickBot="1">
      <c r="A5" s="464"/>
      <c r="B5" s="324" t="s">
        <v>16</v>
      </c>
      <c r="C5" s="325" t="s">
        <v>17</v>
      </c>
      <c r="D5" s="325" t="s">
        <v>18</v>
      </c>
      <c r="E5" s="325" t="s">
        <v>19</v>
      </c>
      <c r="F5" s="324" t="s">
        <v>16</v>
      </c>
      <c r="G5" s="325" t="s">
        <v>17</v>
      </c>
      <c r="H5" s="325" t="s">
        <v>18</v>
      </c>
      <c r="I5" s="331" t="s">
        <v>19</v>
      </c>
      <c r="J5" s="332" t="s">
        <v>16</v>
      </c>
      <c r="K5" s="333" t="s">
        <v>17</v>
      </c>
      <c r="L5" s="333" t="s">
        <v>18</v>
      </c>
      <c r="M5" s="333" t="s">
        <v>19</v>
      </c>
    </row>
    <row r="6" spans="1:19" ht="14.25" customHeight="1">
      <c r="A6" s="227" t="s">
        <v>20</v>
      </c>
      <c r="B6" s="207">
        <v>1248106</v>
      </c>
      <c r="C6" s="205">
        <v>1199670</v>
      </c>
      <c r="D6" s="205">
        <v>48436</v>
      </c>
      <c r="E6" s="208">
        <v>0.13</v>
      </c>
      <c r="F6" s="207">
        <v>8221237</v>
      </c>
      <c r="G6" s="205">
        <v>7812737</v>
      </c>
      <c r="H6" s="205">
        <v>408500</v>
      </c>
      <c r="I6" s="334">
        <v>1.06</v>
      </c>
      <c r="J6" s="335">
        <v>15709166</v>
      </c>
      <c r="K6" s="336">
        <v>15184235</v>
      </c>
      <c r="L6" s="336">
        <v>524931</v>
      </c>
      <c r="M6" s="334">
        <v>1.37</v>
      </c>
      <c r="N6" s="224"/>
      <c r="O6" s="224"/>
      <c r="R6" s="224"/>
      <c r="S6" s="224"/>
    </row>
    <row r="7" spans="1:19" ht="15">
      <c r="A7" s="202"/>
      <c r="B7" s="228"/>
      <c r="C7" s="19"/>
      <c r="D7" s="21"/>
      <c r="E7" s="229"/>
      <c r="F7" s="228"/>
      <c r="G7" s="19"/>
      <c r="H7" s="21"/>
      <c r="I7" s="337"/>
      <c r="J7" s="338"/>
      <c r="K7" s="339"/>
      <c r="L7" s="340"/>
      <c r="M7" s="337"/>
      <c r="N7" s="224"/>
      <c r="O7" s="224"/>
      <c r="R7" s="224"/>
      <c r="S7" s="224"/>
    </row>
    <row r="8" spans="1:19" ht="15">
      <c r="A8" s="203" t="s">
        <v>49</v>
      </c>
      <c r="B8" s="207">
        <v>53327</v>
      </c>
      <c r="C8" s="205">
        <v>49325</v>
      </c>
      <c r="D8" s="205">
        <v>4002</v>
      </c>
      <c r="E8" s="208">
        <v>0.22</v>
      </c>
      <c r="F8" s="207">
        <v>333578</v>
      </c>
      <c r="G8" s="205">
        <v>329106</v>
      </c>
      <c r="H8" s="205">
        <v>4472</v>
      </c>
      <c r="I8" s="334">
        <v>0.25</v>
      </c>
      <c r="J8" s="335">
        <v>670073</v>
      </c>
      <c r="K8" s="336">
        <v>645149</v>
      </c>
      <c r="L8" s="336">
        <v>24924</v>
      </c>
      <c r="M8" s="334">
        <v>1.41</v>
      </c>
      <c r="N8" s="224"/>
      <c r="O8" s="224"/>
      <c r="R8" s="224"/>
      <c r="S8" s="224"/>
    </row>
    <row r="9" spans="1:19" ht="14.25">
      <c r="A9" s="221" t="s">
        <v>50</v>
      </c>
      <c r="B9" s="209">
        <v>9082</v>
      </c>
      <c r="C9" s="206">
        <v>8129</v>
      </c>
      <c r="D9" s="206">
        <v>953</v>
      </c>
      <c r="E9" s="210">
        <v>0.41</v>
      </c>
      <c r="F9" s="209">
        <v>56087</v>
      </c>
      <c r="G9" s="206">
        <v>55337</v>
      </c>
      <c r="H9" s="206">
        <v>750</v>
      </c>
      <c r="I9" s="341">
        <v>0.32</v>
      </c>
      <c r="J9" s="342">
        <v>107193</v>
      </c>
      <c r="K9" s="343">
        <v>105794</v>
      </c>
      <c r="L9" s="343">
        <v>1399</v>
      </c>
      <c r="M9" s="341">
        <v>0.6</v>
      </c>
      <c r="N9" s="224"/>
      <c r="O9" s="224"/>
      <c r="R9" s="224"/>
      <c r="S9" s="224"/>
    </row>
    <row r="10" spans="1:19" ht="14.25">
      <c r="A10" s="222" t="s">
        <v>51</v>
      </c>
      <c r="B10" s="209">
        <v>2095</v>
      </c>
      <c r="C10" s="206">
        <v>1848</v>
      </c>
      <c r="D10" s="206">
        <v>247</v>
      </c>
      <c r="E10" s="210">
        <v>0.31</v>
      </c>
      <c r="F10" s="209">
        <v>13588</v>
      </c>
      <c r="G10" s="206">
        <v>13269</v>
      </c>
      <c r="H10" s="206">
        <v>319</v>
      </c>
      <c r="I10" s="341">
        <v>0.41</v>
      </c>
      <c r="J10" s="342">
        <v>26555</v>
      </c>
      <c r="K10" s="343">
        <v>26682</v>
      </c>
      <c r="L10" s="343">
        <v>-127</v>
      </c>
      <c r="M10" s="341">
        <v>-0.16</v>
      </c>
      <c r="N10" s="224"/>
      <c r="O10" s="224"/>
      <c r="R10" s="224"/>
      <c r="S10" s="224"/>
    </row>
    <row r="11" spans="1:19" ht="14.25">
      <c r="A11" s="221" t="s">
        <v>52</v>
      </c>
      <c r="B11" s="209">
        <v>11514</v>
      </c>
      <c r="C11" s="206">
        <v>9831</v>
      </c>
      <c r="D11" s="206">
        <v>1683</v>
      </c>
      <c r="E11" s="210">
        <v>0.37</v>
      </c>
      <c r="F11" s="209">
        <v>72860</v>
      </c>
      <c r="G11" s="206">
        <v>67351</v>
      </c>
      <c r="H11" s="206">
        <v>5509</v>
      </c>
      <c r="I11" s="341">
        <v>1.24</v>
      </c>
      <c r="J11" s="342">
        <v>144864</v>
      </c>
      <c r="K11" s="343">
        <v>133150</v>
      </c>
      <c r="L11" s="343">
        <v>11714</v>
      </c>
      <c r="M11" s="341">
        <v>2.66</v>
      </c>
      <c r="N11" s="224"/>
      <c r="O11" s="224"/>
      <c r="R11" s="224"/>
      <c r="S11" s="224"/>
    </row>
    <row r="12" spans="1:19" ht="14.25">
      <c r="A12" s="221" t="s">
        <v>53</v>
      </c>
      <c r="B12" s="209">
        <v>1797</v>
      </c>
      <c r="C12" s="206">
        <v>1603</v>
      </c>
      <c r="D12" s="206">
        <v>194</v>
      </c>
      <c r="E12" s="210">
        <v>0.37</v>
      </c>
      <c r="F12" s="209">
        <v>11970</v>
      </c>
      <c r="G12" s="206">
        <v>11747</v>
      </c>
      <c r="H12" s="206">
        <v>223</v>
      </c>
      <c r="I12" s="341">
        <v>0.42</v>
      </c>
      <c r="J12" s="342">
        <v>22755</v>
      </c>
      <c r="K12" s="343">
        <v>21929</v>
      </c>
      <c r="L12" s="343">
        <v>826</v>
      </c>
      <c r="M12" s="341">
        <v>1.57</v>
      </c>
      <c r="N12" s="224"/>
      <c r="O12" s="224"/>
      <c r="R12" s="224"/>
      <c r="S12" s="224"/>
    </row>
    <row r="13" spans="1:19" ht="14.25">
      <c r="A13" s="221" t="s">
        <v>54</v>
      </c>
      <c r="B13" s="209">
        <v>22122</v>
      </c>
      <c r="C13" s="206">
        <v>20985</v>
      </c>
      <c r="D13" s="206">
        <v>1137</v>
      </c>
      <c r="E13" s="210">
        <v>0.16</v>
      </c>
      <c r="F13" s="209">
        <v>132927</v>
      </c>
      <c r="G13" s="206">
        <v>135782</v>
      </c>
      <c r="H13" s="206">
        <v>-2855</v>
      </c>
      <c r="I13" s="341">
        <v>-0.39</v>
      </c>
      <c r="J13" s="342">
        <v>274490</v>
      </c>
      <c r="K13" s="343">
        <v>265241</v>
      </c>
      <c r="L13" s="343">
        <v>9249</v>
      </c>
      <c r="M13" s="341">
        <v>1.3</v>
      </c>
      <c r="N13" s="224"/>
      <c r="O13" s="224"/>
      <c r="R13" s="224"/>
      <c r="S13" s="224"/>
    </row>
    <row r="14" spans="1:19" ht="14.25">
      <c r="A14" s="221" t="s">
        <v>55</v>
      </c>
      <c r="B14" s="209">
        <v>1534</v>
      </c>
      <c r="C14" s="206">
        <v>1699</v>
      </c>
      <c r="D14" s="206">
        <v>-165</v>
      </c>
      <c r="E14" s="210">
        <v>-0.25</v>
      </c>
      <c r="F14" s="209">
        <v>10186</v>
      </c>
      <c r="G14" s="206">
        <v>10643</v>
      </c>
      <c r="H14" s="206">
        <v>-457</v>
      </c>
      <c r="I14" s="341">
        <v>-0.68</v>
      </c>
      <c r="J14" s="342">
        <v>22943</v>
      </c>
      <c r="K14" s="343">
        <v>21968</v>
      </c>
      <c r="L14" s="343">
        <v>975</v>
      </c>
      <c r="M14" s="341">
        <v>1.48</v>
      </c>
      <c r="N14" s="224"/>
      <c r="O14" s="224"/>
      <c r="R14" s="224"/>
      <c r="S14" s="224"/>
    </row>
    <row r="15" spans="1:19" ht="12.75" customHeight="1">
      <c r="A15" s="221" t="s">
        <v>56</v>
      </c>
      <c r="B15" s="209">
        <v>5183</v>
      </c>
      <c r="C15" s="206">
        <v>5230</v>
      </c>
      <c r="D15" s="206">
        <v>-47</v>
      </c>
      <c r="E15" s="210">
        <v>-0.03</v>
      </c>
      <c r="F15" s="209">
        <v>35960</v>
      </c>
      <c r="G15" s="206">
        <v>34977</v>
      </c>
      <c r="H15" s="206">
        <v>983</v>
      </c>
      <c r="I15" s="341">
        <v>0.52</v>
      </c>
      <c r="J15" s="342">
        <v>71273</v>
      </c>
      <c r="K15" s="343">
        <v>70385</v>
      </c>
      <c r="L15" s="343">
        <v>888</v>
      </c>
      <c r="M15" s="341">
        <v>0.47</v>
      </c>
      <c r="N15" s="224"/>
      <c r="O15" s="224"/>
      <c r="R15" s="224"/>
      <c r="S15" s="224"/>
    </row>
    <row r="16" spans="1:19" ht="15">
      <c r="A16" s="203" t="s">
        <v>57</v>
      </c>
      <c r="B16" s="207">
        <v>161764</v>
      </c>
      <c r="C16" s="205">
        <v>156622</v>
      </c>
      <c r="D16" s="205">
        <v>5142</v>
      </c>
      <c r="E16" s="208">
        <v>0.08</v>
      </c>
      <c r="F16" s="207">
        <v>1031192</v>
      </c>
      <c r="G16" s="205">
        <v>1066385</v>
      </c>
      <c r="H16" s="205">
        <v>-35193</v>
      </c>
      <c r="I16" s="334">
        <v>-0.56</v>
      </c>
      <c r="J16" s="335">
        <v>2112772</v>
      </c>
      <c r="K16" s="336">
        <v>2053560</v>
      </c>
      <c r="L16" s="336">
        <v>59212</v>
      </c>
      <c r="M16" s="334">
        <v>0.95</v>
      </c>
      <c r="N16" s="224"/>
      <c r="O16" s="224"/>
      <c r="R16" s="224"/>
      <c r="S16" s="224"/>
    </row>
    <row r="17" spans="1:19" ht="14.25">
      <c r="A17" s="221" t="s">
        <v>58</v>
      </c>
      <c r="B17" s="209">
        <v>13425</v>
      </c>
      <c r="C17" s="206">
        <v>11424</v>
      </c>
      <c r="D17" s="206">
        <v>2001</v>
      </c>
      <c r="E17" s="210">
        <v>0.43</v>
      </c>
      <c r="F17" s="209">
        <v>80653</v>
      </c>
      <c r="G17" s="206">
        <v>74983</v>
      </c>
      <c r="H17" s="206">
        <v>5670</v>
      </c>
      <c r="I17" s="341">
        <v>1.22</v>
      </c>
      <c r="J17" s="342">
        <v>154270</v>
      </c>
      <c r="K17" s="343">
        <v>146563</v>
      </c>
      <c r="L17" s="343">
        <v>7707</v>
      </c>
      <c r="M17" s="341">
        <v>1.66</v>
      </c>
      <c r="N17" s="224"/>
      <c r="O17" s="224"/>
      <c r="R17" s="224"/>
      <c r="S17" s="224"/>
    </row>
    <row r="18" spans="1:19" ht="14.25">
      <c r="A18" s="221" t="s">
        <v>59</v>
      </c>
      <c r="B18" s="209">
        <v>8599</v>
      </c>
      <c r="C18" s="206">
        <v>7291</v>
      </c>
      <c r="D18" s="206">
        <v>1308</v>
      </c>
      <c r="E18" s="210">
        <v>0.45</v>
      </c>
      <c r="F18" s="209">
        <v>47743</v>
      </c>
      <c r="G18" s="206">
        <v>47637</v>
      </c>
      <c r="H18" s="206">
        <v>106</v>
      </c>
      <c r="I18" s="341">
        <v>0.04</v>
      </c>
      <c r="J18" s="342">
        <v>93591</v>
      </c>
      <c r="K18" s="343">
        <v>91470</v>
      </c>
      <c r="L18" s="343">
        <v>2121</v>
      </c>
      <c r="M18" s="341">
        <v>0.73</v>
      </c>
      <c r="N18" s="224"/>
      <c r="O18" s="224"/>
      <c r="R18" s="224"/>
      <c r="S18" s="224"/>
    </row>
    <row r="19" spans="1:19" ht="14.25">
      <c r="A19" s="221" t="s">
        <v>60</v>
      </c>
      <c r="B19" s="209">
        <v>29410</v>
      </c>
      <c r="C19" s="206">
        <v>29532</v>
      </c>
      <c r="D19" s="206">
        <v>-122</v>
      </c>
      <c r="E19" s="210">
        <v>-0.01</v>
      </c>
      <c r="F19" s="209">
        <v>186587</v>
      </c>
      <c r="G19" s="206">
        <v>193581</v>
      </c>
      <c r="H19" s="206">
        <v>-6994</v>
      </c>
      <c r="I19" s="341">
        <v>-0.61</v>
      </c>
      <c r="J19" s="342">
        <v>380565</v>
      </c>
      <c r="K19" s="343">
        <v>374634</v>
      </c>
      <c r="L19" s="343">
        <v>5931</v>
      </c>
      <c r="M19" s="341">
        <v>0.52</v>
      </c>
      <c r="N19" s="224"/>
      <c r="O19" s="224"/>
      <c r="R19" s="224"/>
      <c r="S19" s="224"/>
    </row>
    <row r="20" spans="1:19" ht="14.25">
      <c r="A20" s="221" t="s">
        <v>61</v>
      </c>
      <c r="B20" s="209">
        <v>11452</v>
      </c>
      <c r="C20" s="206">
        <v>10215</v>
      </c>
      <c r="D20" s="206">
        <v>1237</v>
      </c>
      <c r="E20" s="210">
        <v>0.3</v>
      </c>
      <c r="F20" s="209">
        <v>69940</v>
      </c>
      <c r="G20" s="206">
        <v>75055</v>
      </c>
      <c r="H20" s="206">
        <v>-5115</v>
      </c>
      <c r="I20" s="341">
        <v>-1.2</v>
      </c>
      <c r="J20" s="342">
        <v>146747</v>
      </c>
      <c r="K20" s="343">
        <v>142243</v>
      </c>
      <c r="L20" s="343">
        <v>4504</v>
      </c>
      <c r="M20" s="341">
        <v>1.08</v>
      </c>
      <c r="N20" s="224"/>
      <c r="O20" s="224"/>
      <c r="R20" s="224"/>
      <c r="S20" s="224"/>
    </row>
    <row r="21" spans="1:19" ht="14.25">
      <c r="A21" s="221" t="s">
        <v>62</v>
      </c>
      <c r="B21" s="209">
        <v>9505</v>
      </c>
      <c r="C21" s="206">
        <v>10300</v>
      </c>
      <c r="D21" s="206">
        <v>-795</v>
      </c>
      <c r="E21" s="210">
        <v>-0.2</v>
      </c>
      <c r="F21" s="209">
        <v>59581</v>
      </c>
      <c r="G21" s="206">
        <v>67235</v>
      </c>
      <c r="H21" s="206">
        <v>-7654</v>
      </c>
      <c r="I21" s="341">
        <v>-1.89</v>
      </c>
      <c r="J21" s="342">
        <v>126601</v>
      </c>
      <c r="K21" s="343">
        <v>123289</v>
      </c>
      <c r="L21" s="343">
        <v>3312</v>
      </c>
      <c r="M21" s="341">
        <v>0.84</v>
      </c>
      <c r="N21" s="224"/>
      <c r="O21" s="224"/>
      <c r="R21" s="224"/>
      <c r="S21" s="224"/>
    </row>
    <row r="22" spans="1:19" ht="14.25">
      <c r="A22" s="221" t="s">
        <v>63</v>
      </c>
      <c r="B22" s="209">
        <v>28834</v>
      </c>
      <c r="C22" s="206">
        <v>29087</v>
      </c>
      <c r="D22" s="206">
        <v>-253</v>
      </c>
      <c r="E22" s="210">
        <v>-0.02</v>
      </c>
      <c r="F22" s="209">
        <v>185725</v>
      </c>
      <c r="G22" s="206">
        <v>209401</v>
      </c>
      <c r="H22" s="206">
        <v>-23676</v>
      </c>
      <c r="I22" s="341">
        <v>-1.9</v>
      </c>
      <c r="J22" s="342">
        <v>398952</v>
      </c>
      <c r="K22" s="343">
        <v>401323</v>
      </c>
      <c r="L22" s="343">
        <v>-2371</v>
      </c>
      <c r="M22" s="341">
        <v>-0.19</v>
      </c>
      <c r="N22" s="224"/>
      <c r="O22" s="224"/>
      <c r="R22" s="224"/>
      <c r="S22" s="224"/>
    </row>
    <row r="23" spans="1:19" ht="14.25">
      <c r="A23" s="221" t="s">
        <v>64</v>
      </c>
      <c r="B23" s="209">
        <v>7400</v>
      </c>
      <c r="C23" s="206">
        <v>8261</v>
      </c>
      <c r="D23" s="206">
        <v>-861</v>
      </c>
      <c r="E23" s="210">
        <v>-0.26</v>
      </c>
      <c r="F23" s="209">
        <v>47638</v>
      </c>
      <c r="G23" s="206">
        <v>71144</v>
      </c>
      <c r="H23" s="206">
        <v>-23506</v>
      </c>
      <c r="I23" s="341">
        <v>-6.67</v>
      </c>
      <c r="J23" s="342">
        <v>118294</v>
      </c>
      <c r="K23" s="343">
        <v>118101</v>
      </c>
      <c r="L23" s="343">
        <v>193</v>
      </c>
      <c r="M23" s="341">
        <v>0.06</v>
      </c>
      <c r="N23" s="224"/>
      <c r="O23" s="224"/>
      <c r="R23" s="224"/>
      <c r="S23" s="224"/>
    </row>
    <row r="24" spans="1:19" ht="14.25">
      <c r="A24" s="221" t="s">
        <v>65</v>
      </c>
      <c r="B24" s="209">
        <v>6217</v>
      </c>
      <c r="C24" s="206">
        <v>5952</v>
      </c>
      <c r="D24" s="206">
        <v>265</v>
      </c>
      <c r="E24" s="210">
        <v>0.09</v>
      </c>
      <c r="F24" s="209">
        <v>41151</v>
      </c>
      <c r="G24" s="206">
        <v>44581</v>
      </c>
      <c r="H24" s="206">
        <v>-3430</v>
      </c>
      <c r="I24" s="341">
        <v>-1.2</v>
      </c>
      <c r="J24" s="342">
        <v>86073</v>
      </c>
      <c r="K24" s="343">
        <v>85293</v>
      </c>
      <c r="L24" s="343">
        <v>780</v>
      </c>
      <c r="M24" s="341">
        <v>0.28</v>
      </c>
      <c r="N24" s="224"/>
      <c r="O24" s="224"/>
      <c r="R24" s="224"/>
      <c r="S24" s="224"/>
    </row>
    <row r="25" spans="1:19" ht="14.25">
      <c r="A25" s="222" t="s">
        <v>66</v>
      </c>
      <c r="B25" s="209">
        <v>46922</v>
      </c>
      <c r="C25" s="206">
        <v>44560</v>
      </c>
      <c r="D25" s="206">
        <v>2362</v>
      </c>
      <c r="E25" s="210">
        <v>0.14</v>
      </c>
      <c r="F25" s="209">
        <v>312174</v>
      </c>
      <c r="G25" s="206">
        <v>282768</v>
      </c>
      <c r="H25" s="206">
        <v>29406</v>
      </c>
      <c r="I25" s="341">
        <v>1.74</v>
      </c>
      <c r="J25" s="342">
        <v>607679</v>
      </c>
      <c r="K25" s="343">
        <v>570644</v>
      </c>
      <c r="L25" s="343">
        <v>37035</v>
      </c>
      <c r="M25" s="341">
        <v>2.2</v>
      </c>
      <c r="N25" s="224"/>
      <c r="O25" s="224"/>
      <c r="R25" s="224"/>
      <c r="S25" s="224"/>
    </row>
    <row r="26" spans="1:19" ht="15">
      <c r="A26" s="203" t="s">
        <v>67</v>
      </c>
      <c r="B26" s="207">
        <v>661281</v>
      </c>
      <c r="C26" s="205">
        <v>630227</v>
      </c>
      <c r="D26" s="205">
        <v>31054</v>
      </c>
      <c r="E26" s="208">
        <v>0.15</v>
      </c>
      <c r="F26" s="207">
        <v>4269991</v>
      </c>
      <c r="G26" s="205">
        <v>4018335</v>
      </c>
      <c r="H26" s="205">
        <v>251656</v>
      </c>
      <c r="I26" s="334">
        <v>1.26</v>
      </c>
      <c r="J26" s="335">
        <v>8080241</v>
      </c>
      <c r="K26" s="336">
        <v>7825876</v>
      </c>
      <c r="L26" s="336">
        <v>254365</v>
      </c>
      <c r="M26" s="334">
        <v>1.27</v>
      </c>
      <c r="N26" s="224"/>
      <c r="O26" s="224"/>
      <c r="R26" s="224"/>
      <c r="S26" s="224"/>
    </row>
    <row r="27" spans="1:19" ht="14.25">
      <c r="A27" s="222" t="s">
        <v>68</v>
      </c>
      <c r="B27" s="209">
        <v>149121</v>
      </c>
      <c r="C27" s="206">
        <v>137518</v>
      </c>
      <c r="D27" s="206">
        <v>11603</v>
      </c>
      <c r="E27" s="210">
        <v>0.29</v>
      </c>
      <c r="F27" s="209">
        <v>951483</v>
      </c>
      <c r="G27" s="206">
        <v>863245</v>
      </c>
      <c r="H27" s="206">
        <v>88238</v>
      </c>
      <c r="I27" s="341">
        <v>2.21</v>
      </c>
      <c r="J27" s="342">
        <v>1806648</v>
      </c>
      <c r="K27" s="343">
        <v>1731319</v>
      </c>
      <c r="L27" s="343">
        <v>75329</v>
      </c>
      <c r="M27" s="341">
        <v>1.88</v>
      </c>
      <c r="N27" s="224"/>
      <c r="O27" s="224"/>
      <c r="R27" s="224"/>
      <c r="S27" s="224"/>
    </row>
    <row r="28" spans="1:19" ht="14.25">
      <c r="A28" s="221" t="s">
        <v>69</v>
      </c>
      <c r="B28" s="209">
        <v>28669</v>
      </c>
      <c r="C28" s="206">
        <v>29821</v>
      </c>
      <c r="D28" s="206">
        <v>-1152</v>
      </c>
      <c r="E28" s="210">
        <v>-0.16</v>
      </c>
      <c r="F28" s="209">
        <v>187921</v>
      </c>
      <c r="G28" s="206">
        <v>169463</v>
      </c>
      <c r="H28" s="206">
        <v>18458</v>
      </c>
      <c r="I28" s="341">
        <v>2.57</v>
      </c>
      <c r="J28" s="342">
        <v>347808</v>
      </c>
      <c r="K28" s="343">
        <v>325572</v>
      </c>
      <c r="L28" s="343">
        <v>22236</v>
      </c>
      <c r="M28" s="341">
        <v>3.12</v>
      </c>
      <c r="N28" s="224"/>
      <c r="O28" s="224"/>
      <c r="R28" s="224"/>
      <c r="S28" s="224"/>
    </row>
    <row r="29" spans="1:19" ht="14.25">
      <c r="A29" s="222" t="s">
        <v>70</v>
      </c>
      <c r="B29" s="209">
        <v>93864</v>
      </c>
      <c r="C29" s="206">
        <v>91523</v>
      </c>
      <c r="D29" s="206">
        <v>2341</v>
      </c>
      <c r="E29" s="210">
        <v>0.07</v>
      </c>
      <c r="F29" s="209">
        <v>587533</v>
      </c>
      <c r="G29" s="206">
        <v>594295</v>
      </c>
      <c r="H29" s="206">
        <v>-6762</v>
      </c>
      <c r="I29" s="341">
        <v>-0.2</v>
      </c>
      <c r="J29" s="342">
        <v>1159468</v>
      </c>
      <c r="K29" s="343">
        <v>1153658</v>
      </c>
      <c r="L29" s="343">
        <v>5810</v>
      </c>
      <c r="M29" s="341">
        <v>0.18</v>
      </c>
      <c r="N29" s="224"/>
      <c r="O29" s="224"/>
      <c r="R29" s="224"/>
      <c r="S29" s="224"/>
    </row>
    <row r="30" spans="1:19" ht="14.25">
      <c r="A30" s="221" t="s">
        <v>71</v>
      </c>
      <c r="B30" s="209">
        <v>389627</v>
      </c>
      <c r="C30" s="206">
        <v>371365</v>
      </c>
      <c r="D30" s="206">
        <v>18262</v>
      </c>
      <c r="E30" s="210">
        <v>0.15</v>
      </c>
      <c r="F30" s="209">
        <v>2543054</v>
      </c>
      <c r="G30" s="206">
        <v>2391332</v>
      </c>
      <c r="H30" s="206">
        <v>151722</v>
      </c>
      <c r="I30" s="341">
        <v>1.27</v>
      </c>
      <c r="J30" s="342">
        <v>4766317</v>
      </c>
      <c r="K30" s="343">
        <v>4615327</v>
      </c>
      <c r="L30" s="343">
        <v>150990</v>
      </c>
      <c r="M30" s="341">
        <v>1.26</v>
      </c>
      <c r="N30" s="224"/>
      <c r="O30" s="224"/>
      <c r="R30" s="224"/>
      <c r="S30" s="224"/>
    </row>
    <row r="31" spans="1:19" ht="15">
      <c r="A31" s="203" t="s">
        <v>72</v>
      </c>
      <c r="B31" s="207">
        <v>244694</v>
      </c>
      <c r="C31" s="205">
        <v>247408</v>
      </c>
      <c r="D31" s="205">
        <v>-2714</v>
      </c>
      <c r="E31" s="208">
        <v>-0.04</v>
      </c>
      <c r="F31" s="207">
        <v>1774316</v>
      </c>
      <c r="G31" s="205">
        <v>1662861</v>
      </c>
      <c r="H31" s="205">
        <v>111455</v>
      </c>
      <c r="I31" s="334">
        <v>1.56</v>
      </c>
      <c r="J31" s="335">
        <v>3308478</v>
      </c>
      <c r="K31" s="336">
        <v>3187267</v>
      </c>
      <c r="L31" s="336">
        <v>121211</v>
      </c>
      <c r="M31" s="334">
        <v>1.7</v>
      </c>
      <c r="N31" s="224"/>
      <c r="O31" s="224"/>
      <c r="R31" s="224"/>
      <c r="S31" s="224"/>
    </row>
    <row r="32" spans="1:19" ht="14.25">
      <c r="A32" s="221" t="s">
        <v>73</v>
      </c>
      <c r="B32" s="209">
        <v>90992</v>
      </c>
      <c r="C32" s="206">
        <v>90834</v>
      </c>
      <c r="D32" s="206">
        <v>158</v>
      </c>
      <c r="E32" s="210">
        <v>0.01</v>
      </c>
      <c r="F32" s="209">
        <v>629437</v>
      </c>
      <c r="G32" s="206">
        <v>589415</v>
      </c>
      <c r="H32" s="206">
        <v>40022</v>
      </c>
      <c r="I32" s="341">
        <v>1.54</v>
      </c>
      <c r="J32" s="342">
        <v>1188521</v>
      </c>
      <c r="K32" s="343">
        <v>1139812</v>
      </c>
      <c r="L32" s="343">
        <v>48709</v>
      </c>
      <c r="M32" s="341">
        <v>1.88</v>
      </c>
      <c r="N32" s="224"/>
      <c r="O32" s="224"/>
      <c r="R32" s="224"/>
      <c r="S32" s="224"/>
    </row>
    <row r="33" spans="1:19" ht="14.25">
      <c r="A33" s="221" t="s">
        <v>74</v>
      </c>
      <c r="B33" s="209">
        <v>74906</v>
      </c>
      <c r="C33" s="206">
        <v>73966</v>
      </c>
      <c r="D33" s="206">
        <v>940</v>
      </c>
      <c r="E33" s="210">
        <v>0.05</v>
      </c>
      <c r="F33" s="209">
        <v>555002</v>
      </c>
      <c r="G33" s="206">
        <v>505107</v>
      </c>
      <c r="H33" s="206">
        <v>49895</v>
      </c>
      <c r="I33" s="341">
        <v>2.49</v>
      </c>
      <c r="J33" s="342">
        <v>1024063</v>
      </c>
      <c r="K33" s="343">
        <v>966478</v>
      </c>
      <c r="L33" s="343">
        <v>57585</v>
      </c>
      <c r="M33" s="341">
        <v>2.88</v>
      </c>
      <c r="N33" s="224"/>
      <c r="O33" s="224"/>
      <c r="R33" s="224"/>
      <c r="S33" s="224"/>
    </row>
    <row r="34" spans="1:19" ht="14.25">
      <c r="A34" s="222" t="s">
        <v>75</v>
      </c>
      <c r="B34" s="209">
        <v>78796</v>
      </c>
      <c r="C34" s="206">
        <v>82608</v>
      </c>
      <c r="D34" s="206">
        <v>-3812</v>
      </c>
      <c r="E34" s="210">
        <v>-0.15</v>
      </c>
      <c r="F34" s="209">
        <v>589877</v>
      </c>
      <c r="G34" s="206">
        <v>568339</v>
      </c>
      <c r="H34" s="206">
        <v>21538</v>
      </c>
      <c r="I34" s="341">
        <v>0.85</v>
      </c>
      <c r="J34" s="342">
        <v>1095894</v>
      </c>
      <c r="K34" s="343">
        <v>1080977</v>
      </c>
      <c r="L34" s="343">
        <v>14917</v>
      </c>
      <c r="M34" s="341">
        <v>0.59</v>
      </c>
      <c r="N34" s="224"/>
      <c r="O34" s="224"/>
      <c r="R34" s="224"/>
      <c r="S34" s="224"/>
    </row>
    <row r="35" spans="1:19" ht="15">
      <c r="A35" s="203" t="s">
        <v>76</v>
      </c>
      <c r="B35" s="207">
        <v>127040</v>
      </c>
      <c r="C35" s="205">
        <v>116088</v>
      </c>
      <c r="D35" s="205">
        <v>10952</v>
      </c>
      <c r="E35" s="208">
        <v>0.34</v>
      </c>
      <c r="F35" s="207">
        <v>812160</v>
      </c>
      <c r="G35" s="205">
        <v>736050</v>
      </c>
      <c r="H35" s="205">
        <v>76110</v>
      </c>
      <c r="I35" s="334">
        <v>2.38</v>
      </c>
      <c r="J35" s="335">
        <v>1537602</v>
      </c>
      <c r="K35" s="336">
        <v>1472383</v>
      </c>
      <c r="L35" s="336">
        <v>65219</v>
      </c>
      <c r="M35" s="334">
        <v>2.04</v>
      </c>
      <c r="N35" s="224"/>
      <c r="O35" s="224"/>
      <c r="R35" s="224"/>
      <c r="S35" s="224"/>
    </row>
    <row r="36" spans="1:19" ht="14.25">
      <c r="A36" s="221" t="s">
        <v>77</v>
      </c>
      <c r="B36" s="209">
        <v>19354</v>
      </c>
      <c r="C36" s="206">
        <v>18456</v>
      </c>
      <c r="D36" s="206">
        <v>898</v>
      </c>
      <c r="E36" s="210">
        <v>0.17</v>
      </c>
      <c r="F36" s="209">
        <v>135185</v>
      </c>
      <c r="G36" s="206">
        <v>119853</v>
      </c>
      <c r="H36" s="206">
        <v>15332</v>
      </c>
      <c r="I36" s="341">
        <v>3.04</v>
      </c>
      <c r="J36" s="342">
        <v>247180</v>
      </c>
      <c r="K36" s="343">
        <v>242247</v>
      </c>
      <c r="L36" s="343">
        <v>4933</v>
      </c>
      <c r="M36" s="341">
        <v>0.96</v>
      </c>
      <c r="N36" s="224"/>
      <c r="O36" s="224"/>
      <c r="R36" s="224"/>
      <c r="S36" s="224"/>
    </row>
    <row r="37" spans="1:19" ht="14.25">
      <c r="A37" s="221" t="s">
        <v>78</v>
      </c>
      <c r="B37" s="209">
        <v>35522</v>
      </c>
      <c r="C37" s="206">
        <v>28155</v>
      </c>
      <c r="D37" s="206">
        <v>7367</v>
      </c>
      <c r="E37" s="210">
        <v>1.06</v>
      </c>
      <c r="F37" s="209">
        <v>211086</v>
      </c>
      <c r="G37" s="206">
        <v>190381</v>
      </c>
      <c r="H37" s="206">
        <v>20705</v>
      </c>
      <c r="I37" s="341">
        <v>3.03</v>
      </c>
      <c r="J37" s="342">
        <v>399126</v>
      </c>
      <c r="K37" s="343">
        <v>375596</v>
      </c>
      <c r="L37" s="343">
        <v>23530</v>
      </c>
      <c r="M37" s="341">
        <v>3.45</v>
      </c>
      <c r="N37" s="224"/>
      <c r="O37" s="224"/>
      <c r="R37" s="224"/>
      <c r="S37" s="224"/>
    </row>
    <row r="38" spans="1:19" ht="14.25">
      <c r="A38" s="221" t="s">
        <v>79</v>
      </c>
      <c r="B38" s="209">
        <v>47644</v>
      </c>
      <c r="C38" s="206">
        <v>45567</v>
      </c>
      <c r="D38" s="206">
        <v>2077</v>
      </c>
      <c r="E38" s="210">
        <v>0.17</v>
      </c>
      <c r="F38" s="209">
        <v>312508</v>
      </c>
      <c r="G38" s="206">
        <v>284748</v>
      </c>
      <c r="H38" s="206">
        <v>27760</v>
      </c>
      <c r="I38" s="341">
        <v>2.29</v>
      </c>
      <c r="J38" s="342">
        <v>594951</v>
      </c>
      <c r="K38" s="343">
        <v>575445</v>
      </c>
      <c r="L38" s="343">
        <v>19506</v>
      </c>
      <c r="M38" s="341">
        <v>1.6</v>
      </c>
      <c r="N38" s="224"/>
      <c r="O38" s="224"/>
      <c r="R38" s="224"/>
      <c r="S38" s="224"/>
    </row>
    <row r="39" spans="1:19" ht="15" thickBot="1">
      <c r="A39" s="223" t="s">
        <v>80</v>
      </c>
      <c r="B39" s="230">
        <v>24520</v>
      </c>
      <c r="C39" s="231">
        <v>23910</v>
      </c>
      <c r="D39" s="231">
        <v>610</v>
      </c>
      <c r="E39" s="232">
        <v>0.08</v>
      </c>
      <c r="F39" s="230">
        <v>153381</v>
      </c>
      <c r="G39" s="231">
        <v>141068</v>
      </c>
      <c r="H39" s="231">
        <v>12313</v>
      </c>
      <c r="I39" s="344">
        <v>1.56</v>
      </c>
      <c r="J39" s="345">
        <v>296345</v>
      </c>
      <c r="K39" s="346">
        <v>279095</v>
      </c>
      <c r="L39" s="346">
        <v>17250</v>
      </c>
      <c r="M39" s="344">
        <v>2.2</v>
      </c>
      <c r="N39" s="224"/>
      <c r="O39" s="224"/>
      <c r="R39" s="224"/>
      <c r="S39" s="224"/>
    </row>
    <row r="40" spans="1:4" ht="14.25">
      <c r="A40" s="195" t="s">
        <v>155</v>
      </c>
      <c r="C40" s="22"/>
      <c r="D40" s="22"/>
    </row>
    <row r="41" ht="14.25">
      <c r="A41" s="20" t="s">
        <v>44</v>
      </c>
    </row>
    <row r="42" ht="14.25">
      <c r="A42" s="20" t="s">
        <v>45</v>
      </c>
    </row>
  </sheetData>
  <sheetProtection/>
  <mergeCells count="4">
    <mergeCell ref="A4:A5"/>
    <mergeCell ref="B4:E4"/>
    <mergeCell ref="F4:I4"/>
    <mergeCell ref="J4:M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421875" style="23" customWidth="1"/>
    <col min="2" max="5" width="26.421875" style="23" customWidth="1"/>
    <col min="6" max="16384" width="9.140625" style="23" customWidth="1"/>
  </cols>
  <sheetData>
    <row r="1" spans="1:5" ht="18">
      <c r="A1" s="24" t="s">
        <v>81</v>
      </c>
      <c r="B1" s="24"/>
      <c r="C1" s="24"/>
      <c r="D1" s="24"/>
      <c r="E1" s="24"/>
    </row>
    <row r="2" spans="1:5" ht="18.75" thickBot="1">
      <c r="A2" s="25" t="s">
        <v>145</v>
      </c>
      <c r="B2" s="25"/>
      <c r="C2" s="25"/>
      <c r="D2" s="25"/>
      <c r="E2" s="25"/>
    </row>
    <row r="3" spans="1:5" ht="22.5" customHeight="1" thickBot="1">
      <c r="A3" s="469" t="s">
        <v>82</v>
      </c>
      <c r="B3" s="471" t="s">
        <v>259</v>
      </c>
      <c r="C3" s="472"/>
      <c r="D3" s="472"/>
      <c r="E3" s="473"/>
    </row>
    <row r="4" spans="1:5" ht="25.5" customHeight="1" thickBot="1">
      <c r="A4" s="470"/>
      <c r="B4" s="271" t="s">
        <v>83</v>
      </c>
      <c r="C4" s="271" t="s">
        <v>84</v>
      </c>
      <c r="D4" s="271" t="s">
        <v>10</v>
      </c>
      <c r="E4" s="285" t="s">
        <v>229</v>
      </c>
    </row>
    <row r="5" spans="1:5" ht="12.75" customHeight="1">
      <c r="A5" s="26" t="s">
        <v>85</v>
      </c>
      <c r="B5" s="27">
        <v>929688</v>
      </c>
      <c r="C5" s="27">
        <v>-898012</v>
      </c>
      <c r="D5" s="27">
        <v>31676</v>
      </c>
      <c r="E5" s="347">
        <v>0.10757431002130974</v>
      </c>
    </row>
    <row r="6" spans="1:5" ht="12.75" customHeight="1">
      <c r="A6" s="28" t="s">
        <v>183</v>
      </c>
      <c r="B6" s="29">
        <v>22122</v>
      </c>
      <c r="C6" s="29">
        <v>-20985</v>
      </c>
      <c r="D6" s="29">
        <v>1137</v>
      </c>
      <c r="E6" s="348">
        <v>0.15752133187957446</v>
      </c>
    </row>
    <row r="7" spans="1:5" ht="12.75" customHeight="1">
      <c r="A7" s="30" t="s">
        <v>184</v>
      </c>
      <c r="B7" s="31">
        <v>29410</v>
      </c>
      <c r="C7" s="31">
        <v>-29532</v>
      </c>
      <c r="D7" s="31">
        <v>-122</v>
      </c>
      <c r="E7" s="349">
        <v>-0.010675870083411799</v>
      </c>
    </row>
    <row r="8" spans="1:5" ht="12.75" customHeight="1">
      <c r="A8" s="30" t="s">
        <v>185</v>
      </c>
      <c r="B8" s="31">
        <v>28834</v>
      </c>
      <c r="C8" s="31">
        <v>-29087</v>
      </c>
      <c r="D8" s="31">
        <v>-253</v>
      </c>
      <c r="E8" s="349">
        <v>-0.02065385365805872</v>
      </c>
    </row>
    <row r="9" spans="1:5" ht="12.75" customHeight="1">
      <c r="A9" s="30" t="s">
        <v>186</v>
      </c>
      <c r="B9" s="31">
        <v>46922</v>
      </c>
      <c r="C9" s="31">
        <v>-44560</v>
      </c>
      <c r="D9" s="31">
        <v>2362</v>
      </c>
      <c r="E9" s="349">
        <v>0.1377875703011201</v>
      </c>
    </row>
    <row r="10" spans="1:5" ht="12.75" customHeight="1">
      <c r="A10" s="30" t="s">
        <v>187</v>
      </c>
      <c r="B10" s="31">
        <v>149121</v>
      </c>
      <c r="C10" s="31">
        <v>-137518</v>
      </c>
      <c r="D10" s="31">
        <v>11603</v>
      </c>
      <c r="E10" s="349">
        <v>0.2852215278709834</v>
      </c>
    </row>
    <row r="11" spans="1:5" ht="12.75" customHeight="1">
      <c r="A11" s="30" t="s">
        <v>188</v>
      </c>
      <c r="B11" s="31">
        <v>93864</v>
      </c>
      <c r="C11" s="31">
        <v>-91523</v>
      </c>
      <c r="D11" s="31">
        <v>2341</v>
      </c>
      <c r="E11" s="349">
        <v>0.0708435833598379</v>
      </c>
    </row>
    <row r="12" spans="1:5" ht="12.75" customHeight="1">
      <c r="A12" s="30" t="s">
        <v>189</v>
      </c>
      <c r="B12" s="31">
        <v>389627</v>
      </c>
      <c r="C12" s="31">
        <v>-371365</v>
      </c>
      <c r="D12" s="31">
        <v>18262</v>
      </c>
      <c r="E12" s="349">
        <v>0.15112706847002919</v>
      </c>
    </row>
    <row r="13" spans="1:5" ht="12.75" customHeight="1">
      <c r="A13" s="30" t="s">
        <v>190</v>
      </c>
      <c r="B13" s="31">
        <v>90992</v>
      </c>
      <c r="C13" s="31">
        <v>-90834</v>
      </c>
      <c r="D13" s="31">
        <v>158</v>
      </c>
      <c r="E13" s="349">
        <v>0.005980168549915104</v>
      </c>
    </row>
    <row r="14" spans="1:5" ht="12.75" customHeight="1">
      <c r="A14" s="32" t="s">
        <v>191</v>
      </c>
      <c r="B14" s="33">
        <v>78796</v>
      </c>
      <c r="C14" s="33">
        <v>-82608</v>
      </c>
      <c r="D14" s="31">
        <v>-3812</v>
      </c>
      <c r="E14" s="349">
        <v>-0.14987404996876313</v>
      </c>
    </row>
    <row r="15" spans="1:5" ht="12.75" customHeight="1">
      <c r="A15" s="26" t="s">
        <v>86</v>
      </c>
      <c r="B15" s="27">
        <v>472745</v>
      </c>
      <c r="C15" s="27">
        <v>-455136</v>
      </c>
      <c r="D15" s="27">
        <v>17609</v>
      </c>
      <c r="E15" s="347">
        <v>0.11653935623868748</v>
      </c>
    </row>
    <row r="16" spans="1:5" ht="12.75" customHeight="1">
      <c r="A16" s="28" t="s">
        <v>192</v>
      </c>
      <c r="B16" s="29">
        <v>8632</v>
      </c>
      <c r="C16" s="29">
        <v>-8196</v>
      </c>
      <c r="D16" s="29">
        <v>436</v>
      </c>
      <c r="E16" s="348">
        <v>0.13062574525582873</v>
      </c>
    </row>
    <row r="17" spans="1:5" ht="12.75" customHeight="1">
      <c r="A17" s="30" t="s">
        <v>193</v>
      </c>
      <c r="B17" s="31">
        <v>22611</v>
      </c>
      <c r="C17" s="31">
        <v>-22696</v>
      </c>
      <c r="D17" s="31">
        <v>-85</v>
      </c>
      <c r="E17" s="349">
        <v>-0.010197360922993129</v>
      </c>
    </row>
    <row r="18" spans="1:5" ht="12.75" customHeight="1">
      <c r="A18" s="30" t="s">
        <v>194</v>
      </c>
      <c r="B18" s="31">
        <v>18391</v>
      </c>
      <c r="C18" s="31">
        <v>-19538</v>
      </c>
      <c r="D18" s="31">
        <v>-1147</v>
      </c>
      <c r="E18" s="349">
        <v>-0.1433597680246474</v>
      </c>
    </row>
    <row r="19" spans="1:5" ht="12.75" customHeight="1">
      <c r="A19" s="30" t="s">
        <v>195</v>
      </c>
      <c r="B19" s="31">
        <v>20444</v>
      </c>
      <c r="C19" s="31">
        <v>-20354</v>
      </c>
      <c r="D19" s="31">
        <v>90</v>
      </c>
      <c r="E19" s="349">
        <v>0.011147982029452969</v>
      </c>
    </row>
    <row r="20" spans="1:5" ht="12.75" customHeight="1">
      <c r="A20" s="30" t="s">
        <v>196</v>
      </c>
      <c r="B20" s="31">
        <v>51947</v>
      </c>
      <c r="C20" s="31">
        <v>-47832</v>
      </c>
      <c r="D20" s="31">
        <v>4115</v>
      </c>
      <c r="E20" s="349">
        <v>0.28941005360591565</v>
      </c>
    </row>
    <row r="21" spans="1:5" ht="12.75" customHeight="1">
      <c r="A21" s="30" t="s">
        <v>188</v>
      </c>
      <c r="B21" s="31">
        <v>68523</v>
      </c>
      <c r="C21" s="31">
        <v>-68747</v>
      </c>
      <c r="D21" s="31">
        <v>-224</v>
      </c>
      <c r="E21" s="349">
        <v>-0.00906984672768838</v>
      </c>
    </row>
    <row r="22" spans="1:5" ht="12.75" customHeight="1">
      <c r="A22" s="30" t="s">
        <v>197</v>
      </c>
      <c r="B22" s="31">
        <v>208423</v>
      </c>
      <c r="C22" s="31">
        <v>-196396</v>
      </c>
      <c r="D22" s="31">
        <v>12027</v>
      </c>
      <c r="E22" s="349">
        <v>0.18970321785680316</v>
      </c>
    </row>
    <row r="23" spans="1:5" ht="12.75" customHeight="1">
      <c r="A23" s="30" t="s">
        <v>198</v>
      </c>
      <c r="B23" s="31">
        <v>37367</v>
      </c>
      <c r="C23" s="31">
        <v>-35846</v>
      </c>
      <c r="D23" s="31">
        <v>1521</v>
      </c>
      <c r="E23" s="349">
        <v>0.15260849149365688</v>
      </c>
    </row>
    <row r="24" spans="1:5" ht="12.75" customHeight="1">
      <c r="A24" s="32" t="s">
        <v>199</v>
      </c>
      <c r="B24" s="33">
        <v>36407</v>
      </c>
      <c r="C24" s="33">
        <v>-35531</v>
      </c>
      <c r="D24" s="31">
        <v>876</v>
      </c>
      <c r="E24" s="349">
        <v>0.07913043242613364</v>
      </c>
    </row>
    <row r="25" spans="1:5" ht="12.75" customHeight="1">
      <c r="A25" s="26" t="s">
        <v>87</v>
      </c>
      <c r="B25" s="27">
        <v>456943</v>
      </c>
      <c r="C25" s="27">
        <v>-442876</v>
      </c>
      <c r="D25" s="27">
        <v>14067</v>
      </c>
      <c r="E25" s="347">
        <v>0.09812514496077122</v>
      </c>
    </row>
    <row r="26" spans="1:5" ht="12.75" customHeight="1">
      <c r="A26" s="28" t="s">
        <v>183</v>
      </c>
      <c r="B26" s="198">
        <v>13490</v>
      </c>
      <c r="C26" s="29">
        <v>-12789</v>
      </c>
      <c r="D26" s="29">
        <v>701</v>
      </c>
      <c r="E26" s="348">
        <v>0.18065660040873233</v>
      </c>
    </row>
    <row r="27" spans="1:5" ht="12.75" customHeight="1">
      <c r="A27" s="30" t="s">
        <v>184</v>
      </c>
      <c r="B27" s="199">
        <v>6799</v>
      </c>
      <c r="C27" s="31">
        <v>-6836</v>
      </c>
      <c r="D27" s="31">
        <v>-37</v>
      </c>
      <c r="E27" s="349">
        <v>-0.011965784324822535</v>
      </c>
    </row>
    <row r="28" spans="1:5" ht="12.75" customHeight="1">
      <c r="A28" s="30" t="s">
        <v>185</v>
      </c>
      <c r="B28" s="199">
        <v>10443</v>
      </c>
      <c r="C28" s="31">
        <v>-9549</v>
      </c>
      <c r="D28" s="31">
        <v>894</v>
      </c>
      <c r="E28" s="349">
        <v>0.21041829462327122</v>
      </c>
    </row>
    <row r="29" spans="1:5" ht="12.75" customHeight="1">
      <c r="A29" s="30" t="s">
        <v>186</v>
      </c>
      <c r="B29" s="199">
        <v>26478</v>
      </c>
      <c r="C29" s="31">
        <v>-24206</v>
      </c>
      <c r="D29" s="31">
        <v>2272</v>
      </c>
      <c r="E29" s="349">
        <v>0.25052044740834833</v>
      </c>
    </row>
    <row r="30" spans="1:5" ht="12.75" customHeight="1">
      <c r="A30" s="30" t="s">
        <v>187</v>
      </c>
      <c r="B30" s="199">
        <v>97174</v>
      </c>
      <c r="C30" s="31">
        <v>-89686</v>
      </c>
      <c r="D30" s="31">
        <v>7488</v>
      </c>
      <c r="E30" s="349">
        <v>0.28297095315258664</v>
      </c>
    </row>
    <row r="31" spans="1:5" ht="12.75" customHeight="1">
      <c r="A31" s="30" t="s">
        <v>188</v>
      </c>
      <c r="B31" s="199">
        <v>25341</v>
      </c>
      <c r="C31" s="31">
        <v>-22776</v>
      </c>
      <c r="D31" s="31">
        <v>2565</v>
      </c>
      <c r="E31" s="349">
        <v>0.3072809410344047</v>
      </c>
    </row>
    <row r="32" spans="1:5" ht="12.75" customHeight="1">
      <c r="A32" s="30" t="s">
        <v>189</v>
      </c>
      <c r="B32" s="199">
        <v>181204</v>
      </c>
      <c r="C32" s="31">
        <v>-174969</v>
      </c>
      <c r="D32" s="31">
        <v>6235</v>
      </c>
      <c r="E32" s="349">
        <v>0.10854865486715803</v>
      </c>
    </row>
    <row r="33" spans="1:5" ht="12.75" customHeight="1">
      <c r="A33" s="30" t="s">
        <v>190</v>
      </c>
      <c r="B33" s="199">
        <v>53625</v>
      </c>
      <c r="C33" s="31">
        <v>-54988</v>
      </c>
      <c r="D33" s="31">
        <v>-1363</v>
      </c>
      <c r="E33" s="349">
        <v>-0.08283710081086765</v>
      </c>
    </row>
    <row r="34" spans="1:5" ht="12.75" customHeight="1" thickBot="1">
      <c r="A34" s="34" t="s">
        <v>191</v>
      </c>
      <c r="B34" s="200">
        <v>42389</v>
      </c>
      <c r="C34" s="201">
        <v>-47077</v>
      </c>
      <c r="D34" s="201">
        <v>-4688</v>
      </c>
      <c r="E34" s="350">
        <v>-0.3263633047347741</v>
      </c>
    </row>
    <row r="35" spans="1:5" ht="14.25">
      <c r="A35" s="474" t="s">
        <v>155</v>
      </c>
      <c r="B35" s="474"/>
      <c r="C35" s="474"/>
      <c r="D35" s="474"/>
      <c r="E35" s="474"/>
    </row>
    <row r="36" spans="1:5" ht="12.75" customHeight="1">
      <c r="A36" s="475" t="s">
        <v>156</v>
      </c>
      <c r="B36" s="475"/>
      <c r="C36" s="475"/>
      <c r="D36" s="475"/>
      <c r="E36" s="475"/>
    </row>
  </sheetData>
  <sheetProtection/>
  <mergeCells count="4">
    <mergeCell ref="A3:A4"/>
    <mergeCell ref="B3:E3"/>
    <mergeCell ref="A35:E35"/>
    <mergeCell ref="A36:E36"/>
  </mergeCells>
  <printOptions/>
  <pageMargins left="0" right="0" top="0" bottom="0" header="0" footer="0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9.28125" style="0" customWidth="1"/>
    <col min="2" max="25" width="9.7109375" style="0" customWidth="1"/>
    <col min="26" max="29" width="9.7109375" style="36" customWidth="1"/>
    <col min="30" max="16384" width="9.140625" style="36" customWidth="1"/>
  </cols>
  <sheetData>
    <row r="1" ht="18">
      <c r="A1" s="37" t="s">
        <v>88</v>
      </c>
    </row>
    <row r="2" ht="18.75" thickBot="1">
      <c r="A2" s="37" t="s">
        <v>260</v>
      </c>
    </row>
    <row r="3" spans="1:29" s="41" customFormat="1" ht="30" customHeight="1" thickBot="1">
      <c r="A3" s="38" t="s">
        <v>89</v>
      </c>
      <c r="B3" s="233">
        <v>33756</v>
      </c>
      <c r="C3" s="39">
        <v>34121</v>
      </c>
      <c r="D3" s="39">
        <v>34486</v>
      </c>
      <c r="E3" s="39">
        <v>34851</v>
      </c>
      <c r="F3" s="39">
        <v>35217</v>
      </c>
      <c r="G3" s="39">
        <v>35582</v>
      </c>
      <c r="H3" s="39">
        <v>35947</v>
      </c>
      <c r="I3" s="39">
        <v>36312</v>
      </c>
      <c r="J3" s="39">
        <v>36678</v>
      </c>
      <c r="K3" s="39">
        <v>37043</v>
      </c>
      <c r="L3" s="39">
        <v>37408</v>
      </c>
      <c r="M3" s="39">
        <v>37773</v>
      </c>
      <c r="N3" s="39">
        <v>38139</v>
      </c>
      <c r="O3" s="39">
        <v>38504</v>
      </c>
      <c r="P3" s="39">
        <v>38869</v>
      </c>
      <c r="Q3" s="39">
        <v>39234</v>
      </c>
      <c r="R3" s="39">
        <v>39600</v>
      </c>
      <c r="S3" s="39">
        <v>39965</v>
      </c>
      <c r="T3" s="39">
        <v>40330</v>
      </c>
      <c r="U3" s="39">
        <v>40695</v>
      </c>
      <c r="V3" s="39">
        <v>41061</v>
      </c>
      <c r="W3" s="39">
        <v>41426</v>
      </c>
      <c r="X3" s="39">
        <v>41791</v>
      </c>
      <c r="Y3" s="39">
        <v>42156</v>
      </c>
      <c r="Z3" s="39">
        <v>42522</v>
      </c>
      <c r="AA3" s="39">
        <v>42887</v>
      </c>
      <c r="AB3" s="40">
        <v>43252</v>
      </c>
      <c r="AC3" s="39">
        <v>43617</v>
      </c>
    </row>
    <row r="4" spans="1:29" s="42" customFormat="1" ht="19.5" customHeight="1">
      <c r="A4" s="234" t="s">
        <v>90</v>
      </c>
      <c r="B4" s="235">
        <v>-3738</v>
      </c>
      <c r="C4" s="236">
        <v>54440</v>
      </c>
      <c r="D4" s="236">
        <v>78148</v>
      </c>
      <c r="E4" s="236">
        <v>9496</v>
      </c>
      <c r="F4" s="236">
        <v>53017</v>
      </c>
      <c r="G4" s="236">
        <v>79930</v>
      </c>
      <c r="H4" s="236">
        <v>18097</v>
      </c>
      <c r="I4" s="236">
        <v>58109</v>
      </c>
      <c r="J4" s="236">
        <v>142884</v>
      </c>
      <c r="K4" s="236">
        <v>108571</v>
      </c>
      <c r="L4" s="236">
        <v>133346</v>
      </c>
      <c r="M4" s="236">
        <v>125795</v>
      </c>
      <c r="N4" s="236">
        <v>207895</v>
      </c>
      <c r="O4" s="236">
        <v>195536</v>
      </c>
      <c r="P4" s="236">
        <v>155455</v>
      </c>
      <c r="Q4" s="236">
        <v>181667</v>
      </c>
      <c r="R4" s="236">
        <v>309442</v>
      </c>
      <c r="S4" s="236">
        <v>119495</v>
      </c>
      <c r="T4" s="236">
        <v>212952</v>
      </c>
      <c r="U4" s="236">
        <v>215393</v>
      </c>
      <c r="V4" s="236">
        <v>120440</v>
      </c>
      <c r="W4" s="236">
        <v>123836</v>
      </c>
      <c r="X4" s="236">
        <v>25363</v>
      </c>
      <c r="Y4" s="237">
        <v>-111199</v>
      </c>
      <c r="Z4" s="237">
        <v>-91032</v>
      </c>
      <c r="AA4" s="237">
        <v>9821</v>
      </c>
      <c r="AB4" s="237">
        <v>-661</v>
      </c>
      <c r="AC4" s="237">
        <v>48436</v>
      </c>
    </row>
    <row r="5" spans="1:29" s="43" customFormat="1" ht="19.5" customHeight="1">
      <c r="A5" s="402"/>
      <c r="B5" s="239">
        <v>-0.01327083581751376</v>
      </c>
      <c r="C5" s="240">
        <v>0.20698894133353019</v>
      </c>
      <c r="D5" s="240">
        <v>0.2835754985906602</v>
      </c>
      <c r="E5" s="240">
        <v>0.02157778572031699</v>
      </c>
      <c r="F5" s="240">
        <v>0.2015167795335282</v>
      </c>
      <c r="G5" s="240">
        <v>0.3042019645401739</v>
      </c>
      <c r="H5" s="240">
        <v>0.07044660396993141</v>
      </c>
      <c r="I5" s="240">
        <v>0.22640542892384818</v>
      </c>
      <c r="J5" s="240">
        <v>0.5584490867398539</v>
      </c>
      <c r="K5" s="240">
        <v>0.41331607790593416</v>
      </c>
      <c r="L5" s="240">
        <v>0.49512065846279985</v>
      </c>
      <c r="M5" s="240">
        <v>0.45606599203227294</v>
      </c>
      <c r="N5" s="240">
        <v>0.7263542216749075</v>
      </c>
      <c r="O5" s="240">
        <v>0.6498794141855058</v>
      </c>
      <c r="P5" s="240">
        <v>0.49606618921604895</v>
      </c>
      <c r="Q5" s="240">
        <v>0.555357342599816</v>
      </c>
      <c r="R5" s="240">
        <v>0.8977860218718492</v>
      </c>
      <c r="S5" s="240">
        <v>0.3409515462756696</v>
      </c>
      <c r="T5" s="240">
        <v>0.5736394629427322</v>
      </c>
      <c r="U5" s="240">
        <v>0.5515909909510786</v>
      </c>
      <c r="V5" s="240">
        <v>0.2988327188083062</v>
      </c>
      <c r="W5" s="240">
        <v>0.3022781263882113</v>
      </c>
      <c r="X5" s="240">
        <v>0.06092148605669756</v>
      </c>
      <c r="Y5" s="241">
        <v>-0.27095999822022154</v>
      </c>
      <c r="Z5" s="241">
        <v>-0.23202814781400072</v>
      </c>
      <c r="AA5" s="241">
        <v>0.025611834279093415</v>
      </c>
      <c r="AB5" s="241">
        <v>0</v>
      </c>
      <c r="AC5" s="241">
        <v>0.13</v>
      </c>
    </row>
    <row r="6" spans="1:29" s="43" customFormat="1" ht="19.5" customHeight="1">
      <c r="A6" s="242"/>
      <c r="B6" s="243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5"/>
      <c r="Z6" s="245"/>
      <c r="AA6" s="245"/>
      <c r="AB6" s="245"/>
      <c r="AC6" s="245"/>
    </row>
    <row r="7" spans="1:29" s="42" customFormat="1" ht="19.5" customHeight="1">
      <c r="A7" s="246" t="s">
        <v>5</v>
      </c>
      <c r="B7" s="247">
        <v>-310</v>
      </c>
      <c r="C7" s="248">
        <v>175</v>
      </c>
      <c r="D7" s="248">
        <v>254</v>
      </c>
      <c r="E7" s="248">
        <v>5</v>
      </c>
      <c r="F7" s="248">
        <v>354</v>
      </c>
      <c r="G7" s="248">
        <v>1221</v>
      </c>
      <c r="H7" s="248">
        <v>-446</v>
      </c>
      <c r="I7" s="248">
        <v>302</v>
      </c>
      <c r="J7" s="248">
        <v>946</v>
      </c>
      <c r="K7" s="248">
        <v>163</v>
      </c>
      <c r="L7" s="248">
        <v>472</v>
      </c>
      <c r="M7" s="248">
        <v>837</v>
      </c>
      <c r="N7" s="248">
        <v>1057</v>
      </c>
      <c r="O7" s="248">
        <v>1296</v>
      </c>
      <c r="P7" s="248">
        <v>1738</v>
      </c>
      <c r="Q7" s="248">
        <v>1124</v>
      </c>
      <c r="R7" s="248">
        <v>1745</v>
      </c>
      <c r="S7" s="248">
        <v>-26</v>
      </c>
      <c r="T7" s="248">
        <v>1441</v>
      </c>
      <c r="U7" s="248">
        <v>1752</v>
      </c>
      <c r="V7" s="248">
        <v>1258</v>
      </c>
      <c r="W7" s="248">
        <v>696</v>
      </c>
      <c r="X7" s="248">
        <v>-75</v>
      </c>
      <c r="Y7" s="249">
        <v>-659</v>
      </c>
      <c r="Z7" s="249">
        <v>-745</v>
      </c>
      <c r="AA7" s="249">
        <v>-183</v>
      </c>
      <c r="AB7" s="249">
        <v>-88</v>
      </c>
      <c r="AC7" s="249">
        <v>565</v>
      </c>
    </row>
    <row r="8" spans="1:29" s="43" customFormat="1" ht="19.5" customHeight="1">
      <c r="A8" s="250"/>
      <c r="B8" s="251">
        <v>-0.22973854271655103</v>
      </c>
      <c r="C8" s="252">
        <v>0.1371817383669871</v>
      </c>
      <c r="D8" s="252">
        <v>0.20377873159773685</v>
      </c>
      <c r="E8" s="252">
        <v>0.0041430512744078385</v>
      </c>
      <c r="F8" s="252">
        <v>0.31010739877708193</v>
      </c>
      <c r="G8" s="252">
        <v>1.0875277226047197</v>
      </c>
      <c r="H8" s="252">
        <v>-0.40038063091369924</v>
      </c>
      <c r="I8" s="252">
        <v>0.28294373916708526</v>
      </c>
      <c r="J8" s="252">
        <v>0.8804258804258724</v>
      </c>
      <c r="K8" s="252">
        <v>0.14601286346453968</v>
      </c>
      <c r="L8" s="252">
        <v>0.41344755698042857</v>
      </c>
      <c r="M8" s="252">
        <v>0.6953386556785901</v>
      </c>
      <c r="N8" s="252">
        <v>0.8171564193550918</v>
      </c>
      <c r="O8" s="252">
        <v>0.929318714729277</v>
      </c>
      <c r="P8" s="252">
        <v>1.16210650191233</v>
      </c>
      <c r="Q8" s="252">
        <v>0.6970845245995116</v>
      </c>
      <c r="R8" s="252">
        <v>1.0115179725585843</v>
      </c>
      <c r="S8" s="252">
        <v>-0.015027077637974617</v>
      </c>
      <c r="T8" s="252">
        <v>0.7833565277898691</v>
      </c>
      <c r="U8" s="252">
        <v>0.8684402278168468</v>
      </c>
      <c r="V8" s="252">
        <v>0.5771568829858076</v>
      </c>
      <c r="W8" s="252">
        <v>0.31274433150898506</v>
      </c>
      <c r="X8" s="252">
        <v>-0.033543839562055755</v>
      </c>
      <c r="Y8" s="253">
        <v>-0.3097212039178121</v>
      </c>
      <c r="Z8" s="253">
        <v>-0.37010541794588736</v>
      </c>
      <c r="AA8" s="253">
        <v>-0.09519053712431225</v>
      </c>
      <c r="AB8" s="253">
        <v>-0.05</v>
      </c>
      <c r="AC8" s="253">
        <v>0.29</v>
      </c>
    </row>
    <row r="9" spans="1:29" s="43" customFormat="1" ht="19.5" customHeight="1">
      <c r="A9" s="242"/>
      <c r="B9" s="243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5"/>
      <c r="Z9" s="245"/>
      <c r="AA9" s="245"/>
      <c r="AB9" s="245"/>
      <c r="AC9" s="245"/>
    </row>
    <row r="10" spans="1:29" s="42" customFormat="1" ht="19.5" customHeight="1">
      <c r="A10" s="246" t="s">
        <v>6</v>
      </c>
      <c r="B10" s="247">
        <v>-6365</v>
      </c>
      <c r="C10" s="248">
        <v>25380</v>
      </c>
      <c r="D10" s="248">
        <v>19214</v>
      </c>
      <c r="E10" s="248">
        <v>-18974</v>
      </c>
      <c r="F10" s="248">
        <v>11645</v>
      </c>
      <c r="G10" s="248">
        <v>10798</v>
      </c>
      <c r="H10" s="248">
        <v>-1111</v>
      </c>
      <c r="I10" s="248">
        <v>21104</v>
      </c>
      <c r="J10" s="248">
        <v>15296</v>
      </c>
      <c r="K10" s="248">
        <v>9426</v>
      </c>
      <c r="L10" s="248">
        <v>10578</v>
      </c>
      <c r="M10" s="248">
        <v>8570</v>
      </c>
      <c r="N10" s="248">
        <v>47545</v>
      </c>
      <c r="O10" s="248">
        <v>16993</v>
      </c>
      <c r="P10" s="248">
        <v>19609</v>
      </c>
      <c r="Q10" s="248">
        <v>27812</v>
      </c>
      <c r="R10" s="248">
        <v>52214</v>
      </c>
      <c r="S10" s="248">
        <v>2001</v>
      </c>
      <c r="T10" s="248">
        <v>44485</v>
      </c>
      <c r="U10" s="248">
        <v>22618</v>
      </c>
      <c r="V10" s="248">
        <v>9968</v>
      </c>
      <c r="W10" s="248">
        <v>7922</v>
      </c>
      <c r="X10" s="248">
        <v>-28553</v>
      </c>
      <c r="Y10" s="249">
        <v>-64228</v>
      </c>
      <c r="Z10" s="249">
        <v>-31102</v>
      </c>
      <c r="AA10" s="249">
        <v>-7891</v>
      </c>
      <c r="AB10" s="249">
        <v>-20470</v>
      </c>
      <c r="AC10" s="249">
        <v>-10988</v>
      </c>
    </row>
    <row r="11" spans="1:29" s="43" customFormat="1" ht="19.5" customHeight="1">
      <c r="A11" s="238"/>
      <c r="B11" s="239">
        <v>-0.10003828645180901</v>
      </c>
      <c r="C11" s="240">
        <v>0.40266335312910684</v>
      </c>
      <c r="D11" s="240">
        <v>0.3066159565726867</v>
      </c>
      <c r="E11" s="240">
        <v>-0.29631781311394434</v>
      </c>
      <c r="F11" s="240">
        <v>0.19350542936853454</v>
      </c>
      <c r="G11" s="240">
        <v>0.18116899469999836</v>
      </c>
      <c r="H11" s="240">
        <v>-0.01947081787073701</v>
      </c>
      <c r="I11" s="240">
        <v>0.3861718138858272</v>
      </c>
      <c r="J11" s="240">
        <v>0.2723683582612546</v>
      </c>
      <c r="K11" s="240">
        <v>0.16299053216253245</v>
      </c>
      <c r="L11" s="240">
        <v>0.17906363835036299</v>
      </c>
      <c r="M11" s="240">
        <v>0.14118346338027887</v>
      </c>
      <c r="N11" s="240">
        <v>0.7477674709747584</v>
      </c>
      <c r="O11" s="240">
        <v>0.25133480478993775</v>
      </c>
      <c r="P11" s="240">
        <v>0.2818650210238083</v>
      </c>
      <c r="Q11" s="240">
        <v>0.38184734096982087</v>
      </c>
      <c r="R11" s="240">
        <v>0.6805687038238251</v>
      </c>
      <c r="S11" s="240">
        <v>0.026900139985586158</v>
      </c>
      <c r="T11" s="240">
        <v>0.5598675699557631</v>
      </c>
      <c r="U11" s="240">
        <v>0.2724285296676454</v>
      </c>
      <c r="V11" s="240">
        <v>0.11925858678574208</v>
      </c>
      <c r="W11" s="240">
        <v>0.09377508397676593</v>
      </c>
      <c r="X11" s="240">
        <v>-0.3384480840220805</v>
      </c>
      <c r="Y11" s="241">
        <v>-0.7943294268208501</v>
      </c>
      <c r="Z11" s="241">
        <v>-0.4160770947967407</v>
      </c>
      <c r="AA11" s="241">
        <v>-0.10822383173532124</v>
      </c>
      <c r="AB11" s="241">
        <v>-0.28</v>
      </c>
      <c r="AC11" s="241">
        <v>-0.15</v>
      </c>
    </row>
    <row r="12" spans="1:29" s="43" customFormat="1" ht="19.5" customHeight="1">
      <c r="A12" s="254"/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7"/>
      <c r="Z12" s="257"/>
      <c r="AA12" s="257"/>
      <c r="AB12" s="257"/>
      <c r="AC12" s="257"/>
    </row>
    <row r="13" spans="1:29" s="42" customFormat="1" ht="19.5" customHeight="1">
      <c r="A13" s="258" t="s">
        <v>91</v>
      </c>
      <c r="B13" s="259">
        <v>387</v>
      </c>
      <c r="C13" s="260">
        <v>-4</v>
      </c>
      <c r="D13" s="260">
        <v>784</v>
      </c>
      <c r="E13" s="260">
        <v>-70</v>
      </c>
      <c r="F13" s="260">
        <v>-58</v>
      </c>
      <c r="G13" s="260">
        <v>-783</v>
      </c>
      <c r="H13" s="260">
        <v>-1209</v>
      </c>
      <c r="I13" s="260">
        <v>-1119</v>
      </c>
      <c r="J13" s="260">
        <v>-1940</v>
      </c>
      <c r="K13" s="260">
        <v>272</v>
      </c>
      <c r="L13" s="260">
        <v>400</v>
      </c>
      <c r="M13" s="260">
        <v>-16</v>
      </c>
      <c r="N13" s="260">
        <v>455</v>
      </c>
      <c r="O13" s="260">
        <v>315</v>
      </c>
      <c r="P13" s="260">
        <v>-899</v>
      </c>
      <c r="Q13" s="260">
        <v>1413</v>
      </c>
      <c r="R13" s="260">
        <v>869</v>
      </c>
      <c r="S13" s="260">
        <v>803</v>
      </c>
      <c r="T13" s="260">
        <v>1139</v>
      </c>
      <c r="U13" s="260">
        <v>309</v>
      </c>
      <c r="V13" s="260">
        <v>2187</v>
      </c>
      <c r="W13" s="260">
        <v>507</v>
      </c>
      <c r="X13" s="260">
        <v>-47</v>
      </c>
      <c r="Y13" s="261">
        <v>-1412</v>
      </c>
      <c r="Z13" s="261">
        <v>-991</v>
      </c>
      <c r="AA13" s="261">
        <v>-657</v>
      </c>
      <c r="AB13" s="261">
        <v>1151</v>
      </c>
      <c r="AC13" s="261">
        <v>2525</v>
      </c>
    </row>
    <row r="14" spans="1:29" s="43" customFormat="1" ht="19.5" customHeight="1">
      <c r="A14" s="250"/>
      <c r="B14" s="251">
        <v>0.0865154397644563</v>
      </c>
      <c r="C14" s="252">
        <v>-0.000891927388191327</v>
      </c>
      <c r="D14" s="252">
        <v>0.17537815915567023</v>
      </c>
      <c r="E14" s="252">
        <v>-0.015911188293005196</v>
      </c>
      <c r="F14" s="252">
        <v>-0.013723945208332644</v>
      </c>
      <c r="G14" s="252">
        <v>-0.19297026335635126</v>
      </c>
      <c r="H14" s="252">
        <v>-0.3181779901888504</v>
      </c>
      <c r="I14" s="252">
        <v>-0.312504363610977</v>
      </c>
      <c r="J14" s="252">
        <v>-0.5661423527008491</v>
      </c>
      <c r="K14" s="252">
        <v>0.08156484555157384</v>
      </c>
      <c r="L14" s="252">
        <v>0.11806863329653083</v>
      </c>
      <c r="M14" s="252">
        <v>-0.0046611082950231975</v>
      </c>
      <c r="N14" s="252">
        <v>0.13077756604267243</v>
      </c>
      <c r="O14" s="252">
        <v>0.08815701463966708</v>
      </c>
      <c r="P14" s="252">
        <v>-0.24224362325323545</v>
      </c>
      <c r="Q14" s="252">
        <v>0.3779469429896487</v>
      </c>
      <c r="R14" s="252">
        <v>0.22634511248231792</v>
      </c>
      <c r="S14" s="252">
        <v>0.20679567145498456</v>
      </c>
      <c r="T14" s="252">
        <v>0.2853313626514087</v>
      </c>
      <c r="U14" s="252">
        <v>0.07451708587551398</v>
      </c>
      <c r="V14" s="252">
        <v>0.5195699946546339</v>
      </c>
      <c r="W14" s="252">
        <v>0.11776264903247124</v>
      </c>
      <c r="X14" s="252">
        <v>-0.01081710575676631</v>
      </c>
      <c r="Y14" s="253">
        <v>-0.3251306163896239</v>
      </c>
      <c r="Z14" s="253">
        <v>-0.23446409221465903</v>
      </c>
      <c r="AA14" s="253">
        <v>-0.15827587702180734</v>
      </c>
      <c r="AB14" s="253">
        <v>0.28</v>
      </c>
      <c r="AC14" s="253">
        <v>0.61</v>
      </c>
    </row>
    <row r="15" spans="1:29" s="43" customFormat="1" ht="19.5" customHeight="1">
      <c r="A15" s="254"/>
      <c r="B15" s="255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  <c r="Z15" s="257"/>
      <c r="AA15" s="257"/>
      <c r="AB15" s="257"/>
      <c r="AC15" s="257"/>
    </row>
    <row r="16" spans="1:29" s="42" customFormat="1" ht="19.5" customHeight="1">
      <c r="A16" s="246" t="s">
        <v>92</v>
      </c>
      <c r="B16" s="247">
        <v>-1704</v>
      </c>
      <c r="C16" s="248">
        <v>-2446</v>
      </c>
      <c r="D16" s="248">
        <v>2275</v>
      </c>
      <c r="E16" s="248">
        <v>2796</v>
      </c>
      <c r="F16" s="248">
        <v>4457</v>
      </c>
      <c r="G16" s="248">
        <v>6729</v>
      </c>
      <c r="H16" s="248">
        <v>3038</v>
      </c>
      <c r="I16" s="248">
        <v>-591</v>
      </c>
      <c r="J16" s="248">
        <v>7026</v>
      </c>
      <c r="K16" s="248">
        <v>-462</v>
      </c>
      <c r="L16" s="248">
        <v>1457</v>
      </c>
      <c r="M16" s="248">
        <v>4556</v>
      </c>
      <c r="N16" s="248">
        <v>10019</v>
      </c>
      <c r="O16" s="248">
        <v>17586</v>
      </c>
      <c r="P16" s="248">
        <v>8566</v>
      </c>
      <c r="Q16" s="248">
        <v>18469</v>
      </c>
      <c r="R16" s="248">
        <v>36758</v>
      </c>
      <c r="S16" s="248">
        <v>18321</v>
      </c>
      <c r="T16" s="248">
        <v>24825</v>
      </c>
      <c r="U16" s="248">
        <v>30531</v>
      </c>
      <c r="V16" s="248">
        <v>4244</v>
      </c>
      <c r="W16" s="248">
        <v>2092</v>
      </c>
      <c r="X16" s="248">
        <v>-12401</v>
      </c>
      <c r="Y16" s="249">
        <v>-24131</v>
      </c>
      <c r="Z16" s="249">
        <v>-28149</v>
      </c>
      <c r="AA16" s="249">
        <v>-8963</v>
      </c>
      <c r="AB16" s="249">
        <v>-934</v>
      </c>
      <c r="AC16" s="249">
        <v>13136</v>
      </c>
    </row>
    <row r="17" spans="1:29" s="43" customFormat="1" ht="19.5" customHeight="1">
      <c r="A17" s="238"/>
      <c r="B17" s="239">
        <v>-0.07401207560872036</v>
      </c>
      <c r="C17" s="240">
        <v>-0.10889623471012078</v>
      </c>
      <c r="D17" s="240">
        <v>0.10185994011979727</v>
      </c>
      <c r="E17" s="240">
        <v>0.12682319685173304</v>
      </c>
      <c r="F17" s="240">
        <v>0.20296870766267627</v>
      </c>
      <c r="G17" s="240">
        <v>0.3063996965600335</v>
      </c>
      <c r="H17" s="240">
        <v>0.1374961134039676</v>
      </c>
      <c r="I17" s="240">
        <v>-0.02872413794778872</v>
      </c>
      <c r="J17" s="240">
        <v>0.3487336689303344</v>
      </c>
      <c r="K17" s="240">
        <v>-0.022866170540059017</v>
      </c>
      <c r="L17" s="240">
        <v>0.07379030991929714</v>
      </c>
      <c r="M17" s="240">
        <v>0.23918069587092194</v>
      </c>
      <c r="N17" s="240">
        <v>0.5184771190080761</v>
      </c>
      <c r="O17" s="240">
        <v>0.8906901455816962</v>
      </c>
      <c r="P17" s="240">
        <v>0.4102555260691476</v>
      </c>
      <c r="Q17" s="240">
        <v>0.846225570041903</v>
      </c>
      <c r="R17" s="240">
        <v>1.506127889343567</v>
      </c>
      <c r="S17" s="240">
        <v>0.7215491981473976</v>
      </c>
      <c r="T17" s="240">
        <v>0.867881059216935</v>
      </c>
      <c r="U17" s="240">
        <v>1.0057728747361327</v>
      </c>
      <c r="V17" s="240">
        <v>0.1318095929058849</v>
      </c>
      <c r="W17" s="240">
        <v>0.06478655586059645</v>
      </c>
      <c r="X17" s="240">
        <v>-0.38366854700658815</v>
      </c>
      <c r="Y17" s="241">
        <v>-0.8285492576671105</v>
      </c>
      <c r="Z17" s="241">
        <v>-1.118689413762075</v>
      </c>
      <c r="AA17" s="241">
        <v>-0.40460809938471787</v>
      </c>
      <c r="AB17" s="241">
        <v>-0.05</v>
      </c>
      <c r="AC17" s="241">
        <v>0.65</v>
      </c>
    </row>
    <row r="18" spans="1:29" s="43" customFormat="1" ht="19.5" customHeight="1">
      <c r="A18" s="254"/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7"/>
      <c r="Z18" s="257"/>
      <c r="AA18" s="257"/>
      <c r="AB18" s="257"/>
      <c r="AC18" s="257"/>
    </row>
    <row r="19" spans="1:29" s="42" customFormat="1" ht="19.5" customHeight="1">
      <c r="A19" s="258" t="s">
        <v>0</v>
      </c>
      <c r="B19" s="259">
        <v>-8068</v>
      </c>
      <c r="C19" s="260">
        <v>9553</v>
      </c>
      <c r="D19" s="260">
        <v>10259</v>
      </c>
      <c r="E19" s="260">
        <v>-5236</v>
      </c>
      <c r="F19" s="260">
        <v>17808</v>
      </c>
      <c r="G19" s="260">
        <v>26012</v>
      </c>
      <c r="H19" s="260">
        <v>889</v>
      </c>
      <c r="I19" s="260">
        <v>13804</v>
      </c>
      <c r="J19" s="260">
        <v>18910</v>
      </c>
      <c r="K19" s="260">
        <v>17708</v>
      </c>
      <c r="L19" s="260">
        <v>26711</v>
      </c>
      <c r="M19" s="260">
        <v>22222</v>
      </c>
      <c r="N19" s="260">
        <v>28308</v>
      </c>
      <c r="O19" s="260">
        <v>32123</v>
      </c>
      <c r="P19" s="260">
        <v>18492</v>
      </c>
      <c r="Q19" s="260">
        <v>28162</v>
      </c>
      <c r="R19" s="260">
        <v>48213</v>
      </c>
      <c r="S19" s="260">
        <v>17522</v>
      </c>
      <c r="T19" s="260">
        <v>26631</v>
      </c>
      <c r="U19" s="260">
        <v>29967</v>
      </c>
      <c r="V19" s="260">
        <v>11026</v>
      </c>
      <c r="W19" s="260">
        <v>8330</v>
      </c>
      <c r="X19" s="260">
        <v>-7070</v>
      </c>
      <c r="Y19" s="261">
        <v>-25585</v>
      </c>
      <c r="Z19" s="261">
        <v>-26787</v>
      </c>
      <c r="AA19" s="261">
        <v>-2747</v>
      </c>
      <c r="AB19" s="261">
        <v>-20971</v>
      </c>
      <c r="AC19" s="261">
        <v>-3007</v>
      </c>
    </row>
    <row r="20" spans="1:29" s="43" customFormat="1" ht="19.5" customHeight="1">
      <c r="A20" s="238"/>
      <c r="B20" s="239">
        <v>-0.16893837267202283</v>
      </c>
      <c r="C20" s="240">
        <v>0.20017865835246784</v>
      </c>
      <c r="D20" s="240">
        <v>0.21324505596358456</v>
      </c>
      <c r="E20" s="240">
        <v>-0.10624034178711161</v>
      </c>
      <c r="F20" s="240">
        <v>0.3665452533542446</v>
      </c>
      <c r="G20" s="240">
        <v>0.5316940727312147</v>
      </c>
      <c r="H20" s="240">
        <v>0.018091955978549734</v>
      </c>
      <c r="I20" s="240">
        <v>0.2854825387016646</v>
      </c>
      <c r="J20" s="240">
        <v>0.3825783800122107</v>
      </c>
      <c r="K20" s="240">
        <v>0.34656156830266127</v>
      </c>
      <c r="L20" s="240">
        <v>0.5001161776377661</v>
      </c>
      <c r="M20" s="240">
        <v>0.39667189743295417</v>
      </c>
      <c r="N20" s="240">
        <v>0.4804923467997879</v>
      </c>
      <c r="O20" s="240">
        <v>0.510387448310623</v>
      </c>
      <c r="P20" s="240">
        <v>0.278666673699135</v>
      </c>
      <c r="Q20" s="240">
        <v>0.4029845065178339</v>
      </c>
      <c r="R20" s="240">
        <v>0.6507821453012541</v>
      </c>
      <c r="S20" s="240">
        <v>0.2288579385440359</v>
      </c>
      <c r="T20" s="240">
        <v>0.3279098691746585</v>
      </c>
      <c r="U20" s="240">
        <v>0.3490260940885559</v>
      </c>
      <c r="V20" s="240">
        <v>0.12390165943494402</v>
      </c>
      <c r="W20" s="240">
        <v>0.09149355931472591</v>
      </c>
      <c r="X20" s="240">
        <v>-0.07601136235476647</v>
      </c>
      <c r="Y20" s="241">
        <v>-0.27423260691614715</v>
      </c>
      <c r="Z20" s="241">
        <v>-0.2968967654467858</v>
      </c>
      <c r="AA20" s="241">
        <v>-0.030811639374384026</v>
      </c>
      <c r="AB20" s="241">
        <v>-0.23</v>
      </c>
      <c r="AC20" s="241">
        <v>-0.03</v>
      </c>
    </row>
    <row r="21" spans="1:29" s="42" customFormat="1" ht="19.5" customHeight="1">
      <c r="A21" s="262" t="s">
        <v>214</v>
      </c>
      <c r="B21" s="263">
        <v>-6624</v>
      </c>
      <c r="C21" s="264">
        <v>7950</v>
      </c>
      <c r="D21" s="264">
        <v>10538</v>
      </c>
      <c r="E21" s="264">
        <v>-2304</v>
      </c>
      <c r="F21" s="264">
        <v>13228</v>
      </c>
      <c r="G21" s="264">
        <v>23876</v>
      </c>
      <c r="H21" s="264">
        <v>1005</v>
      </c>
      <c r="I21" s="264">
        <v>13613</v>
      </c>
      <c r="J21" s="264">
        <v>16814</v>
      </c>
      <c r="K21" s="264">
        <v>15851</v>
      </c>
      <c r="L21" s="264">
        <v>22191</v>
      </c>
      <c r="M21" s="264">
        <v>19774</v>
      </c>
      <c r="N21" s="264">
        <v>23843</v>
      </c>
      <c r="O21" s="264">
        <v>28548</v>
      </c>
      <c r="P21" s="264">
        <v>14943</v>
      </c>
      <c r="Q21" s="264">
        <v>22701</v>
      </c>
      <c r="R21" s="264">
        <v>40052</v>
      </c>
      <c r="S21" s="264">
        <v>16359</v>
      </c>
      <c r="T21" s="264">
        <v>20781</v>
      </c>
      <c r="U21" s="264">
        <v>24893</v>
      </c>
      <c r="V21" s="264">
        <v>8469</v>
      </c>
      <c r="W21" s="264">
        <v>4992</v>
      </c>
      <c r="X21" s="264">
        <v>-7208</v>
      </c>
      <c r="Y21" s="265">
        <v>-20635</v>
      </c>
      <c r="Z21" s="265">
        <v>-22050</v>
      </c>
      <c r="AA21" s="265">
        <v>-2172</v>
      </c>
      <c r="AB21" s="265">
        <v>-18436</v>
      </c>
      <c r="AC21" s="265">
        <v>-3664</v>
      </c>
    </row>
    <row r="22" spans="1:29" s="43" customFormat="1" ht="19.5" customHeight="1">
      <c r="A22" s="242"/>
      <c r="B22" s="243">
        <v>-0.1676303386618727</v>
      </c>
      <c r="C22" s="244">
        <v>0.20138889944385507</v>
      </c>
      <c r="D22" s="244">
        <v>0.2646620861892268</v>
      </c>
      <c r="E22" s="244">
        <v>-0.05650626473969744</v>
      </c>
      <c r="F22" s="244">
        <v>0.3289435238186922</v>
      </c>
      <c r="G22" s="244">
        <v>0.5885735964740846</v>
      </c>
      <c r="H22" s="244">
        <v>0.02459109053778441</v>
      </c>
      <c r="I22" s="244">
        <v>0.3374679959463167</v>
      </c>
      <c r="J22" s="244">
        <v>0.40732191052241795</v>
      </c>
      <c r="K22" s="244">
        <v>0.37137260965929286</v>
      </c>
      <c r="L22" s="244">
        <v>0.4967699098601397</v>
      </c>
      <c r="M22" s="244">
        <v>0.42195713509585175</v>
      </c>
      <c r="N22" s="244">
        <v>0.4842276200851092</v>
      </c>
      <c r="O22" s="244">
        <v>0.542896486253297</v>
      </c>
      <c r="P22" s="244">
        <v>0.26945939337283953</v>
      </c>
      <c r="Q22" s="244">
        <v>0.3890624453708469</v>
      </c>
      <c r="R22" s="244">
        <v>0.6483189952188662</v>
      </c>
      <c r="S22" s="244">
        <v>0.25618053751403913</v>
      </c>
      <c r="T22" s="244">
        <v>0.3071902564767415</v>
      </c>
      <c r="U22" s="244">
        <v>0.3485054223232531</v>
      </c>
      <c r="V22" s="244">
        <v>0.11456782133643095</v>
      </c>
      <c r="W22" s="244">
        <v>0.0661488277068134</v>
      </c>
      <c r="X22" s="244">
        <v>-0.0937510649096085</v>
      </c>
      <c r="Y22" s="245">
        <v>-0.267646580440406</v>
      </c>
      <c r="Z22" s="245">
        <v>-0.29599981421145616</v>
      </c>
      <c r="AA22" s="245">
        <v>-0.0295483067881519</v>
      </c>
      <c r="AB22" s="245">
        <v>-0.25</v>
      </c>
      <c r="AC22" s="245">
        <v>-0.05</v>
      </c>
    </row>
    <row r="23" spans="1:29" s="42" customFormat="1" ht="8.25" customHeight="1">
      <c r="A23" s="262"/>
      <c r="B23" s="263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5"/>
      <c r="Z23" s="265"/>
      <c r="AA23" s="265"/>
      <c r="AB23" s="265"/>
      <c r="AC23" s="265"/>
    </row>
    <row r="24" spans="1:29" s="43" customFormat="1" ht="19.5" customHeight="1">
      <c r="A24" s="262" t="s">
        <v>215</v>
      </c>
      <c r="B24" s="263">
        <v>-1444</v>
      </c>
      <c r="C24" s="264">
        <v>1603</v>
      </c>
      <c r="D24" s="264">
        <v>-279</v>
      </c>
      <c r="E24" s="264">
        <v>-2932</v>
      </c>
      <c r="F24" s="264">
        <v>4580</v>
      </c>
      <c r="G24" s="264">
        <v>2136</v>
      </c>
      <c r="H24" s="264">
        <v>-116</v>
      </c>
      <c r="I24" s="264">
        <v>191</v>
      </c>
      <c r="J24" s="264">
        <v>2096</v>
      </c>
      <c r="K24" s="264">
        <v>1857</v>
      </c>
      <c r="L24" s="264">
        <v>4520</v>
      </c>
      <c r="M24" s="264">
        <v>2448</v>
      </c>
      <c r="N24" s="264">
        <v>4465</v>
      </c>
      <c r="O24" s="264">
        <v>3575</v>
      </c>
      <c r="P24" s="264">
        <v>3549</v>
      </c>
      <c r="Q24" s="264">
        <v>5461</v>
      </c>
      <c r="R24" s="264">
        <v>8161</v>
      </c>
      <c r="S24" s="264">
        <v>1163</v>
      </c>
      <c r="T24" s="264">
        <v>5850</v>
      </c>
      <c r="U24" s="264">
        <v>5074</v>
      </c>
      <c r="V24" s="264">
        <v>2557</v>
      </c>
      <c r="W24" s="264">
        <v>3338</v>
      </c>
      <c r="X24" s="264">
        <v>138</v>
      </c>
      <c r="Y24" s="265">
        <v>-4950</v>
      </c>
      <c r="Z24" s="265">
        <v>-4737</v>
      </c>
      <c r="AA24" s="265">
        <v>-575</v>
      </c>
      <c r="AB24" s="265">
        <v>-2535</v>
      </c>
      <c r="AC24" s="245">
        <v>657</v>
      </c>
    </row>
    <row r="25" spans="1:29" s="43" customFormat="1" ht="19.5" customHeight="1">
      <c r="A25" s="242"/>
      <c r="B25" s="266">
        <v>-0.17520997289341977</v>
      </c>
      <c r="C25" s="267">
        <v>0.19438526115895804</v>
      </c>
      <c r="D25" s="267">
        <v>-0.033646239339324424</v>
      </c>
      <c r="E25" s="267">
        <v>-0.3445261238225972</v>
      </c>
      <c r="F25" s="267">
        <v>0.5472073904061903</v>
      </c>
      <c r="G25" s="267">
        <v>0.2555941127198702</v>
      </c>
      <c r="H25" s="267">
        <v>-0.014027619899870114</v>
      </c>
      <c r="I25" s="267">
        <v>0.0238315669691902</v>
      </c>
      <c r="J25" s="267">
        <v>0.2572287286200181</v>
      </c>
      <c r="K25" s="267">
        <v>0.2207020154360695</v>
      </c>
      <c r="L25" s="267">
        <v>0.5172210582205627</v>
      </c>
      <c r="M25" s="267">
        <v>0.2672918033789218</v>
      </c>
      <c r="N25" s="267">
        <v>0.4614829675060106</v>
      </c>
      <c r="O25" s="267">
        <v>0.34528218971687785</v>
      </c>
      <c r="P25" s="267">
        <v>0.3254956953675725</v>
      </c>
      <c r="Q25" s="267">
        <v>0.47340325010705175</v>
      </c>
      <c r="R25" s="267">
        <v>0.6631471087972463</v>
      </c>
      <c r="S25" s="267">
        <v>0.09153537806945167</v>
      </c>
      <c r="T25" s="267">
        <v>0.43123275068996936</v>
      </c>
      <c r="U25" s="267">
        <v>0.3516032108565881</v>
      </c>
      <c r="V25" s="267">
        <v>0.16969005186264763</v>
      </c>
      <c r="W25" s="267">
        <v>0.21427007915411078</v>
      </c>
      <c r="X25" s="267">
        <v>0.008556574146134643</v>
      </c>
      <c r="Y25" s="268">
        <v>-0.3055787569056223</v>
      </c>
      <c r="Z25" s="268">
        <v>-0.3011445016811831</v>
      </c>
      <c r="AA25" s="268">
        <v>-0.03674621529958788</v>
      </c>
      <c r="AB25" s="268">
        <v>-0.16</v>
      </c>
      <c r="AC25" s="268">
        <v>0.04</v>
      </c>
    </row>
    <row r="26" spans="1:29" s="42" customFormat="1" ht="19.5" customHeight="1">
      <c r="A26" s="258" t="s">
        <v>1</v>
      </c>
      <c r="B26" s="259">
        <v>1217</v>
      </c>
      <c r="C26" s="260">
        <v>15741</v>
      </c>
      <c r="D26" s="260">
        <v>29004</v>
      </c>
      <c r="E26" s="260">
        <v>17140</v>
      </c>
      <c r="F26" s="260">
        <v>6777</v>
      </c>
      <c r="G26" s="260">
        <v>21099</v>
      </c>
      <c r="H26" s="260">
        <v>7392</v>
      </c>
      <c r="I26" s="260">
        <v>12347</v>
      </c>
      <c r="J26" s="260">
        <v>29962</v>
      </c>
      <c r="K26" s="260">
        <v>17784</v>
      </c>
      <c r="L26" s="260">
        <v>32446</v>
      </c>
      <c r="M26" s="260">
        <v>23657</v>
      </c>
      <c r="N26" s="260">
        <v>39584</v>
      </c>
      <c r="O26" s="260">
        <v>46669</v>
      </c>
      <c r="P26" s="260">
        <v>41167</v>
      </c>
      <c r="Q26" s="260">
        <v>38535</v>
      </c>
      <c r="R26" s="260">
        <v>73436</v>
      </c>
      <c r="S26" s="260">
        <v>22877</v>
      </c>
      <c r="T26" s="260">
        <v>57450</v>
      </c>
      <c r="U26" s="260">
        <v>53543</v>
      </c>
      <c r="V26" s="260">
        <v>30141</v>
      </c>
      <c r="W26" s="260">
        <v>44022</v>
      </c>
      <c r="X26" s="260">
        <v>31143</v>
      </c>
      <c r="Y26" s="261">
        <v>-39130</v>
      </c>
      <c r="Z26" s="261">
        <v>-42678</v>
      </c>
      <c r="AA26" s="261">
        <v>-7273</v>
      </c>
      <c r="AB26" s="261">
        <v>589</v>
      </c>
      <c r="AC26" s="261">
        <v>23020</v>
      </c>
    </row>
    <row r="27" spans="1:29" s="43" customFormat="1" ht="19.5" customHeight="1">
      <c r="A27" s="250"/>
      <c r="B27" s="251">
        <v>0.0121676297457185</v>
      </c>
      <c r="C27" s="252">
        <v>0.1580675293084255</v>
      </c>
      <c r="D27" s="252">
        <v>0.28921215911574816</v>
      </c>
      <c r="E27" s="252">
        <v>0.1694004814175809</v>
      </c>
      <c r="F27" s="252">
        <v>0.06617446741612465</v>
      </c>
      <c r="G27" s="252">
        <v>0.20627012695502156</v>
      </c>
      <c r="H27" s="252">
        <v>0.07201073614611087</v>
      </c>
      <c r="I27" s="252">
        <v>0.12152544701717893</v>
      </c>
      <c r="J27" s="252">
        <v>0.29131949197893636</v>
      </c>
      <c r="K27" s="252">
        <v>0.16752018691725823</v>
      </c>
      <c r="L27" s="252">
        <v>0.29686462246745204</v>
      </c>
      <c r="M27" s="252">
        <v>0.21169677240497897</v>
      </c>
      <c r="N27" s="252">
        <v>0.34345250283722706</v>
      </c>
      <c r="O27" s="252">
        <v>0.38656552078084605</v>
      </c>
      <c r="P27" s="252">
        <v>0.32616197431665217</v>
      </c>
      <c r="Q27" s="252">
        <v>0.2930726255793603</v>
      </c>
      <c r="R27" s="252">
        <v>0.5316799002611505</v>
      </c>
      <c r="S27" s="252">
        <v>0.15989504812508049</v>
      </c>
      <c r="T27" s="252">
        <v>0.3822938522823227</v>
      </c>
      <c r="U27" s="252">
        <v>0.33647446550750804</v>
      </c>
      <c r="V27" s="252">
        <v>0.18145201707566727</v>
      </c>
      <c r="W27" s="252">
        <v>0.2589256930550121</v>
      </c>
      <c r="X27" s="252">
        <v>0.17827195554827036</v>
      </c>
      <c r="Y27" s="253">
        <v>-0.22248032643942262</v>
      </c>
      <c r="Z27" s="253">
        <v>-0.24928790738111273</v>
      </c>
      <c r="AA27" s="253">
        <v>-0.04317917976300878</v>
      </c>
      <c r="AB27" s="253">
        <v>0</v>
      </c>
      <c r="AC27" s="253">
        <v>0.13</v>
      </c>
    </row>
    <row r="28" spans="1:29" s="43" customFormat="1" ht="19.5" customHeight="1">
      <c r="A28" s="242"/>
      <c r="B28" s="243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5"/>
      <c r="Z28" s="245"/>
      <c r="AA28" s="245"/>
      <c r="AB28" s="245"/>
      <c r="AC28" s="245"/>
    </row>
    <row r="29" spans="1:29" s="42" customFormat="1" ht="19.5" customHeight="1">
      <c r="A29" s="258" t="s">
        <v>93</v>
      </c>
      <c r="B29" s="259">
        <v>3511</v>
      </c>
      <c r="C29" s="260">
        <v>-83</v>
      </c>
      <c r="D29" s="260">
        <v>1639</v>
      </c>
      <c r="E29" s="260">
        <v>1459</v>
      </c>
      <c r="F29" s="260">
        <v>2711</v>
      </c>
      <c r="G29" s="260">
        <v>-1382</v>
      </c>
      <c r="H29" s="260">
        <v>-341</v>
      </c>
      <c r="I29" s="260">
        <v>1705</v>
      </c>
      <c r="J29" s="260">
        <v>4481</v>
      </c>
      <c r="K29" s="260">
        <v>305</v>
      </c>
      <c r="L29" s="260">
        <v>-89</v>
      </c>
      <c r="M29" s="260">
        <v>-77</v>
      </c>
      <c r="N29" s="260">
        <v>2448</v>
      </c>
      <c r="O29" s="260">
        <v>191</v>
      </c>
      <c r="P29" s="260">
        <v>2074</v>
      </c>
      <c r="Q29" s="260">
        <v>-160</v>
      </c>
      <c r="R29" s="260">
        <v>3627</v>
      </c>
      <c r="S29" s="260">
        <v>828</v>
      </c>
      <c r="T29" s="260">
        <v>1614</v>
      </c>
      <c r="U29" s="260">
        <v>1446</v>
      </c>
      <c r="V29" s="260">
        <v>1475</v>
      </c>
      <c r="W29" s="260">
        <v>1248</v>
      </c>
      <c r="X29" s="260">
        <v>1548</v>
      </c>
      <c r="Y29" s="261">
        <v>-704</v>
      </c>
      <c r="Z29" s="261">
        <v>790</v>
      </c>
      <c r="AA29" s="261">
        <v>704</v>
      </c>
      <c r="AB29" s="261">
        <v>-855</v>
      </c>
      <c r="AC29" s="261">
        <v>483</v>
      </c>
    </row>
    <row r="30" spans="1:29" s="43" customFormat="1" ht="19.5" customHeight="1">
      <c r="A30" s="250"/>
      <c r="B30" s="251">
        <v>0.4680690518502173</v>
      </c>
      <c r="C30" s="252">
        <v>-0.01117325956290216</v>
      </c>
      <c r="D30" s="252">
        <v>0.2218465374208778</v>
      </c>
      <c r="E30" s="252">
        <v>0.19782836253978697</v>
      </c>
      <c r="F30" s="252">
        <v>0.36550279216629455</v>
      </c>
      <c r="G30" s="252">
        <v>-0.18816212440756486</v>
      </c>
      <c r="H30" s="252">
        <v>-0.04651131070509962</v>
      </c>
      <c r="I30" s="252">
        <v>0.23462032789050014</v>
      </c>
      <c r="J30" s="252">
        <v>0.60100861074599</v>
      </c>
      <c r="K30" s="252">
        <v>0.04064049418841531</v>
      </c>
      <c r="L30" s="252">
        <v>-0.011662617510699302</v>
      </c>
      <c r="M30" s="252">
        <v>-0.010021005067761823</v>
      </c>
      <c r="N30" s="252">
        <v>0.31394275161589213</v>
      </c>
      <c r="O30" s="252">
        <v>0.024350970150299744</v>
      </c>
      <c r="P30" s="252">
        <v>0.2576871275712822</v>
      </c>
      <c r="Q30" s="252">
        <v>-0.019701740279343127</v>
      </c>
      <c r="R30" s="252">
        <v>0.4355846345628578</v>
      </c>
      <c r="S30" s="252">
        <v>0.0980747500159973</v>
      </c>
      <c r="T30" s="252">
        <v>0.1895160296039533</v>
      </c>
      <c r="U30" s="252">
        <v>0.16802777687399129</v>
      </c>
      <c r="V30" s="252">
        <v>0.16844610466955068</v>
      </c>
      <c r="W30" s="252">
        <v>0.14275778762034008</v>
      </c>
      <c r="X30" s="252">
        <v>0.1742795768653993</v>
      </c>
      <c r="Y30" s="253">
        <v>-0.07979832786231267</v>
      </c>
      <c r="Z30" s="253">
        <v>0.09036327179099413</v>
      </c>
      <c r="AA30" s="253">
        <v>0.08142992804323068</v>
      </c>
      <c r="AB30" s="253">
        <v>-0.11</v>
      </c>
      <c r="AC30" s="253">
        <v>0.06</v>
      </c>
    </row>
    <row r="31" spans="1:29" s="43" customFormat="1" ht="19.5" customHeight="1">
      <c r="A31" s="242"/>
      <c r="B31" s="243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5"/>
      <c r="Z31" s="245"/>
      <c r="AA31" s="245"/>
      <c r="AB31" s="245"/>
      <c r="AC31" s="245"/>
    </row>
    <row r="32" spans="1:29" s="42" customFormat="1" ht="19.5" customHeight="1">
      <c r="A32" s="258" t="s">
        <v>9</v>
      </c>
      <c r="B32" s="259">
        <v>7824</v>
      </c>
      <c r="C32" s="260">
        <v>6039</v>
      </c>
      <c r="D32" s="260">
        <v>11216</v>
      </c>
      <c r="E32" s="260">
        <v>8625</v>
      </c>
      <c r="F32" s="260">
        <v>9224</v>
      </c>
      <c r="G32" s="260">
        <v>15985</v>
      </c>
      <c r="H32" s="260">
        <v>10079</v>
      </c>
      <c r="I32" s="260">
        <v>9727</v>
      </c>
      <c r="J32" s="260">
        <v>68207</v>
      </c>
      <c r="K32" s="260">
        <v>63339</v>
      </c>
      <c r="L32" s="260">
        <v>61373</v>
      </c>
      <c r="M32" s="260">
        <v>66042</v>
      </c>
      <c r="N32" s="260">
        <v>78458</v>
      </c>
      <c r="O32" s="260">
        <v>80350</v>
      </c>
      <c r="P32" s="260">
        <v>64708</v>
      </c>
      <c r="Q32" s="260">
        <v>66312</v>
      </c>
      <c r="R32" s="260">
        <v>92580</v>
      </c>
      <c r="S32" s="260">
        <v>57169</v>
      </c>
      <c r="T32" s="260">
        <v>55367</v>
      </c>
      <c r="U32" s="260">
        <v>75227</v>
      </c>
      <c r="V32" s="260">
        <v>60141</v>
      </c>
      <c r="W32" s="260">
        <v>59019</v>
      </c>
      <c r="X32" s="260">
        <v>40818</v>
      </c>
      <c r="Y32" s="261">
        <v>44650</v>
      </c>
      <c r="Z32" s="261">
        <v>38630</v>
      </c>
      <c r="AA32" s="261">
        <v>36827</v>
      </c>
      <c r="AB32" s="261">
        <v>40917</v>
      </c>
      <c r="AC32" s="261">
        <v>22702</v>
      </c>
    </row>
    <row r="33" spans="1:29" s="43" customFormat="1" ht="19.5" customHeight="1">
      <c r="A33" s="250"/>
      <c r="B33" s="251">
        <v>0.47160911898185276</v>
      </c>
      <c r="C33" s="252">
        <v>0.36354748662206227</v>
      </c>
      <c r="D33" s="252">
        <v>0.6704657333786779</v>
      </c>
      <c r="E33" s="252">
        <v>0.515823676217031</v>
      </c>
      <c r="F33" s="252">
        <v>0.5529687600227096</v>
      </c>
      <c r="G33" s="252">
        <v>0.9613019582656035</v>
      </c>
      <c r="H33" s="252">
        <v>0.6125536113557262</v>
      </c>
      <c r="I33" s="252">
        <v>0.6117506180712606</v>
      </c>
      <c r="J33" s="252">
        <v>4.450614343601766</v>
      </c>
      <c r="K33" s="252">
        <v>4.127125822636346</v>
      </c>
      <c r="L33" s="252">
        <v>3.9242955540039093</v>
      </c>
      <c r="M33" s="252">
        <v>4.1335152592444135</v>
      </c>
      <c r="N33" s="252">
        <v>4.7424928764079555</v>
      </c>
      <c r="O33" s="252">
        <v>4.7186764450249274</v>
      </c>
      <c r="P33" s="252">
        <v>3.7848483235545904</v>
      </c>
      <c r="Q33" s="252">
        <v>3.764550932877664</v>
      </c>
      <c r="R33" s="252">
        <v>5.305739058274295</v>
      </c>
      <c r="S33" s="252">
        <v>3.3621110451131697</v>
      </c>
      <c r="T33" s="252">
        <v>3.1948662405460126</v>
      </c>
      <c r="U33" s="252">
        <v>4.334231364885044</v>
      </c>
      <c r="V33" s="252">
        <v>3.5359503869843545</v>
      </c>
      <c r="W33" s="252">
        <v>3.5615942356955976</v>
      </c>
      <c r="X33" s="252">
        <v>2.4788103556435237</v>
      </c>
      <c r="Y33" s="253">
        <v>2.8017989243351193</v>
      </c>
      <c r="Z33" s="253">
        <v>2.4123169920661436</v>
      </c>
      <c r="AA33" s="253">
        <v>2.2904727726867247</v>
      </c>
      <c r="AB33" s="253">
        <v>2.58</v>
      </c>
      <c r="AC33" s="253">
        <v>1.42</v>
      </c>
    </row>
    <row r="34" spans="1:29" s="43" customFormat="1" ht="19.5" customHeight="1">
      <c r="A34" s="254"/>
      <c r="B34" s="255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7"/>
      <c r="Z34" s="257"/>
      <c r="AA34" s="257"/>
      <c r="AB34" s="257"/>
      <c r="AC34" s="257"/>
    </row>
    <row r="35" spans="1:29" s="42" customFormat="1" ht="19.5" customHeight="1">
      <c r="A35" s="258" t="s">
        <v>94</v>
      </c>
      <c r="B35" s="259">
        <v>-230</v>
      </c>
      <c r="C35" s="260">
        <v>85</v>
      </c>
      <c r="D35" s="260">
        <v>3503</v>
      </c>
      <c r="E35" s="260">
        <v>3751</v>
      </c>
      <c r="F35" s="260">
        <v>99</v>
      </c>
      <c r="G35" s="260">
        <v>251</v>
      </c>
      <c r="H35" s="260">
        <v>-194</v>
      </c>
      <c r="I35" s="260">
        <v>830</v>
      </c>
      <c r="J35" s="260">
        <v>-4</v>
      </c>
      <c r="K35" s="260">
        <v>36</v>
      </c>
      <c r="L35" s="260">
        <v>-2</v>
      </c>
      <c r="M35" s="260">
        <v>4</v>
      </c>
      <c r="N35" s="260">
        <v>21</v>
      </c>
      <c r="O35" s="260">
        <v>13</v>
      </c>
      <c r="P35" s="260">
        <v>0</v>
      </c>
      <c r="Q35" s="260">
        <v>0</v>
      </c>
      <c r="R35" s="260">
        <v>0</v>
      </c>
      <c r="S35" s="260">
        <v>0</v>
      </c>
      <c r="T35" s="260">
        <v>0</v>
      </c>
      <c r="U35" s="260">
        <v>0</v>
      </c>
      <c r="V35" s="260">
        <v>0</v>
      </c>
      <c r="W35" s="260">
        <v>0</v>
      </c>
      <c r="X35" s="260">
        <v>0</v>
      </c>
      <c r="Y35" s="261">
        <v>0</v>
      </c>
      <c r="Z35" s="261">
        <v>0</v>
      </c>
      <c r="AA35" s="261">
        <v>0</v>
      </c>
      <c r="AB35" s="261">
        <v>0</v>
      </c>
      <c r="AC35" s="261">
        <v>0</v>
      </c>
    </row>
    <row r="36" spans="1:29" s="43" customFormat="1" ht="19.5" customHeight="1">
      <c r="A36" s="359"/>
      <c r="B36" s="360">
        <v>0.4592560052714578</v>
      </c>
      <c r="C36" s="361">
        <v>-0.16532461975337087</v>
      </c>
      <c r="D36" s="361">
        <v>-9.090909090909093</v>
      </c>
      <c r="E36" s="361">
        <v>-59.929701230228474</v>
      </c>
      <c r="F36" s="361">
        <v>3.159910628790308</v>
      </c>
      <c r="G36" s="361">
        <v>-15.323565323565324</v>
      </c>
      <c r="H36" s="361">
        <v>2.3356609679749507</v>
      </c>
      <c r="I36" s="361">
        <v>-9.53803723282004</v>
      </c>
      <c r="J36" s="361">
        <v>0.10209290454312736</v>
      </c>
      <c r="K36" s="361">
        <v>-3.214285714285714</v>
      </c>
      <c r="L36" s="361">
        <v>0.21834061135370675</v>
      </c>
      <c r="M36" s="361">
        <v>-3.2520325203251987</v>
      </c>
      <c r="N36" s="361">
        <v>-19.811320754716977</v>
      </c>
      <c r="O36" s="361">
        <v>-27.083333333333336</v>
      </c>
      <c r="P36" s="361">
        <v>0</v>
      </c>
      <c r="Q36" s="361">
        <v>0</v>
      </c>
      <c r="R36" s="361">
        <v>0</v>
      </c>
      <c r="S36" s="361">
        <v>0</v>
      </c>
      <c r="T36" s="361">
        <v>0</v>
      </c>
      <c r="U36" s="361">
        <v>0</v>
      </c>
      <c r="V36" s="361">
        <v>0</v>
      </c>
      <c r="W36" s="361">
        <v>0</v>
      </c>
      <c r="X36" s="361">
        <v>0</v>
      </c>
      <c r="Y36" s="362">
        <v>0</v>
      </c>
      <c r="Z36" s="362">
        <v>0</v>
      </c>
      <c r="AA36" s="362">
        <v>0</v>
      </c>
      <c r="AB36" s="362">
        <v>0</v>
      </c>
      <c r="AC36" s="362">
        <v>0</v>
      </c>
    </row>
    <row r="37" ht="15">
      <c r="A37" s="367" t="s">
        <v>155</v>
      </c>
    </row>
    <row r="38" ht="15">
      <c r="A38" t="s">
        <v>95</v>
      </c>
    </row>
    <row r="43" ht="15">
      <c r="A43" s="367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4.57421875" style="0" customWidth="1"/>
    <col min="2" max="25" width="9.7109375" style="0" customWidth="1"/>
    <col min="26" max="29" width="9.7109375" style="36" customWidth="1"/>
    <col min="30" max="16384" width="9.140625" style="36" customWidth="1"/>
  </cols>
  <sheetData>
    <row r="1" ht="18">
      <c r="A1" s="35" t="s">
        <v>96</v>
      </c>
    </row>
    <row r="2" ht="18.75" thickBot="1">
      <c r="A2" s="37" t="s">
        <v>261</v>
      </c>
    </row>
    <row r="3" spans="1:29" s="41" customFormat="1" ht="38.25" customHeight="1" thickBot="1">
      <c r="A3" s="368" t="s">
        <v>89</v>
      </c>
      <c r="B3" s="233">
        <v>33756</v>
      </c>
      <c r="C3" s="39">
        <v>34121</v>
      </c>
      <c r="D3" s="39">
        <v>34486</v>
      </c>
      <c r="E3" s="39">
        <v>34851</v>
      </c>
      <c r="F3" s="39">
        <v>35217</v>
      </c>
      <c r="G3" s="39">
        <v>35582</v>
      </c>
      <c r="H3" s="39">
        <v>35947</v>
      </c>
      <c r="I3" s="39">
        <v>36312</v>
      </c>
      <c r="J3" s="39">
        <v>36678</v>
      </c>
      <c r="K3" s="39">
        <v>37043</v>
      </c>
      <c r="L3" s="39">
        <v>37408</v>
      </c>
      <c r="M3" s="39">
        <v>37773</v>
      </c>
      <c r="N3" s="39">
        <v>38139</v>
      </c>
      <c r="O3" s="39">
        <v>38504</v>
      </c>
      <c r="P3" s="39">
        <v>38869</v>
      </c>
      <c r="Q3" s="39">
        <v>39234</v>
      </c>
      <c r="R3" s="39">
        <v>39600</v>
      </c>
      <c r="S3" s="39">
        <v>39965</v>
      </c>
      <c r="T3" s="39">
        <v>40330</v>
      </c>
      <c r="U3" s="39">
        <v>40695</v>
      </c>
      <c r="V3" s="39">
        <v>41061</v>
      </c>
      <c r="W3" s="39">
        <v>41426</v>
      </c>
      <c r="X3" s="39">
        <v>41791</v>
      </c>
      <c r="Y3" s="39">
        <v>42156</v>
      </c>
      <c r="Z3" s="39">
        <v>42522</v>
      </c>
      <c r="AA3" s="39">
        <v>42887</v>
      </c>
      <c r="AB3" s="40">
        <v>43252</v>
      </c>
      <c r="AC3" s="39">
        <v>43617</v>
      </c>
    </row>
    <row r="4" spans="1:31" s="44" customFormat="1" ht="20.25" customHeight="1">
      <c r="A4" s="369" t="s">
        <v>6</v>
      </c>
      <c r="B4" s="370">
        <v>-6365</v>
      </c>
      <c r="C4" s="371">
        <v>25380</v>
      </c>
      <c r="D4" s="371">
        <v>19214</v>
      </c>
      <c r="E4" s="371">
        <v>-18974</v>
      </c>
      <c r="F4" s="371">
        <v>11645</v>
      </c>
      <c r="G4" s="371">
        <v>10798</v>
      </c>
      <c r="H4" s="371">
        <v>-1111</v>
      </c>
      <c r="I4" s="371">
        <v>21104</v>
      </c>
      <c r="J4" s="371">
        <v>15296</v>
      </c>
      <c r="K4" s="371">
        <v>9426</v>
      </c>
      <c r="L4" s="371">
        <v>10578</v>
      </c>
      <c r="M4" s="371">
        <v>8570</v>
      </c>
      <c r="N4" s="371">
        <v>47545</v>
      </c>
      <c r="O4" s="371">
        <v>16993</v>
      </c>
      <c r="P4" s="371">
        <v>19609</v>
      </c>
      <c r="Q4" s="371">
        <v>27812</v>
      </c>
      <c r="R4" s="371">
        <v>52214</v>
      </c>
      <c r="S4" s="371">
        <v>2001</v>
      </c>
      <c r="T4" s="371">
        <v>44485</v>
      </c>
      <c r="U4" s="371">
        <v>22618</v>
      </c>
      <c r="V4" s="371">
        <v>9968</v>
      </c>
      <c r="W4" s="371">
        <v>7922</v>
      </c>
      <c r="X4" s="371">
        <v>-28553</v>
      </c>
      <c r="Y4" s="372">
        <v>-64228</v>
      </c>
      <c r="Z4" s="372">
        <v>-31102</v>
      </c>
      <c r="AA4" s="372">
        <v>-7891</v>
      </c>
      <c r="AB4" s="372">
        <v>-20470</v>
      </c>
      <c r="AC4" s="372">
        <v>-10988</v>
      </c>
      <c r="AE4" s="45"/>
    </row>
    <row r="5" spans="1:29" s="45" customFormat="1" ht="20.25" customHeight="1">
      <c r="A5" s="373"/>
      <c r="B5" s="374">
        <v>-0.10003828645180901</v>
      </c>
      <c r="C5" s="375">
        <v>0.40266335312910684</v>
      </c>
      <c r="D5" s="375">
        <v>0.3066159565726867</v>
      </c>
      <c r="E5" s="375">
        <v>-0.29631781311394434</v>
      </c>
      <c r="F5" s="375">
        <v>0.19350542936853454</v>
      </c>
      <c r="G5" s="375">
        <v>0.18116899469999836</v>
      </c>
      <c r="H5" s="375">
        <v>-0.01947081787073701</v>
      </c>
      <c r="I5" s="375">
        <v>0.3861718138858272</v>
      </c>
      <c r="J5" s="375">
        <v>0.2723683582612546</v>
      </c>
      <c r="K5" s="375">
        <v>0.16299053216253245</v>
      </c>
      <c r="L5" s="375">
        <v>0.17906363835036299</v>
      </c>
      <c r="M5" s="375">
        <v>0.14118346338027887</v>
      </c>
      <c r="N5" s="375">
        <v>0.7477674709747584</v>
      </c>
      <c r="O5" s="375">
        <v>0.25133480478993775</v>
      </c>
      <c r="P5" s="375">
        <v>0.2818650210238083</v>
      </c>
      <c r="Q5" s="375">
        <v>0.38184734096982087</v>
      </c>
      <c r="R5" s="375">
        <v>0.6805687038238251</v>
      </c>
      <c r="S5" s="375">
        <v>0.026900139985586158</v>
      </c>
      <c r="T5" s="375">
        <v>0.5598675699557631</v>
      </c>
      <c r="U5" s="375">
        <v>0.2724285296676454</v>
      </c>
      <c r="V5" s="375">
        <v>0.11925858678574208</v>
      </c>
      <c r="W5" s="375">
        <v>0.09377508397676593</v>
      </c>
      <c r="X5" s="375">
        <v>-0.3384480840220805</v>
      </c>
      <c r="Y5" s="376">
        <v>-0.7943294268208501</v>
      </c>
      <c r="Z5" s="376">
        <v>-0.4160770947967407</v>
      </c>
      <c r="AA5" s="376">
        <v>-0.10822383173532124</v>
      </c>
      <c r="AB5" s="376">
        <v>-0.28</v>
      </c>
      <c r="AC5" s="376">
        <v>-0.15</v>
      </c>
    </row>
    <row r="6" spans="1:29" s="45" customFormat="1" ht="14.25" customHeight="1">
      <c r="A6" s="377"/>
      <c r="B6" s="378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80"/>
      <c r="Z6" s="380"/>
      <c r="AA6" s="380"/>
      <c r="AB6" s="380"/>
      <c r="AC6" s="380"/>
    </row>
    <row r="7" spans="1:29" s="44" customFormat="1" ht="20.25" customHeight="1">
      <c r="A7" s="381" t="s">
        <v>216</v>
      </c>
      <c r="B7" s="382">
        <v>-536</v>
      </c>
      <c r="C7" s="383">
        <v>866</v>
      </c>
      <c r="D7" s="383">
        <v>107</v>
      </c>
      <c r="E7" s="383">
        <v>-1423</v>
      </c>
      <c r="F7" s="383">
        <v>2155</v>
      </c>
      <c r="G7" s="383">
        <v>2348</v>
      </c>
      <c r="H7" s="383">
        <v>-264</v>
      </c>
      <c r="I7" s="383">
        <v>1432</v>
      </c>
      <c r="J7" s="383">
        <v>834</v>
      </c>
      <c r="K7" s="383">
        <v>-732</v>
      </c>
      <c r="L7" s="383">
        <v>681</v>
      </c>
      <c r="M7" s="383">
        <v>-739</v>
      </c>
      <c r="N7" s="383">
        <v>1573</v>
      </c>
      <c r="O7" s="383">
        <v>1238</v>
      </c>
      <c r="P7" s="383">
        <v>1540</v>
      </c>
      <c r="Q7" s="383">
        <v>1230</v>
      </c>
      <c r="R7" s="383">
        <v>3245</v>
      </c>
      <c r="S7" s="383">
        <v>93</v>
      </c>
      <c r="T7" s="383">
        <v>3377</v>
      </c>
      <c r="U7" s="383">
        <v>2147</v>
      </c>
      <c r="V7" s="383">
        <v>262</v>
      </c>
      <c r="W7" s="383">
        <v>796</v>
      </c>
      <c r="X7" s="383">
        <v>-1037</v>
      </c>
      <c r="Y7" s="384">
        <v>-3072</v>
      </c>
      <c r="Z7" s="384">
        <v>-3328</v>
      </c>
      <c r="AA7" s="384">
        <v>-2615</v>
      </c>
      <c r="AB7" s="384">
        <v>-1181</v>
      </c>
      <c r="AC7" s="384">
        <v>-737</v>
      </c>
    </row>
    <row r="8" spans="1:29" s="45" customFormat="1" ht="20.25" customHeight="1">
      <c r="A8" s="385"/>
      <c r="B8" s="378">
        <v>-0.13889320770753555</v>
      </c>
      <c r="C8" s="379">
        <v>0.22937602305415083</v>
      </c>
      <c r="D8" s="379">
        <v>0.028634431967811125</v>
      </c>
      <c r="E8" s="379">
        <v>-0.3773444813038096</v>
      </c>
      <c r="F8" s="379">
        <v>0.59028643272514</v>
      </c>
      <c r="G8" s="379">
        <v>0.6363298833846898</v>
      </c>
      <c r="H8" s="379">
        <v>-0.07061806859582909</v>
      </c>
      <c r="I8" s="379">
        <v>0.3898444433555026</v>
      </c>
      <c r="J8" s="379">
        <v>0.22442642096369703</v>
      </c>
      <c r="K8" s="379">
        <v>-0.19587957152681357</v>
      </c>
      <c r="L8" s="379">
        <v>0.1812143758082696</v>
      </c>
      <c r="M8" s="379">
        <v>-0.19423906386759615</v>
      </c>
      <c r="N8" s="379">
        <v>0.4134468800925273</v>
      </c>
      <c r="O8" s="379">
        <v>0.3116315598695074</v>
      </c>
      <c r="P8" s="379">
        <v>0.3782120394224764</v>
      </c>
      <c r="Q8" s="379">
        <v>0.29473643852948594</v>
      </c>
      <c r="R8" s="379">
        <v>0.7455074275054319</v>
      </c>
      <c r="S8" s="379">
        <v>0.02156236740882278</v>
      </c>
      <c r="T8" s="379">
        <v>0.7367523120321628</v>
      </c>
      <c r="U8" s="379">
        <v>0.44241314010298183</v>
      </c>
      <c r="V8" s="379">
        <v>0.05231984599594064</v>
      </c>
      <c r="W8" s="379">
        <v>0.15836446906123403</v>
      </c>
      <c r="X8" s="379">
        <v>-0.20537337553027113</v>
      </c>
      <c r="Y8" s="380">
        <v>-0.6273254128054462</v>
      </c>
      <c r="Z8" s="380">
        <v>-0.7482973312677221</v>
      </c>
      <c r="AA8" s="380">
        <v>-0.6259395076740448</v>
      </c>
      <c r="AB8" s="380">
        <v>-0.29</v>
      </c>
      <c r="AC8" s="380">
        <v>-0.19</v>
      </c>
    </row>
    <row r="9" spans="1:29" s="45" customFormat="1" ht="20.25" customHeight="1">
      <c r="A9" s="385"/>
      <c r="B9" s="378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80"/>
      <c r="Z9" s="380"/>
      <c r="AA9" s="380"/>
      <c r="AB9" s="380"/>
      <c r="AC9" s="380"/>
    </row>
    <row r="10" spans="1:29" s="44" customFormat="1" ht="20.25" customHeight="1">
      <c r="A10" s="381" t="s">
        <v>217</v>
      </c>
      <c r="B10" s="382">
        <v>-1083</v>
      </c>
      <c r="C10" s="383">
        <v>3369</v>
      </c>
      <c r="D10" s="383">
        <v>1665</v>
      </c>
      <c r="E10" s="383">
        <v>-3820</v>
      </c>
      <c r="F10" s="383">
        <v>1088</v>
      </c>
      <c r="G10" s="383">
        <v>1716</v>
      </c>
      <c r="H10" s="383">
        <v>-1002</v>
      </c>
      <c r="I10" s="383">
        <v>698</v>
      </c>
      <c r="J10" s="383">
        <v>433</v>
      </c>
      <c r="K10" s="383">
        <v>-244</v>
      </c>
      <c r="L10" s="383">
        <v>590</v>
      </c>
      <c r="M10" s="383">
        <v>322</v>
      </c>
      <c r="N10" s="383">
        <v>3865</v>
      </c>
      <c r="O10" s="383">
        <v>553</v>
      </c>
      <c r="P10" s="383">
        <v>-50</v>
      </c>
      <c r="Q10" s="383">
        <v>3373</v>
      </c>
      <c r="R10" s="383">
        <v>5629</v>
      </c>
      <c r="S10" s="383">
        <v>-4286</v>
      </c>
      <c r="T10" s="383">
        <v>5779</v>
      </c>
      <c r="U10" s="383">
        <v>2629</v>
      </c>
      <c r="V10" s="383">
        <v>-1785</v>
      </c>
      <c r="W10" s="383">
        <v>-1878</v>
      </c>
      <c r="X10" s="383">
        <v>-4161</v>
      </c>
      <c r="Y10" s="384">
        <v>-9027</v>
      </c>
      <c r="Z10" s="384">
        <v>-5301</v>
      </c>
      <c r="AA10" s="384">
        <v>-1435</v>
      </c>
      <c r="AB10" s="384">
        <v>-3427</v>
      </c>
      <c r="AC10" s="384">
        <v>-15</v>
      </c>
    </row>
    <row r="11" spans="1:29" s="45" customFormat="1" ht="14.25" customHeight="1">
      <c r="A11" s="377"/>
      <c r="B11" s="378">
        <v>-0.20774507396722486</v>
      </c>
      <c r="C11" s="379">
        <v>0.6564410722845082</v>
      </c>
      <c r="D11" s="379">
        <v>0.32623454794471485</v>
      </c>
      <c r="E11" s="379">
        <v>-0.7165729056656134</v>
      </c>
      <c r="F11" s="379">
        <v>0.22687605435849356</v>
      </c>
      <c r="G11" s="379">
        <v>0.3507631551513679</v>
      </c>
      <c r="H11" s="379">
        <v>-0.21224361839360384</v>
      </c>
      <c r="I11" s="379">
        <v>0.15973600078724726</v>
      </c>
      <c r="J11" s="379">
        <v>0.09535491628367421</v>
      </c>
      <c r="K11" s="379">
        <v>-0.05072691249815575</v>
      </c>
      <c r="L11" s="379">
        <v>0.1200321442013319</v>
      </c>
      <c r="M11" s="379">
        <v>0.06374167597058555</v>
      </c>
      <c r="N11" s="379">
        <v>0.7217405431447776</v>
      </c>
      <c r="O11" s="379">
        <v>0.09556115827726863</v>
      </c>
      <c r="P11" s="379">
        <v>-0.008359330852281133</v>
      </c>
      <c r="Q11" s="379">
        <v>0.5280750232882214</v>
      </c>
      <c r="R11" s="379">
        <v>0.801685119619</v>
      </c>
      <c r="S11" s="379">
        <v>-0.6577291616792214</v>
      </c>
      <c r="T11" s="379">
        <v>0.8000022149222019</v>
      </c>
      <c r="U11" s="379">
        <v>0.339597391726687</v>
      </c>
      <c r="V11" s="379">
        <v>-0.23008714953601794</v>
      </c>
      <c r="W11" s="379">
        <v>-0.24174955621321104</v>
      </c>
      <c r="X11" s="379">
        <v>-0.544377707333854</v>
      </c>
      <c r="Y11" s="380">
        <v>-1.2645336620625947</v>
      </c>
      <c r="Z11" s="380">
        <v>-0.8336281933338019</v>
      </c>
      <c r="AA11" s="380">
        <v>-0.23502782663954447</v>
      </c>
      <c r="AB11" s="380">
        <v>-0.57</v>
      </c>
      <c r="AC11" s="380">
        <v>0</v>
      </c>
    </row>
    <row r="12" spans="1:29" s="45" customFormat="1" ht="20.25" customHeight="1">
      <c r="A12" s="385"/>
      <c r="B12" s="378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80"/>
      <c r="Z12" s="380"/>
      <c r="AA12" s="380"/>
      <c r="AB12" s="380"/>
      <c r="AC12" s="380"/>
    </row>
    <row r="13" spans="1:29" s="44" customFormat="1" ht="20.25" customHeight="1">
      <c r="A13" s="381" t="s">
        <v>218</v>
      </c>
      <c r="B13" s="382">
        <v>-2210</v>
      </c>
      <c r="C13" s="383">
        <v>1559</v>
      </c>
      <c r="D13" s="383">
        <v>1962</v>
      </c>
      <c r="E13" s="383">
        <v>-1613</v>
      </c>
      <c r="F13" s="383">
        <v>540</v>
      </c>
      <c r="G13" s="383">
        <v>-59</v>
      </c>
      <c r="H13" s="383">
        <v>-1112</v>
      </c>
      <c r="I13" s="383">
        <v>-60</v>
      </c>
      <c r="J13" s="383">
        <v>1418</v>
      </c>
      <c r="K13" s="383">
        <v>114</v>
      </c>
      <c r="L13" s="383">
        <v>237</v>
      </c>
      <c r="M13" s="383">
        <v>75</v>
      </c>
      <c r="N13" s="383">
        <v>2782</v>
      </c>
      <c r="O13" s="383">
        <v>1239</v>
      </c>
      <c r="P13" s="383">
        <v>-544</v>
      </c>
      <c r="Q13" s="383">
        <v>3087</v>
      </c>
      <c r="R13" s="383">
        <v>4674</v>
      </c>
      <c r="S13" s="383">
        <v>-1401</v>
      </c>
      <c r="T13" s="383">
        <v>1786</v>
      </c>
      <c r="U13" s="383">
        <v>1085</v>
      </c>
      <c r="V13" s="383">
        <v>-274</v>
      </c>
      <c r="W13" s="383">
        <v>2277</v>
      </c>
      <c r="X13" s="383">
        <v>-3957</v>
      </c>
      <c r="Y13" s="384">
        <v>-8841</v>
      </c>
      <c r="Z13" s="384">
        <v>-4392</v>
      </c>
      <c r="AA13" s="384">
        <v>-1687</v>
      </c>
      <c r="AB13" s="384">
        <v>-2074</v>
      </c>
      <c r="AC13" s="384">
        <v>332</v>
      </c>
    </row>
    <row r="14" spans="1:29" s="45" customFormat="1" ht="14.25" customHeight="1">
      <c r="A14" s="377"/>
      <c r="B14" s="378">
        <v>-0.5117802077688749</v>
      </c>
      <c r="C14" s="379">
        <v>0.37221939695204487</v>
      </c>
      <c r="D14" s="379">
        <v>0.4607093797330153</v>
      </c>
      <c r="E14" s="379">
        <v>-0.3589973002868896</v>
      </c>
      <c r="F14" s="379">
        <v>0.1303752634666866</v>
      </c>
      <c r="G14" s="379">
        <v>-0.014487273298724457</v>
      </c>
      <c r="H14" s="379">
        <v>-0.28343269620449973</v>
      </c>
      <c r="I14" s="379">
        <v>-0.01619971002518872</v>
      </c>
      <c r="J14" s="379">
        <v>0.3677891411423273</v>
      </c>
      <c r="K14" s="379">
        <v>0.02826518695933089</v>
      </c>
      <c r="L14" s="379">
        <v>0.05738137550663769</v>
      </c>
      <c r="M14" s="379">
        <v>0.01755659074416105</v>
      </c>
      <c r="N14" s="379">
        <v>0.6249298020980731</v>
      </c>
      <c r="O14" s="379">
        <v>0.26321659602943637</v>
      </c>
      <c r="P14" s="379">
        <v>-0.11240389363781356</v>
      </c>
      <c r="Q14" s="379">
        <v>0.5993162320151679</v>
      </c>
      <c r="R14" s="379">
        <v>0.8196663814026506</v>
      </c>
      <c r="S14" s="379">
        <v>-0.2615499213109995</v>
      </c>
      <c r="T14" s="379">
        <v>0.3070886585246235</v>
      </c>
      <c r="U14" s="379">
        <v>0.1746296162172145</v>
      </c>
      <c r="V14" s="379">
        <v>-0.04304196748917688</v>
      </c>
      <c r="W14" s="379">
        <v>0.34839207190004995</v>
      </c>
      <c r="X14" s="379">
        <v>-0.600124665775903</v>
      </c>
      <c r="Y14" s="380">
        <v>-1.4329615186377431</v>
      </c>
      <c r="Z14" s="380">
        <v>-0.8026565152791654</v>
      </c>
      <c r="AA14" s="380">
        <v>-0.3202305204173084</v>
      </c>
      <c r="AB14" s="380">
        <v>-0.39</v>
      </c>
      <c r="AC14" s="380">
        <v>0.06</v>
      </c>
    </row>
    <row r="15" spans="1:29" s="45" customFormat="1" ht="20.25" customHeight="1">
      <c r="A15" s="385"/>
      <c r="B15" s="378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80"/>
      <c r="Z15" s="380"/>
      <c r="AA15" s="380"/>
      <c r="AB15" s="380"/>
      <c r="AC15" s="380"/>
    </row>
    <row r="16" spans="1:29" s="44" customFormat="1" ht="20.25" customHeight="1">
      <c r="A16" s="381" t="s">
        <v>219</v>
      </c>
      <c r="B16" s="382">
        <v>-3054</v>
      </c>
      <c r="C16" s="383">
        <v>-1284</v>
      </c>
      <c r="D16" s="383">
        <v>-3879</v>
      </c>
      <c r="E16" s="383">
        <v>-2127</v>
      </c>
      <c r="F16" s="383">
        <v>-9</v>
      </c>
      <c r="G16" s="383">
        <v>-1332</v>
      </c>
      <c r="H16" s="383">
        <v>40</v>
      </c>
      <c r="I16" s="383">
        <v>205</v>
      </c>
      <c r="J16" s="383">
        <v>764</v>
      </c>
      <c r="K16" s="383">
        <v>845</v>
      </c>
      <c r="L16" s="383">
        <v>570</v>
      </c>
      <c r="M16" s="383">
        <v>-544</v>
      </c>
      <c r="N16" s="383">
        <v>2120</v>
      </c>
      <c r="O16" s="383">
        <v>1540</v>
      </c>
      <c r="P16" s="383">
        <v>-151</v>
      </c>
      <c r="Q16" s="383">
        <v>1624</v>
      </c>
      <c r="R16" s="383">
        <v>2490</v>
      </c>
      <c r="S16" s="383">
        <v>-147</v>
      </c>
      <c r="T16" s="383">
        <v>1625</v>
      </c>
      <c r="U16" s="383">
        <v>3149</v>
      </c>
      <c r="V16" s="383">
        <v>173</v>
      </c>
      <c r="W16" s="383">
        <v>-896</v>
      </c>
      <c r="X16" s="383">
        <v>-2845</v>
      </c>
      <c r="Y16" s="384">
        <v>-5797</v>
      </c>
      <c r="Z16" s="384">
        <v>-753</v>
      </c>
      <c r="AA16" s="384">
        <v>-888</v>
      </c>
      <c r="AB16" s="384">
        <v>-1078</v>
      </c>
      <c r="AC16" s="384">
        <v>-165</v>
      </c>
    </row>
    <row r="17" spans="1:29" s="45" customFormat="1" ht="14.25" customHeight="1">
      <c r="A17" s="377"/>
      <c r="B17" s="378">
        <v>-1.1215447497824105</v>
      </c>
      <c r="C17" s="379">
        <v>-0.5018585181102875</v>
      </c>
      <c r="D17" s="379">
        <v>-1.5528795727679623</v>
      </c>
      <c r="E17" s="379">
        <v>-0.8243994325713322</v>
      </c>
      <c r="F17" s="379">
        <v>-0.003768923134905844</v>
      </c>
      <c r="G17" s="379">
        <v>-0.5643278694080878</v>
      </c>
      <c r="H17" s="379">
        <v>0.017841929426243297</v>
      </c>
      <c r="I17" s="379">
        <v>0.09945952240022482</v>
      </c>
      <c r="J17" s="379">
        <v>0.3793012714536026</v>
      </c>
      <c r="K17" s="379">
        <v>0.3845663729702187</v>
      </c>
      <c r="L17" s="379">
        <v>0.28208465508965386</v>
      </c>
      <c r="M17" s="379">
        <v>-0.26788396290988725</v>
      </c>
      <c r="N17" s="379">
        <v>0.9799118079372837</v>
      </c>
      <c r="O17" s="379">
        <v>0.6544780749844881</v>
      </c>
      <c r="P17" s="379">
        <v>-0.05998371303156391</v>
      </c>
      <c r="Q17" s="379">
        <v>0.6351043776837484</v>
      </c>
      <c r="R17" s="379">
        <v>0.88881591158958</v>
      </c>
      <c r="S17" s="379">
        <v>-0.056734632440635924</v>
      </c>
      <c r="T17" s="379">
        <v>0.5726650244395781</v>
      </c>
      <c r="U17" s="379">
        <v>1.025138519034563</v>
      </c>
      <c r="V17" s="379">
        <v>0.054425792162682285</v>
      </c>
      <c r="W17" s="379">
        <v>-0.278551532033422</v>
      </c>
      <c r="X17" s="379">
        <v>-0.8968143389422312</v>
      </c>
      <c r="Y17" s="380">
        <v>-1.983779344329617</v>
      </c>
      <c r="Z17" s="380">
        <v>-0.303311044872312</v>
      </c>
      <c r="AA17" s="380">
        <v>-0.36522018088269714</v>
      </c>
      <c r="AB17" s="380">
        <v>-0.45</v>
      </c>
      <c r="AC17" s="380">
        <v>-0.07</v>
      </c>
    </row>
    <row r="18" spans="1:29" s="45" customFormat="1" ht="20.25" customHeight="1">
      <c r="A18" s="385"/>
      <c r="B18" s="378"/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80"/>
      <c r="Z18" s="380"/>
      <c r="AA18" s="380"/>
      <c r="AB18" s="380"/>
      <c r="AC18" s="380"/>
    </row>
    <row r="19" spans="1:29" s="44" customFormat="1" ht="20.25" customHeight="1">
      <c r="A19" s="381" t="s">
        <v>220</v>
      </c>
      <c r="B19" s="382">
        <v>-2520</v>
      </c>
      <c r="C19" s="383">
        <v>1340</v>
      </c>
      <c r="D19" s="383">
        <v>-376</v>
      </c>
      <c r="E19" s="383">
        <v>-3137</v>
      </c>
      <c r="F19" s="383">
        <v>-1433</v>
      </c>
      <c r="G19" s="383">
        <v>2896</v>
      </c>
      <c r="H19" s="383">
        <v>812</v>
      </c>
      <c r="I19" s="383">
        <v>1456</v>
      </c>
      <c r="J19" s="383">
        <v>2829</v>
      </c>
      <c r="K19" s="383">
        <v>-871</v>
      </c>
      <c r="L19" s="383">
        <v>396</v>
      </c>
      <c r="M19" s="383">
        <v>237</v>
      </c>
      <c r="N19" s="383">
        <v>5111</v>
      </c>
      <c r="O19" s="383">
        <v>-425</v>
      </c>
      <c r="P19" s="383">
        <v>590</v>
      </c>
      <c r="Q19" s="383">
        <v>5637</v>
      </c>
      <c r="R19" s="383">
        <v>6038</v>
      </c>
      <c r="S19" s="383">
        <v>-2604</v>
      </c>
      <c r="T19" s="383">
        <v>5591</v>
      </c>
      <c r="U19" s="383">
        <v>725</v>
      </c>
      <c r="V19" s="383">
        <v>-1064</v>
      </c>
      <c r="W19" s="383">
        <v>1813</v>
      </c>
      <c r="X19" s="383">
        <v>-5542</v>
      </c>
      <c r="Y19" s="384">
        <v>-8822</v>
      </c>
      <c r="Z19" s="384">
        <v>-4338</v>
      </c>
      <c r="AA19" s="384">
        <v>-760</v>
      </c>
      <c r="AB19" s="384">
        <v>-340</v>
      </c>
      <c r="AC19" s="384">
        <v>-2163</v>
      </c>
    </row>
    <row r="20" spans="1:29" s="45" customFormat="1" ht="14.25" customHeight="1">
      <c r="A20" s="377"/>
      <c r="B20" s="378">
        <v>-0.5580641375140916</v>
      </c>
      <c r="C20" s="379">
        <v>0.30233019872569766</v>
      </c>
      <c r="D20" s="379">
        <v>-0.08430984765928073</v>
      </c>
      <c r="E20" s="379">
        <v>-0.6928355459751678</v>
      </c>
      <c r="F20" s="379">
        <v>-0.3490881806975876</v>
      </c>
      <c r="G20" s="379">
        <v>0.7127439905295629</v>
      </c>
      <c r="H20" s="379">
        <v>0.20235801918413454</v>
      </c>
      <c r="I20" s="379">
        <v>0.40248234302220354</v>
      </c>
      <c r="J20" s="379">
        <v>0.7622275689817215</v>
      </c>
      <c r="K20" s="379">
        <v>-0.21999893915551905</v>
      </c>
      <c r="L20" s="379">
        <v>0.10005988432471025</v>
      </c>
      <c r="M20" s="379">
        <v>0.05837999216673495</v>
      </c>
      <c r="N20" s="379">
        <v>1.1870421723963354</v>
      </c>
      <c r="O20" s="379">
        <v>-0.09049137883311298</v>
      </c>
      <c r="P20" s="379">
        <v>0.12248745022649388</v>
      </c>
      <c r="Q20" s="379">
        <v>1.1126550946852332</v>
      </c>
      <c r="R20" s="379">
        <v>1.0821001847706624</v>
      </c>
      <c r="S20" s="379">
        <v>-0.5039070210270835</v>
      </c>
      <c r="T20" s="379">
        <v>0.9922568118935882</v>
      </c>
      <c r="U20" s="379">
        <v>0.11983788001004303</v>
      </c>
      <c r="V20" s="379">
        <v>-0.17637444427131</v>
      </c>
      <c r="W20" s="379">
        <v>0.2880933085442683</v>
      </c>
      <c r="X20" s="379">
        <v>-0.9073272157235079</v>
      </c>
      <c r="Y20" s="380">
        <v>-1.5997011666829875</v>
      </c>
      <c r="Z20" s="380">
        <v>-0.9030444964871154</v>
      </c>
      <c r="AA20" s="380">
        <v>-0.16913658001384002</v>
      </c>
      <c r="AB20" s="380">
        <v>-0.07</v>
      </c>
      <c r="AC20" s="380">
        <v>-0.47</v>
      </c>
    </row>
    <row r="21" spans="1:29" s="45" customFormat="1" ht="20.25" customHeight="1">
      <c r="A21" s="385"/>
      <c r="B21" s="378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80"/>
      <c r="Z21" s="380"/>
      <c r="AA21" s="380"/>
      <c r="AB21" s="380"/>
      <c r="AC21" s="380"/>
    </row>
    <row r="22" spans="1:29" s="44" customFormat="1" ht="20.25" customHeight="1">
      <c r="A22" s="386" t="s">
        <v>221</v>
      </c>
      <c r="B22" s="382">
        <v>80</v>
      </c>
      <c r="C22" s="383">
        <v>2355</v>
      </c>
      <c r="D22" s="383">
        <v>760</v>
      </c>
      <c r="E22" s="383">
        <v>-491</v>
      </c>
      <c r="F22" s="383">
        <v>2506</v>
      </c>
      <c r="G22" s="383">
        <v>4253</v>
      </c>
      <c r="H22" s="383">
        <v>215</v>
      </c>
      <c r="I22" s="383">
        <v>5739</v>
      </c>
      <c r="J22" s="383">
        <v>2228</v>
      </c>
      <c r="K22" s="383">
        <v>392</v>
      </c>
      <c r="L22" s="383">
        <v>2307</v>
      </c>
      <c r="M22" s="383">
        <v>455</v>
      </c>
      <c r="N22" s="383">
        <v>3683</v>
      </c>
      <c r="O22" s="383">
        <v>-2597</v>
      </c>
      <c r="P22" s="383">
        <v>1094</v>
      </c>
      <c r="Q22" s="383">
        <v>1124</v>
      </c>
      <c r="R22" s="383">
        <v>536</v>
      </c>
      <c r="S22" s="383">
        <v>-658</v>
      </c>
      <c r="T22" s="383">
        <v>2373</v>
      </c>
      <c r="U22" s="383">
        <v>685</v>
      </c>
      <c r="V22" s="383">
        <v>732</v>
      </c>
      <c r="W22" s="383">
        <v>-537</v>
      </c>
      <c r="X22" s="383">
        <v>-2756</v>
      </c>
      <c r="Y22" s="384">
        <v>-4919</v>
      </c>
      <c r="Z22" s="384">
        <v>-3505</v>
      </c>
      <c r="AA22" s="384">
        <v>-1462</v>
      </c>
      <c r="AB22" s="384">
        <v>-1457</v>
      </c>
      <c r="AC22" s="384">
        <v>-1822</v>
      </c>
    </row>
    <row r="23" spans="1:29" s="45" customFormat="1" ht="14.25" customHeight="1">
      <c r="A23" s="377"/>
      <c r="B23" s="378">
        <v>0.02036146694188723</v>
      </c>
      <c r="C23" s="379">
        <v>0.5816595698435956</v>
      </c>
      <c r="D23" s="379">
        <v>0.1835824176354972</v>
      </c>
      <c r="E23" s="379">
        <v>-0.11493257367037879</v>
      </c>
      <c r="F23" s="379">
        <v>0.6064522061937527</v>
      </c>
      <c r="G23" s="379">
        <v>1.004053514895542</v>
      </c>
      <c r="H23" s="379">
        <v>0.051738286091063124</v>
      </c>
      <c r="I23" s="379">
        <v>1.4279138623838339</v>
      </c>
      <c r="J23" s="379">
        <v>0.521079392105217</v>
      </c>
      <c r="K23" s="379">
        <v>0.09034318888410109</v>
      </c>
      <c r="L23" s="379">
        <v>0.5245220301526299</v>
      </c>
      <c r="M23" s="379">
        <v>0.10002726017639407</v>
      </c>
      <c r="N23" s="379">
        <v>0.776373620582449</v>
      </c>
      <c r="O23" s="379">
        <v>-0.5359412920374451</v>
      </c>
      <c r="P23" s="379">
        <v>0.23562047442851064</v>
      </c>
      <c r="Q23" s="379">
        <v>0.2380811170325403</v>
      </c>
      <c r="R23" s="379">
        <v>0.11406925025005954</v>
      </c>
      <c r="S23" s="379">
        <v>-0.14720851930154488</v>
      </c>
      <c r="T23" s="379">
        <v>0.5027872593327043</v>
      </c>
      <c r="U23" s="379">
        <v>0.14034987071420701</v>
      </c>
      <c r="V23" s="379">
        <v>0.14783488539766854</v>
      </c>
      <c r="W23" s="379">
        <v>-0.10815601051349377</v>
      </c>
      <c r="X23" s="379">
        <v>-0.556066695720947</v>
      </c>
      <c r="Y23" s="380">
        <v>-1.0241323814461079</v>
      </c>
      <c r="Z23" s="380">
        <v>-0.8007932536881035</v>
      </c>
      <c r="AA23" s="380">
        <v>-0.34825941753493517</v>
      </c>
      <c r="AB23" s="380">
        <v>-0.35</v>
      </c>
      <c r="AC23" s="380">
        <v>-0.44</v>
      </c>
    </row>
    <row r="24" spans="1:29" s="45" customFormat="1" ht="20.25" customHeight="1">
      <c r="A24" s="377"/>
      <c r="B24" s="378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80"/>
      <c r="Z24" s="380"/>
      <c r="AA24" s="380"/>
      <c r="AB24" s="380"/>
      <c r="AC24" s="380"/>
    </row>
    <row r="25" spans="1:29" s="44" customFormat="1" ht="20.25" customHeight="1">
      <c r="A25" s="386" t="s">
        <v>222</v>
      </c>
      <c r="B25" s="382">
        <v>-2454</v>
      </c>
      <c r="C25" s="383">
        <v>-192</v>
      </c>
      <c r="D25" s="383">
        <v>330</v>
      </c>
      <c r="E25" s="383">
        <v>-942</v>
      </c>
      <c r="F25" s="383">
        <v>-555</v>
      </c>
      <c r="G25" s="383">
        <v>149</v>
      </c>
      <c r="H25" s="383">
        <v>-376</v>
      </c>
      <c r="I25" s="383">
        <v>64</v>
      </c>
      <c r="J25" s="383">
        <v>917</v>
      </c>
      <c r="K25" s="383">
        <v>-316</v>
      </c>
      <c r="L25" s="383">
        <v>495</v>
      </c>
      <c r="M25" s="383">
        <v>-221</v>
      </c>
      <c r="N25" s="383">
        <v>928</v>
      </c>
      <c r="O25" s="383">
        <v>1015</v>
      </c>
      <c r="P25" s="383">
        <v>690</v>
      </c>
      <c r="Q25" s="383">
        <v>1084</v>
      </c>
      <c r="R25" s="383">
        <v>1906</v>
      </c>
      <c r="S25" s="383">
        <v>142</v>
      </c>
      <c r="T25" s="383">
        <v>1488</v>
      </c>
      <c r="U25" s="383">
        <v>905</v>
      </c>
      <c r="V25" s="383">
        <v>-165</v>
      </c>
      <c r="W25" s="383">
        <v>-782</v>
      </c>
      <c r="X25" s="383">
        <v>-333</v>
      </c>
      <c r="Y25" s="384">
        <v>-2518</v>
      </c>
      <c r="Z25" s="384">
        <v>-1284</v>
      </c>
      <c r="AA25" s="384">
        <v>-1108</v>
      </c>
      <c r="AB25" s="384">
        <v>-1191</v>
      </c>
      <c r="AC25" s="384">
        <v>-957</v>
      </c>
    </row>
    <row r="26" spans="1:29" s="45" customFormat="1" ht="14.25" customHeight="1">
      <c r="A26" s="377"/>
      <c r="B26" s="378">
        <v>-0.6816060794596068</v>
      </c>
      <c r="C26" s="379">
        <v>-0.05541701302299584</v>
      </c>
      <c r="D26" s="379">
        <v>0.09702315325248456</v>
      </c>
      <c r="E26" s="379">
        <v>-0.2669530791705732</v>
      </c>
      <c r="F26" s="379">
        <v>-0.16313645261988308</v>
      </c>
      <c r="G26" s="379">
        <v>0.0447068848602683</v>
      </c>
      <c r="H26" s="379">
        <v>-0.11641011034192461</v>
      </c>
      <c r="I26" s="379">
        <v>0.02071318070309136</v>
      </c>
      <c r="J26" s="379">
        <v>0.2894726042748541</v>
      </c>
      <c r="K26" s="379">
        <v>-0.09728015761848452</v>
      </c>
      <c r="L26" s="379">
        <v>0.15158010779030562</v>
      </c>
      <c r="M26" s="379">
        <v>-0.06757045978487142</v>
      </c>
      <c r="N26" s="379">
        <v>0.2751251849238523</v>
      </c>
      <c r="O26" s="379">
        <v>0.28964993736142475</v>
      </c>
      <c r="P26" s="379">
        <v>0.19029390756128972</v>
      </c>
      <c r="Q26" s="379">
        <v>0.29184424563377664</v>
      </c>
      <c r="R26" s="379">
        <v>0.49173772268160665</v>
      </c>
      <c r="S26" s="379">
        <v>0.03692118886227114</v>
      </c>
      <c r="T26" s="379">
        <v>0.3726241454436119</v>
      </c>
      <c r="U26" s="379">
        <v>0.22028629916583942</v>
      </c>
      <c r="V26" s="379">
        <v>-0.04009408745856424</v>
      </c>
      <c r="W26" s="379">
        <v>-0.19037185807315726</v>
      </c>
      <c r="X26" s="379">
        <v>-0.08154130201625254</v>
      </c>
      <c r="Y26" s="380">
        <v>-0.6331023523850732</v>
      </c>
      <c r="Z26" s="380">
        <v>-0.34629699552295445</v>
      </c>
      <c r="AA26" s="380">
        <v>-0.30867464911938924</v>
      </c>
      <c r="AB26" s="380">
        <v>-0.34</v>
      </c>
      <c r="AC26" s="380">
        <v>-0.28</v>
      </c>
    </row>
    <row r="27" spans="1:29" s="45" customFormat="1" ht="20.25" customHeight="1">
      <c r="A27" s="377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80"/>
      <c r="Z27" s="380"/>
      <c r="AA27" s="380"/>
      <c r="AB27" s="380"/>
      <c r="AC27" s="380"/>
    </row>
    <row r="28" spans="1:29" s="44" customFormat="1" ht="20.25" customHeight="1">
      <c r="A28" s="381" t="s">
        <v>223</v>
      </c>
      <c r="B28" s="382">
        <v>-1994</v>
      </c>
      <c r="C28" s="383">
        <v>-2635</v>
      </c>
      <c r="D28" s="383">
        <v>6264</v>
      </c>
      <c r="E28" s="383">
        <v>-4851</v>
      </c>
      <c r="F28" s="383">
        <v>-1865</v>
      </c>
      <c r="G28" s="383">
        <v>-1613</v>
      </c>
      <c r="H28" s="383">
        <v>-2798</v>
      </c>
      <c r="I28" s="383">
        <v>-527</v>
      </c>
      <c r="J28" s="383">
        <v>84</v>
      </c>
      <c r="K28" s="383">
        <v>-2853</v>
      </c>
      <c r="L28" s="383">
        <v>-2045</v>
      </c>
      <c r="M28" s="383">
        <v>-3227</v>
      </c>
      <c r="N28" s="383">
        <v>236</v>
      </c>
      <c r="O28" s="383">
        <v>-2545</v>
      </c>
      <c r="P28" s="383">
        <v>-794</v>
      </c>
      <c r="Q28" s="383">
        <v>-2422</v>
      </c>
      <c r="R28" s="383">
        <v>947</v>
      </c>
      <c r="S28" s="383">
        <v>-1603</v>
      </c>
      <c r="T28" s="383">
        <v>3</v>
      </c>
      <c r="U28" s="383">
        <v>-241</v>
      </c>
      <c r="V28" s="383">
        <v>-318</v>
      </c>
      <c r="W28" s="383">
        <v>-576</v>
      </c>
      <c r="X28" s="383">
        <v>-2088</v>
      </c>
      <c r="Y28" s="384">
        <v>-2886</v>
      </c>
      <c r="Z28" s="384">
        <v>-2324</v>
      </c>
      <c r="AA28" s="384">
        <v>-886</v>
      </c>
      <c r="AB28" s="384">
        <v>-1066</v>
      </c>
      <c r="AC28" s="384">
        <v>-1298</v>
      </c>
    </row>
    <row r="29" spans="1:29" s="45" customFormat="1" ht="20.25" customHeight="1">
      <c r="A29" s="385"/>
      <c r="B29" s="378">
        <v>-0.6058267529934325</v>
      </c>
      <c r="C29" s="379">
        <v>-0.8166440423725163</v>
      </c>
      <c r="D29" s="379">
        <v>2.0051665690332454</v>
      </c>
      <c r="E29" s="379">
        <v>-1.546519931648349</v>
      </c>
      <c r="F29" s="379">
        <v>-0.6531667203675928</v>
      </c>
      <c r="G29" s="379">
        <v>-0.5751614410058337</v>
      </c>
      <c r="H29" s="379">
        <v>-1.0538169793341878</v>
      </c>
      <c r="I29" s="379">
        <v>-0.20394184368071056</v>
      </c>
      <c r="J29" s="379">
        <v>0.031467509796145876</v>
      </c>
      <c r="K29" s="379">
        <v>-1.0412370757770906</v>
      </c>
      <c r="L29" s="379">
        <v>-0.7220382309533702</v>
      </c>
      <c r="M29" s="379">
        <v>-1.1105451892435059</v>
      </c>
      <c r="N29" s="379">
        <v>0.07573350790548439</v>
      </c>
      <c r="O29" s="379">
        <v>-0.7700640257555458</v>
      </c>
      <c r="P29" s="379">
        <v>-0.2346051453576803</v>
      </c>
      <c r="Q29" s="379">
        <v>-0.7034501587264708</v>
      </c>
      <c r="R29" s="379">
        <v>0.2754380249901045</v>
      </c>
      <c r="S29" s="379">
        <v>-0.47975051775944744</v>
      </c>
      <c r="T29" s="379">
        <v>0.00084035967393703</v>
      </c>
      <c r="U29" s="379">
        <v>-0.06530616669060407</v>
      </c>
      <c r="V29" s="379">
        <v>-0.08709322261356567</v>
      </c>
      <c r="W29" s="379">
        <v>-0.15505545386023112</v>
      </c>
      <c r="X29" s="379">
        <v>-0.5620760202433517</v>
      </c>
      <c r="Y29" s="380">
        <v>-0.8131524449516037</v>
      </c>
      <c r="Z29" s="380">
        <v>-0.6961794009981315</v>
      </c>
      <c r="AA29" s="380">
        <v>-0.26743052390424404</v>
      </c>
      <c r="AB29" s="380">
        <v>-0.33</v>
      </c>
      <c r="AC29" s="380">
        <v>-0.4</v>
      </c>
    </row>
    <row r="30" spans="1:29" s="45" customFormat="1" ht="14.25" customHeight="1">
      <c r="A30" s="377"/>
      <c r="B30" s="378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80"/>
      <c r="Z30" s="380"/>
      <c r="AA30" s="380"/>
      <c r="AB30" s="380"/>
      <c r="AC30" s="380"/>
    </row>
    <row r="31" spans="1:29" s="44" customFormat="1" ht="20.25" customHeight="1">
      <c r="A31" s="381" t="s">
        <v>224</v>
      </c>
      <c r="B31" s="382">
        <v>-1722</v>
      </c>
      <c r="C31" s="383">
        <v>2918</v>
      </c>
      <c r="D31" s="383">
        <v>5124</v>
      </c>
      <c r="E31" s="383">
        <v>-3955</v>
      </c>
      <c r="F31" s="383">
        <v>1066</v>
      </c>
      <c r="G31" s="383">
        <v>875</v>
      </c>
      <c r="H31" s="383">
        <v>-645</v>
      </c>
      <c r="I31" s="383">
        <v>362</v>
      </c>
      <c r="J31" s="383">
        <v>-581</v>
      </c>
      <c r="K31" s="383">
        <v>2032</v>
      </c>
      <c r="L31" s="383">
        <v>1657</v>
      </c>
      <c r="M31" s="383">
        <v>236</v>
      </c>
      <c r="N31" s="383">
        <v>4264</v>
      </c>
      <c r="O31" s="383">
        <v>2453</v>
      </c>
      <c r="P31" s="383">
        <v>2156</v>
      </c>
      <c r="Q31" s="383">
        <v>2059</v>
      </c>
      <c r="R31" s="383">
        <v>5856</v>
      </c>
      <c r="S31" s="383">
        <v>3320</v>
      </c>
      <c r="T31" s="383">
        <v>2696</v>
      </c>
      <c r="U31" s="383">
        <v>5673</v>
      </c>
      <c r="V31" s="383">
        <v>2676</v>
      </c>
      <c r="W31" s="383">
        <v>1753</v>
      </c>
      <c r="X31" s="383">
        <v>-705</v>
      </c>
      <c r="Y31" s="384">
        <v>-4505</v>
      </c>
      <c r="Z31" s="384">
        <v>114</v>
      </c>
      <c r="AA31" s="384">
        <v>735</v>
      </c>
      <c r="AB31" s="384">
        <v>1013</v>
      </c>
      <c r="AC31" s="384">
        <v>1843</v>
      </c>
    </row>
    <row r="32" spans="1:29" s="45" customFormat="1" ht="20.25" customHeight="1">
      <c r="A32" s="385"/>
      <c r="B32" s="378">
        <v>-0.24748526514122293</v>
      </c>
      <c r="C32" s="379">
        <v>0.4205168408492277</v>
      </c>
      <c r="D32" s="379">
        <v>0.7471348167157554</v>
      </c>
      <c r="E32" s="379">
        <v>-0.5650282514125693</v>
      </c>
      <c r="F32" s="379">
        <v>0.1581651653834948</v>
      </c>
      <c r="G32" s="379">
        <v>0.13136224904179983</v>
      </c>
      <c r="H32" s="379">
        <v>-0.0994259500188055</v>
      </c>
      <c r="I32" s="379">
        <v>0.05731575439091863</v>
      </c>
      <c r="J32" s="379">
        <v>-0.08962785158491693</v>
      </c>
      <c r="K32" s="379">
        <v>0.30386409857638963</v>
      </c>
      <c r="L32" s="379">
        <v>0.242537613822158</v>
      </c>
      <c r="M32" s="379">
        <v>0.03395531997854029</v>
      </c>
      <c r="N32" s="379">
        <v>0.5894126884074868</v>
      </c>
      <c r="O32" s="379">
        <v>0.3218256290228094</v>
      </c>
      <c r="P32" s="379">
        <v>0.2741269197466645</v>
      </c>
      <c r="Q32" s="379">
        <v>0.25269508698897436</v>
      </c>
      <c r="R32" s="379">
        <v>0.6909123086452418</v>
      </c>
      <c r="S32" s="379">
        <v>0.3951562414452159</v>
      </c>
      <c r="T32" s="379">
        <v>0.30118934039982115</v>
      </c>
      <c r="U32" s="379">
        <v>0.5982776185323724</v>
      </c>
      <c r="V32" s="379">
        <v>0.2766368975316569</v>
      </c>
      <c r="W32" s="379">
        <v>0.17801960551342422</v>
      </c>
      <c r="X32" s="379">
        <v>-0.07132898546912125</v>
      </c>
      <c r="Y32" s="380">
        <v>-0.46940627660272405</v>
      </c>
      <c r="Z32" s="380">
        <v>0.01257575791004939</v>
      </c>
      <c r="AA32" s="380">
        <v>0.08206816235427628</v>
      </c>
      <c r="AB32" s="380">
        <v>0.11</v>
      </c>
      <c r="AC32" s="380">
        <v>0.21</v>
      </c>
    </row>
    <row r="33" spans="1:29" s="45" customFormat="1" ht="14.25" customHeight="1">
      <c r="A33" s="377"/>
      <c r="B33" s="378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80"/>
      <c r="Z33" s="380"/>
      <c r="AA33" s="380"/>
      <c r="AB33" s="380"/>
      <c r="AC33" s="380"/>
    </row>
    <row r="34" spans="1:29" s="44" customFormat="1" ht="20.25" customHeight="1">
      <c r="A34" s="381" t="s">
        <v>225</v>
      </c>
      <c r="B34" s="382">
        <v>-1489</v>
      </c>
      <c r="C34" s="383">
        <v>634</v>
      </c>
      <c r="D34" s="383">
        <v>91</v>
      </c>
      <c r="E34" s="383">
        <v>-7806</v>
      </c>
      <c r="F34" s="383">
        <v>2630</v>
      </c>
      <c r="G34" s="383">
        <v>3171</v>
      </c>
      <c r="H34" s="383">
        <v>79</v>
      </c>
      <c r="I34" s="383">
        <v>3656</v>
      </c>
      <c r="J34" s="383">
        <v>1613</v>
      </c>
      <c r="K34" s="383">
        <v>-2343</v>
      </c>
      <c r="L34" s="383">
        <v>2343</v>
      </c>
      <c r="M34" s="383">
        <v>2281</v>
      </c>
      <c r="N34" s="383">
        <v>7572</v>
      </c>
      <c r="O34" s="383">
        <v>3000</v>
      </c>
      <c r="P34" s="383">
        <v>3516</v>
      </c>
      <c r="Q34" s="383">
        <v>4065</v>
      </c>
      <c r="R34" s="383">
        <v>8058</v>
      </c>
      <c r="S34" s="383">
        <v>2570</v>
      </c>
      <c r="T34" s="383">
        <v>6107</v>
      </c>
      <c r="U34" s="383">
        <v>-296</v>
      </c>
      <c r="V34" s="383">
        <v>899</v>
      </c>
      <c r="W34" s="383">
        <v>1873</v>
      </c>
      <c r="X34" s="383">
        <v>-2010</v>
      </c>
      <c r="Y34" s="384">
        <v>-8386</v>
      </c>
      <c r="Z34" s="384">
        <v>-783</v>
      </c>
      <c r="AA34" s="384">
        <v>1376</v>
      </c>
      <c r="AB34" s="384">
        <v>-6169</v>
      </c>
      <c r="AC34" s="384">
        <v>-2569</v>
      </c>
    </row>
    <row r="35" spans="1:29" s="45" customFormat="1" ht="20.25" customHeight="1">
      <c r="A35" s="385"/>
      <c r="B35" s="378">
        <v>-0.1757525253359815</v>
      </c>
      <c r="C35" s="379">
        <v>0.07389768317942469</v>
      </c>
      <c r="D35" s="379">
        <v>0.01081206959645531</v>
      </c>
      <c r="E35" s="379">
        <v>-0.897254786565771</v>
      </c>
      <c r="F35" s="379">
        <v>0.341575298521235</v>
      </c>
      <c r="G35" s="379">
        <v>0.4141795431094053</v>
      </c>
      <c r="H35" s="379">
        <v>0.011037064978980382</v>
      </c>
      <c r="I35" s="379">
        <v>0.5195026642984102</v>
      </c>
      <c r="J35" s="379">
        <v>0.21692236519343933</v>
      </c>
      <c r="K35" s="379">
        <v>-0.30375473522906704</v>
      </c>
      <c r="L35" s="379">
        <v>0.3010592969886261</v>
      </c>
      <c r="M35" s="379">
        <v>0.2888819092295325</v>
      </c>
      <c r="N35" s="379">
        <v>0.9266511327367777</v>
      </c>
      <c r="O35" s="379">
        <v>0.3417965968452119</v>
      </c>
      <c r="P35" s="379">
        <v>0.39125485312920816</v>
      </c>
      <c r="Q35" s="379">
        <v>0.4332340039134852</v>
      </c>
      <c r="R35" s="379">
        <v>0.8240274880353393</v>
      </c>
      <c r="S35" s="379">
        <v>0.26553783810872034</v>
      </c>
      <c r="T35" s="379">
        <v>0.5910104856698961</v>
      </c>
      <c r="U35" s="379">
        <v>-0.027974830213572943</v>
      </c>
      <c r="V35" s="379">
        <v>0.08679466063190588</v>
      </c>
      <c r="W35" s="379">
        <v>0.17971322643290932</v>
      </c>
      <c r="X35" s="379">
        <v>-0.19455535390199286</v>
      </c>
      <c r="Y35" s="380">
        <v>-0.8510474195584594</v>
      </c>
      <c r="Z35" s="380">
        <v>-0.08824275209196042</v>
      </c>
      <c r="AA35" s="380">
        <v>0.15576182929590843</v>
      </c>
      <c r="AB35" s="380">
        <v>-0.72</v>
      </c>
      <c r="AC35" s="380">
        <v>-0.31</v>
      </c>
    </row>
    <row r="36" spans="1:29" s="45" customFormat="1" ht="14.25" customHeight="1">
      <c r="A36" s="377"/>
      <c r="B36" s="378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80"/>
      <c r="Z36" s="380"/>
      <c r="AA36" s="380"/>
      <c r="AB36" s="380"/>
      <c r="AC36" s="380"/>
    </row>
    <row r="37" spans="1:29" s="44" customFormat="1" ht="20.25" customHeight="1">
      <c r="A37" s="381" t="s">
        <v>226</v>
      </c>
      <c r="B37" s="382">
        <v>1368</v>
      </c>
      <c r="C37" s="383">
        <v>8</v>
      </c>
      <c r="D37" s="383">
        <v>-1822</v>
      </c>
      <c r="E37" s="383">
        <v>-3669</v>
      </c>
      <c r="F37" s="383">
        <v>2349</v>
      </c>
      <c r="G37" s="383">
        <v>1201</v>
      </c>
      <c r="H37" s="383">
        <v>-145</v>
      </c>
      <c r="I37" s="383">
        <v>3723</v>
      </c>
      <c r="J37" s="383">
        <v>2399</v>
      </c>
      <c r="K37" s="383">
        <v>1004</v>
      </c>
      <c r="L37" s="383">
        <v>-607</v>
      </c>
      <c r="M37" s="383">
        <v>643</v>
      </c>
      <c r="N37" s="383">
        <v>4623</v>
      </c>
      <c r="O37" s="383">
        <v>-1797</v>
      </c>
      <c r="P37" s="383">
        <v>-835</v>
      </c>
      <c r="Q37" s="383">
        <v>-1198</v>
      </c>
      <c r="R37" s="383">
        <v>3256</v>
      </c>
      <c r="S37" s="383">
        <v>188</v>
      </c>
      <c r="T37" s="383">
        <v>3206</v>
      </c>
      <c r="U37" s="383">
        <v>-1715</v>
      </c>
      <c r="V37" s="383">
        <v>-517</v>
      </c>
      <c r="W37" s="383">
        <v>-112</v>
      </c>
      <c r="X37" s="383">
        <v>-3089</v>
      </c>
      <c r="Y37" s="384">
        <v>-2455</v>
      </c>
      <c r="Z37" s="384">
        <v>378</v>
      </c>
      <c r="AA37" s="384">
        <v>-2929</v>
      </c>
      <c r="AB37" s="384">
        <v>-3334</v>
      </c>
      <c r="AC37" s="384">
        <v>-3850</v>
      </c>
    </row>
    <row r="38" spans="1:29" s="45" customFormat="1" ht="20.25" customHeight="1">
      <c r="A38" s="385"/>
      <c r="B38" s="378">
        <v>0.4899151959660841</v>
      </c>
      <c r="C38" s="379">
        <v>0.0027340239022066726</v>
      </c>
      <c r="D38" s="379">
        <v>-0.6373392659754562</v>
      </c>
      <c r="E38" s="379">
        <v>-1.3364464875024629</v>
      </c>
      <c r="F38" s="379">
        <v>0.9141642927193772</v>
      </c>
      <c r="G38" s="379">
        <v>0.47060206500655344</v>
      </c>
      <c r="H38" s="379">
        <v>-0.061627911918837874</v>
      </c>
      <c r="I38" s="379">
        <v>1.5555861965228068</v>
      </c>
      <c r="J38" s="379">
        <v>0.9088739283130032</v>
      </c>
      <c r="K38" s="379">
        <v>0.36084085983631997</v>
      </c>
      <c r="L38" s="379">
        <v>-0.21301384765474163</v>
      </c>
      <c r="M38" s="379">
        <v>0.21429476027647887</v>
      </c>
      <c r="N38" s="379">
        <v>1.4578675336716085</v>
      </c>
      <c r="O38" s="379">
        <v>-0.5409733908525172</v>
      </c>
      <c r="P38" s="379">
        <v>-0.25886335734923716</v>
      </c>
      <c r="Q38" s="379">
        <v>-0.36386498725865524</v>
      </c>
      <c r="R38" s="379">
        <v>0.9485493545727586</v>
      </c>
      <c r="S38" s="379">
        <v>0.05822704832225689</v>
      </c>
      <c r="T38" s="379">
        <v>0.8826169068214318</v>
      </c>
      <c r="U38" s="379">
        <v>-0.45957360144919246</v>
      </c>
      <c r="V38" s="379">
        <v>-0.14367416810711076</v>
      </c>
      <c r="W38" s="379">
        <v>-0.03178350889938564</v>
      </c>
      <c r="X38" s="379">
        <v>-0.8932780034990873</v>
      </c>
      <c r="Y38" s="380">
        <v>-0.7703531700582134</v>
      </c>
      <c r="Z38" s="380">
        <v>0.12653439693639523</v>
      </c>
      <c r="AA38" s="380">
        <v>-0.9631953487760248</v>
      </c>
      <c r="AB38" s="380">
        <v>-1.13</v>
      </c>
      <c r="AC38" s="380">
        <v>-1.35</v>
      </c>
    </row>
    <row r="39" spans="1:29" s="45" customFormat="1" ht="14.25" customHeight="1">
      <c r="A39" s="377"/>
      <c r="B39" s="378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80"/>
      <c r="Z39" s="380"/>
      <c r="AA39" s="380"/>
      <c r="AB39" s="380"/>
      <c r="AC39" s="380"/>
    </row>
    <row r="40" spans="1:29" s="46" customFormat="1" ht="20.25" customHeight="1">
      <c r="A40" s="387" t="s">
        <v>227</v>
      </c>
      <c r="B40" s="388">
        <v>9249</v>
      </c>
      <c r="C40" s="389">
        <v>16442</v>
      </c>
      <c r="D40" s="389">
        <v>8988</v>
      </c>
      <c r="E40" s="389">
        <v>14860</v>
      </c>
      <c r="F40" s="389">
        <v>3173</v>
      </c>
      <c r="G40" s="389">
        <v>-2807</v>
      </c>
      <c r="H40" s="389">
        <v>4085</v>
      </c>
      <c r="I40" s="389">
        <v>4356</v>
      </c>
      <c r="J40" s="389">
        <v>2358</v>
      </c>
      <c r="K40" s="389">
        <v>12398</v>
      </c>
      <c r="L40" s="389">
        <v>3954</v>
      </c>
      <c r="M40" s="389">
        <v>9052</v>
      </c>
      <c r="N40" s="389">
        <v>10788</v>
      </c>
      <c r="O40" s="389">
        <v>13319</v>
      </c>
      <c r="P40" s="389">
        <v>12397</v>
      </c>
      <c r="Q40" s="389">
        <v>8149</v>
      </c>
      <c r="R40" s="389">
        <v>9579</v>
      </c>
      <c r="S40" s="389">
        <v>6387</v>
      </c>
      <c r="T40" s="389">
        <v>10454</v>
      </c>
      <c r="U40" s="389">
        <v>7872</v>
      </c>
      <c r="V40" s="389">
        <v>9349</v>
      </c>
      <c r="W40" s="389">
        <v>4191</v>
      </c>
      <c r="X40" s="389">
        <v>-30</v>
      </c>
      <c r="Y40" s="390">
        <v>-3000</v>
      </c>
      <c r="Z40" s="390">
        <v>-5586</v>
      </c>
      <c r="AA40" s="390">
        <v>3772</v>
      </c>
      <c r="AB40" s="390">
        <v>-166</v>
      </c>
      <c r="AC40" s="390">
        <v>413</v>
      </c>
    </row>
    <row r="41" spans="1:29" s="46" customFormat="1" ht="20.25" customHeight="1" thickBot="1">
      <c r="A41" s="391"/>
      <c r="B41" s="392">
        <v>0.662848723000331</v>
      </c>
      <c r="C41" s="393">
        <v>1.1950083218861929</v>
      </c>
      <c r="D41" s="393">
        <v>0.6508591224553717</v>
      </c>
      <c r="E41" s="393">
        <v>1.0654376611420657</v>
      </c>
      <c r="F41" s="393">
        <v>0.231615137834007</v>
      </c>
      <c r="G41" s="393">
        <v>-0.21134708733295815</v>
      </c>
      <c r="H41" s="393">
        <v>0.3298600456716816</v>
      </c>
      <c r="I41" s="393">
        <v>0.36965125830781265</v>
      </c>
      <c r="J41" s="393">
        <v>0.20239891641902208</v>
      </c>
      <c r="K41" s="393">
        <v>1.070224990677171</v>
      </c>
      <c r="L41" s="393">
        <v>0.3206318572158473</v>
      </c>
      <c r="M41" s="393">
        <v>0.701124960110544</v>
      </c>
      <c r="N41" s="393">
        <v>0.7878898093595765</v>
      </c>
      <c r="O41" s="393">
        <v>0.9048946792002521</v>
      </c>
      <c r="P41" s="393">
        <v>0.7941068139963203</v>
      </c>
      <c r="Q41" s="393">
        <v>0.48509706108210704</v>
      </c>
      <c r="R41" s="393">
        <v>0.5454088915485267</v>
      </c>
      <c r="S41" s="393">
        <v>0.36548331405872325</v>
      </c>
      <c r="T41" s="393">
        <v>0.5756233901101249</v>
      </c>
      <c r="U41" s="393">
        <v>0.42276553751963153</v>
      </c>
      <c r="V41" s="393">
        <v>0.4948453826516763</v>
      </c>
      <c r="W41" s="393">
        <v>0.2199114582212891</v>
      </c>
      <c r="X41" s="393">
        <v>-0.0015488187675494203</v>
      </c>
      <c r="Y41" s="394">
        <v>-0.15585597660913164</v>
      </c>
      <c r="Z41" s="394">
        <v>-0.2965371090763891</v>
      </c>
      <c r="AA41" s="394">
        <v>0.20382622679395723</v>
      </c>
      <c r="AB41" s="394">
        <v>-0.01</v>
      </c>
      <c r="AC41" s="394">
        <v>0.02</v>
      </c>
    </row>
    <row r="42" spans="1:256" ht="15">
      <c r="A42" s="367" t="s">
        <v>155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95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  <c r="BG42" s="367"/>
      <c r="BH42" s="367"/>
      <c r="BI42" s="367"/>
      <c r="BJ42" s="367"/>
      <c r="BK42" s="367"/>
      <c r="BL42" s="367"/>
      <c r="BM42" s="367"/>
      <c r="BN42" s="367"/>
      <c r="BO42" s="367"/>
      <c r="BP42" s="367"/>
      <c r="BQ42" s="367"/>
      <c r="BR42" s="367"/>
      <c r="BS42" s="367"/>
      <c r="BT42" s="367"/>
      <c r="BU42" s="367"/>
      <c r="BV42" s="367" t="s">
        <v>43</v>
      </c>
      <c r="BW42" s="367" t="s">
        <v>43</v>
      </c>
      <c r="BX42" s="367" t="s">
        <v>43</v>
      </c>
      <c r="BY42" s="367" t="s">
        <v>43</v>
      </c>
      <c r="BZ42" s="367" t="s">
        <v>43</v>
      </c>
      <c r="CA42" s="367" t="s">
        <v>43</v>
      </c>
      <c r="CB42" s="367" t="s">
        <v>43</v>
      </c>
      <c r="CC42" s="367" t="s">
        <v>43</v>
      </c>
      <c r="CD42" s="367" t="s">
        <v>43</v>
      </c>
      <c r="CE42" s="367" t="s">
        <v>43</v>
      </c>
      <c r="CF42" s="367" t="s">
        <v>43</v>
      </c>
      <c r="CG42" s="367" t="s">
        <v>43</v>
      </c>
      <c r="CH42" s="367" t="s">
        <v>43</v>
      </c>
      <c r="CI42" s="367" t="s">
        <v>43</v>
      </c>
      <c r="CJ42" s="367" t="s">
        <v>43</v>
      </c>
      <c r="CK42" s="367" t="s">
        <v>43</v>
      </c>
      <c r="CL42" s="367" t="s">
        <v>43</v>
      </c>
      <c r="CM42" s="367" t="s">
        <v>43</v>
      </c>
      <c r="CN42" s="367" t="s">
        <v>43</v>
      </c>
      <c r="CO42" s="367" t="s">
        <v>43</v>
      </c>
      <c r="CP42" s="367" t="s">
        <v>43</v>
      </c>
      <c r="CQ42" s="367" t="s">
        <v>43</v>
      </c>
      <c r="CR42" s="367" t="s">
        <v>43</v>
      </c>
      <c r="CS42" s="367" t="s">
        <v>43</v>
      </c>
      <c r="CT42" s="367" t="s">
        <v>43</v>
      </c>
      <c r="CU42" s="367" t="s">
        <v>43</v>
      </c>
      <c r="CV42" s="367" t="s">
        <v>43</v>
      </c>
      <c r="CW42" s="367" t="s">
        <v>43</v>
      </c>
      <c r="CX42" s="367" t="s">
        <v>43</v>
      </c>
      <c r="CY42" s="367" t="s">
        <v>43</v>
      </c>
      <c r="CZ42" s="367" t="s">
        <v>43</v>
      </c>
      <c r="DA42" s="367" t="s">
        <v>43</v>
      </c>
      <c r="DB42" s="367" t="s">
        <v>43</v>
      </c>
      <c r="DC42" s="367" t="s">
        <v>43</v>
      </c>
      <c r="DD42" s="367" t="s">
        <v>43</v>
      </c>
      <c r="DE42" s="367" t="s">
        <v>43</v>
      </c>
      <c r="DF42" s="367" t="s">
        <v>43</v>
      </c>
      <c r="DG42" s="367" t="s">
        <v>43</v>
      </c>
      <c r="DH42" s="367" t="s">
        <v>43</v>
      </c>
      <c r="DI42" s="367" t="s">
        <v>43</v>
      </c>
      <c r="DJ42" s="367" t="s">
        <v>43</v>
      </c>
      <c r="DK42" s="367" t="s">
        <v>43</v>
      </c>
      <c r="DL42" s="367" t="s">
        <v>43</v>
      </c>
      <c r="DM42" s="367" t="s">
        <v>43</v>
      </c>
      <c r="DN42" s="367" t="s">
        <v>43</v>
      </c>
      <c r="DO42" s="367" t="s">
        <v>43</v>
      </c>
      <c r="DP42" s="367" t="s">
        <v>43</v>
      </c>
      <c r="DQ42" s="367" t="s">
        <v>43</v>
      </c>
      <c r="DR42" s="367" t="s">
        <v>43</v>
      </c>
      <c r="DS42" s="367" t="s">
        <v>43</v>
      </c>
      <c r="DT42" s="367" t="s">
        <v>43</v>
      </c>
      <c r="DU42" s="367" t="s">
        <v>43</v>
      </c>
      <c r="DV42" s="367" t="s">
        <v>43</v>
      </c>
      <c r="DW42" s="367" t="s">
        <v>43</v>
      </c>
      <c r="DX42" s="367" t="s">
        <v>43</v>
      </c>
      <c r="DY42" s="367" t="s">
        <v>43</v>
      </c>
      <c r="DZ42" s="367" t="s">
        <v>43</v>
      </c>
      <c r="EA42" s="367" t="s">
        <v>43</v>
      </c>
      <c r="EB42" s="367" t="s">
        <v>43</v>
      </c>
      <c r="EC42" s="367" t="s">
        <v>43</v>
      </c>
      <c r="ED42" s="367" t="s">
        <v>43</v>
      </c>
      <c r="EE42" s="367" t="s">
        <v>43</v>
      </c>
      <c r="EF42" s="367" t="s">
        <v>43</v>
      </c>
      <c r="EG42" s="367" t="s">
        <v>43</v>
      </c>
      <c r="EH42" s="367" t="s">
        <v>43</v>
      </c>
      <c r="EI42" s="367" t="s">
        <v>43</v>
      </c>
      <c r="EJ42" s="367" t="s">
        <v>43</v>
      </c>
      <c r="EK42" s="367" t="s">
        <v>43</v>
      </c>
      <c r="EL42" s="367" t="s">
        <v>43</v>
      </c>
      <c r="EM42" s="367" t="s">
        <v>43</v>
      </c>
      <c r="EN42" s="367" t="s">
        <v>43</v>
      </c>
      <c r="EO42" s="367" t="s">
        <v>43</v>
      </c>
      <c r="EP42" s="367" t="s">
        <v>43</v>
      </c>
      <c r="EQ42" s="367" t="s">
        <v>43</v>
      </c>
      <c r="ER42" s="367" t="s">
        <v>43</v>
      </c>
      <c r="ES42" s="367" t="s">
        <v>43</v>
      </c>
      <c r="ET42" s="367" t="s">
        <v>43</v>
      </c>
      <c r="EU42" s="367" t="s">
        <v>43</v>
      </c>
      <c r="EV42" s="367" t="s">
        <v>43</v>
      </c>
      <c r="EW42" s="367" t="s">
        <v>43</v>
      </c>
      <c r="EX42" s="367" t="s">
        <v>43</v>
      </c>
      <c r="EY42" s="367" t="s">
        <v>43</v>
      </c>
      <c r="EZ42" s="367" t="s">
        <v>43</v>
      </c>
      <c r="FA42" s="367" t="s">
        <v>43</v>
      </c>
      <c r="FB42" s="367" t="s">
        <v>43</v>
      </c>
      <c r="FC42" s="367" t="s">
        <v>43</v>
      </c>
      <c r="FD42" s="367" t="s">
        <v>43</v>
      </c>
      <c r="FE42" s="367" t="s">
        <v>43</v>
      </c>
      <c r="FF42" s="367" t="s">
        <v>43</v>
      </c>
      <c r="FG42" s="367" t="s">
        <v>43</v>
      </c>
      <c r="FH42" s="367" t="s">
        <v>43</v>
      </c>
      <c r="FI42" s="367" t="s">
        <v>43</v>
      </c>
      <c r="FJ42" s="367" t="s">
        <v>43</v>
      </c>
      <c r="FK42" s="367" t="s">
        <v>43</v>
      </c>
      <c r="FL42" s="367" t="s">
        <v>43</v>
      </c>
      <c r="FM42" s="367" t="s">
        <v>43</v>
      </c>
      <c r="FN42" s="367" t="s">
        <v>43</v>
      </c>
      <c r="FO42" s="367" t="s">
        <v>43</v>
      </c>
      <c r="FP42" s="367" t="s">
        <v>43</v>
      </c>
      <c r="FQ42" s="367" t="s">
        <v>43</v>
      </c>
      <c r="FR42" s="367" t="s">
        <v>43</v>
      </c>
      <c r="FS42" s="367" t="s">
        <v>43</v>
      </c>
      <c r="FT42" s="367" t="s">
        <v>43</v>
      </c>
      <c r="FU42" s="367" t="s">
        <v>43</v>
      </c>
      <c r="FV42" s="367" t="s">
        <v>43</v>
      </c>
      <c r="FW42" s="367" t="s">
        <v>43</v>
      </c>
      <c r="FX42" s="367" t="s">
        <v>43</v>
      </c>
      <c r="FY42" s="367" t="s">
        <v>43</v>
      </c>
      <c r="FZ42" s="367" t="s">
        <v>43</v>
      </c>
      <c r="GA42" s="367" t="s">
        <v>43</v>
      </c>
      <c r="GB42" s="367" t="s">
        <v>43</v>
      </c>
      <c r="GC42" s="367" t="s">
        <v>43</v>
      </c>
      <c r="GD42" s="367" t="s">
        <v>43</v>
      </c>
      <c r="GE42" s="367" t="s">
        <v>43</v>
      </c>
      <c r="GF42" s="367" t="s">
        <v>43</v>
      </c>
      <c r="GG42" s="367" t="s">
        <v>43</v>
      </c>
      <c r="GH42" s="367" t="s">
        <v>43</v>
      </c>
      <c r="GI42" s="367" t="s">
        <v>43</v>
      </c>
      <c r="GJ42" s="367" t="s">
        <v>43</v>
      </c>
      <c r="GK42" s="367" t="s">
        <v>43</v>
      </c>
      <c r="GL42" s="367" t="s">
        <v>43</v>
      </c>
      <c r="GM42" s="367" t="s">
        <v>43</v>
      </c>
      <c r="GN42" s="367" t="s">
        <v>43</v>
      </c>
      <c r="GO42" s="367" t="s">
        <v>43</v>
      </c>
      <c r="GP42" s="367" t="s">
        <v>43</v>
      </c>
      <c r="GQ42" s="367" t="s">
        <v>43</v>
      </c>
      <c r="GR42" s="367" t="s">
        <v>43</v>
      </c>
      <c r="GS42" s="367" t="s">
        <v>43</v>
      </c>
      <c r="GT42" s="367" t="s">
        <v>43</v>
      </c>
      <c r="GU42" s="367" t="s">
        <v>43</v>
      </c>
      <c r="GV42" s="367" t="s">
        <v>43</v>
      </c>
      <c r="GW42" s="367" t="s">
        <v>43</v>
      </c>
      <c r="GX42" s="367" t="s">
        <v>43</v>
      </c>
      <c r="GY42" s="367" t="s">
        <v>43</v>
      </c>
      <c r="GZ42" s="367" t="s">
        <v>43</v>
      </c>
      <c r="HA42" s="367" t="s">
        <v>43</v>
      </c>
      <c r="HB42" s="367" t="s">
        <v>43</v>
      </c>
      <c r="HC42" s="367" t="s">
        <v>43</v>
      </c>
      <c r="HD42" s="367" t="s">
        <v>43</v>
      </c>
      <c r="HE42" s="367" t="s">
        <v>43</v>
      </c>
      <c r="HF42" s="367" t="s">
        <v>43</v>
      </c>
      <c r="HG42" s="367" t="s">
        <v>43</v>
      </c>
      <c r="HH42" s="367" t="s">
        <v>43</v>
      </c>
      <c r="HI42" s="367" t="s">
        <v>43</v>
      </c>
      <c r="HJ42" s="367" t="s">
        <v>43</v>
      </c>
      <c r="HK42" s="367" t="s">
        <v>43</v>
      </c>
      <c r="HL42" s="367" t="s">
        <v>43</v>
      </c>
      <c r="HM42" s="367" t="s">
        <v>43</v>
      </c>
      <c r="HN42" s="367" t="s">
        <v>43</v>
      </c>
      <c r="HO42" s="367" t="s">
        <v>43</v>
      </c>
      <c r="HP42" s="367" t="s">
        <v>43</v>
      </c>
      <c r="HQ42" s="367" t="s">
        <v>43</v>
      </c>
      <c r="HR42" s="367" t="s">
        <v>43</v>
      </c>
      <c r="HS42" s="367" t="s">
        <v>43</v>
      </c>
      <c r="HT42" s="367" t="s">
        <v>43</v>
      </c>
      <c r="HU42" s="367" t="s">
        <v>43</v>
      </c>
      <c r="HV42" s="367" t="s">
        <v>43</v>
      </c>
      <c r="HW42" s="367" t="s">
        <v>43</v>
      </c>
      <c r="HX42" s="367" t="s">
        <v>43</v>
      </c>
      <c r="HY42" s="367" t="s">
        <v>43</v>
      </c>
      <c r="HZ42" s="367" t="s">
        <v>43</v>
      </c>
      <c r="IA42" s="367" t="s">
        <v>43</v>
      </c>
      <c r="IB42" s="367" t="s">
        <v>43</v>
      </c>
      <c r="IC42" s="367" t="s">
        <v>43</v>
      </c>
      <c r="ID42" s="367" t="s">
        <v>43</v>
      </c>
      <c r="IE42" s="367" t="s">
        <v>43</v>
      </c>
      <c r="IF42" s="367" t="s">
        <v>43</v>
      </c>
      <c r="IG42" s="367" t="s">
        <v>43</v>
      </c>
      <c r="IH42" s="367" t="s">
        <v>43</v>
      </c>
      <c r="II42" s="367" t="s">
        <v>43</v>
      </c>
      <c r="IJ42" s="367" t="s">
        <v>43</v>
      </c>
      <c r="IK42" s="367" t="s">
        <v>43</v>
      </c>
      <c r="IL42" s="367" t="s">
        <v>43</v>
      </c>
      <c r="IM42" s="367" t="s">
        <v>43</v>
      </c>
      <c r="IN42" s="367" t="s">
        <v>43</v>
      </c>
      <c r="IO42" s="367" t="s">
        <v>43</v>
      </c>
      <c r="IP42" s="367" t="s">
        <v>43</v>
      </c>
      <c r="IQ42" s="367" t="s">
        <v>43</v>
      </c>
      <c r="IR42" s="367" t="s">
        <v>43</v>
      </c>
      <c r="IS42" s="367" t="s">
        <v>43</v>
      </c>
      <c r="IT42" s="367" t="s">
        <v>43</v>
      </c>
      <c r="IU42" s="367" t="s">
        <v>43</v>
      </c>
      <c r="IV42" s="367" t="s">
        <v>43</v>
      </c>
    </row>
    <row r="43" spans="1:256" ht="15">
      <c r="A43" t="s">
        <v>95</v>
      </c>
      <c r="Z43"/>
      <c r="AA43"/>
      <c r="AB43" s="7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 t="s">
        <v>95</v>
      </c>
      <c r="BW43" t="s">
        <v>95</v>
      </c>
      <c r="BX43" t="s">
        <v>95</v>
      </c>
      <c r="BY43" t="s">
        <v>95</v>
      </c>
      <c r="BZ43" t="s">
        <v>95</v>
      </c>
      <c r="CA43" t="s">
        <v>95</v>
      </c>
      <c r="CB43" t="s">
        <v>95</v>
      </c>
      <c r="CC43" t="s">
        <v>95</v>
      </c>
      <c r="CD43" t="s">
        <v>95</v>
      </c>
      <c r="CE43" t="s">
        <v>95</v>
      </c>
      <c r="CF43" t="s">
        <v>95</v>
      </c>
      <c r="CG43" t="s">
        <v>95</v>
      </c>
      <c r="CH43" t="s">
        <v>95</v>
      </c>
      <c r="CI43" t="s">
        <v>95</v>
      </c>
      <c r="CJ43" t="s">
        <v>95</v>
      </c>
      <c r="CK43" t="s">
        <v>95</v>
      </c>
      <c r="CL43" t="s">
        <v>95</v>
      </c>
      <c r="CM43" t="s">
        <v>95</v>
      </c>
      <c r="CN43" t="s">
        <v>95</v>
      </c>
      <c r="CO43" t="s">
        <v>95</v>
      </c>
      <c r="CP43" t="s">
        <v>95</v>
      </c>
      <c r="CQ43" t="s">
        <v>95</v>
      </c>
      <c r="CR43" t="s">
        <v>95</v>
      </c>
      <c r="CS43" t="s">
        <v>95</v>
      </c>
      <c r="CT43" t="s">
        <v>95</v>
      </c>
      <c r="CU43" t="s">
        <v>95</v>
      </c>
      <c r="CV43" t="s">
        <v>95</v>
      </c>
      <c r="CW43" t="s">
        <v>95</v>
      </c>
      <c r="CX43" t="s">
        <v>95</v>
      </c>
      <c r="CY43" t="s">
        <v>95</v>
      </c>
      <c r="CZ43" t="s">
        <v>95</v>
      </c>
      <c r="DA43" t="s">
        <v>95</v>
      </c>
      <c r="DB43" t="s">
        <v>95</v>
      </c>
      <c r="DC43" t="s">
        <v>95</v>
      </c>
      <c r="DD43" t="s">
        <v>95</v>
      </c>
      <c r="DE43" t="s">
        <v>95</v>
      </c>
      <c r="DF43" t="s">
        <v>95</v>
      </c>
      <c r="DG43" t="s">
        <v>95</v>
      </c>
      <c r="DH43" t="s">
        <v>95</v>
      </c>
      <c r="DI43" t="s">
        <v>95</v>
      </c>
      <c r="DJ43" t="s">
        <v>95</v>
      </c>
      <c r="DK43" t="s">
        <v>95</v>
      </c>
      <c r="DL43" t="s">
        <v>95</v>
      </c>
      <c r="DM43" t="s">
        <v>95</v>
      </c>
      <c r="DN43" t="s">
        <v>95</v>
      </c>
      <c r="DO43" t="s">
        <v>95</v>
      </c>
      <c r="DP43" t="s">
        <v>95</v>
      </c>
      <c r="DQ43" t="s">
        <v>95</v>
      </c>
      <c r="DR43" t="s">
        <v>95</v>
      </c>
      <c r="DS43" t="s">
        <v>95</v>
      </c>
      <c r="DT43" t="s">
        <v>95</v>
      </c>
      <c r="DU43" t="s">
        <v>95</v>
      </c>
      <c r="DV43" t="s">
        <v>95</v>
      </c>
      <c r="DW43" t="s">
        <v>95</v>
      </c>
      <c r="DX43" t="s">
        <v>95</v>
      </c>
      <c r="DY43" t="s">
        <v>95</v>
      </c>
      <c r="DZ43" t="s">
        <v>95</v>
      </c>
      <c r="EA43" t="s">
        <v>95</v>
      </c>
      <c r="EB43" t="s">
        <v>95</v>
      </c>
      <c r="EC43" t="s">
        <v>95</v>
      </c>
      <c r="ED43" t="s">
        <v>95</v>
      </c>
      <c r="EE43" t="s">
        <v>95</v>
      </c>
      <c r="EF43" t="s">
        <v>95</v>
      </c>
      <c r="EG43" t="s">
        <v>95</v>
      </c>
      <c r="EH43" t="s">
        <v>95</v>
      </c>
      <c r="EI43" t="s">
        <v>95</v>
      </c>
      <c r="EJ43" t="s">
        <v>95</v>
      </c>
      <c r="EK43" t="s">
        <v>95</v>
      </c>
      <c r="EL43" t="s">
        <v>95</v>
      </c>
      <c r="EM43" t="s">
        <v>95</v>
      </c>
      <c r="EN43" t="s">
        <v>95</v>
      </c>
      <c r="EO43" t="s">
        <v>95</v>
      </c>
      <c r="EP43" t="s">
        <v>95</v>
      </c>
      <c r="EQ43" t="s">
        <v>95</v>
      </c>
      <c r="ER43" t="s">
        <v>95</v>
      </c>
      <c r="ES43" t="s">
        <v>95</v>
      </c>
      <c r="ET43" t="s">
        <v>95</v>
      </c>
      <c r="EU43" t="s">
        <v>95</v>
      </c>
      <c r="EV43" t="s">
        <v>95</v>
      </c>
      <c r="EW43" t="s">
        <v>95</v>
      </c>
      <c r="EX43" t="s">
        <v>95</v>
      </c>
      <c r="EY43" t="s">
        <v>95</v>
      </c>
      <c r="EZ43" t="s">
        <v>95</v>
      </c>
      <c r="FA43" t="s">
        <v>95</v>
      </c>
      <c r="FB43" t="s">
        <v>95</v>
      </c>
      <c r="FC43" t="s">
        <v>95</v>
      </c>
      <c r="FD43" t="s">
        <v>95</v>
      </c>
      <c r="FE43" t="s">
        <v>95</v>
      </c>
      <c r="FF43" t="s">
        <v>95</v>
      </c>
      <c r="FG43" t="s">
        <v>95</v>
      </c>
      <c r="FH43" t="s">
        <v>95</v>
      </c>
      <c r="FI43" t="s">
        <v>95</v>
      </c>
      <c r="FJ43" t="s">
        <v>95</v>
      </c>
      <c r="FK43" t="s">
        <v>95</v>
      </c>
      <c r="FL43" t="s">
        <v>95</v>
      </c>
      <c r="FM43" t="s">
        <v>95</v>
      </c>
      <c r="FN43" t="s">
        <v>95</v>
      </c>
      <c r="FO43" t="s">
        <v>95</v>
      </c>
      <c r="FP43" t="s">
        <v>95</v>
      </c>
      <c r="FQ43" t="s">
        <v>95</v>
      </c>
      <c r="FR43" t="s">
        <v>95</v>
      </c>
      <c r="FS43" t="s">
        <v>95</v>
      </c>
      <c r="FT43" t="s">
        <v>95</v>
      </c>
      <c r="FU43" t="s">
        <v>95</v>
      </c>
      <c r="FV43" t="s">
        <v>95</v>
      </c>
      <c r="FW43" t="s">
        <v>95</v>
      </c>
      <c r="FX43" t="s">
        <v>95</v>
      </c>
      <c r="FY43" t="s">
        <v>95</v>
      </c>
      <c r="FZ43" t="s">
        <v>95</v>
      </c>
      <c r="GA43" t="s">
        <v>95</v>
      </c>
      <c r="GB43" t="s">
        <v>95</v>
      </c>
      <c r="GC43" t="s">
        <v>95</v>
      </c>
      <c r="GD43" t="s">
        <v>95</v>
      </c>
      <c r="GE43" t="s">
        <v>95</v>
      </c>
      <c r="GF43" t="s">
        <v>95</v>
      </c>
      <c r="GG43" t="s">
        <v>95</v>
      </c>
      <c r="GH43" t="s">
        <v>95</v>
      </c>
      <c r="GI43" t="s">
        <v>95</v>
      </c>
      <c r="GJ43" t="s">
        <v>95</v>
      </c>
      <c r="GK43" t="s">
        <v>95</v>
      </c>
      <c r="GL43" t="s">
        <v>95</v>
      </c>
      <c r="GM43" t="s">
        <v>95</v>
      </c>
      <c r="GN43" t="s">
        <v>95</v>
      </c>
      <c r="GO43" t="s">
        <v>95</v>
      </c>
      <c r="GP43" t="s">
        <v>95</v>
      </c>
      <c r="GQ43" t="s">
        <v>95</v>
      </c>
      <c r="GR43" t="s">
        <v>95</v>
      </c>
      <c r="GS43" t="s">
        <v>95</v>
      </c>
      <c r="GT43" t="s">
        <v>95</v>
      </c>
      <c r="GU43" t="s">
        <v>95</v>
      </c>
      <c r="GV43" t="s">
        <v>95</v>
      </c>
      <c r="GW43" t="s">
        <v>95</v>
      </c>
      <c r="GX43" t="s">
        <v>95</v>
      </c>
      <c r="GY43" t="s">
        <v>95</v>
      </c>
      <c r="GZ43" t="s">
        <v>95</v>
      </c>
      <c r="HA43" t="s">
        <v>95</v>
      </c>
      <c r="HB43" t="s">
        <v>95</v>
      </c>
      <c r="HC43" t="s">
        <v>95</v>
      </c>
      <c r="HD43" t="s">
        <v>95</v>
      </c>
      <c r="HE43" t="s">
        <v>95</v>
      </c>
      <c r="HF43" t="s">
        <v>95</v>
      </c>
      <c r="HG43" t="s">
        <v>95</v>
      </c>
      <c r="HH43" t="s">
        <v>95</v>
      </c>
      <c r="HI43" t="s">
        <v>95</v>
      </c>
      <c r="HJ43" t="s">
        <v>95</v>
      </c>
      <c r="HK43" t="s">
        <v>95</v>
      </c>
      <c r="HL43" t="s">
        <v>95</v>
      </c>
      <c r="HM43" t="s">
        <v>95</v>
      </c>
      <c r="HN43" t="s">
        <v>95</v>
      </c>
      <c r="HO43" t="s">
        <v>95</v>
      </c>
      <c r="HP43" t="s">
        <v>95</v>
      </c>
      <c r="HQ43" t="s">
        <v>95</v>
      </c>
      <c r="HR43" t="s">
        <v>95</v>
      </c>
      <c r="HS43" t="s">
        <v>95</v>
      </c>
      <c r="HT43" t="s">
        <v>95</v>
      </c>
      <c r="HU43" t="s">
        <v>95</v>
      </c>
      <c r="HV43" t="s">
        <v>95</v>
      </c>
      <c r="HW43" t="s">
        <v>95</v>
      </c>
      <c r="HX43" t="s">
        <v>95</v>
      </c>
      <c r="HY43" t="s">
        <v>95</v>
      </c>
      <c r="HZ43" t="s">
        <v>95</v>
      </c>
      <c r="IA43" t="s">
        <v>95</v>
      </c>
      <c r="IB43" t="s">
        <v>95</v>
      </c>
      <c r="IC43" t="s">
        <v>95</v>
      </c>
      <c r="ID43" t="s">
        <v>95</v>
      </c>
      <c r="IE43" t="s">
        <v>95</v>
      </c>
      <c r="IF43" t="s">
        <v>95</v>
      </c>
      <c r="IG43" t="s">
        <v>95</v>
      </c>
      <c r="IH43" t="s">
        <v>95</v>
      </c>
      <c r="II43" t="s">
        <v>95</v>
      </c>
      <c r="IJ43" t="s">
        <v>95</v>
      </c>
      <c r="IK43" t="s">
        <v>95</v>
      </c>
      <c r="IL43" t="s">
        <v>95</v>
      </c>
      <c r="IM43" t="s">
        <v>95</v>
      </c>
      <c r="IN43" t="s">
        <v>95</v>
      </c>
      <c r="IO43" t="s">
        <v>95</v>
      </c>
      <c r="IP43" t="s">
        <v>95</v>
      </c>
      <c r="IQ43" t="s">
        <v>95</v>
      </c>
      <c r="IR43" t="s">
        <v>95</v>
      </c>
      <c r="IS43" t="s">
        <v>95</v>
      </c>
      <c r="IT43" t="s">
        <v>95</v>
      </c>
      <c r="IU43" t="s">
        <v>95</v>
      </c>
      <c r="IV43" t="s">
        <v>95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8.00390625" style="0" customWidth="1"/>
    <col min="2" max="25" width="9.7109375" style="0" customWidth="1"/>
    <col min="26" max="29" width="9.7109375" style="36" customWidth="1"/>
    <col min="30" max="30" width="9.140625" style="36" customWidth="1"/>
    <col min="31" max="31" width="11.00390625" style="36" bestFit="1" customWidth="1"/>
    <col min="32" max="32" width="5.8515625" style="36" bestFit="1" customWidth="1"/>
    <col min="33" max="16384" width="9.140625" style="36" customWidth="1"/>
  </cols>
  <sheetData>
    <row r="1" ht="18">
      <c r="A1" s="35" t="s">
        <v>97</v>
      </c>
    </row>
    <row r="2" ht="18.75" thickBot="1">
      <c r="A2" s="37" t="s">
        <v>262</v>
      </c>
    </row>
    <row r="3" spans="1:29" s="41" customFormat="1" ht="40.5" customHeight="1" thickBot="1">
      <c r="A3" s="47" t="s">
        <v>89</v>
      </c>
      <c r="B3" s="233">
        <v>33756</v>
      </c>
      <c r="C3" s="39">
        <v>34121</v>
      </c>
      <c r="D3" s="39">
        <v>34486</v>
      </c>
      <c r="E3" s="39">
        <v>34851</v>
      </c>
      <c r="F3" s="39">
        <v>35217</v>
      </c>
      <c r="G3" s="39">
        <v>35582</v>
      </c>
      <c r="H3" s="39">
        <v>35947</v>
      </c>
      <c r="I3" s="39">
        <v>36312</v>
      </c>
      <c r="J3" s="39">
        <v>36678</v>
      </c>
      <c r="K3" s="39">
        <v>37043</v>
      </c>
      <c r="L3" s="39">
        <v>37408</v>
      </c>
      <c r="M3" s="39">
        <v>37773</v>
      </c>
      <c r="N3" s="39">
        <v>38139</v>
      </c>
      <c r="O3" s="39">
        <v>38504</v>
      </c>
      <c r="P3" s="39">
        <v>38869</v>
      </c>
      <c r="Q3" s="39">
        <v>39234</v>
      </c>
      <c r="R3" s="39">
        <v>39600</v>
      </c>
      <c r="S3" s="39">
        <v>39965</v>
      </c>
      <c r="T3" s="39">
        <v>40330</v>
      </c>
      <c r="U3" s="39">
        <v>40695</v>
      </c>
      <c r="V3" s="39">
        <v>41061</v>
      </c>
      <c r="W3" s="39">
        <v>41426</v>
      </c>
      <c r="X3" s="39">
        <v>41791</v>
      </c>
      <c r="Y3" s="39">
        <v>42156</v>
      </c>
      <c r="Z3" s="39">
        <v>42522</v>
      </c>
      <c r="AA3" s="39">
        <v>42887</v>
      </c>
      <c r="AB3" s="40">
        <v>43252</v>
      </c>
      <c r="AC3" s="39">
        <v>43617</v>
      </c>
    </row>
    <row r="4" spans="1:29" s="42" customFormat="1" ht="17.25" customHeight="1">
      <c r="A4" s="48" t="s">
        <v>1</v>
      </c>
      <c r="B4" s="49">
        <v>1217</v>
      </c>
      <c r="C4" s="50">
        <v>15741</v>
      </c>
      <c r="D4" s="50">
        <v>29004</v>
      </c>
      <c r="E4" s="50">
        <v>17140</v>
      </c>
      <c r="F4" s="50">
        <v>6777</v>
      </c>
      <c r="G4" s="50">
        <v>21099</v>
      </c>
      <c r="H4" s="50">
        <v>7392</v>
      </c>
      <c r="I4" s="50">
        <v>12347</v>
      </c>
      <c r="J4" s="50">
        <v>29962</v>
      </c>
      <c r="K4" s="50">
        <v>17784</v>
      </c>
      <c r="L4" s="50">
        <v>32446</v>
      </c>
      <c r="M4" s="50">
        <v>23657</v>
      </c>
      <c r="N4" s="50">
        <v>39584</v>
      </c>
      <c r="O4" s="50">
        <v>46669</v>
      </c>
      <c r="P4" s="50">
        <v>41167</v>
      </c>
      <c r="Q4" s="50">
        <v>38535</v>
      </c>
      <c r="R4" s="50">
        <v>73436</v>
      </c>
      <c r="S4" s="50">
        <v>22877</v>
      </c>
      <c r="T4" s="50">
        <v>57450</v>
      </c>
      <c r="U4" s="50">
        <v>53543</v>
      </c>
      <c r="V4" s="50">
        <v>30141</v>
      </c>
      <c r="W4" s="50">
        <v>44022</v>
      </c>
      <c r="X4" s="50">
        <v>31143</v>
      </c>
      <c r="Y4" s="51">
        <v>-39130</v>
      </c>
      <c r="Z4" s="51">
        <v>-42678</v>
      </c>
      <c r="AA4" s="51">
        <v>-7273</v>
      </c>
      <c r="AB4" s="51">
        <v>589</v>
      </c>
      <c r="AC4" s="51">
        <v>23020</v>
      </c>
    </row>
    <row r="5" spans="1:29" s="43" customFormat="1" ht="17.25" customHeight="1">
      <c r="A5" s="52"/>
      <c r="B5" s="53">
        <v>0.0121676297457185</v>
      </c>
      <c r="C5" s="54">
        <v>0.1580675293084255</v>
      </c>
      <c r="D5" s="54">
        <v>0.28921215911574816</v>
      </c>
      <c r="E5" s="54">
        <v>0.1694004814175809</v>
      </c>
      <c r="F5" s="54">
        <v>0.06617446741612465</v>
      </c>
      <c r="G5" s="54">
        <v>0.20627012695502156</v>
      </c>
      <c r="H5" s="54">
        <v>0.07201073614611087</v>
      </c>
      <c r="I5" s="54">
        <v>0.12152544701717893</v>
      </c>
      <c r="J5" s="54">
        <v>0.29131949197893636</v>
      </c>
      <c r="K5" s="54">
        <v>0.16752018691725823</v>
      </c>
      <c r="L5" s="54">
        <v>0.29686462246745204</v>
      </c>
      <c r="M5" s="54">
        <v>0.21169677240497897</v>
      </c>
      <c r="N5" s="54">
        <v>0.34345250283722706</v>
      </c>
      <c r="O5" s="54">
        <v>0.38656552078084605</v>
      </c>
      <c r="P5" s="54">
        <v>0.32616197431665217</v>
      </c>
      <c r="Q5" s="54">
        <v>0.2930726255793603</v>
      </c>
      <c r="R5" s="54">
        <v>0.5316799002611505</v>
      </c>
      <c r="S5" s="54">
        <v>0.15989504812508049</v>
      </c>
      <c r="T5" s="54">
        <v>0.3822938522823227</v>
      </c>
      <c r="U5" s="54">
        <v>0.33647446550750804</v>
      </c>
      <c r="V5" s="54">
        <v>0.18145201707566727</v>
      </c>
      <c r="W5" s="54">
        <v>0.2589256930550121</v>
      </c>
      <c r="X5" s="54">
        <v>0.17827195554827036</v>
      </c>
      <c r="Y5" s="55">
        <v>-0.22248032643942262</v>
      </c>
      <c r="Z5" s="55">
        <v>-0.24928790738111273</v>
      </c>
      <c r="AA5" s="55">
        <v>-0.04317917976300878</v>
      </c>
      <c r="AB5" s="55">
        <v>0</v>
      </c>
      <c r="AC5" s="55">
        <v>0.13</v>
      </c>
    </row>
    <row r="6" spans="1:29" ht="17.25" customHeight="1">
      <c r="A6" s="56"/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9"/>
      <c r="Z6" s="59"/>
      <c r="AA6" s="59"/>
      <c r="AB6" s="59"/>
      <c r="AC6" s="59"/>
    </row>
    <row r="7" spans="1:29" s="42" customFormat="1" ht="17.25" customHeight="1">
      <c r="A7" s="60" t="s">
        <v>98</v>
      </c>
      <c r="B7" s="61">
        <v>-1787</v>
      </c>
      <c r="C7" s="62">
        <v>-705</v>
      </c>
      <c r="D7" s="62">
        <v>-2602</v>
      </c>
      <c r="E7" s="62">
        <v>-5169</v>
      </c>
      <c r="F7" s="62">
        <v>-15390</v>
      </c>
      <c r="G7" s="62">
        <v>-7340</v>
      </c>
      <c r="H7" s="62">
        <v>-635</v>
      </c>
      <c r="I7" s="62">
        <v>-2427</v>
      </c>
      <c r="J7" s="62">
        <v>2004</v>
      </c>
      <c r="K7" s="62">
        <v>-476</v>
      </c>
      <c r="L7" s="62">
        <v>459</v>
      </c>
      <c r="M7" s="62">
        <v>1040</v>
      </c>
      <c r="N7" s="62">
        <v>580</v>
      </c>
      <c r="O7" s="62">
        <v>4441</v>
      </c>
      <c r="P7" s="62">
        <v>2185</v>
      </c>
      <c r="Q7" s="62">
        <v>-191</v>
      </c>
      <c r="R7" s="62">
        <v>3423</v>
      </c>
      <c r="S7" s="62">
        <v>42</v>
      </c>
      <c r="T7" s="62">
        <v>3984</v>
      </c>
      <c r="U7" s="62">
        <v>1503</v>
      </c>
      <c r="V7" s="62">
        <v>1523</v>
      </c>
      <c r="W7" s="62">
        <v>641</v>
      </c>
      <c r="X7" s="62">
        <v>944</v>
      </c>
      <c r="Y7" s="63">
        <v>645</v>
      </c>
      <c r="Z7" s="63">
        <v>-542</v>
      </c>
      <c r="AA7" s="63">
        <v>-346</v>
      </c>
      <c r="AB7" s="63">
        <v>512</v>
      </c>
      <c r="AC7" s="63">
        <v>1240</v>
      </c>
    </row>
    <row r="8" spans="1:29" s="43" customFormat="1" ht="17.25" customHeight="1">
      <c r="A8" s="64"/>
      <c r="B8" s="65">
        <v>-0.3451838727865475</v>
      </c>
      <c r="C8" s="66">
        <v>-0.13484383935795652</v>
      </c>
      <c r="D8" s="66">
        <v>-0.5136922071589223</v>
      </c>
      <c r="E8" s="66">
        <v>-1.1216303892615076</v>
      </c>
      <c r="F8" s="66">
        <v>-2.570930279177297</v>
      </c>
      <c r="G8" s="66">
        <v>-1.3414159431122674</v>
      </c>
      <c r="H8" s="66">
        <v>-0.12383623194623938</v>
      </c>
      <c r="I8" s="66">
        <v>-0.5061089666994034</v>
      </c>
      <c r="J8" s="66">
        <v>0.43675450430324947</v>
      </c>
      <c r="K8" s="66">
        <v>-0.10232862105733487</v>
      </c>
      <c r="L8" s="66">
        <v>0.09765541891835205</v>
      </c>
      <c r="M8" s="66">
        <v>0.21981041351835096</v>
      </c>
      <c r="N8" s="66">
        <v>0.1197753180241179</v>
      </c>
      <c r="O8" s="66">
        <v>0.8922992226287674</v>
      </c>
      <c r="P8" s="66">
        <v>0.4101614928752051</v>
      </c>
      <c r="Q8" s="66">
        <v>-0.03443849033197832</v>
      </c>
      <c r="R8" s="66">
        <v>0.5880271286135441</v>
      </c>
      <c r="S8" s="66">
        <v>0.007089696476580976</v>
      </c>
      <c r="T8" s="66">
        <v>0.6546279104158836</v>
      </c>
      <c r="U8" s="66">
        <v>0.2323241222924599</v>
      </c>
      <c r="V8" s="66">
        <v>0.22782961994489703</v>
      </c>
      <c r="W8" s="66">
        <v>0.09472117838464911</v>
      </c>
      <c r="X8" s="66">
        <v>0.13923714563850442</v>
      </c>
      <c r="Y8" s="67">
        <v>0.09467737034705159</v>
      </c>
      <c r="Z8" s="67">
        <v>-0.08081049045407518</v>
      </c>
      <c r="AA8" s="67">
        <v>-0.0533808927260071</v>
      </c>
      <c r="AB8" s="67">
        <v>0.08</v>
      </c>
      <c r="AC8" s="67">
        <v>0.19</v>
      </c>
    </row>
    <row r="9" spans="1:29" ht="17.25" customHeight="1">
      <c r="A9" s="56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Z9" s="59"/>
      <c r="AA9" s="59"/>
      <c r="AB9" s="59"/>
      <c r="AC9" s="59"/>
    </row>
    <row r="10" spans="1:29" s="42" customFormat="1" ht="17.25" customHeight="1">
      <c r="A10" s="60" t="s">
        <v>99</v>
      </c>
      <c r="B10" s="61">
        <v>4631</v>
      </c>
      <c r="C10" s="62">
        <v>5793</v>
      </c>
      <c r="D10" s="62">
        <v>11657</v>
      </c>
      <c r="E10" s="62">
        <v>6915</v>
      </c>
      <c r="F10" s="62">
        <v>6103</v>
      </c>
      <c r="G10" s="62">
        <v>12769</v>
      </c>
      <c r="H10" s="62">
        <v>5558</v>
      </c>
      <c r="I10" s="62">
        <v>10887</v>
      </c>
      <c r="J10" s="62">
        <v>15791</v>
      </c>
      <c r="K10" s="62">
        <v>11184</v>
      </c>
      <c r="L10" s="62">
        <v>16860</v>
      </c>
      <c r="M10" s="62">
        <v>6049</v>
      </c>
      <c r="N10" s="62">
        <v>16057</v>
      </c>
      <c r="O10" s="62">
        <v>14016</v>
      </c>
      <c r="P10" s="62">
        <v>24510</v>
      </c>
      <c r="Q10" s="62">
        <v>18991</v>
      </c>
      <c r="R10" s="62">
        <v>28999</v>
      </c>
      <c r="S10" s="62">
        <v>3000</v>
      </c>
      <c r="T10" s="62">
        <v>23049</v>
      </c>
      <c r="U10" s="62">
        <v>12468</v>
      </c>
      <c r="V10" s="62">
        <v>4140</v>
      </c>
      <c r="W10" s="62">
        <v>6289</v>
      </c>
      <c r="X10" s="62">
        <v>7478</v>
      </c>
      <c r="Y10" s="63">
        <v>-21534</v>
      </c>
      <c r="Z10" s="63">
        <v>-18022</v>
      </c>
      <c r="AA10" s="63">
        <v>-260</v>
      </c>
      <c r="AB10" s="63">
        <v>8549</v>
      </c>
      <c r="AC10" s="63">
        <v>14766</v>
      </c>
    </row>
    <row r="11" spans="1:29" s="43" customFormat="1" ht="17.25" customHeight="1">
      <c r="A11" s="64"/>
      <c r="B11" s="65">
        <v>0.19154497469970888</v>
      </c>
      <c r="C11" s="66">
        <v>0.2457323464448491</v>
      </c>
      <c r="D11" s="66">
        <v>0.49250823029967083</v>
      </c>
      <c r="E11" s="66">
        <v>0.29288920909749105</v>
      </c>
      <c r="F11" s="66">
        <v>0.26364490922976547</v>
      </c>
      <c r="G11" s="66">
        <v>0.5566293778602072</v>
      </c>
      <c r="H11" s="66">
        <v>0.23872827156092846</v>
      </c>
      <c r="I11" s="66">
        <v>0.46967030757860684</v>
      </c>
      <c r="J11" s="66">
        <v>0.6572955603100228</v>
      </c>
      <c r="K11" s="66">
        <v>0.43816210117220145</v>
      </c>
      <c r="L11" s="66">
        <v>0.63704688340116</v>
      </c>
      <c r="M11" s="66">
        <v>0.22246855135423793</v>
      </c>
      <c r="N11" s="66">
        <v>0.564890260295603</v>
      </c>
      <c r="O11" s="66">
        <v>0.4584075896284068</v>
      </c>
      <c r="P11" s="66">
        <v>0.7555824782550458</v>
      </c>
      <c r="Q11" s="66">
        <v>0.5516205724177992</v>
      </c>
      <c r="R11" s="66">
        <v>0.7798834760120998</v>
      </c>
      <c r="S11" s="66">
        <v>0.0774476757049003</v>
      </c>
      <c r="T11" s="66">
        <v>0.55480334918383</v>
      </c>
      <c r="U11" s="66">
        <v>0.27680136793335475</v>
      </c>
      <c r="V11" s="66">
        <v>0.08752929535746912</v>
      </c>
      <c r="W11" s="66">
        <v>0.13022556210375846</v>
      </c>
      <c r="X11" s="66">
        <v>0.1517651475945403</v>
      </c>
      <c r="Y11" s="67">
        <v>-0.4388931837039256</v>
      </c>
      <c r="Z11" s="67">
        <v>-0.38511525891532505</v>
      </c>
      <c r="AA11" s="67">
        <v>-0.005677150908711681</v>
      </c>
      <c r="AB11" s="67">
        <v>0.18</v>
      </c>
      <c r="AC11" s="67">
        <v>0.3</v>
      </c>
    </row>
    <row r="12" spans="1:29" ht="17.25" customHeight="1">
      <c r="A12" s="56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  <c r="Z12" s="59"/>
      <c r="AA12" s="59"/>
      <c r="AB12" s="59"/>
      <c r="AC12" s="59"/>
    </row>
    <row r="13" spans="1:29" s="42" customFormat="1" ht="17.25" customHeight="1">
      <c r="A13" s="60" t="s">
        <v>100</v>
      </c>
      <c r="B13" s="61">
        <v>1302</v>
      </c>
      <c r="C13" s="62">
        <v>2444</v>
      </c>
      <c r="D13" s="62">
        <v>1245</v>
      </c>
      <c r="E13" s="62">
        <v>871</v>
      </c>
      <c r="F13" s="62">
        <v>2032</v>
      </c>
      <c r="G13" s="62">
        <v>4351</v>
      </c>
      <c r="H13" s="62">
        <v>-2258</v>
      </c>
      <c r="I13" s="62">
        <v>-1423</v>
      </c>
      <c r="J13" s="62">
        <v>486</v>
      </c>
      <c r="K13" s="62">
        <v>2759</v>
      </c>
      <c r="L13" s="62">
        <v>4597</v>
      </c>
      <c r="M13" s="62">
        <v>6846</v>
      </c>
      <c r="N13" s="62">
        <v>11169</v>
      </c>
      <c r="O13" s="62">
        <v>10004</v>
      </c>
      <c r="P13" s="62">
        <v>4128</v>
      </c>
      <c r="Q13" s="62">
        <v>4785</v>
      </c>
      <c r="R13" s="62">
        <v>13549</v>
      </c>
      <c r="S13" s="62">
        <v>3105</v>
      </c>
      <c r="T13" s="62">
        <v>11535</v>
      </c>
      <c r="U13" s="62">
        <v>11095</v>
      </c>
      <c r="V13" s="62">
        <v>4634</v>
      </c>
      <c r="W13" s="62">
        <v>10667</v>
      </c>
      <c r="X13" s="62">
        <v>1238</v>
      </c>
      <c r="Y13" s="63">
        <v>-9889</v>
      </c>
      <c r="Z13" s="63">
        <v>-7221</v>
      </c>
      <c r="AA13" s="63">
        <v>-4545</v>
      </c>
      <c r="AB13" s="63">
        <v>477</v>
      </c>
      <c r="AC13" s="63">
        <v>1701</v>
      </c>
    </row>
    <row r="14" spans="1:29" s="43" customFormat="1" ht="17.25" customHeight="1">
      <c r="A14" s="64"/>
      <c r="B14" s="65">
        <v>0.09183531162999525</v>
      </c>
      <c r="C14" s="66">
        <v>0.1740130951262131</v>
      </c>
      <c r="D14" s="66">
        <v>0.09020359930473898</v>
      </c>
      <c r="E14" s="66">
        <v>0.06253437236598547</v>
      </c>
      <c r="F14" s="66">
        <v>0.14876126233300813</v>
      </c>
      <c r="G14" s="66">
        <v>0.3186240946015495</v>
      </c>
      <c r="H14" s="66">
        <v>-0.16693849004210115</v>
      </c>
      <c r="I14" s="66">
        <v>-0.10897342135955945</v>
      </c>
      <c r="J14" s="66">
        <v>0.037520236609100976</v>
      </c>
      <c r="K14" s="66">
        <v>0.20569151938114594</v>
      </c>
      <c r="L14" s="66">
        <v>0.33234768903764866</v>
      </c>
      <c r="M14" s="66">
        <v>0.4816083439384222</v>
      </c>
      <c r="N14" s="66">
        <v>0.7479858827626362</v>
      </c>
      <c r="O14" s="66">
        <v>0.626570497323109</v>
      </c>
      <c r="P14" s="66">
        <v>0.2467606684536161</v>
      </c>
      <c r="Q14" s="66">
        <v>0.2745805545322222</v>
      </c>
      <c r="R14" s="66">
        <v>0.7486383997515667</v>
      </c>
      <c r="S14" s="66">
        <v>0.1664459002578944</v>
      </c>
      <c r="T14" s="66">
        <v>0.5864722436185854</v>
      </c>
      <c r="U14" s="66">
        <v>0.5285744639697443</v>
      </c>
      <c r="V14" s="66">
        <v>0.21073445094443866</v>
      </c>
      <c r="W14" s="66">
        <v>0.473449206405574</v>
      </c>
      <c r="X14" s="66">
        <v>0.053455154665882354</v>
      </c>
      <c r="Y14" s="67">
        <v>-0.4277236184838551</v>
      </c>
      <c r="Z14" s="67">
        <v>-0.3270378953632691</v>
      </c>
      <c r="AA14" s="67">
        <v>-0.21177792812689944</v>
      </c>
      <c r="AB14" s="67">
        <v>0.02</v>
      </c>
      <c r="AC14" s="67">
        <v>0.08</v>
      </c>
    </row>
    <row r="15" spans="1:29" ht="17.25" customHeight="1">
      <c r="A15" s="56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59"/>
      <c r="AA15" s="59"/>
      <c r="AB15" s="59"/>
      <c r="AC15" s="59"/>
    </row>
    <row r="16" spans="1:29" s="42" customFormat="1" ht="17.25" customHeight="1">
      <c r="A16" s="60" t="s">
        <v>101</v>
      </c>
      <c r="B16" s="61">
        <v>-1115</v>
      </c>
      <c r="C16" s="62">
        <v>4459</v>
      </c>
      <c r="D16" s="62">
        <v>16254</v>
      </c>
      <c r="E16" s="62">
        <v>12409</v>
      </c>
      <c r="F16" s="62">
        <v>10582</v>
      </c>
      <c r="G16" s="62">
        <v>8153</v>
      </c>
      <c r="H16" s="62">
        <v>3822</v>
      </c>
      <c r="I16" s="62">
        <v>2270</v>
      </c>
      <c r="J16" s="62">
        <v>8819</v>
      </c>
      <c r="K16" s="62">
        <v>1970</v>
      </c>
      <c r="L16" s="62">
        <v>5774</v>
      </c>
      <c r="M16" s="62">
        <v>7757</v>
      </c>
      <c r="N16" s="62">
        <v>9648</v>
      </c>
      <c r="O16" s="62">
        <v>14682</v>
      </c>
      <c r="P16" s="62">
        <v>9280</v>
      </c>
      <c r="Q16" s="62">
        <v>13626</v>
      </c>
      <c r="R16" s="62">
        <v>19801</v>
      </c>
      <c r="S16" s="62">
        <v>12982</v>
      </c>
      <c r="T16" s="62">
        <v>15261</v>
      </c>
      <c r="U16" s="62">
        <v>21864</v>
      </c>
      <c r="V16" s="62">
        <v>14718</v>
      </c>
      <c r="W16" s="62">
        <v>17825</v>
      </c>
      <c r="X16" s="62">
        <v>18460</v>
      </c>
      <c r="Y16" s="63">
        <v>-4955</v>
      </c>
      <c r="Z16" s="63">
        <v>-11720</v>
      </c>
      <c r="AA16" s="63">
        <v>-1103</v>
      </c>
      <c r="AB16" s="63">
        <v>-7934</v>
      </c>
      <c r="AC16" s="63">
        <v>4927</v>
      </c>
    </row>
    <row r="17" spans="1:29" s="43" customFormat="1" ht="17.25" customHeight="1">
      <c r="A17" s="64"/>
      <c r="B17" s="65">
        <v>-0.030583390512783915</v>
      </c>
      <c r="C17" s="66">
        <v>0.1217367374117595</v>
      </c>
      <c r="D17" s="66">
        <v>0.4344690544377361</v>
      </c>
      <c r="E17" s="66">
        <v>0.3225505432724374</v>
      </c>
      <c r="F17" s="66">
        <v>0.2723152042055199</v>
      </c>
      <c r="G17" s="66">
        <v>0.20867283513770207</v>
      </c>
      <c r="H17" s="66">
        <v>0.09704571711504073</v>
      </c>
      <c r="I17" s="66">
        <v>0.05794072536173811</v>
      </c>
      <c r="J17" s="66">
        <v>0.22253674732981565</v>
      </c>
      <c r="K17" s="66">
        <v>0.04891504202100272</v>
      </c>
      <c r="L17" s="66">
        <v>0.1401574355898383</v>
      </c>
      <c r="M17" s="66">
        <v>0.18529232330344314</v>
      </c>
      <c r="N17" s="66">
        <v>0.22620726522029067</v>
      </c>
      <c r="O17" s="66">
        <v>0.33377353004495625</v>
      </c>
      <c r="P17" s="66">
        <v>0.20334400085895155</v>
      </c>
      <c r="Q17" s="66">
        <v>0.28876719760611014</v>
      </c>
      <c r="R17" s="66">
        <v>0.4031499487333168</v>
      </c>
      <c r="S17" s="66">
        <v>0.2564735265465412</v>
      </c>
      <c r="T17" s="66">
        <v>0.2897872633740972</v>
      </c>
      <c r="U17" s="66">
        <v>0.39772714869799053</v>
      </c>
      <c r="V17" s="66">
        <v>0.25815848699972666</v>
      </c>
      <c r="W17" s="66">
        <v>0.3075467928347564</v>
      </c>
      <c r="X17" s="66">
        <v>0.31122936103398224</v>
      </c>
      <c r="Y17" s="67">
        <v>-0.08303370816642452</v>
      </c>
      <c r="Z17" s="67">
        <v>-0.20120071505222992</v>
      </c>
      <c r="AA17" s="67">
        <v>-0.019305499109290025</v>
      </c>
      <c r="AB17" s="67">
        <v>-0.14</v>
      </c>
      <c r="AC17" s="67">
        <v>0.09</v>
      </c>
    </row>
    <row r="18" spans="1:29" ht="17.25" customHeight="1">
      <c r="A18" s="56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9"/>
      <c r="Z18" s="59"/>
      <c r="AA18" s="59"/>
      <c r="AB18" s="59"/>
      <c r="AC18" s="59"/>
    </row>
    <row r="19" spans="1:29" s="42" customFormat="1" ht="17.25" customHeight="1">
      <c r="A19" s="60" t="s">
        <v>102</v>
      </c>
      <c r="B19" s="61">
        <v>619</v>
      </c>
      <c r="C19" s="62">
        <v>2598</v>
      </c>
      <c r="D19" s="62">
        <v>2431</v>
      </c>
      <c r="E19" s="62">
        <v>1871</v>
      </c>
      <c r="F19" s="62">
        <v>2181</v>
      </c>
      <c r="G19" s="62">
        <v>3080</v>
      </c>
      <c r="H19" s="62">
        <v>1407</v>
      </c>
      <c r="I19" s="62">
        <v>3920</v>
      </c>
      <c r="J19" s="62">
        <v>3127</v>
      </c>
      <c r="K19" s="62">
        <v>1966</v>
      </c>
      <c r="L19" s="62">
        <v>4112</v>
      </c>
      <c r="M19" s="62">
        <v>2771</v>
      </c>
      <c r="N19" s="62">
        <v>3507</v>
      </c>
      <c r="O19" s="62">
        <v>4336</v>
      </c>
      <c r="P19" s="62">
        <v>3475</v>
      </c>
      <c r="Q19" s="62">
        <v>4662</v>
      </c>
      <c r="R19" s="62">
        <v>9382</v>
      </c>
      <c r="S19" s="62">
        <v>6533</v>
      </c>
      <c r="T19" s="62">
        <v>6648</v>
      </c>
      <c r="U19" s="62">
        <v>9132</v>
      </c>
      <c r="V19" s="62">
        <v>8215</v>
      </c>
      <c r="W19" s="62">
        <v>9546</v>
      </c>
      <c r="X19" s="62">
        <v>10399</v>
      </c>
      <c r="Y19" s="63">
        <v>6989</v>
      </c>
      <c r="Z19" s="63">
        <v>4284</v>
      </c>
      <c r="AA19" s="63">
        <v>7266</v>
      </c>
      <c r="AB19" s="63">
        <v>7897</v>
      </c>
      <c r="AC19" s="63">
        <v>7883</v>
      </c>
    </row>
    <row r="20" spans="1:29" s="43" customFormat="1" ht="17.25" customHeight="1">
      <c r="A20" s="64"/>
      <c r="B20" s="65">
        <v>0.0628994282869888</v>
      </c>
      <c r="C20" s="66">
        <v>0.26027109067412457</v>
      </c>
      <c r="D20" s="66">
        <v>0.240321403927779</v>
      </c>
      <c r="E20" s="66">
        <v>0.18279963850418302</v>
      </c>
      <c r="F20" s="66">
        <v>0.2118187274560146</v>
      </c>
      <c r="G20" s="66">
        <v>0.2954501634088835</v>
      </c>
      <c r="H20" s="66">
        <v>0.13368336140968662</v>
      </c>
      <c r="I20" s="66">
        <v>0.3710378458602781</v>
      </c>
      <c r="J20" s="66">
        <v>0.2926110789834624</v>
      </c>
      <c r="K20" s="66">
        <v>0.18028526521007837</v>
      </c>
      <c r="L20" s="66">
        <v>0.36673519168424207</v>
      </c>
      <c r="M20" s="66">
        <v>0.24224844321936168</v>
      </c>
      <c r="N20" s="66">
        <v>0.2986673661404815</v>
      </c>
      <c r="O20" s="66">
        <v>0.3552619073369456</v>
      </c>
      <c r="P20" s="66">
        <v>0.2733992376291683</v>
      </c>
      <c r="Q20" s="66">
        <v>0.3530662692209807</v>
      </c>
      <c r="R20" s="66">
        <v>0.6791463979615386</v>
      </c>
      <c r="S20" s="66">
        <v>0.44737780997845533</v>
      </c>
      <c r="T20" s="66">
        <v>0.4314980602708296</v>
      </c>
      <c r="U20" s="66">
        <v>0.5629156218331266</v>
      </c>
      <c r="V20" s="66">
        <v>0.4788967710756875</v>
      </c>
      <c r="W20" s="66">
        <v>0.5316690040201077</v>
      </c>
      <c r="X20" s="66">
        <v>0.549370725128151</v>
      </c>
      <c r="Y20" s="67">
        <v>0.3554859740971805</v>
      </c>
      <c r="Z20" s="67">
        <v>0.21311460730499832</v>
      </c>
      <c r="AA20" s="67">
        <v>0.3554698870627204</v>
      </c>
      <c r="AB20" s="67">
        <v>0.37</v>
      </c>
      <c r="AC20" s="67">
        <v>0.36</v>
      </c>
    </row>
    <row r="21" spans="1:29" ht="17.25" customHeight="1">
      <c r="A21" s="56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59"/>
      <c r="AA21" s="59"/>
      <c r="AB21" s="59"/>
      <c r="AC21" s="59"/>
    </row>
    <row r="22" spans="1:29" s="42" customFormat="1" ht="20.25" customHeight="1">
      <c r="A22" s="60" t="s">
        <v>3</v>
      </c>
      <c r="B22" s="61">
        <v>-2433</v>
      </c>
      <c r="C22" s="62">
        <v>1152</v>
      </c>
      <c r="D22" s="62">
        <v>19</v>
      </c>
      <c r="E22" s="62">
        <v>243</v>
      </c>
      <c r="F22" s="62">
        <v>1269</v>
      </c>
      <c r="G22" s="62">
        <v>86</v>
      </c>
      <c r="H22" s="62">
        <v>-502</v>
      </c>
      <c r="I22" s="62">
        <v>-880</v>
      </c>
      <c r="J22" s="62">
        <v>-265</v>
      </c>
      <c r="K22" s="62">
        <v>381</v>
      </c>
      <c r="L22" s="62">
        <v>644</v>
      </c>
      <c r="M22" s="62">
        <v>-806</v>
      </c>
      <c r="N22" s="62">
        <v>-1377</v>
      </c>
      <c r="O22" s="62">
        <v>-810</v>
      </c>
      <c r="P22" s="62">
        <v>-2411</v>
      </c>
      <c r="Q22" s="62">
        <v>-3338</v>
      </c>
      <c r="R22" s="62">
        <v>-1718</v>
      </c>
      <c r="S22" s="62">
        <v>-2785</v>
      </c>
      <c r="T22" s="62">
        <v>-3027</v>
      </c>
      <c r="U22" s="62">
        <v>-2519</v>
      </c>
      <c r="V22" s="62">
        <v>-3089</v>
      </c>
      <c r="W22" s="62">
        <v>-946</v>
      </c>
      <c r="X22" s="62">
        <v>-7376</v>
      </c>
      <c r="Y22" s="63">
        <v>-10386</v>
      </c>
      <c r="Z22" s="63">
        <v>-9457</v>
      </c>
      <c r="AA22" s="63">
        <v>-8285</v>
      </c>
      <c r="AB22" s="63">
        <v>-8912</v>
      </c>
      <c r="AC22" s="63">
        <v>-7497</v>
      </c>
    </row>
    <row r="23" spans="1:29" ht="20.25" customHeight="1" thickBot="1">
      <c r="A23" s="363"/>
      <c r="B23" s="65">
        <v>-0.2387850052536833</v>
      </c>
      <c r="C23" s="66">
        <v>0.11376339583737405</v>
      </c>
      <c r="D23" s="66">
        <v>0.0018584815227873364</v>
      </c>
      <c r="E23" s="66">
        <v>0.02353011806697225</v>
      </c>
      <c r="F23" s="66">
        <v>0.12130783032964221</v>
      </c>
      <c r="G23" s="66">
        <v>0.00801833401395946</v>
      </c>
      <c r="H23" s="66">
        <v>-0.04644875231434309</v>
      </c>
      <c r="I23" s="66">
        <v>-0.08130486923775271</v>
      </c>
      <c r="J23" s="66">
        <v>-0.024161790999599475</v>
      </c>
      <c r="K23" s="66">
        <v>0.033445344513394204</v>
      </c>
      <c r="L23" s="66">
        <v>0.05416926718402326</v>
      </c>
      <c r="M23" s="66">
        <v>-0.06547187268238774</v>
      </c>
      <c r="N23" s="66">
        <v>-0.10876433603993485</v>
      </c>
      <c r="O23" s="66">
        <v>-0.062233203949735305</v>
      </c>
      <c r="P23" s="66">
        <v>-0.18026639949456635</v>
      </c>
      <c r="Q23" s="66">
        <v>-0.24374375214955002</v>
      </c>
      <c r="R23" s="66">
        <v>-0.12195234488520112</v>
      </c>
      <c r="S23" s="66">
        <v>-0.19153675751997223</v>
      </c>
      <c r="T23" s="66">
        <v>-0.20303567511876786</v>
      </c>
      <c r="U23" s="66">
        <v>-0.16323795674551</v>
      </c>
      <c r="V23" s="66">
        <v>-0.19340700622985096</v>
      </c>
      <c r="W23" s="66">
        <v>-0.057285803475781716</v>
      </c>
      <c r="X23" s="66">
        <v>-0.42787275426262594</v>
      </c>
      <c r="Y23" s="67">
        <v>-0.5918373626824458</v>
      </c>
      <c r="Z23" s="68">
        <v>-0.5477857165612887</v>
      </c>
      <c r="AA23" s="68">
        <v>-0.4838625841941391</v>
      </c>
      <c r="AB23" s="68">
        <v>-0.51</v>
      </c>
      <c r="AC23" s="68">
        <v>-0.42</v>
      </c>
    </row>
    <row r="24" spans="1:25" s="42" customFormat="1" ht="20.25" customHeight="1">
      <c r="A24" s="367" t="s">
        <v>155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</row>
    <row r="25" s="43" customFormat="1" ht="15">
      <c r="A25" s="7" t="s">
        <v>95</v>
      </c>
    </row>
    <row r="26" spans="1:25" ht="3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="42" customFormat="1" ht="15"/>
    <row r="28" s="43" customFormat="1" ht="15"/>
    <row r="29" spans="1:25" ht="3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="42" customFormat="1" ht="15"/>
    <row r="31" s="43" customFormat="1" ht="15"/>
    <row r="32" spans="1:25" ht="3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="42" customFormat="1" ht="15"/>
    <row r="34" s="43" customFormat="1" ht="15"/>
    <row r="35" spans="1:25" ht="3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="42" customFormat="1" ht="15"/>
    <row r="37" s="43" customFormat="1" ht="15"/>
    <row r="38" spans="1:25" ht="3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</sheetData>
  <sheetProtection/>
  <printOptions/>
  <pageMargins left="0.25" right="0.25" top="0.75" bottom="0.75" header="0.3" footer="0.3"/>
  <pageSetup fitToHeight="1" fitToWidth="1" horizontalDpi="600" verticalDpi="600" orientation="landscape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7.8515625" style="396" customWidth="1"/>
    <col min="2" max="25" width="9.7109375" style="396" customWidth="1"/>
    <col min="26" max="29" width="9.7109375" style="397" customWidth="1"/>
    <col min="30" max="31" width="15.57421875" style="397" bestFit="1" customWidth="1"/>
    <col min="32" max="16384" width="9.140625" style="397" customWidth="1"/>
  </cols>
  <sheetData>
    <row r="1" ht="21">
      <c r="A1" s="35" t="s">
        <v>103</v>
      </c>
    </row>
    <row r="2" ht="21.75" thickBot="1">
      <c r="A2" s="37" t="s">
        <v>263</v>
      </c>
    </row>
    <row r="3" spans="1:29" s="398" customFormat="1" ht="41.25" customHeight="1" thickBot="1">
      <c r="A3" s="38" t="s">
        <v>104</v>
      </c>
      <c r="B3" s="233">
        <v>33756</v>
      </c>
      <c r="C3" s="39">
        <v>34121</v>
      </c>
      <c r="D3" s="39">
        <v>34486</v>
      </c>
      <c r="E3" s="39">
        <v>34851</v>
      </c>
      <c r="F3" s="39">
        <v>35217</v>
      </c>
      <c r="G3" s="39">
        <v>35582</v>
      </c>
      <c r="H3" s="39">
        <v>35947</v>
      </c>
      <c r="I3" s="39">
        <v>36312</v>
      </c>
      <c r="J3" s="39">
        <v>36678</v>
      </c>
      <c r="K3" s="39">
        <v>37043</v>
      </c>
      <c r="L3" s="39">
        <v>37408</v>
      </c>
      <c r="M3" s="39">
        <v>37773</v>
      </c>
      <c r="N3" s="39">
        <v>38139</v>
      </c>
      <c r="O3" s="39">
        <v>38504</v>
      </c>
      <c r="P3" s="39">
        <v>38869</v>
      </c>
      <c r="Q3" s="39">
        <v>39234</v>
      </c>
      <c r="R3" s="39">
        <v>39600</v>
      </c>
      <c r="S3" s="39">
        <v>39965</v>
      </c>
      <c r="T3" s="39">
        <v>40330</v>
      </c>
      <c r="U3" s="39">
        <v>40695</v>
      </c>
      <c r="V3" s="39">
        <v>41061</v>
      </c>
      <c r="W3" s="39">
        <v>41426</v>
      </c>
      <c r="X3" s="39">
        <v>41791</v>
      </c>
      <c r="Y3" s="39">
        <v>42156</v>
      </c>
      <c r="Z3" s="39">
        <v>42522</v>
      </c>
      <c r="AA3" s="39">
        <v>42887</v>
      </c>
      <c r="AB3" s="40">
        <v>43252</v>
      </c>
      <c r="AC3" s="39">
        <v>43617</v>
      </c>
    </row>
    <row r="4" spans="1:29" s="399" customFormat="1" ht="21">
      <c r="A4" s="436" t="s">
        <v>13</v>
      </c>
      <c r="B4" s="437">
        <v>-3738</v>
      </c>
      <c r="C4" s="50">
        <v>54440</v>
      </c>
      <c r="D4" s="50">
        <v>78148</v>
      </c>
      <c r="E4" s="50">
        <v>9496</v>
      </c>
      <c r="F4" s="50">
        <v>53017</v>
      </c>
      <c r="G4" s="50">
        <v>79930</v>
      </c>
      <c r="H4" s="50">
        <v>18097</v>
      </c>
      <c r="I4" s="50">
        <v>58109</v>
      </c>
      <c r="J4" s="50">
        <v>142884</v>
      </c>
      <c r="K4" s="50">
        <v>108571</v>
      </c>
      <c r="L4" s="50">
        <v>133346</v>
      </c>
      <c r="M4" s="50">
        <v>125795</v>
      </c>
      <c r="N4" s="50">
        <v>207895</v>
      </c>
      <c r="O4" s="50">
        <v>195536</v>
      </c>
      <c r="P4" s="50">
        <v>155455</v>
      </c>
      <c r="Q4" s="50">
        <v>181667</v>
      </c>
      <c r="R4" s="50">
        <v>309442</v>
      </c>
      <c r="S4" s="50">
        <v>119495</v>
      </c>
      <c r="T4" s="50">
        <v>212952</v>
      </c>
      <c r="U4" s="50">
        <v>215393</v>
      </c>
      <c r="V4" s="50">
        <v>120440</v>
      </c>
      <c r="W4" s="50">
        <v>123836</v>
      </c>
      <c r="X4" s="50">
        <v>25363</v>
      </c>
      <c r="Y4" s="50">
        <v>-111199</v>
      </c>
      <c r="Z4" s="50">
        <v>-91032</v>
      </c>
      <c r="AA4" s="50">
        <v>9821</v>
      </c>
      <c r="AB4" s="50">
        <v>-661</v>
      </c>
      <c r="AC4" s="50">
        <v>48436</v>
      </c>
    </row>
    <row r="5" spans="1:29" s="400" customFormat="1" ht="21">
      <c r="A5" s="438"/>
      <c r="B5" s="439">
        <v>-0.014167771352335823</v>
      </c>
      <c r="C5" s="440">
        <v>0.20771930574285946</v>
      </c>
      <c r="D5" s="440">
        <v>0.2973185668307732</v>
      </c>
      <c r="E5" s="440">
        <v>0.03567464200537884</v>
      </c>
      <c r="F5" s="440">
        <v>0.20186968098787617</v>
      </c>
      <c r="G5" s="440">
        <v>0.3051793047730511</v>
      </c>
      <c r="H5" s="440">
        <v>0.06972172413652888</v>
      </c>
      <c r="I5" s="440">
        <v>0.2297651637831466</v>
      </c>
      <c r="J5" s="440">
        <v>0.5585189343094044</v>
      </c>
      <c r="K5" s="440">
        <v>0.4134707743177257</v>
      </c>
      <c r="L5" s="440">
        <v>0.4951300355928723</v>
      </c>
      <c r="M5" s="440">
        <v>0.4560824951880038</v>
      </c>
      <c r="N5" s="440">
        <v>0.7264302397923972</v>
      </c>
      <c r="O5" s="440">
        <v>0.6499236172894607</v>
      </c>
      <c r="P5" s="440">
        <v>0.4960661575565295</v>
      </c>
      <c r="Q5" s="440">
        <v>0.555357308645199</v>
      </c>
      <c r="R5" s="440">
        <v>0.8977859697768098</v>
      </c>
      <c r="S5" s="440">
        <v>0.3409515268191443</v>
      </c>
      <c r="T5" s="440">
        <v>0.5736394320379201</v>
      </c>
      <c r="U5" s="440">
        <v>0.5515909627001436</v>
      </c>
      <c r="V5" s="440">
        <v>0.2988327039791905</v>
      </c>
      <c r="W5" s="440">
        <v>0.30227811163126006</v>
      </c>
      <c r="X5" s="440">
        <v>0.06092148313006085</v>
      </c>
      <c r="Y5" s="440">
        <v>-0.2709599850151956</v>
      </c>
      <c r="Z5" s="440">
        <v>-0.23202813598584004</v>
      </c>
      <c r="AA5" s="440">
        <v>0.025611834279093415</v>
      </c>
      <c r="AB5" s="440">
        <v>-0.0017297756062333576</v>
      </c>
      <c r="AC5" s="440">
        <v>0.13</v>
      </c>
    </row>
    <row r="6" spans="1:29" s="400" customFormat="1" ht="21.75" thickBot="1">
      <c r="A6" s="441"/>
      <c r="B6" s="442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</row>
    <row r="7" spans="1:29" s="399" customFormat="1" ht="21">
      <c r="A7" s="436" t="s">
        <v>49</v>
      </c>
      <c r="B7" s="437">
        <v>-1197</v>
      </c>
      <c r="C7" s="50">
        <v>1550</v>
      </c>
      <c r="D7" s="50">
        <v>1964</v>
      </c>
      <c r="E7" s="50">
        <v>-2257</v>
      </c>
      <c r="F7" s="50">
        <v>1983</v>
      </c>
      <c r="G7" s="50">
        <v>3716</v>
      </c>
      <c r="H7" s="50">
        <v>1046</v>
      </c>
      <c r="I7" s="50">
        <v>1991</v>
      </c>
      <c r="J7" s="50">
        <v>3804</v>
      </c>
      <c r="K7" s="50">
        <v>4711</v>
      </c>
      <c r="L7" s="50">
        <v>4145</v>
      </c>
      <c r="M7" s="50">
        <v>6911</v>
      </c>
      <c r="N7" s="50">
        <v>9842</v>
      </c>
      <c r="O7" s="50">
        <v>9378</v>
      </c>
      <c r="P7" s="50">
        <v>5615</v>
      </c>
      <c r="Q7" s="50">
        <v>8134</v>
      </c>
      <c r="R7" s="50">
        <v>15428</v>
      </c>
      <c r="S7" s="50">
        <v>5545</v>
      </c>
      <c r="T7" s="50">
        <v>10060</v>
      </c>
      <c r="U7" s="50">
        <v>11922</v>
      </c>
      <c r="V7" s="50">
        <v>11440</v>
      </c>
      <c r="W7" s="50">
        <v>4341</v>
      </c>
      <c r="X7" s="50">
        <v>6463</v>
      </c>
      <c r="Y7" s="50">
        <v>-7996</v>
      </c>
      <c r="Z7" s="50">
        <v>-4637</v>
      </c>
      <c r="AA7" s="50">
        <v>1847</v>
      </c>
      <c r="AB7" s="50">
        <v>930</v>
      </c>
      <c r="AC7" s="50">
        <v>4002</v>
      </c>
    </row>
    <row r="8" spans="1:29" s="400" customFormat="1" ht="21">
      <c r="A8" s="438"/>
      <c r="B8" s="439">
        <v>-0.08866108430209962</v>
      </c>
      <c r="C8" s="440">
        <v>0.11559141789654337</v>
      </c>
      <c r="D8" s="440">
        <v>0.14545282188842545</v>
      </c>
      <c r="E8" s="440">
        <v>-0.16511440592099635</v>
      </c>
      <c r="F8" s="440">
        <v>0.14681493766102172</v>
      </c>
      <c r="G8" s="440">
        <v>0.273814532654737</v>
      </c>
      <c r="H8" s="440">
        <v>0.07722503715439366</v>
      </c>
      <c r="I8" s="440">
        <v>0.14975149224993878</v>
      </c>
      <c r="J8" s="440">
        <v>0.2809426497382139</v>
      </c>
      <c r="K8" s="440">
        <v>0.3392615893372142</v>
      </c>
      <c r="L8" s="440">
        <v>0.29392326936277247</v>
      </c>
      <c r="M8" s="440">
        <v>0.4817118859671954</v>
      </c>
      <c r="N8" s="440">
        <v>0.6608385034780895</v>
      </c>
      <c r="O8" s="440">
        <v>0.6028666056385745</v>
      </c>
      <c r="P8" s="440">
        <v>0.3503784274217381</v>
      </c>
      <c r="Q8" s="440">
        <v>0.49232162268819657</v>
      </c>
      <c r="R8" s="440">
        <v>0.8998347658872419</v>
      </c>
      <c r="S8" s="440">
        <v>0.32508761829495025</v>
      </c>
      <c r="T8" s="440">
        <v>0.5568005773900264</v>
      </c>
      <c r="U8" s="440">
        <v>0.6327192598851061</v>
      </c>
      <c r="V8" s="440">
        <v>0.5880315028625516</v>
      </c>
      <c r="W8" s="440">
        <v>0.22262919904261214</v>
      </c>
      <c r="X8" s="440">
        <v>0.3286932472685633</v>
      </c>
      <c r="Y8" s="440">
        <v>-0.417030664479634</v>
      </c>
      <c r="Z8" s="440">
        <v>-0.25786740265741903</v>
      </c>
      <c r="AA8" s="440">
        <v>0.10663639817234394</v>
      </c>
      <c r="AB8" s="440">
        <v>0.05441708766768362</v>
      </c>
      <c r="AC8" s="440">
        <v>0.22</v>
      </c>
    </row>
    <row r="9" spans="1:29" s="399" customFormat="1" ht="21">
      <c r="A9" s="444" t="s">
        <v>105</v>
      </c>
      <c r="B9" s="445">
        <v>-83</v>
      </c>
      <c r="C9" s="446">
        <v>419</v>
      </c>
      <c r="D9" s="446">
        <v>867</v>
      </c>
      <c r="E9" s="446">
        <v>-127</v>
      </c>
      <c r="F9" s="446">
        <v>345</v>
      </c>
      <c r="G9" s="446">
        <v>1109</v>
      </c>
      <c r="H9" s="446">
        <v>-272</v>
      </c>
      <c r="I9" s="446">
        <v>524</v>
      </c>
      <c r="J9" s="446">
        <v>430</v>
      </c>
      <c r="K9" s="446">
        <v>694</v>
      </c>
      <c r="L9" s="446">
        <v>471</v>
      </c>
      <c r="M9" s="446">
        <v>1109</v>
      </c>
      <c r="N9" s="446">
        <v>892</v>
      </c>
      <c r="O9" s="446">
        <v>1556</v>
      </c>
      <c r="P9" s="446">
        <v>918</v>
      </c>
      <c r="Q9" s="446">
        <v>1357</v>
      </c>
      <c r="R9" s="446">
        <v>1380</v>
      </c>
      <c r="S9" s="446">
        <v>2972</v>
      </c>
      <c r="T9" s="446">
        <v>2119</v>
      </c>
      <c r="U9" s="446">
        <v>1107</v>
      </c>
      <c r="V9" s="446">
        <v>2779</v>
      </c>
      <c r="W9" s="446">
        <v>-273</v>
      </c>
      <c r="X9" s="446">
        <v>371</v>
      </c>
      <c r="Y9" s="446">
        <v>-1765</v>
      </c>
      <c r="Z9" s="446">
        <v>-1080</v>
      </c>
      <c r="AA9" s="446">
        <v>427</v>
      </c>
      <c r="AB9" s="446">
        <v>-354</v>
      </c>
      <c r="AC9" s="446">
        <v>953</v>
      </c>
    </row>
    <row r="10" spans="1:29" s="400" customFormat="1" ht="21">
      <c r="A10" s="447"/>
      <c r="B10" s="448">
        <v>-0.04666565464042094</v>
      </c>
      <c r="C10" s="449">
        <v>0.23626265189320428</v>
      </c>
      <c r="D10" s="449">
        <v>0.4804388784218183</v>
      </c>
      <c r="E10" s="449">
        <v>-0.06958484694072897</v>
      </c>
      <c r="F10" s="449">
        <v>0.19018638265499987</v>
      </c>
      <c r="G10" s="449">
        <v>0.6057196539368981</v>
      </c>
      <c r="H10" s="449">
        <v>-0.14666867976619313</v>
      </c>
      <c r="I10" s="449">
        <v>0.286402964598631</v>
      </c>
      <c r="J10" s="449">
        <v>0.23296257970841783</v>
      </c>
      <c r="K10" s="449">
        <v>0.36872333529915924</v>
      </c>
      <c r="L10" s="449">
        <v>0.24749353679298647</v>
      </c>
      <c r="M10" s="449">
        <v>0.5690652244189964</v>
      </c>
      <c r="N10" s="449">
        <v>0.4447524693235394</v>
      </c>
      <c r="O10" s="449">
        <v>0.7566437307009677</v>
      </c>
      <c r="P10" s="449">
        <v>0.4378225244904055</v>
      </c>
      <c r="Q10" s="449">
        <v>0.62455126198937</v>
      </c>
      <c r="R10" s="449">
        <v>0.6183516000967781</v>
      </c>
      <c r="S10" s="449">
        <v>1.2514211124678987</v>
      </c>
      <c r="T10" s="449">
        <v>0.7978523126044745</v>
      </c>
      <c r="U10" s="449">
        <v>0.3946692906648508</v>
      </c>
      <c r="V10" s="449">
        <v>0.9912432451713027</v>
      </c>
      <c r="W10" s="449">
        <v>-0.09796146848906062</v>
      </c>
      <c r="X10" s="449">
        <v>0.13575670641789994</v>
      </c>
      <c r="Y10" s="449">
        <v>-0.6731066254285545</v>
      </c>
      <c r="Z10" s="449">
        <v>-0.4404423999217033</v>
      </c>
      <c r="AA10" s="449">
        <v>0.18234693746823627</v>
      </c>
      <c r="AB10" s="449">
        <v>-0.15106191404833128</v>
      </c>
      <c r="AC10" s="449">
        <v>0.41</v>
      </c>
    </row>
    <row r="11" spans="1:29" s="399" customFormat="1" ht="21">
      <c r="A11" s="444" t="s">
        <v>106</v>
      </c>
      <c r="B11" s="445">
        <v>130</v>
      </c>
      <c r="C11" s="446">
        <v>102</v>
      </c>
      <c r="D11" s="446">
        <v>-53</v>
      </c>
      <c r="E11" s="446">
        <v>81</v>
      </c>
      <c r="F11" s="446">
        <v>256</v>
      </c>
      <c r="G11" s="446">
        <v>229</v>
      </c>
      <c r="H11" s="446">
        <v>69</v>
      </c>
      <c r="I11" s="446">
        <v>58</v>
      </c>
      <c r="J11" s="446">
        <v>300</v>
      </c>
      <c r="K11" s="446">
        <v>345</v>
      </c>
      <c r="L11" s="446">
        <v>289</v>
      </c>
      <c r="M11" s="446">
        <v>323</v>
      </c>
      <c r="N11" s="446">
        <v>-74</v>
      </c>
      <c r="O11" s="446">
        <v>625</v>
      </c>
      <c r="P11" s="446">
        <v>386</v>
      </c>
      <c r="Q11" s="446">
        <v>454</v>
      </c>
      <c r="R11" s="446">
        <v>637</v>
      </c>
      <c r="S11" s="446">
        <v>512</v>
      </c>
      <c r="T11" s="446">
        <v>587</v>
      </c>
      <c r="U11" s="446">
        <v>939</v>
      </c>
      <c r="V11" s="446">
        <v>403</v>
      </c>
      <c r="W11" s="446">
        <v>199</v>
      </c>
      <c r="X11" s="446">
        <v>369</v>
      </c>
      <c r="Y11" s="446">
        <v>95</v>
      </c>
      <c r="Z11" s="446">
        <v>191</v>
      </c>
      <c r="AA11" s="446">
        <v>251</v>
      </c>
      <c r="AB11" s="446">
        <v>189</v>
      </c>
      <c r="AC11" s="446">
        <v>247</v>
      </c>
    </row>
    <row r="12" spans="1:29" s="400" customFormat="1" ht="21">
      <c r="A12" s="450"/>
      <c r="B12" s="451">
        <v>0.16648310836768765</v>
      </c>
      <c r="C12" s="452">
        <v>0.1310110974106049</v>
      </c>
      <c r="D12" s="452">
        <v>-0.06770999680613121</v>
      </c>
      <c r="E12" s="452">
        <v>0.10381820279155018</v>
      </c>
      <c r="F12" s="452">
        <v>0.32584069444798747</v>
      </c>
      <c r="G12" s="452">
        <v>0.29039171178939505</v>
      </c>
      <c r="H12" s="452">
        <v>0.08771149274791057</v>
      </c>
      <c r="I12" s="452">
        <v>0.07423049849619723</v>
      </c>
      <c r="J12" s="452">
        <v>0.3804788961038863</v>
      </c>
      <c r="K12" s="452">
        <v>0.42826818277741374</v>
      </c>
      <c r="L12" s="452">
        <v>0.3546882670593998</v>
      </c>
      <c r="M12" s="452">
        <v>0.3944989984855152</v>
      </c>
      <c r="N12" s="452">
        <v>-0.08980364554258546</v>
      </c>
      <c r="O12" s="452">
        <v>0.7458678918789818</v>
      </c>
      <c r="P12" s="452">
        <v>0.4516680123097139</v>
      </c>
      <c r="Q12" s="452">
        <v>0.5240618254435558</v>
      </c>
      <c r="R12" s="452">
        <v>0.7320913447725008</v>
      </c>
      <c r="S12" s="452">
        <v>0.5850893632582066</v>
      </c>
      <c r="T12" s="452">
        <v>0.6531874881769761</v>
      </c>
      <c r="U12" s="452">
        <v>1.044796047800256</v>
      </c>
      <c r="V12" s="452">
        <v>0.4405575293796149</v>
      </c>
      <c r="W12" s="452">
        <v>0.22112093870838567</v>
      </c>
      <c r="X12" s="452">
        <v>0.4127008980997937</v>
      </c>
      <c r="Y12" s="452">
        <v>0.10854785817937529</v>
      </c>
      <c r="Z12" s="452">
        <v>0.22641867302062302</v>
      </c>
      <c r="AA12" s="452">
        <v>0.304829914623328</v>
      </c>
      <c r="AB12" s="452">
        <v>0.2447045419234554</v>
      </c>
      <c r="AC12" s="452">
        <v>0.31</v>
      </c>
    </row>
    <row r="13" spans="1:29" s="399" customFormat="1" ht="21">
      <c r="A13" s="444" t="s">
        <v>107</v>
      </c>
      <c r="B13" s="445">
        <v>-721</v>
      </c>
      <c r="C13" s="446">
        <v>1201</v>
      </c>
      <c r="D13" s="446">
        <v>630</v>
      </c>
      <c r="E13" s="446">
        <v>-356</v>
      </c>
      <c r="F13" s="446">
        <v>1157</v>
      </c>
      <c r="G13" s="446">
        <v>562</v>
      </c>
      <c r="H13" s="446">
        <v>-22</v>
      </c>
      <c r="I13" s="446">
        <v>-184</v>
      </c>
      <c r="J13" s="446">
        <v>728</v>
      </c>
      <c r="K13" s="446">
        <v>682</v>
      </c>
      <c r="L13" s="446">
        <v>1040</v>
      </c>
      <c r="M13" s="446">
        <v>1224</v>
      </c>
      <c r="N13" s="446">
        <v>2508</v>
      </c>
      <c r="O13" s="446">
        <v>2886</v>
      </c>
      <c r="P13" s="446">
        <v>-66</v>
      </c>
      <c r="Q13" s="446">
        <v>2342</v>
      </c>
      <c r="R13" s="446">
        <v>6002</v>
      </c>
      <c r="S13" s="446">
        <v>984</v>
      </c>
      <c r="T13" s="446">
        <v>2441</v>
      </c>
      <c r="U13" s="446">
        <v>4873</v>
      </c>
      <c r="V13" s="446">
        <v>1604</v>
      </c>
      <c r="W13" s="446">
        <v>2334</v>
      </c>
      <c r="X13" s="446">
        <v>-712</v>
      </c>
      <c r="Y13" s="446">
        <v>-3859</v>
      </c>
      <c r="Z13" s="446">
        <v>-1231</v>
      </c>
      <c r="AA13" s="446">
        <v>-101</v>
      </c>
      <c r="AB13" s="446">
        <v>629</v>
      </c>
      <c r="AC13" s="446">
        <v>1683</v>
      </c>
    </row>
    <row r="14" spans="1:29" s="400" customFormat="1" ht="21">
      <c r="A14" s="447"/>
      <c r="B14" s="451">
        <v>-0.2438611919096223</v>
      </c>
      <c r="C14" s="452">
        <v>0.41292762592402</v>
      </c>
      <c r="D14" s="452">
        <v>0.21258001275479277</v>
      </c>
      <c r="E14" s="452">
        <v>-0.11583036707815131</v>
      </c>
      <c r="F14" s="452">
        <v>0.38097809622907874</v>
      </c>
      <c r="G14" s="452">
        <v>0.18182229943739525</v>
      </c>
      <c r="H14" s="452">
        <v>-0.007267465867688561</v>
      </c>
      <c r="I14" s="452">
        <v>-0.06342596741835127</v>
      </c>
      <c r="J14" s="452">
        <v>0.24458667204219076</v>
      </c>
      <c r="K14" s="452">
        <v>0.2211019435574002</v>
      </c>
      <c r="L14" s="452">
        <v>0.3304220188149909</v>
      </c>
      <c r="M14" s="452">
        <v>0.37823890236554636</v>
      </c>
      <c r="N14" s="452">
        <v>0.7342221285415729</v>
      </c>
      <c r="O14" s="452">
        <v>0.7957230574955343</v>
      </c>
      <c r="P14" s="452">
        <v>-0.017122665739621734</v>
      </c>
      <c r="Q14" s="452">
        <v>0.5908978518768926</v>
      </c>
      <c r="R14" s="452">
        <v>1.4371400864391148</v>
      </c>
      <c r="S14" s="452">
        <v>0.24416934037057025</v>
      </c>
      <c r="T14" s="452">
        <v>0.5705230534786443</v>
      </c>
      <c r="U14" s="452">
        <v>1.0672524545930484</v>
      </c>
      <c r="V14" s="452">
        <v>0.34245697937571595</v>
      </c>
      <c r="W14" s="452">
        <v>0.49776814753046406</v>
      </c>
      <c r="X14" s="452">
        <v>-0.1505645111834375</v>
      </c>
      <c r="Y14" s="452">
        <v>-0.8517146855122393</v>
      </c>
      <c r="Z14" s="452">
        <v>-0.2975578980954796</v>
      </c>
      <c r="AA14" s="452">
        <v>-0.02510632903210963</v>
      </c>
      <c r="AB14" s="452">
        <v>0.16012626809057698</v>
      </c>
      <c r="AC14" s="452">
        <v>0.37</v>
      </c>
    </row>
    <row r="15" spans="1:29" s="399" customFormat="1" ht="21">
      <c r="A15" s="453" t="s">
        <v>108</v>
      </c>
      <c r="B15" s="445">
        <v>32</v>
      </c>
      <c r="C15" s="446">
        <v>104</v>
      </c>
      <c r="D15" s="446">
        <v>-232</v>
      </c>
      <c r="E15" s="446">
        <v>-75</v>
      </c>
      <c r="F15" s="446">
        <v>4</v>
      </c>
      <c r="G15" s="446">
        <v>-25</v>
      </c>
      <c r="H15" s="446">
        <v>24</v>
      </c>
      <c r="I15" s="446">
        <v>-132</v>
      </c>
      <c r="J15" s="446">
        <v>-63</v>
      </c>
      <c r="K15" s="446">
        <v>17</v>
      </c>
      <c r="L15" s="446">
        <v>1</v>
      </c>
      <c r="M15" s="446">
        <v>72</v>
      </c>
      <c r="N15" s="446">
        <v>-21</v>
      </c>
      <c r="O15" s="446">
        <v>302</v>
      </c>
      <c r="P15" s="446">
        <v>-18</v>
      </c>
      <c r="Q15" s="446">
        <v>-89</v>
      </c>
      <c r="R15" s="446">
        <v>-202</v>
      </c>
      <c r="S15" s="446">
        <v>-7</v>
      </c>
      <c r="T15" s="446">
        <v>178</v>
      </c>
      <c r="U15" s="446">
        <v>-22</v>
      </c>
      <c r="V15" s="446">
        <v>174</v>
      </c>
      <c r="W15" s="446">
        <v>-407</v>
      </c>
      <c r="X15" s="446">
        <v>40</v>
      </c>
      <c r="Y15" s="446">
        <v>-106</v>
      </c>
      <c r="Z15" s="446">
        <v>-232</v>
      </c>
      <c r="AA15" s="446">
        <v>23</v>
      </c>
      <c r="AB15" s="446">
        <v>-270</v>
      </c>
      <c r="AC15" s="446">
        <v>194</v>
      </c>
    </row>
    <row r="16" spans="1:29" s="400" customFormat="1" ht="21">
      <c r="A16" s="450"/>
      <c r="B16" s="451">
        <v>0.07756447547022649</v>
      </c>
      <c r="C16" s="452">
        <v>0.25351632011310077</v>
      </c>
      <c r="D16" s="452">
        <v>-0.5653572472950619</v>
      </c>
      <c r="E16" s="452">
        <v>-0.18298484885451716</v>
      </c>
      <c r="F16" s="452">
        <v>0.009644364074734568</v>
      </c>
      <c r="G16" s="452">
        <v>-0.06037334878891132</v>
      </c>
      <c r="H16" s="452">
        <v>0.05768814748936535</v>
      </c>
      <c r="I16" s="452">
        <v>-0.32019405700424164</v>
      </c>
      <c r="J16" s="452">
        <v>-0.15333317107600886</v>
      </c>
      <c r="K16" s="452">
        <v>0.04114827903374252</v>
      </c>
      <c r="L16" s="452">
        <v>0.0024059860934011468</v>
      </c>
      <c r="M16" s="452">
        <v>0.17216642754662725</v>
      </c>
      <c r="N16" s="452">
        <v>-0.04959028974897972</v>
      </c>
      <c r="O16" s="452">
        <v>0.6954839601132967</v>
      </c>
      <c r="P16" s="452">
        <v>-0.04003647767966134</v>
      </c>
      <c r="Q16" s="452">
        <v>-0.19439105364319476</v>
      </c>
      <c r="R16" s="452">
        <v>-0.42886562917984206</v>
      </c>
      <c r="S16" s="452">
        <v>-0.014812306910994</v>
      </c>
      <c r="T16" s="452">
        <v>0.36213455943685524</v>
      </c>
      <c r="U16" s="452">
        <v>-0.043990322129128234</v>
      </c>
      <c r="V16" s="452">
        <v>0.33924080247995647</v>
      </c>
      <c r="W16" s="452">
        <v>-0.7921216013701549</v>
      </c>
      <c r="X16" s="452">
        <v>0.0763621091214528</v>
      </c>
      <c r="Y16" s="452">
        <v>-0.2043806879531096</v>
      </c>
      <c r="Z16" s="452">
        <v>-0.45045045045044585</v>
      </c>
      <c r="AA16" s="452">
        <v>0.04447280391359776</v>
      </c>
      <c r="AB16" s="452">
        <v>-0.5205622071837585</v>
      </c>
      <c r="AC16" s="452">
        <v>0.37</v>
      </c>
    </row>
    <row r="17" spans="1:29" s="399" customFormat="1" ht="21">
      <c r="A17" s="444" t="s">
        <v>109</v>
      </c>
      <c r="B17" s="445">
        <v>-809</v>
      </c>
      <c r="C17" s="446">
        <v>-278</v>
      </c>
      <c r="D17" s="446">
        <v>633</v>
      </c>
      <c r="E17" s="446">
        <v>-1770</v>
      </c>
      <c r="F17" s="446">
        <v>176</v>
      </c>
      <c r="G17" s="446">
        <v>1174</v>
      </c>
      <c r="H17" s="446">
        <v>317</v>
      </c>
      <c r="I17" s="446">
        <v>1223</v>
      </c>
      <c r="J17" s="446">
        <v>1563</v>
      </c>
      <c r="K17" s="446">
        <v>2515</v>
      </c>
      <c r="L17" s="446">
        <v>2157</v>
      </c>
      <c r="M17" s="446">
        <v>2618</v>
      </c>
      <c r="N17" s="446">
        <v>5010</v>
      </c>
      <c r="O17" s="446">
        <v>2617</v>
      </c>
      <c r="P17" s="446">
        <v>3504</v>
      </c>
      <c r="Q17" s="446">
        <v>2910</v>
      </c>
      <c r="R17" s="446">
        <v>5497</v>
      </c>
      <c r="S17" s="446">
        <v>1057</v>
      </c>
      <c r="T17" s="446">
        <v>3393</v>
      </c>
      <c r="U17" s="446">
        <v>4202</v>
      </c>
      <c r="V17" s="446">
        <v>6050</v>
      </c>
      <c r="W17" s="446">
        <v>2964</v>
      </c>
      <c r="X17" s="446">
        <v>6017</v>
      </c>
      <c r="Y17" s="446">
        <v>-1710</v>
      </c>
      <c r="Z17" s="446">
        <v>-2100</v>
      </c>
      <c r="AA17" s="446">
        <v>674</v>
      </c>
      <c r="AB17" s="446">
        <v>824</v>
      </c>
      <c r="AC17" s="446">
        <v>1137</v>
      </c>
    </row>
    <row r="18" spans="1:29" s="400" customFormat="1" ht="21">
      <c r="A18" s="447"/>
      <c r="B18" s="448">
        <v>-0.14620570003434086</v>
      </c>
      <c r="C18" s="449">
        <v>-0.05058804047770593</v>
      </c>
      <c r="D18" s="449">
        <v>0.11532323298573122</v>
      </c>
      <c r="E18" s="449">
        <v>-0.3192905616266839</v>
      </c>
      <c r="F18" s="449">
        <v>0.03249924753163658</v>
      </c>
      <c r="G18" s="449">
        <v>0.2175012551712152</v>
      </c>
      <c r="H18" s="449">
        <v>0.058631066327086145</v>
      </c>
      <c r="I18" s="449">
        <v>0.2284371573676225</v>
      </c>
      <c r="J18" s="449">
        <v>0.28564431708528737</v>
      </c>
      <c r="K18" s="449">
        <v>0.4464555159889638</v>
      </c>
      <c r="L18" s="449">
        <v>0.376320917825268</v>
      </c>
      <c r="M18" s="449">
        <v>0.4468202035097013</v>
      </c>
      <c r="N18" s="449">
        <v>0.8261219428541189</v>
      </c>
      <c r="O18" s="449">
        <v>0.40889666648438183</v>
      </c>
      <c r="P18" s="449">
        <v>0.5356217507677341</v>
      </c>
      <c r="Q18" s="449">
        <v>0.43009926277144395</v>
      </c>
      <c r="R18" s="449">
        <v>0.7826983372109853</v>
      </c>
      <c r="S18" s="449">
        <v>0.15243067072379102</v>
      </c>
      <c r="T18" s="449">
        <v>0.4653733685186401</v>
      </c>
      <c r="U18" s="449">
        <v>0.5540100465410536</v>
      </c>
      <c r="V18" s="449">
        <v>0.7614334582671578</v>
      </c>
      <c r="W18" s="449">
        <v>0.36926572929980583</v>
      </c>
      <c r="X18" s="449">
        <v>0.7333744487807881</v>
      </c>
      <c r="Y18" s="449">
        <v>-0.2114400178054754</v>
      </c>
      <c r="Z18" s="449">
        <v>-0.2765727109657168</v>
      </c>
      <c r="AA18" s="449">
        <v>0.09338995850105558</v>
      </c>
      <c r="AB18" s="449">
        <v>0.11645046544855335</v>
      </c>
      <c r="AC18" s="449">
        <v>0.16</v>
      </c>
    </row>
    <row r="19" spans="1:29" s="399" customFormat="1" ht="21">
      <c r="A19" s="453" t="s">
        <v>110</v>
      </c>
      <c r="B19" s="454">
        <v>84</v>
      </c>
      <c r="C19" s="455">
        <v>-31</v>
      </c>
      <c r="D19" s="455">
        <v>-21</v>
      </c>
      <c r="E19" s="455">
        <v>-2</v>
      </c>
      <c r="F19" s="455">
        <v>45</v>
      </c>
      <c r="G19" s="455">
        <v>-36</v>
      </c>
      <c r="H19" s="455">
        <v>141</v>
      </c>
      <c r="I19" s="455">
        <v>-65</v>
      </c>
      <c r="J19" s="455">
        <v>262</v>
      </c>
      <c r="K19" s="455">
        <v>94</v>
      </c>
      <c r="L19" s="455">
        <v>66</v>
      </c>
      <c r="M19" s="455">
        <v>78</v>
      </c>
      <c r="N19" s="455">
        <v>235</v>
      </c>
      <c r="O19" s="455">
        <v>212</v>
      </c>
      <c r="P19" s="455">
        <v>31</v>
      </c>
      <c r="Q19" s="455">
        <v>-13</v>
      </c>
      <c r="R19" s="455">
        <v>326</v>
      </c>
      <c r="S19" s="455">
        <v>-176</v>
      </c>
      <c r="T19" s="455">
        <v>104</v>
      </c>
      <c r="U19" s="455">
        <v>652</v>
      </c>
      <c r="V19" s="455">
        <v>243</v>
      </c>
      <c r="W19" s="455">
        <v>-231</v>
      </c>
      <c r="X19" s="455">
        <v>-167</v>
      </c>
      <c r="Y19" s="455">
        <v>-427</v>
      </c>
      <c r="Z19" s="455">
        <v>54</v>
      </c>
      <c r="AA19" s="455">
        <v>93</v>
      </c>
      <c r="AB19" s="455">
        <v>-536</v>
      </c>
      <c r="AC19" s="455">
        <v>-165</v>
      </c>
    </row>
    <row r="20" spans="1:29" s="400" customFormat="1" ht="21">
      <c r="A20" s="450"/>
      <c r="B20" s="451">
        <v>0.14854636768761864</v>
      </c>
      <c r="C20" s="452">
        <v>-0.054903210952306214</v>
      </c>
      <c r="D20" s="452">
        <v>-0.036633870630098375</v>
      </c>
      <c r="E20" s="452">
        <v>-0.00357704964945027</v>
      </c>
      <c r="F20" s="452">
        <v>0.08006120234134162</v>
      </c>
      <c r="G20" s="452">
        <v>-0.06306164275579063</v>
      </c>
      <c r="H20" s="452">
        <v>0.25473334296863825</v>
      </c>
      <c r="I20" s="452">
        <v>-0.11793308658103463</v>
      </c>
      <c r="J20" s="452">
        <v>0.4733257456687179</v>
      </c>
      <c r="K20" s="452">
        <v>0.16514406184118258</v>
      </c>
      <c r="L20" s="452">
        <v>0.11474070339527742</v>
      </c>
      <c r="M20" s="452">
        <v>0.13645428781359215</v>
      </c>
      <c r="N20" s="452">
        <v>0.39659769804569756</v>
      </c>
      <c r="O20" s="452">
        <v>0.35034373347435643</v>
      </c>
      <c r="P20" s="452">
        <v>0.05026510790784311</v>
      </c>
      <c r="Q20" s="452">
        <v>-0.020231258851177714</v>
      </c>
      <c r="R20" s="452">
        <v>0.4950269531546647</v>
      </c>
      <c r="S20" s="452">
        <v>-0.26263560801635943</v>
      </c>
      <c r="T20" s="452">
        <v>0.15143793228977742</v>
      </c>
      <c r="U20" s="452">
        <v>0.9302060149517732</v>
      </c>
      <c r="V20" s="452">
        <v>0.3247317288289642</v>
      </c>
      <c r="W20" s="452">
        <v>-0.29661397809421786</v>
      </c>
      <c r="X20" s="452">
        <v>-0.22029046683111897</v>
      </c>
      <c r="Y20" s="452">
        <v>-0.5921344575105403</v>
      </c>
      <c r="Z20" s="452">
        <v>0.07959084410511519</v>
      </c>
      <c r="AA20" s="452">
        <v>0.13980547496279527</v>
      </c>
      <c r="AB20" s="452">
        <v>-0.8279526707652384</v>
      </c>
      <c r="AC20" s="452">
        <v>-0.25</v>
      </c>
    </row>
    <row r="21" spans="1:29" s="399" customFormat="1" ht="21">
      <c r="A21" s="444" t="s">
        <v>111</v>
      </c>
      <c r="B21" s="445">
        <v>170</v>
      </c>
      <c r="C21" s="446">
        <v>33</v>
      </c>
      <c r="D21" s="446">
        <v>140</v>
      </c>
      <c r="E21" s="446">
        <v>-8</v>
      </c>
      <c r="F21" s="446">
        <v>0</v>
      </c>
      <c r="G21" s="446">
        <v>703</v>
      </c>
      <c r="H21" s="446">
        <v>789</v>
      </c>
      <c r="I21" s="446">
        <v>567</v>
      </c>
      <c r="J21" s="446">
        <v>584</v>
      </c>
      <c r="K21" s="446">
        <v>364</v>
      </c>
      <c r="L21" s="446">
        <v>121</v>
      </c>
      <c r="M21" s="446">
        <v>1487</v>
      </c>
      <c r="N21" s="446">
        <v>1292</v>
      </c>
      <c r="O21" s="446">
        <v>1180</v>
      </c>
      <c r="P21" s="446">
        <v>860</v>
      </c>
      <c r="Q21" s="446">
        <v>1173</v>
      </c>
      <c r="R21" s="446">
        <v>1788</v>
      </c>
      <c r="S21" s="446">
        <v>203</v>
      </c>
      <c r="T21" s="446">
        <v>1238</v>
      </c>
      <c r="U21" s="446">
        <v>171</v>
      </c>
      <c r="V21" s="446">
        <v>187</v>
      </c>
      <c r="W21" s="446">
        <v>-245</v>
      </c>
      <c r="X21" s="446">
        <v>545</v>
      </c>
      <c r="Y21" s="446">
        <v>-224</v>
      </c>
      <c r="Z21" s="446">
        <v>-239</v>
      </c>
      <c r="AA21" s="446">
        <v>480</v>
      </c>
      <c r="AB21" s="446">
        <v>448</v>
      </c>
      <c r="AC21" s="446">
        <v>-47</v>
      </c>
    </row>
    <row r="22" spans="1:29" s="400" customFormat="1" ht="21.75" thickBot="1">
      <c r="A22" s="447"/>
      <c r="B22" s="448">
        <v>0.11537626235205156</v>
      </c>
      <c r="C22" s="449">
        <v>0.022319013093818896</v>
      </c>
      <c r="D22" s="449">
        <v>0.09464575446187506</v>
      </c>
      <c r="E22" s="449">
        <v>-0.00541271989175085</v>
      </c>
      <c r="F22" s="449">
        <v>0</v>
      </c>
      <c r="G22" s="449">
        <v>0.4755784061696744</v>
      </c>
      <c r="H22" s="449">
        <v>0.5259263703081496</v>
      </c>
      <c r="I22" s="449">
        <v>0.38670867946146714</v>
      </c>
      <c r="J22" s="449">
        <v>0.3911142066877815</v>
      </c>
      <c r="K22" s="449">
        <v>0.2429663251343417</v>
      </c>
      <c r="L22" s="449">
        <v>0.07990490655749305</v>
      </c>
      <c r="M22" s="449">
        <v>0.9952279922095242</v>
      </c>
      <c r="N22" s="449">
        <v>0.8243896836436448</v>
      </c>
      <c r="O22" s="449">
        <v>0.739862937255853</v>
      </c>
      <c r="P22" s="449">
        <v>0.533700718013641</v>
      </c>
      <c r="Q22" s="449">
        <v>0.7096618065218774</v>
      </c>
      <c r="R22" s="449">
        <v>1.042887889551869</v>
      </c>
      <c r="S22" s="449">
        <v>0.11941457446058568</v>
      </c>
      <c r="T22" s="449">
        <v>0.7013250397965187</v>
      </c>
      <c r="U22" s="449">
        <v>0.09568039391225636</v>
      </c>
      <c r="V22" s="449">
        <v>0.10130669382624191</v>
      </c>
      <c r="W22" s="449">
        <v>-0.13582813582813102</v>
      </c>
      <c r="X22" s="449">
        <v>0.29937652778160295</v>
      </c>
      <c r="Y22" s="449">
        <v>-0.12319402508977895</v>
      </c>
      <c r="Z22" s="449">
        <v>-0.1355643788995997</v>
      </c>
      <c r="AA22" s="449">
        <v>0.27695716395863546</v>
      </c>
      <c r="AB22" s="449">
        <v>0.2482984902565012</v>
      </c>
      <c r="AC22" s="449">
        <v>-0.03</v>
      </c>
    </row>
    <row r="23" spans="1:29" s="399" customFormat="1" ht="21">
      <c r="A23" s="436" t="s">
        <v>57</v>
      </c>
      <c r="B23" s="437">
        <v>-6506</v>
      </c>
      <c r="C23" s="50">
        <v>-4396</v>
      </c>
      <c r="D23" s="50">
        <v>2677</v>
      </c>
      <c r="E23" s="50">
        <v>-3000</v>
      </c>
      <c r="F23" s="50">
        <v>5158</v>
      </c>
      <c r="G23" s="50">
        <v>6395</v>
      </c>
      <c r="H23" s="50">
        <v>-329</v>
      </c>
      <c r="I23" s="50">
        <v>1830</v>
      </c>
      <c r="J23" s="50">
        <v>13708</v>
      </c>
      <c r="K23" s="50">
        <v>15145</v>
      </c>
      <c r="L23" s="50">
        <v>12280</v>
      </c>
      <c r="M23" s="50">
        <v>12431</v>
      </c>
      <c r="N23" s="50">
        <v>21829</v>
      </c>
      <c r="O23" s="50">
        <v>27583</v>
      </c>
      <c r="P23" s="50">
        <v>26676</v>
      </c>
      <c r="Q23" s="50">
        <v>26728</v>
      </c>
      <c r="R23" s="50">
        <v>39972</v>
      </c>
      <c r="S23" s="50">
        <v>25070</v>
      </c>
      <c r="T23" s="50">
        <v>37365</v>
      </c>
      <c r="U23" s="50">
        <v>39953</v>
      </c>
      <c r="V23" s="50">
        <v>22436</v>
      </c>
      <c r="W23" s="50">
        <v>20561</v>
      </c>
      <c r="X23" s="50">
        <v>-578</v>
      </c>
      <c r="Y23" s="50">
        <v>-18590</v>
      </c>
      <c r="Z23" s="50">
        <v>-16222</v>
      </c>
      <c r="AA23" s="50">
        <v>4981</v>
      </c>
      <c r="AB23" s="50">
        <v>3581</v>
      </c>
      <c r="AC23" s="50">
        <v>5142</v>
      </c>
    </row>
    <row r="24" spans="1:29" s="400" customFormat="1" ht="24" customHeight="1">
      <c r="A24" s="438"/>
      <c r="B24" s="439">
        <v>-0.14238635682204404</v>
      </c>
      <c r="C24" s="440">
        <v>-0.0972842297306431</v>
      </c>
      <c r="D24" s="440">
        <v>0.05945226629284761</v>
      </c>
      <c r="E24" s="440">
        <v>-0.0660190491364343</v>
      </c>
      <c r="F24" s="440">
        <v>0.11456359112214098</v>
      </c>
      <c r="G24" s="440">
        <v>0.14202961767271205</v>
      </c>
      <c r="H24" s="440">
        <v>-0.007333904887496523</v>
      </c>
      <c r="I24" s="440">
        <v>0.041387957597027736</v>
      </c>
      <c r="J24" s="440">
        <v>0.3063857787647839</v>
      </c>
      <c r="K24" s="440">
        <v>0.33200523930354553</v>
      </c>
      <c r="L24" s="440">
        <v>0.26462175251142916</v>
      </c>
      <c r="M24" s="440">
        <v>0.2625739129406224</v>
      </c>
      <c r="N24" s="440">
        <v>0.4499634426604171</v>
      </c>
      <c r="O24" s="440">
        <v>0.5471821892722994</v>
      </c>
      <c r="P24" s="440">
        <v>0.5107213968448487</v>
      </c>
      <c r="Q24" s="440">
        <v>0.4949917458163311</v>
      </c>
      <c r="R24" s="440">
        <v>0.7135825980961741</v>
      </c>
      <c r="S24" s="440">
        <v>0.4378227130617862</v>
      </c>
      <c r="T24" s="440">
        <v>0.6104014763988808</v>
      </c>
      <c r="U24" s="440">
        <v>0.6209126964392242</v>
      </c>
      <c r="V24" s="440">
        <v>0.33853503775775895</v>
      </c>
      <c r="W24" s="440">
        <v>0.3081805670426485</v>
      </c>
      <c r="X24" s="440">
        <v>-0.008484631587168945</v>
      </c>
      <c r="Y24" s="440">
        <v>-0.2760761251327293</v>
      </c>
      <c r="Z24" s="440">
        <v>-0.2522409278709392</v>
      </c>
      <c r="AA24" s="440">
        <v>0.0795874172948352</v>
      </c>
      <c r="AB24" s="440">
        <v>0.05793849620722081</v>
      </c>
      <c r="AC24" s="440">
        <v>0.08</v>
      </c>
    </row>
    <row r="25" spans="1:29" s="399" customFormat="1" ht="21">
      <c r="A25" s="444" t="s">
        <v>112</v>
      </c>
      <c r="B25" s="445">
        <v>494</v>
      </c>
      <c r="C25" s="446">
        <v>-14</v>
      </c>
      <c r="D25" s="446">
        <v>413</v>
      </c>
      <c r="E25" s="446">
        <v>914</v>
      </c>
      <c r="F25" s="446">
        <v>498</v>
      </c>
      <c r="G25" s="446">
        <v>259</v>
      </c>
      <c r="H25" s="446">
        <v>-262</v>
      </c>
      <c r="I25" s="446">
        <v>358</v>
      </c>
      <c r="J25" s="446">
        <v>2414</v>
      </c>
      <c r="K25" s="446">
        <v>1814</v>
      </c>
      <c r="L25" s="446">
        <v>1125</v>
      </c>
      <c r="M25" s="446">
        <v>1113</v>
      </c>
      <c r="N25" s="446">
        <v>830</v>
      </c>
      <c r="O25" s="446">
        <v>916</v>
      </c>
      <c r="P25" s="446">
        <v>2283</v>
      </c>
      <c r="Q25" s="446">
        <v>2470</v>
      </c>
      <c r="R25" s="446">
        <v>3445</v>
      </c>
      <c r="S25" s="446">
        <v>-1163</v>
      </c>
      <c r="T25" s="446">
        <v>4702</v>
      </c>
      <c r="U25" s="446">
        <v>4683</v>
      </c>
      <c r="V25" s="446">
        <v>1865</v>
      </c>
      <c r="W25" s="446">
        <v>734</v>
      </c>
      <c r="X25" s="446">
        <v>1179</v>
      </c>
      <c r="Y25" s="446">
        <v>2001</v>
      </c>
      <c r="Z25" s="446">
        <v>17</v>
      </c>
      <c r="AA25" s="446">
        <v>1531</v>
      </c>
      <c r="AB25" s="446">
        <v>2807</v>
      </c>
      <c r="AC25" s="446">
        <v>2001</v>
      </c>
    </row>
    <row r="26" spans="1:29" s="400" customFormat="1" ht="21">
      <c r="A26" s="447"/>
      <c r="B26" s="448">
        <v>0.12199036918139061</v>
      </c>
      <c r="C26" s="449">
        <v>-0.0034595919658375607</v>
      </c>
      <c r="D26" s="449">
        <v>0.10229659572782435</v>
      </c>
      <c r="E26" s="449">
        <v>0.22557875512116965</v>
      </c>
      <c r="F26" s="449">
        <v>0.1235499012593122</v>
      </c>
      <c r="G26" s="449">
        <v>0.0640269753805045</v>
      </c>
      <c r="H26" s="449">
        <v>-0.06480144047171787</v>
      </c>
      <c r="I26" s="449">
        <v>0.09000786940309702</v>
      </c>
      <c r="J26" s="449">
        <v>0.6080773018899865</v>
      </c>
      <c r="K26" s="449">
        <v>0.4504001211660835</v>
      </c>
      <c r="L26" s="449">
        <v>0.27796171293597016</v>
      </c>
      <c r="M26" s="449">
        <v>0.2710456077461121</v>
      </c>
      <c r="N26" s="449">
        <v>0.1986501364223736</v>
      </c>
      <c r="O26" s="449">
        <v>0.2119433306107643</v>
      </c>
      <c r="P26" s="449">
        <v>0.5181441225933892</v>
      </c>
      <c r="Q26" s="449">
        <v>0.5389776880693864</v>
      </c>
      <c r="R26" s="449">
        <v>0.7257490277701617</v>
      </c>
      <c r="S26" s="449">
        <v>-0.2424720052205509</v>
      </c>
      <c r="T26" s="449">
        <v>0.9488466327245204</v>
      </c>
      <c r="U26" s="449">
        <v>0.9218667259853097</v>
      </c>
      <c r="V26" s="449">
        <v>0.35775395735342386</v>
      </c>
      <c r="W26" s="449">
        <v>0.14281128092379358</v>
      </c>
      <c r="X26" s="449">
        <v>0.2296571310584472</v>
      </c>
      <c r="Y26" s="449">
        <v>0.39711126855319634</v>
      </c>
      <c r="Z26" s="449">
        <v>0.003529160205184567</v>
      </c>
      <c r="AA26" s="449">
        <v>0.326867854435986</v>
      </c>
      <c r="AB26" s="449">
        <v>0.6126787616336936</v>
      </c>
      <c r="AC26" s="449">
        <v>0.43</v>
      </c>
    </row>
    <row r="27" spans="1:29" s="399" customFormat="1" ht="21">
      <c r="A27" s="444" t="s">
        <v>113</v>
      </c>
      <c r="B27" s="445">
        <v>-490</v>
      </c>
      <c r="C27" s="446">
        <v>-1509</v>
      </c>
      <c r="D27" s="446">
        <v>289</v>
      </c>
      <c r="E27" s="446">
        <v>-347</v>
      </c>
      <c r="F27" s="446">
        <v>246</v>
      </c>
      <c r="G27" s="446">
        <v>420</v>
      </c>
      <c r="H27" s="446">
        <v>-1068</v>
      </c>
      <c r="I27" s="446">
        <v>-354</v>
      </c>
      <c r="J27" s="446">
        <v>-285</v>
      </c>
      <c r="K27" s="446">
        <v>340</v>
      </c>
      <c r="L27" s="446">
        <v>842</v>
      </c>
      <c r="M27" s="446">
        <v>1914</v>
      </c>
      <c r="N27" s="446">
        <v>1909</v>
      </c>
      <c r="O27" s="446">
        <v>638</v>
      </c>
      <c r="P27" s="446">
        <v>3249</v>
      </c>
      <c r="Q27" s="446">
        <v>600</v>
      </c>
      <c r="R27" s="446">
        <v>2559</v>
      </c>
      <c r="S27" s="446">
        <v>2236</v>
      </c>
      <c r="T27" s="446">
        <v>2871</v>
      </c>
      <c r="U27" s="446">
        <v>1702</v>
      </c>
      <c r="V27" s="446">
        <v>1588</v>
      </c>
      <c r="W27" s="446">
        <v>1632</v>
      </c>
      <c r="X27" s="446">
        <v>376</v>
      </c>
      <c r="Y27" s="446">
        <v>-879</v>
      </c>
      <c r="Z27" s="446">
        <v>101</v>
      </c>
      <c r="AA27" s="446">
        <v>712</v>
      </c>
      <c r="AB27" s="446">
        <v>482</v>
      </c>
      <c r="AC27" s="446">
        <v>1308</v>
      </c>
    </row>
    <row r="28" spans="1:29" s="400" customFormat="1" ht="21">
      <c r="A28" s="447"/>
      <c r="B28" s="448">
        <v>-0.24002312059446806</v>
      </c>
      <c r="C28" s="449">
        <v>-0.7487310274336245</v>
      </c>
      <c r="D28" s="449">
        <v>0.14369244843976947</v>
      </c>
      <c r="E28" s="449">
        <v>-0.17155711566508858</v>
      </c>
      <c r="F28" s="449">
        <v>0.12092908934495661</v>
      </c>
      <c r="G28" s="449">
        <v>0.2018279848917448</v>
      </c>
      <c r="H28" s="449">
        <v>-0.510384508778805</v>
      </c>
      <c r="I28" s="449">
        <v>-0.17201751274338317</v>
      </c>
      <c r="J28" s="449">
        <v>-0.13626453488372325</v>
      </c>
      <c r="K28" s="449">
        <v>0.1623919377179206</v>
      </c>
      <c r="L28" s="449">
        <v>0.4016121723784405</v>
      </c>
      <c r="M28" s="449">
        <v>0.8942086673767946</v>
      </c>
      <c r="N28" s="449">
        <v>0.8734683419200806</v>
      </c>
      <c r="O28" s="449">
        <v>0.2848163425653194</v>
      </c>
      <c r="P28" s="449">
        <v>1.4075354483188862</v>
      </c>
      <c r="Q28" s="449">
        <v>0.2531132935101654</v>
      </c>
      <c r="R28" s="449">
        <v>1.0359526999947466</v>
      </c>
      <c r="S28" s="449">
        <v>0.8767114693935207</v>
      </c>
      <c r="T28" s="449">
        <v>1.0344976686869067</v>
      </c>
      <c r="U28" s="449">
        <v>0.5913253748766722</v>
      </c>
      <c r="V28" s="449">
        <v>0.5425776538641625</v>
      </c>
      <c r="W28" s="449">
        <v>0.548247087437348</v>
      </c>
      <c r="X28" s="449">
        <v>0.1224699850821187</v>
      </c>
      <c r="Y28" s="449">
        <v>-0.28452955514338685</v>
      </c>
      <c r="Z28" s="449">
        <v>0.03416236254722982</v>
      </c>
      <c r="AA28" s="449">
        <v>0.245277039037628</v>
      </c>
      <c r="AB28" s="449">
        <v>0.167616610041</v>
      </c>
      <c r="AC28" s="449">
        <v>0.45</v>
      </c>
    </row>
    <row r="29" spans="1:29" ht="21">
      <c r="A29" s="444" t="s">
        <v>114</v>
      </c>
      <c r="B29" s="445">
        <v>-334</v>
      </c>
      <c r="C29" s="446">
        <v>-336</v>
      </c>
      <c r="D29" s="446">
        <v>2210</v>
      </c>
      <c r="E29" s="446">
        <v>-234</v>
      </c>
      <c r="F29" s="446">
        <v>1441</v>
      </c>
      <c r="G29" s="446">
        <v>3001</v>
      </c>
      <c r="H29" s="446">
        <v>558</v>
      </c>
      <c r="I29" s="446">
        <v>2277</v>
      </c>
      <c r="J29" s="446">
        <v>2730</v>
      </c>
      <c r="K29" s="446">
        <v>2851</v>
      </c>
      <c r="L29" s="446">
        <v>2004</v>
      </c>
      <c r="M29" s="446">
        <v>3110</v>
      </c>
      <c r="N29" s="446">
        <v>4778</v>
      </c>
      <c r="O29" s="446">
        <v>3420</v>
      </c>
      <c r="P29" s="446">
        <v>3435</v>
      </c>
      <c r="Q29" s="446">
        <v>2667</v>
      </c>
      <c r="R29" s="446">
        <v>9563</v>
      </c>
      <c r="S29" s="446">
        <v>5752</v>
      </c>
      <c r="T29" s="446">
        <v>6318</v>
      </c>
      <c r="U29" s="446">
        <v>4084</v>
      </c>
      <c r="V29" s="446">
        <v>3926</v>
      </c>
      <c r="W29" s="446">
        <v>11126</v>
      </c>
      <c r="X29" s="446">
        <v>-100</v>
      </c>
      <c r="Y29" s="446">
        <v>1222</v>
      </c>
      <c r="Z29" s="446">
        <v>-1926</v>
      </c>
      <c r="AA29" s="446">
        <v>133</v>
      </c>
      <c r="AB29" s="446">
        <v>725</v>
      </c>
      <c r="AC29" s="446">
        <v>-122</v>
      </c>
    </row>
    <row r="30" spans="1:29" ht="21">
      <c r="A30" s="447"/>
      <c r="B30" s="448">
        <v>-0.05035110094039341</v>
      </c>
      <c r="C30" s="449">
        <v>-0.05092714689753919</v>
      </c>
      <c r="D30" s="449">
        <v>0.33569076349142524</v>
      </c>
      <c r="E30" s="449">
        <v>-0.034620301107846085</v>
      </c>
      <c r="F30" s="449">
        <v>0.2123326830245853</v>
      </c>
      <c r="G30" s="449">
        <v>0.44093576531227807</v>
      </c>
      <c r="H30" s="449">
        <v>0.08248202911704805</v>
      </c>
      <c r="I30" s="449">
        <v>0.34057968846754605</v>
      </c>
      <c r="J30" s="449">
        <v>0.39857680341404134</v>
      </c>
      <c r="K30" s="449">
        <v>0.40709263606404367</v>
      </c>
      <c r="L30" s="449">
        <v>0.2777069498797191</v>
      </c>
      <c r="M30" s="449">
        <v>0.4176666268249418</v>
      </c>
      <c r="N30" s="449">
        <v>0.6230732717475762</v>
      </c>
      <c r="O30" s="449">
        <v>0.42760850565830566</v>
      </c>
      <c r="P30" s="449">
        <v>0.41450814716668116</v>
      </c>
      <c r="Q30" s="449">
        <v>0.3091854869468502</v>
      </c>
      <c r="R30" s="449">
        <v>1.060779339483786</v>
      </c>
      <c r="S30" s="449">
        <v>0.610973085106048</v>
      </c>
      <c r="T30" s="449">
        <v>0.6132456399186248</v>
      </c>
      <c r="U30" s="449">
        <v>0.3737479580677494</v>
      </c>
      <c r="V30" s="449">
        <v>0.3481564380563462</v>
      </c>
      <c r="W30" s="449">
        <v>0.9601576847134252</v>
      </c>
      <c r="X30" s="449">
        <v>-0.008261861347791388</v>
      </c>
      <c r="Y30" s="449">
        <v>0.09943253478104097</v>
      </c>
      <c r="Z30" s="449">
        <v>-0.16251354279522845</v>
      </c>
      <c r="AA30" s="449">
        <v>0.011517554745199554</v>
      </c>
      <c r="AB30" s="449">
        <v>0.06389444109549443</v>
      </c>
      <c r="AC30" s="449">
        <v>-0.01</v>
      </c>
    </row>
    <row r="31" spans="1:29" ht="21">
      <c r="A31" s="444" t="s">
        <v>115</v>
      </c>
      <c r="B31" s="445">
        <v>-76</v>
      </c>
      <c r="C31" s="446">
        <v>209</v>
      </c>
      <c r="D31" s="446">
        <v>-131</v>
      </c>
      <c r="E31" s="446">
        <v>-362</v>
      </c>
      <c r="F31" s="446">
        <v>779</v>
      </c>
      <c r="G31" s="446">
        <v>949</v>
      </c>
      <c r="H31" s="446">
        <v>815</v>
      </c>
      <c r="I31" s="446">
        <v>755</v>
      </c>
      <c r="J31" s="446">
        <v>959</v>
      </c>
      <c r="K31" s="446">
        <v>452</v>
      </c>
      <c r="L31" s="446">
        <v>-239</v>
      </c>
      <c r="M31" s="446">
        <v>-466</v>
      </c>
      <c r="N31" s="446">
        <v>3266</v>
      </c>
      <c r="O31" s="446">
        <v>1121</v>
      </c>
      <c r="P31" s="446">
        <v>1790</v>
      </c>
      <c r="Q31" s="446">
        <v>2439</v>
      </c>
      <c r="R31" s="446">
        <v>3442</v>
      </c>
      <c r="S31" s="446">
        <v>736</v>
      </c>
      <c r="T31" s="446">
        <v>2670</v>
      </c>
      <c r="U31" s="446">
        <v>1407</v>
      </c>
      <c r="V31" s="446">
        <v>1631</v>
      </c>
      <c r="W31" s="446">
        <v>1112</v>
      </c>
      <c r="X31" s="446">
        <v>-567</v>
      </c>
      <c r="Y31" s="446">
        <v>-2188</v>
      </c>
      <c r="Z31" s="446">
        <v>-1163</v>
      </c>
      <c r="AA31" s="446">
        <v>453</v>
      </c>
      <c r="AB31" s="446">
        <v>805</v>
      </c>
      <c r="AC31" s="446">
        <v>1237</v>
      </c>
    </row>
    <row r="32" spans="1:29" ht="21">
      <c r="A32" s="447"/>
      <c r="B32" s="448">
        <v>-0.027273869121313687</v>
      </c>
      <c r="C32" s="449">
        <v>0.07572518641438819</v>
      </c>
      <c r="D32" s="449">
        <v>-0.04730454376392634</v>
      </c>
      <c r="E32" s="449">
        <v>-0.12795498246804815</v>
      </c>
      <c r="F32" s="449">
        <v>0.27649409743666364</v>
      </c>
      <c r="G32" s="449">
        <v>0.336149336733782</v>
      </c>
      <c r="H32" s="449">
        <v>0.2875195354530957</v>
      </c>
      <c r="I32" s="449">
        <v>0.26862591617449194</v>
      </c>
      <c r="J32" s="449">
        <v>0.3352560741129107</v>
      </c>
      <c r="K32" s="449">
        <v>0.1524261727878784</v>
      </c>
      <c r="L32" s="449">
        <v>-0.07887450373416094</v>
      </c>
      <c r="M32" s="449">
        <v>-0.15045750705471317</v>
      </c>
      <c r="N32" s="449">
        <v>1.0005851554338197</v>
      </c>
      <c r="O32" s="449">
        <v>0.32882868348258487</v>
      </c>
      <c r="P32" s="449">
        <v>0.5080709482760959</v>
      </c>
      <c r="Q32" s="449">
        <v>0.6617000727083377</v>
      </c>
      <c r="R32" s="449">
        <v>0.8963238223705927</v>
      </c>
      <c r="S32" s="449">
        <v>0.1910700702753676</v>
      </c>
      <c r="T32" s="449">
        <v>0.649995618007071</v>
      </c>
      <c r="U32" s="449">
        <v>0.3295267181293582</v>
      </c>
      <c r="V32" s="449">
        <v>0.3747314730783824</v>
      </c>
      <c r="W32" s="449">
        <v>0.25188688647874713</v>
      </c>
      <c r="X32" s="449">
        <v>-0.1250934891817268</v>
      </c>
      <c r="Y32" s="449">
        <v>-0.48471422241913587</v>
      </c>
      <c r="Z32" s="449">
        <v>-0.2704198366785149</v>
      </c>
      <c r="AA32" s="449">
        <v>0.10725091980092749</v>
      </c>
      <c r="AB32" s="449">
        <v>0.19294377067254684</v>
      </c>
      <c r="AC32" s="449">
        <v>0.3</v>
      </c>
    </row>
    <row r="33" spans="1:29" ht="21">
      <c r="A33" s="444" t="s">
        <v>116</v>
      </c>
      <c r="B33" s="454">
        <v>-167</v>
      </c>
      <c r="C33" s="455">
        <v>-60</v>
      </c>
      <c r="D33" s="455">
        <v>-67</v>
      </c>
      <c r="E33" s="455">
        <v>-291</v>
      </c>
      <c r="F33" s="455">
        <v>105</v>
      </c>
      <c r="G33" s="455">
        <v>378</v>
      </c>
      <c r="H33" s="455">
        <v>-329</v>
      </c>
      <c r="I33" s="455">
        <v>-322</v>
      </c>
      <c r="J33" s="455">
        <v>1272</v>
      </c>
      <c r="K33" s="455">
        <v>1289</v>
      </c>
      <c r="L33" s="455">
        <v>1395</v>
      </c>
      <c r="M33" s="455">
        <v>601</v>
      </c>
      <c r="N33" s="455">
        <v>2358</v>
      </c>
      <c r="O33" s="455">
        <v>1787</v>
      </c>
      <c r="P33" s="455">
        <v>1866</v>
      </c>
      <c r="Q33" s="455">
        <v>305</v>
      </c>
      <c r="R33" s="455">
        <v>1725</v>
      </c>
      <c r="S33" s="455">
        <v>844</v>
      </c>
      <c r="T33" s="455">
        <v>2587</v>
      </c>
      <c r="U33" s="455">
        <v>2504</v>
      </c>
      <c r="V33" s="455">
        <v>1506</v>
      </c>
      <c r="W33" s="455">
        <v>823</v>
      </c>
      <c r="X33" s="455">
        <v>1273</v>
      </c>
      <c r="Y33" s="455">
        <v>-1487</v>
      </c>
      <c r="Z33" s="455">
        <v>-847</v>
      </c>
      <c r="AA33" s="455">
        <v>238</v>
      </c>
      <c r="AB33" s="455">
        <v>401</v>
      </c>
      <c r="AC33" s="455">
        <v>-795</v>
      </c>
    </row>
    <row r="34" spans="1:29" ht="21">
      <c r="A34" s="447"/>
      <c r="B34" s="448">
        <v>-0.05837568774949009</v>
      </c>
      <c r="C34" s="449">
        <v>-0.021402506233481056</v>
      </c>
      <c r="D34" s="449">
        <v>-0.02380444823421035</v>
      </c>
      <c r="E34" s="449">
        <v>-0.10229046273252385</v>
      </c>
      <c r="F34" s="449">
        <v>0.03694334298551816</v>
      </c>
      <c r="G34" s="449">
        <v>0.1325422873011961</v>
      </c>
      <c r="H34" s="449">
        <v>-0.1162544169611257</v>
      </c>
      <c r="I34" s="449">
        <v>-0.11649825071725628</v>
      </c>
      <c r="J34" s="449">
        <v>0.4604224883084651</v>
      </c>
      <c r="K34" s="449">
        <v>0.46463175500317533</v>
      </c>
      <c r="L34" s="449">
        <v>0.4967117327228099</v>
      </c>
      <c r="M34" s="449">
        <v>0.2134437605878503</v>
      </c>
      <c r="N34" s="449">
        <v>0.8342443508071895</v>
      </c>
      <c r="O34" s="449">
        <v>0.6104497241532503</v>
      </c>
      <c r="P34" s="449">
        <v>0.6094812550218487</v>
      </c>
      <c r="Q34" s="449">
        <v>0.0957550679546948</v>
      </c>
      <c r="R34" s="449">
        <v>0.5274068095098228</v>
      </c>
      <c r="S34" s="449">
        <v>0.25093953665382696</v>
      </c>
      <c r="T34" s="449">
        <v>0.7253101563047482</v>
      </c>
      <c r="U34" s="449">
        <v>0.6672209076762359</v>
      </c>
      <c r="V34" s="449">
        <v>0.3830745163875049</v>
      </c>
      <c r="W34" s="449">
        <v>0.2049956161326305</v>
      </c>
      <c r="X34" s="449">
        <v>0.3061288290151509</v>
      </c>
      <c r="Y34" s="449">
        <v>-0.35692854228175364</v>
      </c>
      <c r="Z34" s="449">
        <v>-0.21215787351183124</v>
      </c>
      <c r="AA34" s="449">
        <v>0.061173241076550866</v>
      </c>
      <c r="AB34" s="449">
        <v>0.10276465101022009</v>
      </c>
      <c r="AC34" s="449">
        <v>-0.2</v>
      </c>
    </row>
    <row r="35" spans="1:29" ht="21">
      <c r="A35" s="444" t="s">
        <v>117</v>
      </c>
      <c r="B35" s="445">
        <v>-899</v>
      </c>
      <c r="C35" s="446">
        <v>-464</v>
      </c>
      <c r="D35" s="446">
        <v>255</v>
      </c>
      <c r="E35" s="446">
        <v>-1486</v>
      </c>
      <c r="F35" s="446">
        <v>2775</v>
      </c>
      <c r="G35" s="446">
        <v>821</v>
      </c>
      <c r="H35" s="446">
        <v>829</v>
      </c>
      <c r="I35" s="446">
        <v>477</v>
      </c>
      <c r="J35" s="446">
        <v>1465</v>
      </c>
      <c r="K35" s="446">
        <v>6117</v>
      </c>
      <c r="L35" s="446">
        <v>2629</v>
      </c>
      <c r="M35" s="446">
        <v>2961</v>
      </c>
      <c r="N35" s="446">
        <v>2991</v>
      </c>
      <c r="O35" s="446">
        <v>6182</v>
      </c>
      <c r="P35" s="446">
        <v>6828</v>
      </c>
      <c r="Q35" s="446">
        <v>8854</v>
      </c>
      <c r="R35" s="446">
        <v>11357</v>
      </c>
      <c r="S35" s="446">
        <v>9790</v>
      </c>
      <c r="T35" s="446">
        <v>12538</v>
      </c>
      <c r="U35" s="446">
        <v>11328</v>
      </c>
      <c r="V35" s="446">
        <v>10485</v>
      </c>
      <c r="W35" s="446">
        <v>4445</v>
      </c>
      <c r="X35" s="446">
        <v>466</v>
      </c>
      <c r="Y35" s="446">
        <v>-6339</v>
      </c>
      <c r="Z35" s="446">
        <v>-2877</v>
      </c>
      <c r="AA35" s="446">
        <v>2726</v>
      </c>
      <c r="AB35" s="446">
        <v>121</v>
      </c>
      <c r="AC35" s="446">
        <v>-253</v>
      </c>
    </row>
    <row r="36" spans="1:29" ht="21">
      <c r="A36" s="447"/>
      <c r="B36" s="448">
        <v>-0.09344366407262328</v>
      </c>
      <c r="C36" s="449">
        <v>-0.04884652715929638</v>
      </c>
      <c r="D36" s="449">
        <v>0.027335203561507093</v>
      </c>
      <c r="E36" s="449">
        <v>-0.15789194071083035</v>
      </c>
      <c r="F36" s="449">
        <v>0.30390742815464833</v>
      </c>
      <c r="G36" s="449">
        <v>0.09043125022030196</v>
      </c>
      <c r="H36" s="449">
        <v>0.09223172971764004</v>
      </c>
      <c r="I36" s="449">
        <v>0.0540335415758042</v>
      </c>
      <c r="J36" s="449">
        <v>0.16425092608371994</v>
      </c>
      <c r="K36" s="449">
        <v>0.6745885142400265</v>
      </c>
      <c r="L36" s="449">
        <v>0.2855253111834877</v>
      </c>
      <c r="M36" s="449">
        <v>0.3168532544606695</v>
      </c>
      <c r="N36" s="449">
        <v>0.3158138145050504</v>
      </c>
      <c r="O36" s="449">
        <v>0.6261825754721118</v>
      </c>
      <c r="P36" s="449">
        <v>0.6621636692478949</v>
      </c>
      <c r="Q36" s="449">
        <v>0.8270631039620335</v>
      </c>
      <c r="R36" s="449">
        <v>1.0212119304745082</v>
      </c>
      <c r="S36" s="449">
        <v>0.8558926768283959</v>
      </c>
      <c r="T36" s="449">
        <v>1.0236706487874114</v>
      </c>
      <c r="U36" s="449">
        <v>0.856415785025133</v>
      </c>
      <c r="V36" s="449">
        <v>0.7554508099571144</v>
      </c>
      <c r="W36" s="449">
        <v>0.32011764773662854</v>
      </c>
      <c r="X36" s="449">
        <v>0.03334258721303662</v>
      </c>
      <c r="Y36" s="449">
        <v>-0.47188632445293033</v>
      </c>
      <c r="Z36" s="449">
        <v>-0.2274558232090329</v>
      </c>
      <c r="AA36" s="449">
        <v>0.22238011990252105</v>
      </c>
      <c r="AB36" s="449">
        <v>0.00996958863499853</v>
      </c>
      <c r="AC36" s="449">
        <v>-0.02</v>
      </c>
    </row>
    <row r="37" spans="1:29" ht="21">
      <c r="A37" s="444" t="s">
        <v>118</v>
      </c>
      <c r="B37" s="445">
        <v>-2628</v>
      </c>
      <c r="C37" s="446">
        <v>-1157</v>
      </c>
      <c r="D37" s="446">
        <v>-362</v>
      </c>
      <c r="E37" s="446">
        <v>549</v>
      </c>
      <c r="F37" s="446">
        <v>267</v>
      </c>
      <c r="G37" s="446">
        <v>-952</v>
      </c>
      <c r="H37" s="446">
        <v>-429</v>
      </c>
      <c r="I37" s="446">
        <v>-1092</v>
      </c>
      <c r="J37" s="446">
        <v>431</v>
      </c>
      <c r="K37" s="446">
        <v>890</v>
      </c>
      <c r="L37" s="446">
        <v>437</v>
      </c>
      <c r="M37" s="446">
        <v>749</v>
      </c>
      <c r="N37" s="446">
        <v>681</v>
      </c>
      <c r="O37" s="446">
        <v>2603</v>
      </c>
      <c r="P37" s="446">
        <v>2080</v>
      </c>
      <c r="Q37" s="446">
        <v>1347</v>
      </c>
      <c r="R37" s="446">
        <v>284</v>
      </c>
      <c r="S37" s="446">
        <v>26</v>
      </c>
      <c r="T37" s="446">
        <v>-67</v>
      </c>
      <c r="U37" s="446">
        <v>1450</v>
      </c>
      <c r="V37" s="446">
        <v>97</v>
      </c>
      <c r="W37" s="446">
        <v>-982</v>
      </c>
      <c r="X37" s="446">
        <v>-650</v>
      </c>
      <c r="Y37" s="446">
        <v>-1646</v>
      </c>
      <c r="Z37" s="446">
        <v>-904</v>
      </c>
      <c r="AA37" s="446">
        <v>-156</v>
      </c>
      <c r="AB37" s="446">
        <v>-134</v>
      </c>
      <c r="AC37" s="446">
        <v>-861</v>
      </c>
    </row>
    <row r="38" spans="1:29" ht="21">
      <c r="A38" s="447"/>
      <c r="B38" s="448">
        <v>-0.8064243915761216</v>
      </c>
      <c r="C38" s="449">
        <v>-0.37058746280512755</v>
      </c>
      <c r="D38" s="449">
        <v>-0.1166605435994561</v>
      </c>
      <c r="E38" s="449">
        <v>0.179864953854314</v>
      </c>
      <c r="F38" s="449">
        <v>0.08682616231614482</v>
      </c>
      <c r="G38" s="449">
        <v>-0.3159138272030959</v>
      </c>
      <c r="H38" s="449">
        <v>-0.1467961483975655</v>
      </c>
      <c r="I38" s="449">
        <v>-0.38606899038716724</v>
      </c>
      <c r="J38" s="449">
        <v>0.15285097207544673</v>
      </c>
      <c r="K38" s="449">
        <v>0.3093134631291461</v>
      </c>
      <c r="L38" s="449">
        <v>0.14985614495923727</v>
      </c>
      <c r="M38" s="449">
        <v>0.24952277519962873</v>
      </c>
      <c r="N38" s="449">
        <v>0.22434894331977429</v>
      </c>
      <c r="O38" s="449">
        <v>0.8379258839587012</v>
      </c>
      <c r="P38" s="449">
        <v>0.647619996512816</v>
      </c>
      <c r="Q38" s="449">
        <v>0.41194172263201434</v>
      </c>
      <c r="R38" s="449">
        <v>0.0880521864226047</v>
      </c>
      <c r="S38" s="449">
        <v>0.007958615200953645</v>
      </c>
      <c r="T38" s="449">
        <v>-0.01978969754253823</v>
      </c>
      <c r="U38" s="449">
        <v>0.4181337393556195</v>
      </c>
      <c r="V38" s="449">
        <v>0.02756167279462929</v>
      </c>
      <c r="W38" s="449">
        <v>-0.2863341069991532</v>
      </c>
      <c r="X38" s="449">
        <v>-0.18885686393008694</v>
      </c>
      <c r="Y38" s="449">
        <v>-0.4723126101154107</v>
      </c>
      <c r="Z38" s="449">
        <v>-0.26718606376406884</v>
      </c>
      <c r="AA38" s="449">
        <v>-0.04786700337217065</v>
      </c>
      <c r="AB38" s="449">
        <v>-0.0409591783711085</v>
      </c>
      <c r="AC38" s="449">
        <v>-0.26</v>
      </c>
    </row>
    <row r="39" spans="1:29" ht="21">
      <c r="A39" s="444" t="s">
        <v>119</v>
      </c>
      <c r="B39" s="445">
        <v>-628</v>
      </c>
      <c r="C39" s="446">
        <v>-661</v>
      </c>
      <c r="D39" s="446">
        <v>-98</v>
      </c>
      <c r="E39" s="446">
        <v>-424</v>
      </c>
      <c r="F39" s="446">
        <v>-173</v>
      </c>
      <c r="G39" s="446">
        <v>483</v>
      </c>
      <c r="H39" s="446">
        <v>115</v>
      </c>
      <c r="I39" s="446">
        <v>-441</v>
      </c>
      <c r="J39" s="446">
        <v>172</v>
      </c>
      <c r="K39" s="446">
        <v>-903</v>
      </c>
      <c r="L39" s="446">
        <v>300</v>
      </c>
      <c r="M39" s="446">
        <v>542</v>
      </c>
      <c r="N39" s="446">
        <v>0</v>
      </c>
      <c r="O39" s="446">
        <v>1109</v>
      </c>
      <c r="P39" s="446">
        <v>750</v>
      </c>
      <c r="Q39" s="446">
        <v>1368</v>
      </c>
      <c r="R39" s="446">
        <v>1170</v>
      </c>
      <c r="S39" s="446">
        <v>730</v>
      </c>
      <c r="T39" s="446">
        <v>2041</v>
      </c>
      <c r="U39" s="446">
        <v>1028</v>
      </c>
      <c r="V39" s="446">
        <v>1097</v>
      </c>
      <c r="W39" s="446">
        <v>235</v>
      </c>
      <c r="X39" s="446">
        <v>9</v>
      </c>
      <c r="Y39" s="446">
        <v>-149</v>
      </c>
      <c r="Z39" s="446">
        <v>-647</v>
      </c>
      <c r="AA39" s="446">
        <v>634</v>
      </c>
      <c r="AB39" s="446">
        <v>137</v>
      </c>
      <c r="AC39" s="446">
        <v>265</v>
      </c>
    </row>
    <row r="40" spans="1:29" ht="21">
      <c r="A40" s="447"/>
      <c r="B40" s="448">
        <v>-0.3307143007604374</v>
      </c>
      <c r="C40" s="449">
        <v>-0.35158078379643465</v>
      </c>
      <c r="D40" s="449">
        <v>-0.052066453796340006</v>
      </c>
      <c r="E40" s="449">
        <v>-0.22643403773544568</v>
      </c>
      <c r="F40" s="449">
        <v>-0.09339588518244568</v>
      </c>
      <c r="G40" s="449">
        <v>0.26027212717230075</v>
      </c>
      <c r="H40" s="449">
        <v>0.06174463492814031</v>
      </c>
      <c r="I40" s="449">
        <v>-0.2407612641877166</v>
      </c>
      <c r="J40" s="449">
        <v>0.0943691259334134</v>
      </c>
      <c r="K40" s="449">
        <v>-0.4840629120967499</v>
      </c>
      <c r="L40" s="449">
        <v>0.15652146691917945</v>
      </c>
      <c r="M40" s="449">
        <v>0.27712303342348754</v>
      </c>
      <c r="N40" s="449">
        <v>0</v>
      </c>
      <c r="O40" s="449">
        <v>0.528825520957521</v>
      </c>
      <c r="P40" s="449">
        <v>0.3416965461313204</v>
      </c>
      <c r="Q40" s="449">
        <v>0.6086086086086073</v>
      </c>
      <c r="R40" s="449">
        <v>0.4982730791998735</v>
      </c>
      <c r="S40" s="449">
        <v>0.3018412315122232</v>
      </c>
      <c r="T40" s="449">
        <v>0.7868217950793843</v>
      </c>
      <c r="U40" s="449">
        <v>0.3711258325962641</v>
      </c>
      <c r="V40" s="449">
        <v>0.3791872189365497</v>
      </c>
      <c r="W40" s="449">
        <v>0.07983882749038607</v>
      </c>
      <c r="X40" s="449">
        <v>0.002933401996663143</v>
      </c>
      <c r="Y40" s="449">
        <v>-0.04856504946137985</v>
      </c>
      <c r="Z40" s="449">
        <v>-0.2187591924506127</v>
      </c>
      <c r="AA40" s="449">
        <v>0.22271871399264231</v>
      </c>
      <c r="AB40" s="449">
        <v>0.04902416855725808</v>
      </c>
      <c r="AC40" s="449">
        <v>0.09</v>
      </c>
    </row>
    <row r="41" spans="1:29" ht="21">
      <c r="A41" s="444" t="s">
        <v>120</v>
      </c>
      <c r="B41" s="445">
        <v>-1778</v>
      </c>
      <c r="C41" s="446">
        <v>-404</v>
      </c>
      <c r="D41" s="446">
        <v>168</v>
      </c>
      <c r="E41" s="446">
        <v>-1319</v>
      </c>
      <c r="F41" s="446">
        <v>-780</v>
      </c>
      <c r="G41" s="446">
        <v>1036</v>
      </c>
      <c r="H41" s="446">
        <v>-558</v>
      </c>
      <c r="I41" s="446">
        <v>172</v>
      </c>
      <c r="J41" s="446">
        <v>4550</v>
      </c>
      <c r="K41" s="446">
        <v>2295</v>
      </c>
      <c r="L41" s="446">
        <v>3787</v>
      </c>
      <c r="M41" s="446">
        <v>1907</v>
      </c>
      <c r="N41" s="446">
        <v>5016</v>
      </c>
      <c r="O41" s="446">
        <v>9807</v>
      </c>
      <c r="P41" s="446">
        <v>4395</v>
      </c>
      <c r="Q41" s="446">
        <v>6678</v>
      </c>
      <c r="R41" s="446">
        <v>6427</v>
      </c>
      <c r="S41" s="446">
        <v>6119</v>
      </c>
      <c r="T41" s="446">
        <v>3705</v>
      </c>
      <c r="U41" s="446">
        <v>11767</v>
      </c>
      <c r="V41" s="446">
        <v>241</v>
      </c>
      <c r="W41" s="446">
        <v>1436</v>
      </c>
      <c r="X41" s="446">
        <v>-2564</v>
      </c>
      <c r="Y41" s="446">
        <v>-9125</v>
      </c>
      <c r="Z41" s="446">
        <v>-7976</v>
      </c>
      <c r="AA41" s="446">
        <v>-1290</v>
      </c>
      <c r="AB41" s="446">
        <v>-1763</v>
      </c>
      <c r="AC41" s="446">
        <v>2362</v>
      </c>
    </row>
    <row r="42" spans="1:29" ht="21.75" thickBot="1">
      <c r="A42" s="447"/>
      <c r="B42" s="448">
        <v>-0.1417598311000967</v>
      </c>
      <c r="C42" s="449">
        <v>-0.03241670551589193</v>
      </c>
      <c r="D42" s="449">
        <v>0.013442139988684154</v>
      </c>
      <c r="E42" s="449">
        <v>-0.10470181811254031</v>
      </c>
      <c r="F42" s="449">
        <v>-0.06263359826810255</v>
      </c>
      <c r="G42" s="449">
        <v>0.08307492700874164</v>
      </c>
      <c r="H42" s="449">
        <v>-0.04456292396670669</v>
      </c>
      <c r="I42" s="449">
        <v>0.013835152548646867</v>
      </c>
      <c r="J42" s="449">
        <v>0.3598154897800576</v>
      </c>
      <c r="K42" s="449">
        <v>0.17732907640526374</v>
      </c>
      <c r="L42" s="449">
        <v>0.2876182143519035</v>
      </c>
      <c r="M42" s="449">
        <v>0.14194839241770119</v>
      </c>
      <c r="N42" s="449">
        <v>0.362001138831336</v>
      </c>
      <c r="O42" s="449">
        <v>0.6793089570837685</v>
      </c>
      <c r="P42" s="449">
        <v>0.29442146684190984</v>
      </c>
      <c r="Q42" s="449">
        <v>0.43579866075769136</v>
      </c>
      <c r="R42" s="449">
        <v>0.4022295042569901</v>
      </c>
      <c r="S42" s="449">
        <v>0.37864700680747543</v>
      </c>
      <c r="T42" s="449">
        <v>0.21442994912135305</v>
      </c>
      <c r="U42" s="449">
        <v>0.6547166640886726</v>
      </c>
      <c r="V42" s="449">
        <v>0.013182321904636751</v>
      </c>
      <c r="W42" s="449">
        <v>0.07836126726976644</v>
      </c>
      <c r="X42" s="449">
        <v>-0.13756471819084126</v>
      </c>
      <c r="Y42" s="449">
        <v>-0.4999421984636321</v>
      </c>
      <c r="Z42" s="449">
        <v>-0.4582830817353889</v>
      </c>
      <c r="AA42" s="449">
        <v>-0.07600440707724587</v>
      </c>
      <c r="AB42" s="449">
        <v>-0.10540709079418832</v>
      </c>
      <c r="AC42" s="449">
        <v>0.14</v>
      </c>
    </row>
    <row r="43" spans="1:29" ht="21">
      <c r="A43" s="436" t="s">
        <v>67</v>
      </c>
      <c r="B43" s="437">
        <v>5074</v>
      </c>
      <c r="C43" s="50">
        <v>47813</v>
      </c>
      <c r="D43" s="50">
        <v>69255</v>
      </c>
      <c r="E43" s="50">
        <v>24229</v>
      </c>
      <c r="F43" s="50">
        <v>46849</v>
      </c>
      <c r="G43" s="50">
        <v>60353</v>
      </c>
      <c r="H43" s="50">
        <v>18595</v>
      </c>
      <c r="I43" s="50">
        <v>47728</v>
      </c>
      <c r="J43" s="50">
        <v>100355</v>
      </c>
      <c r="K43" s="50">
        <v>70661</v>
      </c>
      <c r="L43" s="50">
        <v>98367</v>
      </c>
      <c r="M43" s="50">
        <v>95480</v>
      </c>
      <c r="N43" s="50">
        <v>134748</v>
      </c>
      <c r="O43" s="50">
        <v>142403</v>
      </c>
      <c r="P43" s="50">
        <v>114558</v>
      </c>
      <c r="Q43" s="50">
        <v>121274</v>
      </c>
      <c r="R43" s="50">
        <v>194732</v>
      </c>
      <c r="S43" s="50">
        <v>72002</v>
      </c>
      <c r="T43" s="50">
        <v>123823</v>
      </c>
      <c r="U43" s="50">
        <v>124292</v>
      </c>
      <c r="V43" s="50">
        <v>66135</v>
      </c>
      <c r="W43" s="50">
        <v>68826</v>
      </c>
      <c r="X43" s="50">
        <v>19902</v>
      </c>
      <c r="Y43" s="50">
        <v>-57294</v>
      </c>
      <c r="Z43" s="50">
        <v>-47523</v>
      </c>
      <c r="AA43" s="50">
        <v>9273</v>
      </c>
      <c r="AB43" s="50">
        <v>3612</v>
      </c>
      <c r="AC43" s="50">
        <v>31054</v>
      </c>
    </row>
    <row r="44" spans="1:29" ht="21">
      <c r="A44" s="438"/>
      <c r="B44" s="439">
        <v>0.03675172946440153</v>
      </c>
      <c r="C44" s="440">
        <v>0.3493769190411333</v>
      </c>
      <c r="D44" s="440">
        <v>0.5044386669446066</v>
      </c>
      <c r="E44" s="440">
        <v>0.1737183726125302</v>
      </c>
      <c r="F44" s="440">
        <v>0.33888977340486015</v>
      </c>
      <c r="G44" s="440">
        <v>0.4389060430685321</v>
      </c>
      <c r="H44" s="440">
        <v>0.13692187692022628</v>
      </c>
      <c r="I44" s="440">
        <v>0.3639199257215342</v>
      </c>
      <c r="J44" s="440">
        <v>0.7592029575590686</v>
      </c>
      <c r="K44" s="440">
        <v>0.5194809968659619</v>
      </c>
      <c r="L44" s="440">
        <v>0.7051594485322887</v>
      </c>
      <c r="M44" s="440">
        <v>0.6690546995661961</v>
      </c>
      <c r="N44" s="440">
        <v>0.9093496841894755</v>
      </c>
      <c r="O44" s="440">
        <v>0.9090310201577134</v>
      </c>
      <c r="P44" s="440">
        <v>0.694966795889318</v>
      </c>
      <c r="Q44" s="440">
        <v>0.7005929974322145</v>
      </c>
      <c r="R44" s="440">
        <v>1.0617472790449556</v>
      </c>
      <c r="S44" s="440">
        <v>0.38642040492085084</v>
      </c>
      <c r="T44" s="440">
        <v>0.6281756485102097</v>
      </c>
      <c r="U44" s="440">
        <v>0.5988531152436138</v>
      </c>
      <c r="V44" s="440">
        <v>0.30906035418079014</v>
      </c>
      <c r="W44" s="440">
        <v>0.3166726012680865</v>
      </c>
      <c r="X44" s="440">
        <v>0.09050916658848163</v>
      </c>
      <c r="Y44" s="440">
        <v>-0.26519905968062085</v>
      </c>
      <c r="Z44" s="440">
        <v>-0.23052467198027005</v>
      </c>
      <c r="AA44" s="440">
        <v>0.04617233898971396</v>
      </c>
      <c r="AB44" s="440">
        <v>0.018066012368916376</v>
      </c>
      <c r="AC44" s="440">
        <v>0.15</v>
      </c>
    </row>
    <row r="45" spans="1:29" ht="21">
      <c r="A45" s="453" t="s">
        <v>121</v>
      </c>
      <c r="B45" s="454">
        <v>2366</v>
      </c>
      <c r="C45" s="455">
        <v>7829</v>
      </c>
      <c r="D45" s="455">
        <v>23568</v>
      </c>
      <c r="E45" s="455">
        <v>9000</v>
      </c>
      <c r="F45" s="455">
        <v>27102</v>
      </c>
      <c r="G45" s="455">
        <v>26702</v>
      </c>
      <c r="H45" s="455">
        <v>13745</v>
      </c>
      <c r="I45" s="455">
        <v>29952</v>
      </c>
      <c r="J45" s="455">
        <v>45712</v>
      </c>
      <c r="K45" s="455">
        <v>33830</v>
      </c>
      <c r="L45" s="455">
        <v>36732</v>
      </c>
      <c r="M45" s="455">
        <v>43188</v>
      </c>
      <c r="N45" s="455">
        <v>57039</v>
      </c>
      <c r="O45" s="455">
        <v>60446</v>
      </c>
      <c r="P45" s="455">
        <v>54168</v>
      </c>
      <c r="Q45" s="455">
        <v>46080</v>
      </c>
      <c r="R45" s="455">
        <v>73660</v>
      </c>
      <c r="S45" s="455">
        <v>45596</v>
      </c>
      <c r="T45" s="455">
        <v>38870</v>
      </c>
      <c r="U45" s="455">
        <v>45021</v>
      </c>
      <c r="V45" s="455">
        <v>38484</v>
      </c>
      <c r="W45" s="455">
        <v>28064</v>
      </c>
      <c r="X45" s="455">
        <v>15717</v>
      </c>
      <c r="Y45" s="455">
        <v>9746</v>
      </c>
      <c r="Z45" s="455">
        <v>4567</v>
      </c>
      <c r="AA45" s="455">
        <v>15445</v>
      </c>
      <c r="AB45" s="455">
        <v>12143</v>
      </c>
      <c r="AC45" s="455">
        <v>11603</v>
      </c>
    </row>
    <row r="46" spans="1:29" ht="21">
      <c r="A46" s="450"/>
      <c r="B46" s="451">
        <v>0.08984981864843533</v>
      </c>
      <c r="C46" s="452">
        <v>0.2979188301520219</v>
      </c>
      <c r="D46" s="452">
        <v>0.8856384747688129</v>
      </c>
      <c r="E46" s="452">
        <v>0.33022396890316497</v>
      </c>
      <c r="F46" s="452">
        <v>1.0128063840211032</v>
      </c>
      <c r="G46" s="452">
        <v>0.9942253609754426</v>
      </c>
      <c r="H46" s="452">
        <v>0.5111504809165446</v>
      </c>
      <c r="I46" s="452">
        <v>1.1555426270307922</v>
      </c>
      <c r="J46" s="452">
        <v>1.759666482534028</v>
      </c>
      <c r="K46" s="452">
        <v>1.287761620592609</v>
      </c>
      <c r="L46" s="452">
        <v>1.3561094146821828</v>
      </c>
      <c r="M46" s="452">
        <v>1.557952454817646</v>
      </c>
      <c r="N46" s="452">
        <v>1.9665664058782895</v>
      </c>
      <c r="O46" s="452">
        <v>1.9670323734100714</v>
      </c>
      <c r="P46" s="452">
        <v>1.6725575265860604</v>
      </c>
      <c r="Q46" s="452">
        <v>1.3534744906186447</v>
      </c>
      <c r="R46" s="452">
        <v>2.0590902432779057</v>
      </c>
      <c r="S46" s="452">
        <v>1.2672419782937983</v>
      </c>
      <c r="T46" s="452">
        <v>1.0102637809908277</v>
      </c>
      <c r="U46" s="452">
        <v>1.1066964958421188</v>
      </c>
      <c r="V46" s="452">
        <v>0.9147254540113003</v>
      </c>
      <c r="W46" s="452">
        <v>0.6555759462681943</v>
      </c>
      <c r="X46" s="452">
        <v>0.3631076861374538</v>
      </c>
      <c r="Y46" s="452">
        <v>0.2310877794494015</v>
      </c>
      <c r="Z46" s="452">
        <v>0.1132911590228769</v>
      </c>
      <c r="AA46" s="452">
        <v>0.3891861436125854</v>
      </c>
      <c r="AB46" s="452">
        <v>0.3054818175048654</v>
      </c>
      <c r="AC46" s="452">
        <v>0.29</v>
      </c>
    </row>
    <row r="47" spans="1:29" ht="21">
      <c r="A47" s="444" t="s">
        <v>122</v>
      </c>
      <c r="B47" s="445">
        <v>-935</v>
      </c>
      <c r="C47" s="446">
        <v>759</v>
      </c>
      <c r="D47" s="446">
        <v>1077</v>
      </c>
      <c r="E47" s="446">
        <v>1248</v>
      </c>
      <c r="F47" s="446">
        <v>828</v>
      </c>
      <c r="G47" s="446">
        <v>2105</v>
      </c>
      <c r="H47" s="446">
        <v>-463</v>
      </c>
      <c r="I47" s="446">
        <v>776</v>
      </c>
      <c r="J47" s="446">
        <v>2269</v>
      </c>
      <c r="K47" s="446">
        <v>-691</v>
      </c>
      <c r="L47" s="446">
        <v>578</v>
      </c>
      <c r="M47" s="446">
        <v>365</v>
      </c>
      <c r="N47" s="446">
        <v>-302</v>
      </c>
      <c r="O47" s="446">
        <v>1960</v>
      </c>
      <c r="P47" s="446">
        <v>-2200</v>
      </c>
      <c r="Q47" s="446">
        <v>-3276</v>
      </c>
      <c r="R47" s="446">
        <v>1225</v>
      </c>
      <c r="S47" s="446">
        <v>-6651</v>
      </c>
      <c r="T47" s="446">
        <v>-1649</v>
      </c>
      <c r="U47" s="446">
        <v>-1693</v>
      </c>
      <c r="V47" s="446">
        <v>-5406</v>
      </c>
      <c r="W47" s="446">
        <v>-965</v>
      </c>
      <c r="X47" s="446">
        <v>-4092</v>
      </c>
      <c r="Y47" s="446">
        <v>-7135</v>
      </c>
      <c r="Z47" s="446">
        <v>-6428</v>
      </c>
      <c r="AA47" s="446">
        <v>-1466</v>
      </c>
      <c r="AB47" s="446">
        <v>-1562</v>
      </c>
      <c r="AC47" s="446">
        <v>-1152</v>
      </c>
    </row>
    <row r="48" spans="1:29" ht="21">
      <c r="A48" s="447"/>
      <c r="B48" s="448">
        <v>-0.2098737166278397</v>
      </c>
      <c r="C48" s="449">
        <v>0.17213499556620881</v>
      </c>
      <c r="D48" s="449">
        <v>0.24183715400110106</v>
      </c>
      <c r="E48" s="449">
        <v>0.27338265027831987</v>
      </c>
      <c r="F48" s="449">
        <v>0.18313316966358517</v>
      </c>
      <c r="G48" s="449">
        <v>0.463642090332006</v>
      </c>
      <c r="H48" s="449">
        <v>-0.10455644806164344</v>
      </c>
      <c r="I48" s="449">
        <v>0.1796932709964505</v>
      </c>
      <c r="J48" s="449">
        <v>0.5088014351384729</v>
      </c>
      <c r="K48" s="449">
        <v>-0.14861237762598956</v>
      </c>
      <c r="L48" s="449">
        <v>0.1183635522171711</v>
      </c>
      <c r="M48" s="449">
        <v>0.07213709605695673</v>
      </c>
      <c r="N48" s="449">
        <v>-0.05704000166208978</v>
      </c>
      <c r="O48" s="449">
        <v>0.3428905321976039</v>
      </c>
      <c r="P48" s="449">
        <v>-0.3600200956671573</v>
      </c>
      <c r="Q48" s="449">
        <v>-0.5108150587530891</v>
      </c>
      <c r="R48" s="449">
        <v>0.1819421320053305</v>
      </c>
      <c r="S48" s="449">
        <v>-0.9723399900587681</v>
      </c>
      <c r="T48" s="449">
        <v>-0.228854229986708</v>
      </c>
      <c r="U48" s="449">
        <v>-0.22512339900430112</v>
      </c>
      <c r="V48" s="449">
        <v>-0.6933222524893479</v>
      </c>
      <c r="W48" s="449">
        <v>-0.12240585214133848</v>
      </c>
      <c r="X48" s="449">
        <v>-0.5077886993436698</v>
      </c>
      <c r="Y48" s="449">
        <v>-0.9023912419357072</v>
      </c>
      <c r="Z48" s="449">
        <v>-0.8636859558321608</v>
      </c>
      <c r="AA48" s="449">
        <v>-0.20341024349566084</v>
      </c>
      <c r="AB48" s="449">
        <v>-0.21806749202839065</v>
      </c>
      <c r="AC48" s="449">
        <v>-0.16</v>
      </c>
    </row>
    <row r="49" spans="1:29" ht="21">
      <c r="A49" s="444" t="s">
        <v>200</v>
      </c>
      <c r="B49" s="445">
        <v>-329</v>
      </c>
      <c r="C49" s="446">
        <v>1677</v>
      </c>
      <c r="D49" s="446">
        <v>-274</v>
      </c>
      <c r="E49" s="446">
        <v>2329</v>
      </c>
      <c r="F49" s="446">
        <v>-141</v>
      </c>
      <c r="G49" s="446">
        <v>2506</v>
      </c>
      <c r="H49" s="446">
        <v>417</v>
      </c>
      <c r="I49" s="446">
        <v>263</v>
      </c>
      <c r="J49" s="446">
        <v>9854</v>
      </c>
      <c r="K49" s="446">
        <v>511</v>
      </c>
      <c r="L49" s="446">
        <v>8765</v>
      </c>
      <c r="M49" s="446">
        <v>9393</v>
      </c>
      <c r="N49" s="446">
        <v>8851</v>
      </c>
      <c r="O49" s="446">
        <v>12840</v>
      </c>
      <c r="P49" s="446">
        <v>4248</v>
      </c>
      <c r="Q49" s="446">
        <v>12987</v>
      </c>
      <c r="R49" s="446">
        <v>17121</v>
      </c>
      <c r="S49" s="446">
        <v>5455</v>
      </c>
      <c r="T49" s="446">
        <v>16337</v>
      </c>
      <c r="U49" s="446">
        <v>19756</v>
      </c>
      <c r="V49" s="446">
        <v>7861</v>
      </c>
      <c r="W49" s="446">
        <v>7831</v>
      </c>
      <c r="X49" s="446">
        <v>5390</v>
      </c>
      <c r="Y49" s="446">
        <v>-7619</v>
      </c>
      <c r="Z49" s="446">
        <v>-15748</v>
      </c>
      <c r="AA49" s="446">
        <v>-5689</v>
      </c>
      <c r="AB49" s="446">
        <v>-2519</v>
      </c>
      <c r="AC49" s="446">
        <v>2341</v>
      </c>
    </row>
    <row r="50" spans="1:29" ht="21">
      <c r="A50" s="447"/>
      <c r="B50" s="448">
        <v>-0.013166841490841463</v>
      </c>
      <c r="C50" s="449">
        <v>0.06811114829627929</v>
      </c>
      <c r="D50" s="449">
        <v>-0.01125925292801977</v>
      </c>
      <c r="E50" s="449">
        <v>0.0949241075850038</v>
      </c>
      <c r="F50" s="449">
        <v>-0.005752758672183944</v>
      </c>
      <c r="G50" s="449">
        <v>0.1035723791559251</v>
      </c>
      <c r="H50" s="449">
        <v>0.01737427607182429</v>
      </c>
      <c r="I50" s="449">
        <v>0.011234591949360606</v>
      </c>
      <c r="J50" s="449">
        <v>0.41704686465742213</v>
      </c>
      <c r="K50" s="449">
        <v>0.021025760877435573</v>
      </c>
      <c r="L50" s="449">
        <v>0.35327029954015376</v>
      </c>
      <c r="M50" s="449">
        <v>0.3692259070563253</v>
      </c>
      <c r="N50" s="449">
        <v>0.3352067442794038</v>
      </c>
      <c r="O50" s="449">
        <v>0.46770214367124474</v>
      </c>
      <c r="P50" s="449">
        <v>0.1480035203097252</v>
      </c>
      <c r="Q50" s="449">
        <v>0.43442119822914016</v>
      </c>
      <c r="R50" s="449">
        <v>0.5436192449023602</v>
      </c>
      <c r="S50" s="449">
        <v>0.16796253896547153</v>
      </c>
      <c r="T50" s="449">
        <v>0.4806180341348609</v>
      </c>
      <c r="U50" s="449">
        <v>0.5509459029463981</v>
      </c>
      <c r="V50" s="449">
        <v>0.20997371121656005</v>
      </c>
      <c r="W50" s="449">
        <v>0.2055179374827576</v>
      </c>
      <c r="X50" s="449">
        <v>0.1391011177381385</v>
      </c>
      <c r="Y50" s="449">
        <v>-0.1995299170480358</v>
      </c>
      <c r="Z50" s="449">
        <v>-0.4347899311398562</v>
      </c>
      <c r="AA50" s="449">
        <v>-0.1668944144203377</v>
      </c>
      <c r="AB50" s="449">
        <v>-0.07554353709895424</v>
      </c>
      <c r="AC50" s="449">
        <v>0.07</v>
      </c>
    </row>
    <row r="51" spans="1:29" ht="21">
      <c r="A51" s="453" t="s">
        <v>201</v>
      </c>
      <c r="B51" s="454">
        <v>3972</v>
      </c>
      <c r="C51" s="455">
        <v>37548</v>
      </c>
      <c r="D51" s="455">
        <v>44884</v>
      </c>
      <c r="E51" s="455">
        <v>11652</v>
      </c>
      <c r="F51" s="455">
        <v>19060</v>
      </c>
      <c r="G51" s="455">
        <v>29040</v>
      </c>
      <c r="H51" s="455">
        <v>4896</v>
      </c>
      <c r="I51" s="455">
        <v>16737</v>
      </c>
      <c r="J51" s="455">
        <v>42520</v>
      </c>
      <c r="K51" s="455">
        <v>37011</v>
      </c>
      <c r="L51" s="455">
        <v>52292</v>
      </c>
      <c r="M51" s="455">
        <v>42534</v>
      </c>
      <c r="N51" s="455">
        <v>69160</v>
      </c>
      <c r="O51" s="455">
        <v>67157</v>
      </c>
      <c r="P51" s="455">
        <v>58342</v>
      </c>
      <c r="Q51" s="455">
        <v>65483</v>
      </c>
      <c r="R51" s="455">
        <v>102726</v>
      </c>
      <c r="S51" s="455">
        <v>27602</v>
      </c>
      <c r="T51" s="455">
        <v>70265</v>
      </c>
      <c r="U51" s="455">
        <v>61208</v>
      </c>
      <c r="V51" s="455">
        <v>25196</v>
      </c>
      <c r="W51" s="455">
        <v>33896</v>
      </c>
      <c r="X51" s="455">
        <v>2887</v>
      </c>
      <c r="Y51" s="455">
        <v>-52286</v>
      </c>
      <c r="Z51" s="455">
        <v>-29914</v>
      </c>
      <c r="AA51" s="455">
        <v>983</v>
      </c>
      <c r="AB51" s="455">
        <v>-4450</v>
      </c>
      <c r="AC51" s="455">
        <v>18262</v>
      </c>
    </row>
    <row r="52" spans="1:29" ht="21.75" thickBot="1">
      <c r="A52" s="450"/>
      <c r="B52" s="451">
        <v>0.04827029615868117</v>
      </c>
      <c r="C52" s="452">
        <v>0.4604722108920489</v>
      </c>
      <c r="D52" s="452">
        <v>0.5480946859091729</v>
      </c>
      <c r="E52" s="452">
        <v>0.1401858701978842</v>
      </c>
      <c r="F52" s="452">
        <v>0.231164798913297</v>
      </c>
      <c r="G52" s="452">
        <v>0.3545141715330935</v>
      </c>
      <c r="H52" s="452">
        <v>0.06082907948059546</v>
      </c>
      <c r="I52" s="452">
        <v>0.2159581415135392</v>
      </c>
      <c r="J52" s="452">
        <v>0.5442943879945927</v>
      </c>
      <c r="K52" s="452">
        <v>0.4580642438474669</v>
      </c>
      <c r="L52" s="452">
        <v>0.6321909881230159</v>
      </c>
      <c r="M52" s="452">
        <v>0.5034307121140724</v>
      </c>
      <c r="N52" s="452">
        <v>0.7906066419874458</v>
      </c>
      <c r="O52" s="452">
        <v>0.7240287813218949</v>
      </c>
      <c r="P52" s="452">
        <v>0.5975189985375939</v>
      </c>
      <c r="Q52" s="452">
        <v>0.637316603468352</v>
      </c>
      <c r="R52" s="452">
        <v>0.9389374411884477</v>
      </c>
      <c r="S52" s="452">
        <v>0.24859374583454663</v>
      </c>
      <c r="T52" s="452">
        <v>0.5982900306395367</v>
      </c>
      <c r="U52" s="452">
        <v>0.49564793772625126</v>
      </c>
      <c r="V52" s="452">
        <v>0.19889417805101228</v>
      </c>
      <c r="W52" s="452">
        <v>0.26368834303196476</v>
      </c>
      <c r="X52" s="452">
        <v>0.022242357877910734</v>
      </c>
      <c r="Y52" s="452">
        <v>-0.409202013030352</v>
      </c>
      <c r="Z52" s="452">
        <v>-0.24484130004722715</v>
      </c>
      <c r="AA52" s="452">
        <v>0.008201602908597394</v>
      </c>
      <c r="AB52" s="452">
        <v>-0.03718398107410567</v>
      </c>
      <c r="AC52" s="452">
        <v>0.15</v>
      </c>
    </row>
    <row r="53" spans="1:29" ht="21">
      <c r="A53" s="436" t="s">
        <v>72</v>
      </c>
      <c r="B53" s="437">
        <v>-4328</v>
      </c>
      <c r="C53" s="50">
        <v>3629</v>
      </c>
      <c r="D53" s="50">
        <v>-1555</v>
      </c>
      <c r="E53" s="50">
        <v>-10395</v>
      </c>
      <c r="F53" s="50">
        <v>-3891</v>
      </c>
      <c r="G53" s="50">
        <v>5397</v>
      </c>
      <c r="H53" s="50">
        <v>-4925</v>
      </c>
      <c r="I53" s="50">
        <v>1077</v>
      </c>
      <c r="J53" s="50">
        <v>12484</v>
      </c>
      <c r="K53" s="50">
        <v>8108</v>
      </c>
      <c r="L53" s="50">
        <v>10362</v>
      </c>
      <c r="M53" s="50">
        <v>3920</v>
      </c>
      <c r="N53" s="50">
        <v>22957</v>
      </c>
      <c r="O53" s="50">
        <v>7111</v>
      </c>
      <c r="P53" s="50">
        <v>4632</v>
      </c>
      <c r="Q53" s="50">
        <v>10393</v>
      </c>
      <c r="R53" s="50">
        <v>30575</v>
      </c>
      <c r="S53" s="50">
        <v>5691</v>
      </c>
      <c r="T53" s="50">
        <v>24410</v>
      </c>
      <c r="U53" s="50">
        <v>16063</v>
      </c>
      <c r="V53" s="50">
        <v>5674</v>
      </c>
      <c r="W53" s="50">
        <v>14101</v>
      </c>
      <c r="X53" s="50">
        <v>-7895</v>
      </c>
      <c r="Y53" s="50">
        <v>-30827</v>
      </c>
      <c r="Z53" s="50">
        <v>-25760</v>
      </c>
      <c r="AA53" s="50">
        <v>-14620</v>
      </c>
      <c r="AB53" s="50">
        <v>-17150</v>
      </c>
      <c r="AC53" s="50">
        <v>-2714</v>
      </c>
    </row>
    <row r="54" spans="1:29" ht="21">
      <c r="A54" s="438"/>
      <c r="B54" s="439">
        <v>-0.09710419495506661</v>
      </c>
      <c r="C54" s="440">
        <v>0.08155221116832312</v>
      </c>
      <c r="D54" s="440">
        <v>-0.03480666631598961</v>
      </c>
      <c r="E54" s="440">
        <v>-0.2304755912048151</v>
      </c>
      <c r="F54" s="440">
        <v>-0.08950747425365835</v>
      </c>
      <c r="G54" s="440">
        <v>0.12427649297586107</v>
      </c>
      <c r="H54" s="440">
        <v>-0.11468421323486133</v>
      </c>
      <c r="I54" s="440">
        <v>0.02562154855496601</v>
      </c>
      <c r="J54" s="440">
        <v>0.2909949374246601</v>
      </c>
      <c r="K54" s="440">
        <v>0.18390149702349756</v>
      </c>
      <c r="L54" s="440">
        <v>0.2271454359923153</v>
      </c>
      <c r="M54" s="440">
        <v>0.08308367607114953</v>
      </c>
      <c r="N54" s="440">
        <v>0.4635174588816682</v>
      </c>
      <c r="O54" s="440">
        <v>0.13605348465097755</v>
      </c>
      <c r="P54" s="440">
        <v>0.08598718842871556</v>
      </c>
      <c r="Q54" s="440">
        <v>0.1844441837612898</v>
      </c>
      <c r="R54" s="440">
        <v>0.5119205921167325</v>
      </c>
      <c r="S54" s="440">
        <v>0.09355033636038179</v>
      </c>
      <c r="T54" s="440">
        <v>0.37769007473498206</v>
      </c>
      <c r="U54" s="440">
        <v>0.23489409293195873</v>
      </c>
      <c r="V54" s="440">
        <v>0.07995230480062343</v>
      </c>
      <c r="W54" s="440">
        <v>0.1927964065298493</v>
      </c>
      <c r="X54" s="440">
        <v>-0.10499566585339126</v>
      </c>
      <c r="Y54" s="440">
        <v>-0.411668375330132</v>
      </c>
      <c r="Z54" s="440">
        <v>-0.35790359083172074</v>
      </c>
      <c r="AA54" s="440">
        <v>-0.20539402356777314</v>
      </c>
      <c r="AB54" s="440">
        <v>-0.23995132136225752</v>
      </c>
      <c r="AC54" s="440">
        <v>-0.04</v>
      </c>
    </row>
    <row r="55" spans="1:29" ht="21">
      <c r="A55" s="453" t="s">
        <v>123</v>
      </c>
      <c r="B55" s="454">
        <v>2089</v>
      </c>
      <c r="C55" s="455">
        <v>4436</v>
      </c>
      <c r="D55" s="455">
        <v>6430</v>
      </c>
      <c r="E55" s="455">
        <v>5171</v>
      </c>
      <c r="F55" s="455">
        <v>3526</v>
      </c>
      <c r="G55" s="455">
        <v>3282</v>
      </c>
      <c r="H55" s="455">
        <v>2443</v>
      </c>
      <c r="I55" s="455">
        <v>3449</v>
      </c>
      <c r="J55" s="455">
        <v>11217</v>
      </c>
      <c r="K55" s="455">
        <v>6404</v>
      </c>
      <c r="L55" s="455">
        <v>10570</v>
      </c>
      <c r="M55" s="455">
        <v>5229</v>
      </c>
      <c r="N55" s="455">
        <v>12066</v>
      </c>
      <c r="O55" s="455">
        <v>6950</v>
      </c>
      <c r="P55" s="455">
        <v>4609</v>
      </c>
      <c r="Q55" s="455">
        <v>8466</v>
      </c>
      <c r="R55" s="455">
        <v>13944</v>
      </c>
      <c r="S55" s="455">
        <v>5964</v>
      </c>
      <c r="T55" s="455">
        <v>10446</v>
      </c>
      <c r="U55" s="455">
        <v>6777</v>
      </c>
      <c r="V55" s="455">
        <v>5135</v>
      </c>
      <c r="W55" s="455">
        <v>5257</v>
      </c>
      <c r="X55" s="455">
        <v>-2952</v>
      </c>
      <c r="Y55" s="455">
        <v>-8893</v>
      </c>
      <c r="Z55" s="455">
        <v>-7130</v>
      </c>
      <c r="AA55" s="455">
        <v>-3561</v>
      </c>
      <c r="AB55" s="455">
        <v>-6609</v>
      </c>
      <c r="AC55" s="455">
        <v>158</v>
      </c>
    </row>
    <row r="56" spans="1:29" ht="21">
      <c r="A56" s="450"/>
      <c r="B56" s="451">
        <v>0.13089513726758373</v>
      </c>
      <c r="C56" s="452">
        <v>0.28129377380707865</v>
      </c>
      <c r="D56" s="452">
        <v>0.40393786015959776</v>
      </c>
      <c r="E56" s="452">
        <v>0.32016355522093143</v>
      </c>
      <c r="F56" s="452">
        <v>0.2238164578094004</v>
      </c>
      <c r="G56" s="452">
        <v>0.20955566154654548</v>
      </c>
      <c r="H56" s="452">
        <v>0.1571348079006052</v>
      </c>
      <c r="I56" s="452">
        <v>0.22881868126400917</v>
      </c>
      <c r="J56" s="452">
        <v>0.7374612844331052</v>
      </c>
      <c r="K56" s="452">
        <v>0.40817757381645947</v>
      </c>
      <c r="L56" s="452">
        <v>0.6528495617199148</v>
      </c>
      <c r="M56" s="452">
        <v>0.3105512596657478</v>
      </c>
      <c r="N56" s="452">
        <v>0.6802326073046316</v>
      </c>
      <c r="O56" s="452">
        <v>0.3693651224724315</v>
      </c>
      <c r="P56" s="452">
        <v>0.236159026383298</v>
      </c>
      <c r="Q56" s="452">
        <v>0.41107104741058276</v>
      </c>
      <c r="R56" s="452">
        <v>0.6366169815662293</v>
      </c>
      <c r="S56" s="452">
        <v>0.2661834541364705</v>
      </c>
      <c r="T56" s="452">
        <v>0.4415720234575149</v>
      </c>
      <c r="U56" s="452">
        <v>0.27065907101275766</v>
      </c>
      <c r="V56" s="452">
        <v>0.19703099046155526</v>
      </c>
      <c r="W56" s="452">
        <v>0.19636172391923612</v>
      </c>
      <c r="X56" s="452">
        <v>-0.10752570673019379</v>
      </c>
      <c r="Y56" s="452">
        <v>-0.3246289837137928</v>
      </c>
      <c r="Z56" s="452">
        <v>-0.27101898577321926</v>
      </c>
      <c r="AA56" s="452">
        <v>-0.13665244115137476</v>
      </c>
      <c r="AB56" s="452">
        <v>-0.25360696331275395</v>
      </c>
      <c r="AC56" s="452">
        <v>0.01</v>
      </c>
    </row>
    <row r="57" spans="1:29" ht="21">
      <c r="A57" s="444" t="s">
        <v>124</v>
      </c>
      <c r="B57" s="445">
        <v>-2778</v>
      </c>
      <c r="C57" s="446">
        <v>1397</v>
      </c>
      <c r="D57" s="446">
        <v>-2208</v>
      </c>
      <c r="E57" s="446">
        <v>-478</v>
      </c>
      <c r="F57" s="446">
        <v>-2040</v>
      </c>
      <c r="G57" s="446">
        <v>2275</v>
      </c>
      <c r="H57" s="446">
        <v>-791</v>
      </c>
      <c r="I57" s="446">
        <v>1286</v>
      </c>
      <c r="J57" s="446">
        <v>628</v>
      </c>
      <c r="K57" s="446">
        <v>3076</v>
      </c>
      <c r="L57" s="446">
        <v>2751</v>
      </c>
      <c r="M57" s="446">
        <v>1538</v>
      </c>
      <c r="N57" s="446">
        <v>5507</v>
      </c>
      <c r="O57" s="446">
        <v>3611</v>
      </c>
      <c r="P57" s="446">
        <v>1957</v>
      </c>
      <c r="Q57" s="446">
        <v>3059</v>
      </c>
      <c r="R57" s="446">
        <v>8641</v>
      </c>
      <c r="S57" s="446">
        <v>1121</v>
      </c>
      <c r="T57" s="446">
        <v>6099</v>
      </c>
      <c r="U57" s="446">
        <v>2999</v>
      </c>
      <c r="V57" s="446">
        <v>1364</v>
      </c>
      <c r="W57" s="446">
        <v>5527</v>
      </c>
      <c r="X57" s="446">
        <v>-77</v>
      </c>
      <c r="Y57" s="446">
        <v>-7921</v>
      </c>
      <c r="Z57" s="446">
        <v>-8290</v>
      </c>
      <c r="AA57" s="446">
        <v>-1546</v>
      </c>
      <c r="AB57" s="446">
        <v>-4020</v>
      </c>
      <c r="AC57" s="446">
        <v>940</v>
      </c>
    </row>
    <row r="58" spans="1:29" ht="21">
      <c r="A58" s="447"/>
      <c r="B58" s="448">
        <v>-0.24906667240470748</v>
      </c>
      <c r="C58" s="449">
        <v>0.12543513961729147</v>
      </c>
      <c r="D58" s="449">
        <v>-0.19611413345176354</v>
      </c>
      <c r="E58" s="449">
        <v>-0.04162001104062174</v>
      </c>
      <c r="F58" s="449">
        <v>-0.18438577843337134</v>
      </c>
      <c r="G58" s="449">
        <v>0.20506099550579027</v>
      </c>
      <c r="H58" s="449">
        <v>-0.0722007161653826</v>
      </c>
      <c r="I58" s="449">
        <v>0.11889518086212192</v>
      </c>
      <c r="J58" s="449">
        <v>0.05615134396632637</v>
      </c>
      <c r="K58" s="449">
        <v>0.2675918128736354</v>
      </c>
      <c r="L58" s="449">
        <v>0.22937194941976546</v>
      </c>
      <c r="M58" s="449">
        <v>0.12331721710405752</v>
      </c>
      <c r="N58" s="449">
        <v>0.4203242457710088</v>
      </c>
      <c r="O58" s="449">
        <v>0.25857519411041086</v>
      </c>
      <c r="P58" s="449">
        <v>0.1345613691292602</v>
      </c>
      <c r="Q58" s="449">
        <v>0.19997424326516633</v>
      </c>
      <c r="R58" s="449">
        <v>0.534041185632006</v>
      </c>
      <c r="S58" s="449">
        <v>0.06776185787176203</v>
      </c>
      <c r="T58" s="449">
        <v>0.3475249318796392</v>
      </c>
      <c r="U58" s="449">
        <v>0.16235796385031254</v>
      </c>
      <c r="V58" s="449">
        <v>0.07095478401186739</v>
      </c>
      <c r="W58" s="449">
        <v>0.2792041645723442</v>
      </c>
      <c r="X58" s="449">
        <v>-0.003750512042310916</v>
      </c>
      <c r="Y58" s="449">
        <v>-0.3842787726365926</v>
      </c>
      <c r="Z58" s="449">
        <v>-0.41827007734211996</v>
      </c>
      <c r="AA58" s="449">
        <v>-0.07843403854632669</v>
      </c>
      <c r="AB58" s="449">
        <v>-0.20124300092361525</v>
      </c>
      <c r="AC58" s="449">
        <v>0.05</v>
      </c>
    </row>
    <row r="59" spans="1:29" ht="21">
      <c r="A59" s="453" t="s">
        <v>125</v>
      </c>
      <c r="B59" s="454">
        <v>-3639</v>
      </c>
      <c r="C59" s="455">
        <v>-2204</v>
      </c>
      <c r="D59" s="455">
        <v>-5777</v>
      </c>
      <c r="E59" s="455">
        <v>-15088</v>
      </c>
      <c r="F59" s="455">
        <v>-5377</v>
      </c>
      <c r="G59" s="455">
        <v>-160</v>
      </c>
      <c r="H59" s="455">
        <v>-6577</v>
      </c>
      <c r="I59" s="455">
        <v>-3658</v>
      </c>
      <c r="J59" s="455">
        <v>639</v>
      </c>
      <c r="K59" s="455">
        <v>-1372</v>
      </c>
      <c r="L59" s="455">
        <v>-2959</v>
      </c>
      <c r="M59" s="455">
        <v>-2847</v>
      </c>
      <c r="N59" s="455">
        <v>5384</v>
      </c>
      <c r="O59" s="455">
        <v>-3450</v>
      </c>
      <c r="P59" s="455">
        <v>-1934</v>
      </c>
      <c r="Q59" s="455">
        <v>-1132</v>
      </c>
      <c r="R59" s="455">
        <v>7990</v>
      </c>
      <c r="S59" s="455">
        <v>-1394</v>
      </c>
      <c r="T59" s="455">
        <v>7865</v>
      </c>
      <c r="U59" s="455">
        <v>6287</v>
      </c>
      <c r="V59" s="455">
        <v>-825</v>
      </c>
      <c r="W59" s="455">
        <v>3317</v>
      </c>
      <c r="X59" s="455">
        <v>-4866</v>
      </c>
      <c r="Y59" s="455">
        <v>-14013</v>
      </c>
      <c r="Z59" s="455">
        <v>-10340</v>
      </c>
      <c r="AA59" s="455">
        <v>-9513</v>
      </c>
      <c r="AB59" s="455">
        <v>-6521</v>
      </c>
      <c r="AC59" s="455">
        <v>-3812</v>
      </c>
    </row>
    <row r="60" spans="1:29" ht="21.75" thickBot="1">
      <c r="A60" s="450"/>
      <c r="B60" s="451">
        <v>-0.2084467026011394</v>
      </c>
      <c r="C60" s="452">
        <v>-0.12528507470491723</v>
      </c>
      <c r="D60" s="452">
        <v>-0.33014616840140176</v>
      </c>
      <c r="E60" s="452">
        <v>-0.8638294875707109</v>
      </c>
      <c r="F60" s="452">
        <v>-0.32287526518465226</v>
      </c>
      <c r="G60" s="452">
        <v>-0.009597280130813068</v>
      </c>
      <c r="H60" s="452">
        <v>-0.4000296813873372</v>
      </c>
      <c r="I60" s="452">
        <v>-0.22656313387973137</v>
      </c>
      <c r="J60" s="452">
        <v>0.03871145968252776</v>
      </c>
      <c r="K60" s="452">
        <v>-0.08116206087745992</v>
      </c>
      <c r="L60" s="452">
        <v>-0.16972416811353863</v>
      </c>
      <c r="M60" s="452">
        <v>-0.15930258258191055</v>
      </c>
      <c r="N60" s="452">
        <v>0.2880999317207422</v>
      </c>
      <c r="O60" s="452">
        <v>-0.177057913334</v>
      </c>
      <c r="P60" s="452">
        <v>-0.09763519875123361</v>
      </c>
      <c r="Q60" s="452">
        <v>-0.055339044531310666</v>
      </c>
      <c r="R60" s="452">
        <v>0.3691830565769605</v>
      </c>
      <c r="S60" s="452">
        <v>-0.06369738169034189</v>
      </c>
      <c r="T60" s="452">
        <v>0.33577390227763626</v>
      </c>
      <c r="U60" s="452">
        <v>0.25275794416570463</v>
      </c>
      <c r="V60" s="452">
        <v>-0.03212377895569496</v>
      </c>
      <c r="W60" s="452">
        <v>0.12483177629181164</v>
      </c>
      <c r="X60" s="452">
        <v>-0.17883689861682983</v>
      </c>
      <c r="Y60" s="452">
        <v>-0.5213926127674795</v>
      </c>
      <c r="Z60" s="452">
        <v>-0.40004890346363453</v>
      </c>
      <c r="AA60" s="452">
        <v>-0.3743710306950421</v>
      </c>
      <c r="AB60" s="452">
        <v>-0.2563591496943229</v>
      </c>
      <c r="AC60" s="452">
        <v>-0.15</v>
      </c>
    </row>
    <row r="61" spans="1:29" ht="21">
      <c r="A61" s="436" t="s">
        <v>76</v>
      </c>
      <c r="B61" s="437">
        <v>3219</v>
      </c>
      <c r="C61" s="50">
        <v>5844</v>
      </c>
      <c r="D61" s="50">
        <v>5807</v>
      </c>
      <c r="E61" s="50">
        <v>919</v>
      </c>
      <c r="F61" s="50">
        <v>2918</v>
      </c>
      <c r="G61" s="50">
        <v>4069</v>
      </c>
      <c r="H61" s="50">
        <v>3710</v>
      </c>
      <c r="I61" s="50">
        <v>5483</v>
      </c>
      <c r="J61" s="50">
        <v>12533</v>
      </c>
      <c r="K61" s="50">
        <v>9946</v>
      </c>
      <c r="L61" s="50">
        <v>8192</v>
      </c>
      <c r="M61" s="50">
        <v>7053</v>
      </c>
      <c r="N61" s="50">
        <v>18519</v>
      </c>
      <c r="O61" s="50">
        <v>9061</v>
      </c>
      <c r="P61" s="50">
        <v>3974</v>
      </c>
      <c r="Q61" s="50">
        <v>15138</v>
      </c>
      <c r="R61" s="50">
        <v>28735</v>
      </c>
      <c r="S61" s="50">
        <v>11187</v>
      </c>
      <c r="T61" s="50">
        <v>17294</v>
      </c>
      <c r="U61" s="50">
        <v>23163</v>
      </c>
      <c r="V61" s="50">
        <v>14755</v>
      </c>
      <c r="W61" s="50">
        <v>16007</v>
      </c>
      <c r="X61" s="50">
        <v>7471</v>
      </c>
      <c r="Y61" s="50">
        <v>3508</v>
      </c>
      <c r="Z61" s="50">
        <v>3110</v>
      </c>
      <c r="AA61" s="50">
        <v>8340</v>
      </c>
      <c r="AB61" s="50">
        <v>8366</v>
      </c>
      <c r="AC61" s="50">
        <v>10952</v>
      </c>
    </row>
    <row r="62" spans="1:29" ht="21">
      <c r="A62" s="438"/>
      <c r="B62" s="439">
        <v>0.14623436294014525</v>
      </c>
      <c r="C62" s="440">
        <v>0.263996346333939</v>
      </c>
      <c r="D62" s="440">
        <v>0.259871026640468</v>
      </c>
      <c r="E62" s="440">
        <v>0.04084903769179249</v>
      </c>
      <c r="F62" s="440">
        <v>0.13034827737470334</v>
      </c>
      <c r="G62" s="440">
        <v>0.18181899425364634</v>
      </c>
      <c r="H62" s="440">
        <v>0.16559491199590326</v>
      </c>
      <c r="I62" s="440">
        <v>0.24686777783431424</v>
      </c>
      <c r="J62" s="440">
        <v>0.558021204182424</v>
      </c>
      <c r="K62" s="440">
        <v>0.4329891970370703</v>
      </c>
      <c r="L62" s="440">
        <v>0.3457638650592454</v>
      </c>
      <c r="M62" s="440">
        <v>0.29100664450729674</v>
      </c>
      <c r="N62" s="440">
        <v>0.7386121159667747</v>
      </c>
      <c r="O62" s="440">
        <v>0.3488315241138684</v>
      </c>
      <c r="P62" s="440">
        <v>0.15047336254196964</v>
      </c>
      <c r="Q62" s="440">
        <v>0.5575865174416217</v>
      </c>
      <c r="R62" s="440">
        <v>1.0125848064002074</v>
      </c>
      <c r="S62" s="440">
        <v>0.38584936181542684</v>
      </c>
      <c r="T62" s="440">
        <v>0.5725839747339867</v>
      </c>
      <c r="U62" s="440">
        <v>0.7383354286253363</v>
      </c>
      <c r="V62" s="440">
        <v>0.4560811332943837</v>
      </c>
      <c r="W62" s="440">
        <v>0.48536918319586064</v>
      </c>
      <c r="X62" s="440">
        <v>0.22332177615989046</v>
      </c>
      <c r="Y62" s="440">
        <v>0.10645051264963623</v>
      </c>
      <c r="Z62" s="440">
        <v>0.09745571640449313</v>
      </c>
      <c r="AA62" s="440">
        <v>0.26446847069678814</v>
      </c>
      <c r="AB62" s="440">
        <v>0.26285791847696993</v>
      </c>
      <c r="AC62" s="440">
        <v>0.34</v>
      </c>
    </row>
    <row r="63" spans="1:29" ht="21">
      <c r="A63" s="453" t="s">
        <v>126</v>
      </c>
      <c r="B63" s="454">
        <v>71</v>
      </c>
      <c r="C63" s="455">
        <v>1395</v>
      </c>
      <c r="D63" s="455">
        <v>1995</v>
      </c>
      <c r="E63" s="455">
        <v>148</v>
      </c>
      <c r="F63" s="455">
        <v>556</v>
      </c>
      <c r="G63" s="455">
        <v>1432</v>
      </c>
      <c r="H63" s="455">
        <v>-54</v>
      </c>
      <c r="I63" s="455">
        <v>592</v>
      </c>
      <c r="J63" s="455">
        <v>3854</v>
      </c>
      <c r="K63" s="455">
        <v>1048</v>
      </c>
      <c r="L63" s="455">
        <v>1664</v>
      </c>
      <c r="M63" s="455">
        <v>2056</v>
      </c>
      <c r="N63" s="455">
        <v>3483</v>
      </c>
      <c r="O63" s="455">
        <v>221</v>
      </c>
      <c r="P63" s="455">
        <v>-485</v>
      </c>
      <c r="Q63" s="455">
        <v>298</v>
      </c>
      <c r="R63" s="455">
        <v>3509</v>
      </c>
      <c r="S63" s="455">
        <v>1937</v>
      </c>
      <c r="T63" s="455">
        <v>3177</v>
      </c>
      <c r="U63" s="455">
        <v>3577</v>
      </c>
      <c r="V63" s="455">
        <v>1459</v>
      </c>
      <c r="W63" s="455">
        <v>1437</v>
      </c>
      <c r="X63" s="455">
        <v>70</v>
      </c>
      <c r="Y63" s="455">
        <v>-236</v>
      </c>
      <c r="Z63" s="455">
        <v>35</v>
      </c>
      <c r="AA63" s="455">
        <v>250</v>
      </c>
      <c r="AB63" s="455">
        <v>297</v>
      </c>
      <c r="AC63" s="455">
        <v>898</v>
      </c>
    </row>
    <row r="64" spans="1:29" ht="21">
      <c r="A64" s="450"/>
      <c r="B64" s="451">
        <v>0.018698923626758734</v>
      </c>
      <c r="C64" s="452">
        <v>0.36872084263945837</v>
      </c>
      <c r="D64" s="452">
        <v>0.5177393863425861</v>
      </c>
      <c r="E64" s="452">
        <v>0.03845294450823822</v>
      </c>
      <c r="F64" s="452">
        <v>0.14665579936643525</v>
      </c>
      <c r="G64" s="452">
        <v>0.3810324596017711</v>
      </c>
      <c r="H64" s="452">
        <v>-0.01429619059469811</v>
      </c>
      <c r="I64" s="452">
        <v>0.1594475358352998</v>
      </c>
      <c r="J64" s="452">
        <v>1.0401653900755203</v>
      </c>
      <c r="K64" s="452">
        <v>0.2767376643129982</v>
      </c>
      <c r="L64" s="452">
        <v>0.42348294361365113</v>
      </c>
      <c r="M64" s="452">
        <v>0.5081486680869718</v>
      </c>
      <c r="N64" s="452">
        <v>0.8297400957667289</v>
      </c>
      <c r="O64" s="452">
        <v>0.0508003935306478</v>
      </c>
      <c r="P64" s="452">
        <v>-0.11007317028887131</v>
      </c>
      <c r="Q64" s="452">
        <v>0.06602034667329004</v>
      </c>
      <c r="R64" s="452">
        <v>0.7540058575661757</v>
      </c>
      <c r="S64" s="452">
        <v>0.41461623917171675</v>
      </c>
      <c r="T64" s="452">
        <v>0.6528842399457391</v>
      </c>
      <c r="U64" s="452">
        <v>0.7036338350109528</v>
      </c>
      <c r="V64" s="452">
        <v>0.27987078755140615</v>
      </c>
      <c r="W64" s="452">
        <v>0.26918833254967467</v>
      </c>
      <c r="X64" s="452">
        <v>0.01297161070343833</v>
      </c>
      <c r="Y64" s="452">
        <v>-0.04441876353972196</v>
      </c>
      <c r="Z64" s="452">
        <v>0.006755843804895356</v>
      </c>
      <c r="AA64" s="452">
        <v>0.04835215844034568</v>
      </c>
      <c r="AB64" s="452">
        <v>0.058044884134984646</v>
      </c>
      <c r="AC64" s="452">
        <v>0.17</v>
      </c>
    </row>
    <row r="65" spans="1:29" ht="21">
      <c r="A65" s="444" t="s">
        <v>127</v>
      </c>
      <c r="B65" s="445">
        <v>1663</v>
      </c>
      <c r="C65" s="446">
        <v>1955</v>
      </c>
      <c r="D65" s="446">
        <v>1685</v>
      </c>
      <c r="E65" s="446">
        <v>1697</v>
      </c>
      <c r="F65" s="446">
        <v>1287</v>
      </c>
      <c r="G65" s="446">
        <v>1772</v>
      </c>
      <c r="H65" s="446">
        <v>1265</v>
      </c>
      <c r="I65" s="446">
        <v>2335</v>
      </c>
      <c r="J65" s="446">
        <v>2654</v>
      </c>
      <c r="K65" s="446">
        <v>4450</v>
      </c>
      <c r="L65" s="446">
        <v>2101</v>
      </c>
      <c r="M65" s="446">
        <v>3470</v>
      </c>
      <c r="N65" s="446">
        <v>7830</v>
      </c>
      <c r="O65" s="446">
        <v>1180</v>
      </c>
      <c r="P65" s="446">
        <v>2357</v>
      </c>
      <c r="Q65" s="446">
        <v>6153</v>
      </c>
      <c r="R65" s="446">
        <v>9334</v>
      </c>
      <c r="S65" s="446">
        <v>5453</v>
      </c>
      <c r="T65" s="446">
        <v>5287</v>
      </c>
      <c r="U65" s="446">
        <v>9832</v>
      </c>
      <c r="V65" s="446">
        <v>7782</v>
      </c>
      <c r="W65" s="446">
        <v>6943</v>
      </c>
      <c r="X65" s="446">
        <v>3412</v>
      </c>
      <c r="Y65" s="446">
        <v>3602</v>
      </c>
      <c r="Z65" s="446">
        <v>2589</v>
      </c>
      <c r="AA65" s="446">
        <v>5779</v>
      </c>
      <c r="AB65" s="446">
        <v>5412</v>
      </c>
      <c r="AC65" s="446">
        <v>7367</v>
      </c>
    </row>
    <row r="66" spans="1:29" ht="21">
      <c r="A66" s="447"/>
      <c r="B66" s="448">
        <v>0.3358890253361002</v>
      </c>
      <c r="C66" s="449">
        <v>0.3936421259493672</v>
      </c>
      <c r="D66" s="449">
        <v>0.33397948949698275</v>
      </c>
      <c r="E66" s="449">
        <v>0.3301929011444882</v>
      </c>
      <c r="F66" s="449">
        <v>0.25281792787519297</v>
      </c>
      <c r="G66" s="449">
        <v>0.35179181548004035</v>
      </c>
      <c r="H66" s="449">
        <v>0.2514165783892963</v>
      </c>
      <c r="I66" s="449">
        <v>0.4677952519282824</v>
      </c>
      <c r="J66" s="449">
        <v>0.5280226011181277</v>
      </c>
      <c r="K66" s="449">
        <v>0.8716039275060483</v>
      </c>
      <c r="L66" s="449">
        <v>0.39789255196653883</v>
      </c>
      <c r="M66" s="449">
        <v>0.6444244287000966</v>
      </c>
      <c r="N66" s="449">
        <v>1.398174337876057</v>
      </c>
      <c r="O66" s="449">
        <v>0.2040188250590491</v>
      </c>
      <c r="P66" s="449">
        <v>0.4181168598483609</v>
      </c>
      <c r="Q66" s="449">
        <v>1.051112098124296</v>
      </c>
      <c r="R66" s="449">
        <v>1.5312257516277628</v>
      </c>
      <c r="S66" s="449">
        <v>0.886218513889725</v>
      </c>
      <c r="T66" s="449">
        <v>0.8361814958270042</v>
      </c>
      <c r="U66" s="449">
        <v>1.5084358569563472</v>
      </c>
      <c r="V66" s="449">
        <v>1.1560710815845754</v>
      </c>
      <c r="W66" s="449">
        <v>1.0114017594282654</v>
      </c>
      <c r="X66" s="449">
        <v>0.48732623291964927</v>
      </c>
      <c r="Y66" s="449">
        <v>0.5253922573926095</v>
      </c>
      <c r="Z66" s="449">
        <v>0.389888500021085</v>
      </c>
      <c r="AA66" s="449">
        <v>0.8858578519288285</v>
      </c>
      <c r="AB66" s="449">
        <v>0.8047081074490515</v>
      </c>
      <c r="AC66" s="449">
        <v>1.06</v>
      </c>
    </row>
    <row r="67" spans="1:29" ht="21">
      <c r="A67" s="444" t="s">
        <v>128</v>
      </c>
      <c r="B67" s="445">
        <v>627</v>
      </c>
      <c r="C67" s="446">
        <v>1997</v>
      </c>
      <c r="D67" s="446">
        <v>1141</v>
      </c>
      <c r="E67" s="446">
        <v>-645</v>
      </c>
      <c r="F67" s="446">
        <v>1129</v>
      </c>
      <c r="G67" s="446">
        <v>1622</v>
      </c>
      <c r="H67" s="446">
        <v>1763</v>
      </c>
      <c r="I67" s="446">
        <v>1376</v>
      </c>
      <c r="J67" s="446">
        <v>4686</v>
      </c>
      <c r="K67" s="446">
        <v>3046</v>
      </c>
      <c r="L67" s="446">
        <v>2037</v>
      </c>
      <c r="M67" s="446">
        <v>3007</v>
      </c>
      <c r="N67" s="446">
        <v>4749</v>
      </c>
      <c r="O67" s="446">
        <v>5133</v>
      </c>
      <c r="P67" s="446">
        <v>2438</v>
      </c>
      <c r="Q67" s="446">
        <v>7236</v>
      </c>
      <c r="R67" s="446">
        <v>11879</v>
      </c>
      <c r="S67" s="446">
        <v>7348</v>
      </c>
      <c r="T67" s="446">
        <v>8073</v>
      </c>
      <c r="U67" s="446">
        <v>8411</v>
      </c>
      <c r="V67" s="446">
        <v>5261</v>
      </c>
      <c r="W67" s="446">
        <v>7870</v>
      </c>
      <c r="X67" s="446">
        <v>3522</v>
      </c>
      <c r="Y67" s="446">
        <v>1863</v>
      </c>
      <c r="Z67" s="446">
        <v>3369</v>
      </c>
      <c r="AA67" s="446">
        <v>4795</v>
      </c>
      <c r="AB67" s="446">
        <v>2173</v>
      </c>
      <c r="AC67" s="446">
        <v>2077</v>
      </c>
    </row>
    <row r="68" spans="1:29" ht="21">
      <c r="A68" s="447"/>
      <c r="B68" s="448">
        <v>0.08166008306667027</v>
      </c>
      <c r="C68" s="449">
        <v>0.25876154676431895</v>
      </c>
      <c r="D68" s="449">
        <v>0.14760271713187834</v>
      </c>
      <c r="E68" s="449">
        <v>-0.08257944911185255</v>
      </c>
      <c r="F68" s="449">
        <v>0.14459676840952174</v>
      </c>
      <c r="G68" s="449">
        <v>0.20588250227207006</v>
      </c>
      <c r="H68" s="449">
        <v>0.22369746662300738</v>
      </c>
      <c r="I68" s="449">
        <v>0.17670181440401223</v>
      </c>
      <c r="J68" s="449">
        <v>0.5936537577168055</v>
      </c>
      <c r="K68" s="449">
        <v>0.37522019241429394</v>
      </c>
      <c r="L68" s="449">
        <v>0.24362065501306596</v>
      </c>
      <c r="M68" s="449">
        <v>0.3518485799101079</v>
      </c>
      <c r="N68" s="449">
        <v>0.5361442994731069</v>
      </c>
      <c r="O68" s="449">
        <v>0.559300814053465</v>
      </c>
      <c r="P68" s="449">
        <v>0.2575639604843305</v>
      </c>
      <c r="Q68" s="449">
        <v>0.7357008068714199</v>
      </c>
      <c r="R68" s="449">
        <v>1.1462388044147342</v>
      </c>
      <c r="S68" s="449">
        <v>0.6878385133401999</v>
      </c>
      <c r="T68" s="449">
        <v>0.7162070568529799</v>
      </c>
      <c r="U68" s="449">
        <v>0.7108658262938272</v>
      </c>
      <c r="V68" s="449">
        <v>0.4277781798164515</v>
      </c>
      <c r="W68" s="449">
        <v>0.6236701442682957</v>
      </c>
      <c r="X68" s="449">
        <v>0.27452120524318335</v>
      </c>
      <c r="Y68" s="449">
        <v>0.14708215995244966</v>
      </c>
      <c r="Z68" s="449">
        <v>0.2751686622996852</v>
      </c>
      <c r="AA68" s="449">
        <v>0.3935275994570331</v>
      </c>
      <c r="AB68" s="449">
        <v>0.17790418553777332</v>
      </c>
      <c r="AC68" s="449">
        <v>0.17</v>
      </c>
    </row>
    <row r="69" spans="1:29" ht="21">
      <c r="A69" s="453" t="s">
        <v>129</v>
      </c>
      <c r="B69" s="454">
        <v>858</v>
      </c>
      <c r="C69" s="455">
        <v>497</v>
      </c>
      <c r="D69" s="455">
        <v>986</v>
      </c>
      <c r="E69" s="455">
        <v>-281</v>
      </c>
      <c r="F69" s="455">
        <v>-54</v>
      </c>
      <c r="G69" s="455">
        <v>-757</v>
      </c>
      <c r="H69" s="455">
        <v>736</v>
      </c>
      <c r="I69" s="455">
        <v>1180</v>
      </c>
      <c r="J69" s="455">
        <v>1339</v>
      </c>
      <c r="K69" s="455">
        <v>1402</v>
      </c>
      <c r="L69" s="455">
        <v>2390</v>
      </c>
      <c r="M69" s="455">
        <v>-1480</v>
      </c>
      <c r="N69" s="455">
        <v>2457</v>
      </c>
      <c r="O69" s="455">
        <v>2527</v>
      </c>
      <c r="P69" s="455">
        <v>-336</v>
      </c>
      <c r="Q69" s="455">
        <v>1451</v>
      </c>
      <c r="R69" s="455">
        <v>4013</v>
      </c>
      <c r="S69" s="455">
        <v>-3551</v>
      </c>
      <c r="T69" s="455">
        <v>757</v>
      </c>
      <c r="U69" s="455">
        <v>1343</v>
      </c>
      <c r="V69" s="455">
        <v>253</v>
      </c>
      <c r="W69" s="455">
        <v>-243</v>
      </c>
      <c r="X69" s="455">
        <v>467</v>
      </c>
      <c r="Y69" s="455">
        <v>-1721</v>
      </c>
      <c r="Z69" s="455">
        <v>-2883</v>
      </c>
      <c r="AA69" s="455">
        <v>-2484</v>
      </c>
      <c r="AB69" s="455">
        <v>484</v>
      </c>
      <c r="AC69" s="455">
        <v>610</v>
      </c>
    </row>
    <row r="70" spans="1:29" ht="21.75" thickBot="1">
      <c r="A70" s="456"/>
      <c r="B70" s="457">
        <v>0.15358755833374538</v>
      </c>
      <c r="C70" s="458">
        <v>0.08766437069505084</v>
      </c>
      <c r="D70" s="458">
        <v>0.17246868101690183</v>
      </c>
      <c r="E70" s="458">
        <v>-0.04931096265177182</v>
      </c>
      <c r="F70" s="458">
        <v>-0.009479588164562625</v>
      </c>
      <c r="G70" s="458">
        <v>-0.13267108786786386</v>
      </c>
      <c r="H70" s="458">
        <v>0.12880260825280931</v>
      </c>
      <c r="I70" s="458">
        <v>0.20633627216803951</v>
      </c>
      <c r="J70" s="458">
        <v>0.22948712455546083</v>
      </c>
      <c r="K70" s="458">
        <v>0.23522937380664466</v>
      </c>
      <c r="L70" s="458">
        <v>0.39042909627915456</v>
      </c>
      <c r="M70" s="458">
        <v>-0.23643834390915108</v>
      </c>
      <c r="N70" s="458">
        <v>0.38288025057853226</v>
      </c>
      <c r="O70" s="458">
        <v>0.37922330505040236</v>
      </c>
      <c r="P70" s="458">
        <v>-0.048688313645484094</v>
      </c>
      <c r="Q70" s="458">
        <v>0.20889510183457194</v>
      </c>
      <c r="R70" s="458">
        <v>0.5523873235850019</v>
      </c>
      <c r="S70" s="458">
        <v>-0.47438127376248085</v>
      </c>
      <c r="T70" s="458">
        <v>0.09777001702258037</v>
      </c>
      <c r="U70" s="458">
        <v>0.16918086480017802</v>
      </c>
      <c r="V70" s="458">
        <v>0.031200940221220996</v>
      </c>
      <c r="W70" s="458">
        <v>-0.029789743256547485</v>
      </c>
      <c r="X70" s="458">
        <v>0.05676783172410271</v>
      </c>
      <c r="Y70" s="458">
        <v>-0.21197217880549735</v>
      </c>
      <c r="Z70" s="458">
        <v>-0.3673795503518984</v>
      </c>
      <c r="AA70" s="458">
        <v>-0.32443996880987536</v>
      </c>
      <c r="AB70" s="458">
        <v>0.06228693428599741</v>
      </c>
      <c r="AC70" s="458">
        <v>0.08</v>
      </c>
    </row>
    <row r="71" spans="1:25" ht="21">
      <c r="A71" s="367" t="s">
        <v>155</v>
      </c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401"/>
    </row>
    <row r="72" ht="21">
      <c r="A72" s="404" t="s">
        <v>130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Augusto Veras Soares M Albuquerque</cp:lastModifiedBy>
  <cp:lastPrinted>2017-12-19T15:29:37Z</cp:lastPrinted>
  <dcterms:created xsi:type="dcterms:W3CDTF">2016-09-01T12:53:14Z</dcterms:created>
  <dcterms:modified xsi:type="dcterms:W3CDTF">2019-07-25T10:56:22Z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