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35" yWindow="65461" windowWidth="15075" windowHeight="11700" activeTab="0"/>
  </bookViews>
  <sheets>
    <sheet name="CAGED" sheetId="1" r:id="rId1"/>
    <sheet name="Sumário" sheetId="2" r:id="rId2"/>
    <sheet name="tabela1" sheetId="3" r:id="rId3"/>
    <sheet name="tabela2" sheetId="4" r:id="rId4"/>
    <sheet name="tabela3" sheetId="5" r:id="rId5"/>
    <sheet name="tabela4" sheetId="6" r:id="rId6"/>
    <sheet name="tabela4.1" sheetId="7" r:id="rId7"/>
    <sheet name="tabela4.2" sheetId="8" r:id="rId8"/>
    <sheet name="tabela5" sheetId="9" r:id="rId9"/>
    <sheet name="tabela6" sheetId="10" r:id="rId10"/>
    <sheet name="tabela6.1" sheetId="11" r:id="rId11"/>
    <sheet name="tabela7" sheetId="12" r:id="rId12"/>
    <sheet name="tabela7.1" sheetId="13" r:id="rId13"/>
    <sheet name="tabela8" sheetId="14" r:id="rId14"/>
    <sheet name="tabela8.1" sheetId="15" r:id="rId15"/>
    <sheet name="Tabela9" sheetId="16" r:id="rId16"/>
    <sheet name="tabela9.1" sheetId="17" r:id="rId17"/>
    <sheet name="tabela10" sheetId="18" r:id="rId18"/>
    <sheet name="tabela10.1" sheetId="19" r:id="rId19"/>
    <sheet name="tabela11" sheetId="20" r:id="rId20"/>
  </sheets>
  <definedNames>
    <definedName name="_xlnm.Print_Area" localSheetId="0">'CAGED'!$A$1:$J$24</definedName>
    <definedName name="_xlnm.Print_Area" localSheetId="1">'Sumário'!$A$2:$C$21</definedName>
    <definedName name="_xlnm.Print_Area" localSheetId="2">'tabela1'!$A$1:$M$48</definedName>
    <definedName name="_xlnm.Print_Area" localSheetId="17">'tabela10'!$A$1:$M$56</definedName>
    <definedName name="_xlnm.Print_Area" localSheetId="18">'tabela10.1'!$A$3:$J$87</definedName>
    <definedName name="_xlnm.Print_Area" localSheetId="3">'tabela2'!$A$1:$M$42</definedName>
    <definedName name="_xlnm.Print_Area" localSheetId="5">'tabela4'!$A$1:$AB$38</definedName>
    <definedName name="_xlnm.Print_Area" localSheetId="6">'tabela4.1'!$A$1:$AB$43</definedName>
    <definedName name="_xlnm.Print_Area" localSheetId="9">'tabela6'!$A$1:$K$52</definedName>
    <definedName name="_xlnm.Print_Area" localSheetId="10">'tabela6.1'!$A$1:$O$49</definedName>
    <definedName name="_xlnm.Print_Area" localSheetId="11">'tabela7'!$A$1:$K$41</definedName>
    <definedName name="_xlnm.Print_Area" localSheetId="12">'tabela7.1'!$A$1:$M$41</definedName>
    <definedName name="_xlnm.Print_Area" localSheetId="13">'tabela8'!$A$1:$K$49</definedName>
    <definedName name="_xlnm.Print_Area" localSheetId="14">'tabela8.1'!$A$1:$L$52</definedName>
    <definedName name="_xlnm.Print_Area" localSheetId="15">'Tabela9'!$A$1:$K$74</definedName>
    <definedName name="_xlnm.Print_Area" localSheetId="16">'tabela9.1'!$A$1:$J$88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<sst xmlns="http://schemas.openxmlformats.org/spreadsheetml/2006/main" count="1007" uniqueCount="273">
  <si>
    <t>Comércio</t>
  </si>
  <si>
    <t>Serviços</t>
  </si>
  <si>
    <t>Sumário:</t>
  </si>
  <si>
    <t>Ensino</t>
  </si>
  <si>
    <t>CADASTRO GERAL DE EMPREGADOS E DESEMPREGADOS - CAGED</t>
  </si>
  <si>
    <t>Extrativa Mineral</t>
  </si>
  <si>
    <t>Indústria de Transformação</t>
  </si>
  <si>
    <t>Construção Civil</t>
  </si>
  <si>
    <t>Administração Pública</t>
  </si>
  <si>
    <t>Agropecuária</t>
  </si>
  <si>
    <t>SALDO</t>
  </si>
  <si>
    <t>SETORES</t>
  </si>
  <si>
    <t/>
  </si>
  <si>
    <t>BRASIL</t>
  </si>
  <si>
    <t>TABELA 1</t>
  </si>
  <si>
    <t>BRASIL - EVOLUÇÃO DO EMPREGO POR SETOR DE ATIVIDADE ECONÔMICA</t>
  </si>
  <si>
    <t>Admissões</t>
  </si>
  <si>
    <t>Desligamentos</t>
  </si>
  <si>
    <t>Saldos</t>
  </si>
  <si>
    <t>(%)</t>
  </si>
  <si>
    <t>Brasil</t>
  </si>
  <si>
    <t xml:space="preserve"> Ind. Prod. Min. Não Metálicos</t>
  </si>
  <si>
    <t xml:space="preserve"> Ind. Metalúrgica</t>
  </si>
  <si>
    <t xml:space="preserve"> Ind. Mecânica</t>
  </si>
  <si>
    <t xml:space="preserve"> Ind. Materiais Elétricos e Comunicações</t>
  </si>
  <si>
    <t xml:space="preserve"> Ind. Materiais de Transporte</t>
  </si>
  <si>
    <t xml:space="preserve"> Ind. Madeira e Mobiliários</t>
  </si>
  <si>
    <t xml:space="preserve"> Ind. Papel, Papelão, Editor.</t>
  </si>
  <si>
    <t xml:space="preserve"> Ind. Borracha, Fumo, Couros</t>
  </si>
  <si>
    <t xml:space="preserve"> Ind. Quím., Prod. Farm. Veter.</t>
  </si>
  <si>
    <t xml:space="preserve"> Ind. Têxtil, Vestuário</t>
  </si>
  <si>
    <t xml:space="preserve"> Ind. Calçados</t>
  </si>
  <si>
    <t xml:space="preserve"> Ind. Prod. Aliment. Bebidas</t>
  </si>
  <si>
    <t>Serviços Industriais de Utilidade Pública</t>
  </si>
  <si>
    <t xml:space="preserve"> Comércio Varejista</t>
  </si>
  <si>
    <t xml:space="preserve"> Comércio Atacadista</t>
  </si>
  <si>
    <t xml:space="preserve"> Instituições Financeiras</t>
  </si>
  <si>
    <t xml:space="preserve"> Com. Adm. Imóv. Serv. Téc-prof.</t>
  </si>
  <si>
    <t xml:space="preserve"> Transportes e Comunicações</t>
  </si>
  <si>
    <t xml:space="preserve"> Serv. Aloj. Alim. Rep. Manut.</t>
  </si>
  <si>
    <t xml:space="preserve"> Serviços Méd., Odontol.</t>
  </si>
  <si>
    <t xml:space="preserve"> Ensino</t>
  </si>
  <si>
    <t>Agricultura</t>
  </si>
  <si>
    <t>Fonte: MTE/SPPE/DES/CGET - CAGED Lei 4.923/65</t>
  </si>
  <si>
    <t>* A variação mensal do emprego toma como referência o estoque do mês anterior, sem ajustes.</t>
  </si>
  <si>
    <t>** Resultados acrescidos dos ajustes; a variação relativa toma como referência os estoques com ajustes do mês atual e do mesmo mês do ano anterior.</t>
  </si>
  <si>
    <t>TABELA 2</t>
  </si>
  <si>
    <t>BRASIL - EVOLUÇÃO DO EMPREGO POR NÍVEL GEOGRÁFICO</t>
  </si>
  <si>
    <t>Geográfica</t>
  </si>
  <si>
    <t>Norte</t>
  </si>
  <si>
    <t xml:space="preserve"> Rondônia</t>
  </si>
  <si>
    <t xml:space="preserve"> Acre</t>
  </si>
  <si>
    <t xml:space="preserve"> Amazonas</t>
  </si>
  <si>
    <t xml:space="preserve"> Roraima</t>
  </si>
  <si>
    <t xml:space="preserve"> Pará</t>
  </si>
  <si>
    <t xml:space="preserve"> Amapá</t>
  </si>
  <si>
    <t xml:space="preserve"> Tocantins</t>
  </si>
  <si>
    <t>Nordeste</t>
  </si>
  <si>
    <t xml:space="preserve"> Maranhão</t>
  </si>
  <si>
    <t xml:space="preserve"> Piauí</t>
  </si>
  <si>
    <t xml:space="preserve"> Ceará</t>
  </si>
  <si>
    <t xml:space="preserve"> Rio Grande do Norte</t>
  </si>
  <si>
    <t xml:space="preserve"> Paraíba</t>
  </si>
  <si>
    <t xml:space="preserve"> Pernambuco</t>
  </si>
  <si>
    <t xml:space="preserve"> Alagoas</t>
  </si>
  <si>
    <t xml:space="preserve"> Sergipe</t>
  </si>
  <si>
    <t xml:space="preserve"> Bahia</t>
  </si>
  <si>
    <t>Sudeste</t>
  </si>
  <si>
    <t xml:space="preserve"> Minas gerais</t>
  </si>
  <si>
    <t xml:space="preserve"> Espírito Santo</t>
  </si>
  <si>
    <t xml:space="preserve"> Rio de Janeiro</t>
  </si>
  <si>
    <t xml:space="preserve"> São Paulo</t>
  </si>
  <si>
    <t>Sul</t>
  </si>
  <si>
    <t xml:space="preserve"> Paraná</t>
  </si>
  <si>
    <t xml:space="preserve"> Santa Catarina</t>
  </si>
  <si>
    <t xml:space="preserve"> Rio Grande do Sul</t>
  </si>
  <si>
    <t>Centro-Oeste</t>
  </si>
  <si>
    <t xml:space="preserve"> Mato Grosso do Sul</t>
  </si>
  <si>
    <t xml:space="preserve"> Mato Grosso</t>
  </si>
  <si>
    <t xml:space="preserve"> Goiás</t>
  </si>
  <si>
    <t xml:space="preserve"> Distrito Federal</t>
  </si>
  <si>
    <t>TABELA 3</t>
  </si>
  <si>
    <t>Nível Geográfico</t>
  </si>
  <si>
    <t xml:space="preserve"> ADM</t>
  </si>
  <si>
    <t xml:space="preserve"> DESL</t>
  </si>
  <si>
    <t>ESTADOS</t>
  </si>
  <si>
    <t>ÁREAS METROP.</t>
  </si>
  <si>
    <t>INTERIOR</t>
  </si>
  <si>
    <t>TABELA 4</t>
  </si>
  <si>
    <t>Mês/ Ano</t>
  </si>
  <si>
    <t>Total Ativid.</t>
  </si>
  <si>
    <t>S.I.U.P.</t>
  </si>
  <si>
    <t>Const. Civil</t>
  </si>
  <si>
    <t>Adm. Pública</t>
  </si>
  <si>
    <t>Outros</t>
  </si>
  <si>
    <t xml:space="preserve">* A variação mensal do emprego toma como referência o estoque do mês anterior. </t>
  </si>
  <si>
    <t>TABELA 4.1</t>
  </si>
  <si>
    <t>Tabela 4.2</t>
  </si>
  <si>
    <t>Inst. Cred. Seg. e de Capital.</t>
  </si>
  <si>
    <t>Com.Ad. Im.,V.Mob.S.Téc-Pr.</t>
  </si>
  <si>
    <t>Transp. e Comunic.</t>
  </si>
  <si>
    <t>Serv.Aloj. Alim. Rep. Manut.</t>
  </si>
  <si>
    <t>Serv.Méd.,Od.,Veter.</t>
  </si>
  <si>
    <t>TABELA 5</t>
  </si>
  <si>
    <t>Mês/Ano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</si>
  <si>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</si>
  <si>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</si>
  <si>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</si>
  <si>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</si>
  <si>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</si>
  <si>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</si>
  <si>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</si>
  <si>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</si>
  <si>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</si>
  <si>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</si>
  <si>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R.G.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</si>
  <si>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</si>
  <si>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</si>
  <si>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</si>
  <si>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</si>
  <si>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</si>
  <si>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</si>
  <si>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</si>
  <si>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Paraná</t>
  </si>
  <si>
    <t>Santa Catarina</t>
  </si>
  <si>
    <t>R. G. do Sul</t>
  </si>
  <si>
    <t>M. G. do Sul</t>
  </si>
  <si>
    <t>Mato Grosso</t>
  </si>
  <si>
    <t>Goiás</t>
  </si>
  <si>
    <t>DF</t>
  </si>
  <si>
    <t>* A variação mensal do emprego toma como referência o estoque do mês anterior.</t>
  </si>
  <si>
    <t>TABELA 6</t>
  </si>
  <si>
    <t>Período</t>
  </si>
  <si>
    <t>TABELA 6.1</t>
  </si>
  <si>
    <t>Setores/Subsetores</t>
  </si>
  <si>
    <t>Total Ativ.</t>
  </si>
  <si>
    <t>TABELA 7</t>
  </si>
  <si>
    <t>UF</t>
  </si>
  <si>
    <t>TABELA 7.1</t>
  </si>
  <si>
    <t>TABELA 8</t>
  </si>
  <si>
    <t>Total das Atividades</t>
  </si>
  <si>
    <t>TABELA 8.1</t>
  </si>
  <si>
    <t>TABELA 9</t>
  </si>
  <si>
    <t>TABELA 9.1</t>
  </si>
  <si>
    <t>TABELA 10</t>
  </si>
  <si>
    <t>BRASIL - EVOLUÇÃO DO EMPREGO POR REGIÃO METROPOLITANA E INTERIOR</t>
  </si>
  <si>
    <t>1 - Extrativa mineral</t>
  </si>
  <si>
    <t>2 - Indústria de transformação</t>
  </si>
  <si>
    <t>3 - Serviços Industr de Utilidade Pública</t>
  </si>
  <si>
    <t>4 - Construção Civil</t>
  </si>
  <si>
    <t>5 - Comércio</t>
  </si>
  <si>
    <t>7 - Administração Pública</t>
  </si>
  <si>
    <t>8 - Agropecuária, extr vegetal, caça e pesca</t>
  </si>
  <si>
    <t>Total</t>
  </si>
  <si>
    <t>{ñ class}</t>
  </si>
  <si>
    <t>Fonte: MTb/SPPE/DER/CGCIPE - CAGED Lei 4.923/65</t>
  </si>
  <si>
    <t>* A variação mensal do emprego toma como referência o estoque do mês anterior .</t>
  </si>
  <si>
    <t>Fonte: MTb/SPPE/DER/CGCIPE - CAGED - Lei 4.923/65.</t>
  </si>
  <si>
    <t>6 - Serviços</t>
  </si>
  <si>
    <t>11 - Rondônia</t>
  </si>
  <si>
    <t>12 - Acre</t>
  </si>
  <si>
    <t>13 - Amazonas</t>
  </si>
  <si>
    <t>14 - Roraima</t>
  </si>
  <si>
    <t>17 - Tocantins</t>
  </si>
  <si>
    <t>21 - Maranhão</t>
  </si>
  <si>
    <t>23 - Ceará</t>
  </si>
  <si>
    <t>24 - Rio Grande do Norte</t>
  </si>
  <si>
    <t>25 - Paraíba</t>
  </si>
  <si>
    <t>26 - Pernambuco</t>
  </si>
  <si>
    <t>27 - Alagoas</t>
  </si>
  <si>
    <t>28 - Sergipe</t>
  </si>
  <si>
    <t>29 - Bahia</t>
  </si>
  <si>
    <t>31 - Minas Gerais</t>
  </si>
  <si>
    <t>32 - Espírito Santo</t>
  </si>
  <si>
    <t>33 - Rio de Janeiro</t>
  </si>
  <si>
    <t>35 - São Paulo</t>
  </si>
  <si>
    <t>41 - Paraná</t>
  </si>
  <si>
    <t>42 - Santa Catarina</t>
  </si>
  <si>
    <t>43 - Rio Grande do Sul</t>
  </si>
  <si>
    <t>50 - Mato Grosso do Sul</t>
  </si>
  <si>
    <t>51 - Mato Grosso</t>
  </si>
  <si>
    <t>52 - Goiás</t>
  </si>
  <si>
    <t>53 - Distrito Federal</t>
  </si>
  <si>
    <t xml:space="preserve">  Para</t>
  </si>
  <si>
    <t xml:space="preserve">  Ceara</t>
  </si>
  <si>
    <t xml:space="preserve">  Pernambuco</t>
  </si>
  <si>
    <t xml:space="preserve">  Bahia</t>
  </si>
  <si>
    <t xml:space="preserve">  Minas Gerais</t>
  </si>
  <si>
    <t xml:space="preserve">  Rio de Janeiro</t>
  </si>
  <si>
    <t xml:space="preserve">  Sao Paulo</t>
  </si>
  <si>
    <t xml:space="preserve">  Parana</t>
  </si>
  <si>
    <t xml:space="preserve">  Rio Grande do Sul</t>
  </si>
  <si>
    <t xml:space="preserve">  Belém</t>
  </si>
  <si>
    <t xml:space="preserve">  Fortaleza</t>
  </si>
  <si>
    <t xml:space="preserve">  Recife</t>
  </si>
  <si>
    <t xml:space="preserve">  Salvador</t>
  </si>
  <si>
    <t xml:space="preserve">  Belo Horizonte</t>
  </si>
  <si>
    <t xml:space="preserve">  São Paulo</t>
  </si>
  <si>
    <t xml:space="preserve">  Curitiba</t>
  </si>
  <si>
    <t xml:space="preserve">  Porto Alegre</t>
  </si>
  <si>
    <t>Rio  de  Janeiro</t>
  </si>
  <si>
    <t>São  Paulo</t>
  </si>
  <si>
    <t>15 - Pará</t>
  </si>
  <si>
    <t>16 - Amapá</t>
  </si>
  <si>
    <t>22 - Piauí</t>
  </si>
  <si>
    <t>Estoque Final de 2018</t>
  </si>
  <si>
    <t>Variação Relativa em 2019 (%)</t>
  </si>
  <si>
    <t>Estoque final de 2018</t>
  </si>
  <si>
    <t>BRASIL - EVOLUÇÃO DO SALDO DE EMPREGO POR SETOR DE ATIVIDADE ECONÔMICA NOS ANOS DE 2002 A 2009</t>
  </si>
  <si>
    <t>BRASIL - EVOLUÇÃO DO SALDO DO EMPREGO POR NÍVEL GEOGRÁFICO NOS ANOS DE 2002 A 2009</t>
  </si>
  <si>
    <t>EVOLUÇÃO DO SALDO DE EMPREGO POR SETOR DE ATIVIDADE ECONÔMICA NOS ANOS DE 2002 A 2009</t>
  </si>
  <si>
    <t>EVOLUÇÃO DO SALDO DO EMPREGO POR NÍVEL GEOGRÁFICO NOS ANOS DE 2002 A 2009</t>
  </si>
  <si>
    <t>Acumulado no Ano - com ajuste</t>
  </si>
  <si>
    <t>TABELA 4.2</t>
  </si>
  <si>
    <t>Varejo</t>
  </si>
  <si>
    <t>Atacado</t>
  </si>
  <si>
    <t>Prod. Min. Não Metálicos</t>
  </si>
  <si>
    <t>Metalúrgica</t>
  </si>
  <si>
    <t>Mecânica</t>
  </si>
  <si>
    <t>Mat. Elet. Comunic.</t>
  </si>
  <si>
    <t>Material de Transporte</t>
  </si>
  <si>
    <t>Madeira Mobiliário</t>
  </si>
  <si>
    <t>Ind. Papel Papelão</t>
  </si>
  <si>
    <t>Borracha</t>
  </si>
  <si>
    <t>Química</t>
  </si>
  <si>
    <t>Têxtil</t>
  </si>
  <si>
    <t>Calçados</t>
  </si>
  <si>
    <t>Produtos Alimentíc.</t>
  </si>
  <si>
    <t>Fonte: ME/SEPT/STRAB/SPPRT/CGCIPE - CAGED Lei 4.923/65</t>
  </si>
  <si>
    <t>VARIAÇÃO RELATIVA (%)*</t>
  </si>
  <si>
    <t>Variação Relativa em 2019 (%)**</t>
  </si>
  <si>
    <t>** A variação relativa em 2019 toma como referência o estoque final de 2018.</t>
  </si>
  <si>
    <t>*Saldos acrescidos dos ajustes.</t>
  </si>
  <si>
    <t>BRASIL - EVOLUÇÃO DO SALDO AJUSTADO DO EMPREGO POR SETOR DE ATIVIDADE ECONÔMICA NOS ANOS DE 2010 A 2019 - ESTOQUE FINAL 2018 E VARIAÇÃO RELATIVA 2019 (%)*</t>
  </si>
  <si>
    <t>EVOLUÇÃO DO SALDO AJUSTADO DO EMPREGO POR SETOR DE ATIVIDADE ECONÔMICA NOS ANOS DE 2010 A 2019 - ESTOQUE FINAL 2018 E VARIAÇÃO RELATIVA 2019 (%)</t>
  </si>
  <si>
    <t>EVOLUÇÃO DO SALDO AJUSTADO DO EMPREGO POR NÍVEL GEOGRÁFICO ANOS DE 2010 A 2019 - ESTOQUE FINAL 2018 E VARIAÇÃO RELATIVA 2019 (%)</t>
  </si>
  <si>
    <t>Ignorado</t>
  </si>
  <si>
    <t>BRASIL - EVOLUÇÃO DO SALDO AJUSTADO DO EMPREGO POR NÍVEL GEOGRÁFICO ANOS DE 2010 A 2019 - ESTOQUE FINAL 2018 E VARIAÇÃO RELATIVA 2019 (%)</t>
  </si>
  <si>
    <t xml:space="preserve"> </t>
  </si>
  <si>
    <t>TABELA 11</t>
  </si>
  <si>
    <t>TABELA 10.1</t>
  </si>
  <si>
    <t>*Saldos acrescidos dos ajustes de janeiro a maio de cada ano.</t>
  </si>
  <si>
    <t>Julho de 2019</t>
  </si>
  <si>
    <t>Divulgado em: Agosto de 2019</t>
  </si>
  <si>
    <t>EVOLUÇÃO DO SALDO EMPREGO POR SETOR DE ATIVIDADE ECONÔMICA - EM JULHO ACUMULADO DO ANO E ÚLTIMOS DOZE MESES</t>
  </si>
  <si>
    <t>EVOLUÇÃO DO SALDO EMPREGO POR NÍVEL GEOGRÁFICO - EM JULHO ACUMULADO DO ANO E ÚLTIMOS DOZE MESES</t>
  </si>
  <si>
    <t>EVOLUÇÃO DO EMPREGO POR REGIÃO METROPOLITANA E INTERIOR - JULHO DE 2019</t>
  </si>
  <si>
    <t>EVOLUÇÃO MENSAL DO SALDO DE EMPREGO POR SETOR DE ATIVIDADE ECONÔMICA NOS MESES DE JULHO DE 1992 A 2019, SEM AJUSTES</t>
  </si>
  <si>
    <t>EVOLUÇÃO MENSAL DO SALDO DE EMPREGO POR RAMOS DA INDÚSTRIA DE TRANSFORMAÇÃO NOS MESES DE JULHO DE 1992 A 2019, SEM AJUSTES</t>
  </si>
  <si>
    <t>EVOLUÇÃO MENSAL DO SALDO DE EMPREGO POR RAMOS DO SETOR DE SERVIÇOS NOS MESES DE JULHO DE 1992 A 2019, SEM AJUSTES</t>
  </si>
  <si>
    <t>EVOLUÇÃO DO SALDO DE EMPREGO POR NÍVEL GEOGRÁFICO NOS MESES DE JULHO DE 1992 A 2019, SEM AJUSTES</t>
  </si>
  <si>
    <t>EVOLUÇÃO DO ESTOQUE EMPREGO CELETISTA - JANEIRO DE 2013 A JULHO DE 2019 SÉRIE SEM AJUSTES</t>
  </si>
  <si>
    <t>EVOLUÇÃO DO ESTOQUE DE EMPREGO CELETISTA - JANEIRO DE 2013 A JULHO DE 2019 SÉRIE COM AJUSTES</t>
  </si>
  <si>
    <t>SALDO DO EMPREGO CELETISTA - JANEIRO DE 2013 A JULHO DE 2019 SÉRIE SEM AJUSTES</t>
  </si>
  <si>
    <t>SALDO DO EMPREGO CELETISTA - JANEIRO DE 2013 A JULHO DE 2019 SÉRIE COM AJUSTES</t>
  </si>
  <si>
    <t>ESTOQUE EMPREGO CELETISTA POR UNIDADE DA FEDERAÇÃO E SETOR DE ATIVIDADE EM 31 DE JULHO DE 2019 - SÉRIE COM AJUSTES</t>
  </si>
  <si>
    <t>BRASIL - EVOLUÇÃO DO SALDO DO EMPREGO POR SETOR DE ATIVIDADE ECONÔMICA MESES DE JAN A JUL DOS ANOS DE 2002 A 2009 - COM AJUSTES</t>
  </si>
  <si>
    <t>BRASIL - EVOLUÇÃO DO SALDO DO EMPREGO POR SETOR DE ATIVIDADE ECONÔMICA MESES DE JAN A JUL DOS ANOS DE 2010 A 2019 - COM AJUSTES</t>
  </si>
  <si>
    <t>Mês/Ano* (Julho/2019) - sem ajuste</t>
  </si>
  <si>
    <t>Últimos Doze Meses** (Ago/18 a Jul/19) - com ajuste</t>
  </si>
  <si>
    <t>JULHO DE 2019</t>
  </si>
  <si>
    <t>BRASIL - EVOLUÇÃO DO SALDO DE EMPREGO POR NÍVEL GEOGRÁFICO NOS MESES DE JULHO DE 1992 A 2019, SEM AJUSTES</t>
  </si>
  <si>
    <t>BRASIL - EVOLUÇÃO MENSAL DO SALDO DE EMPREGO POR RAMOS DO SETOR DE SERVIÇOS NOS MESES DE JULHO DE 1992 A 2019, SEM AJUSTES</t>
  </si>
  <si>
    <t>BRASIL - EVOLUÇÃO MENSAL DO SALDO DE EMPREGO POR RAMOS DA INDÚSTRIA DE TRANSFORMAÇÃO NOS MESES DE JULHO DE 1992 A 2019, SEM AJUSTES</t>
  </si>
  <si>
    <t>BRASIL - EVOLUÇÃO MENSAL DO SALDO DE EMPREGO POR SETOR DE ATIVIDADE ECONÔMICA NOS MESES DE JULHO DE 1992 A 2019, SEM AJUSTES</t>
  </si>
  <si>
    <t>2019 (JAN a JUL)</t>
  </si>
  <si>
    <t>BRASIL:SALDO DO EMPREGO CELETISTA - JANEIRO DE 2013 A JULHO 2019 SÉRIE SEM AJUSTES</t>
  </si>
  <si>
    <t>BRASIL:SALDO DO EMPREGO CELETISTA - JANEIRO DE 2013 A JULHO 2019 SÉRIE COM AJUSTES</t>
  </si>
  <si>
    <t>BRASIL: EVOLUÇÃO DO ESTOQUE DE EMPREGO CELETISTA - JANEIRO DE 2013 A JULHO DE 2019 SÉRIE COM AJUSTES</t>
  </si>
  <si>
    <t>BRASIL: EVOLUÇÃO DO ESTOQUE EMPREGO CELETISTA - JANEIRO DE 2013 A JULHO 2019 SÉRIE SEM AJUSTES</t>
  </si>
  <si>
    <t>BRASIL: ESTOQUE EMPREGO CELETISTA POR UNIDADE DA FEDERAÇÃO E SETOR DE ATIVIDADE EM 31 DE JULHO DE 2019 - SÉRIE COM AJUSTES</t>
  </si>
  <si>
    <t>BRASIL - EVOLUÇÃO DO SALDO DO EMPREGO POR SETOR DE ATIVIDADE ECONÔMICA MESES DE JAN A JUL DOS ANOS DE 2010 A 2019 - AJUSTADOS*</t>
  </si>
  <si>
    <t>BRASIL - EVOLUÇÃO DO SALDO DO EMPREGO POR SETOR DE ATIVIDADE ECONÔMICA MESES DE JAN A JUL DOS ANOS DE 2002 A 2009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</si>
</sst>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0.00"/>
    <numFmt numFmtId="165" formatCode="_(* #,##0.00_);_(* \(#,##0.00\);_(* \-??_);_(@_)"/>
    <numFmt numFmtId="166" formatCode="_(* #,##0.00_);_(* \(#,##0.00\);_(* &quot;-&quot;??_);_(@_)"/>
    <numFmt numFmtId="167" formatCode="#0"/>
    <numFmt numFmtId="168" formatCode="_(* #,##0_);_(* \(#,##0\);_(* &quot;-&quot;??_);_(@_)"/>
    <numFmt numFmtId="169" formatCode="0.00_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ansSerif"/>
      <family val="0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sz val="11"/>
      <name val="Arial"/>
      <family val="2"/>
    </font>
    <font>
      <b/>
      <sz val="10"/>
      <color indexed="63"/>
      <name val="SansSerif"/>
      <family val="0"/>
    </font>
    <font>
      <b/>
      <sz val="14"/>
      <color indexed="60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b/>
      <sz val="10"/>
      <name val="SansSerif"/>
      <family val="0"/>
    </font>
    <font>
      <b/>
      <sz val="22"/>
      <name val="Arial"/>
      <family val="2"/>
    </font>
    <font>
      <sz val="22"/>
      <name val="Arial"/>
      <family val="2"/>
    </font>
    <font>
      <sz val="22"/>
      <name val="SansSerif"/>
      <family val="0"/>
    </font>
    <font>
      <b/>
      <sz val="12"/>
      <color indexed="6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2"/>
      <color indexed="63"/>
      <name val="sansserif"/>
      <family val="0"/>
    </font>
    <font>
      <sz val="12"/>
      <name val="sansserif"/>
      <family val="0"/>
    </font>
    <font>
      <sz val="12"/>
      <color indexed="63"/>
      <name val="sansserif"/>
      <family val="0"/>
    </font>
    <font>
      <b/>
      <sz val="16"/>
      <color indexed="6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8"/>
      <color indexed="60"/>
      <name val="Arial"/>
      <family val="2"/>
    </font>
    <font>
      <sz val="12"/>
      <color indexed="8"/>
      <name val="Arial"/>
      <family val="2"/>
    </font>
    <font>
      <sz val="33"/>
      <name val="Arial"/>
      <family val="2"/>
    </font>
    <font>
      <sz val="33"/>
      <color indexed="8"/>
      <name val="Arial"/>
      <family val="2"/>
    </font>
    <font>
      <b/>
      <sz val="20"/>
      <name val="Arial"/>
      <family val="2"/>
    </font>
    <font>
      <sz val="22"/>
      <color indexed="8"/>
      <name val="Arial"/>
      <family val="2"/>
    </font>
    <font>
      <b/>
      <sz val="48"/>
      <name val="Arial"/>
      <family val="2"/>
    </font>
    <font>
      <sz val="60"/>
      <name val="Arial"/>
      <family val="2"/>
    </font>
    <font>
      <sz val="60"/>
      <color indexed="8"/>
      <name val="Arial"/>
      <family val="2"/>
    </font>
    <font>
      <sz val="90"/>
      <color indexed="8"/>
      <name val="Calibri"/>
      <family val="2"/>
    </font>
    <font>
      <sz val="36"/>
      <color indexed="8"/>
      <name val="Calibri"/>
      <family val="2"/>
    </font>
    <font>
      <sz val="72"/>
      <name val="Arial"/>
      <family val="2"/>
    </font>
    <font>
      <sz val="72"/>
      <color indexed="8"/>
      <name val="Arial"/>
      <family val="2"/>
    </font>
    <font>
      <b/>
      <sz val="72"/>
      <color indexed="60"/>
      <name val="Arial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sz val="14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9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60"/>
      <name val="Calibri"/>
      <family val="2"/>
    </font>
    <font>
      <sz val="18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"/>
      <color rgb="FF0000FF"/>
      <name val="Calibri"/>
      <family val="2"/>
    </font>
    <font>
      <u val="single"/>
      <sz val="11"/>
      <color theme="11"/>
      <name val="Calibri"/>
      <family val="2"/>
    </font>
    <font>
      <u val="single"/>
      <sz val="9"/>
      <color rgb="FF80008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sz val="36"/>
      <color theme="1"/>
      <name val="Calibri"/>
      <family val="2"/>
    </font>
    <font>
      <sz val="22"/>
      <color theme="1"/>
      <name val="Arial"/>
      <family val="2"/>
    </font>
    <font>
      <sz val="18"/>
      <color theme="1"/>
      <name val="Calibri"/>
      <family val="2"/>
    </font>
    <font>
      <sz val="2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DDBD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medium">
        <color indexed="8"/>
      </right>
      <top/>
      <bottom/>
    </border>
    <border>
      <left style="hair">
        <color indexed="8"/>
      </left>
      <right style="hair">
        <color indexed="8"/>
      </right>
      <top/>
      <bottom/>
    </border>
    <border>
      <left/>
      <right style="medium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medium">
        <color indexed="8"/>
      </right>
      <top/>
      <bottom style="medium">
        <color indexed="63"/>
      </bottom>
    </border>
    <border>
      <left/>
      <right style="thick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/>
      <right style="thin">
        <color indexed="63"/>
      </right>
      <top style="medium">
        <color indexed="63"/>
      </top>
      <bottom style="medium">
        <color indexed="63"/>
      </bottom>
    </border>
    <border>
      <left/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/>
      <bottom/>
    </border>
    <border>
      <left/>
      <right style="medium">
        <color indexed="63"/>
      </right>
      <top/>
      <bottom/>
    </border>
    <border>
      <left style="thin"/>
      <right style="thin"/>
      <top/>
      <bottom style="medium"/>
    </border>
    <border>
      <left/>
      <right style="thin">
        <color indexed="63"/>
      </right>
      <top style="medium">
        <color indexed="63"/>
      </top>
      <bottom/>
    </border>
    <border>
      <left style="thin">
        <color indexed="63"/>
      </left>
      <right style="thin">
        <color indexed="63"/>
      </right>
      <top style="medium">
        <color indexed="63"/>
      </top>
      <bottom/>
    </border>
    <border>
      <left style="thin">
        <color indexed="63"/>
      </left>
      <right/>
      <top style="medium">
        <color indexed="63"/>
      </top>
      <bottom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/>
      <right style="medium">
        <color indexed="63"/>
      </right>
      <top/>
      <bottom style="thin"/>
    </border>
    <border>
      <left/>
      <right style="thin">
        <color indexed="63"/>
      </right>
      <top/>
      <bottom style="thin"/>
    </border>
    <border>
      <left style="thin">
        <color indexed="63"/>
      </left>
      <right style="thin">
        <color indexed="63"/>
      </right>
      <top/>
      <bottom style="thin"/>
    </border>
    <border>
      <left/>
      <right style="thin">
        <color indexed="63"/>
      </right>
      <top/>
      <bottom style="medium"/>
    </border>
    <border>
      <left style="thin">
        <color indexed="63"/>
      </left>
      <right style="thin">
        <color indexed="63"/>
      </right>
      <top/>
      <bottom style="medium"/>
    </border>
    <border>
      <left/>
      <right/>
      <top/>
      <bottom style="medium"/>
    </border>
    <border>
      <left/>
      <right/>
      <top style="hair"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medium">
        <color indexed="8"/>
      </left>
      <right style="hair">
        <color indexed="8"/>
      </right>
      <top/>
      <bottom/>
    </border>
    <border>
      <left style="medium">
        <color indexed="8"/>
      </left>
      <right style="hair">
        <color indexed="8"/>
      </right>
      <top/>
      <bottom style="medium">
        <color indexed="63"/>
      </bottom>
    </border>
    <border>
      <left style="hair">
        <color indexed="8"/>
      </left>
      <right style="hair">
        <color indexed="8"/>
      </right>
      <top/>
      <bottom style="medium">
        <color indexed="63"/>
      </bottom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>
        <color indexed="63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ck"/>
      <right style="thin"/>
      <top style="medium"/>
      <bottom style="medium"/>
    </border>
    <border>
      <left/>
      <right style="thick"/>
      <top style="medium"/>
      <bottom/>
    </border>
    <border>
      <left style="thick"/>
      <right style="thin"/>
      <top style="medium"/>
      <bottom/>
    </border>
    <border>
      <left/>
      <right style="thick"/>
      <top/>
      <bottom/>
    </border>
    <border>
      <left style="thick"/>
      <right style="thin"/>
      <top/>
      <bottom/>
    </border>
    <border>
      <left/>
      <right style="thick"/>
      <top/>
      <bottom style="hair"/>
    </border>
    <border>
      <left style="thick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ck"/>
      <top style="hair"/>
      <bottom/>
    </border>
    <border>
      <left style="thick"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indexed="63"/>
      </left>
      <right style="thin"/>
      <top style="medium">
        <color indexed="63"/>
      </top>
      <bottom style="medium">
        <color indexed="63"/>
      </bottom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 style="thin">
        <color indexed="63"/>
      </left>
      <right/>
      <top style="medium">
        <color indexed="63"/>
      </top>
      <bottom style="medium">
        <color indexed="63"/>
      </bottom>
    </border>
    <border>
      <left/>
      <right style="thick"/>
      <top/>
      <bottom style="thin"/>
    </border>
    <border>
      <left style="thick"/>
      <right style="thin"/>
      <top/>
      <bottom style="thin"/>
    </border>
    <border>
      <left style="medium"/>
      <right style="thin"/>
      <top/>
      <bottom style="medium"/>
    </border>
    <border>
      <left style="thin">
        <color indexed="63"/>
      </left>
      <right/>
      <top/>
      <bottom style="thin"/>
    </border>
    <border>
      <left style="thin">
        <color indexed="63"/>
      </left>
      <right/>
      <top/>
      <bottom style="medium"/>
    </border>
    <border>
      <left style="thin">
        <color indexed="63"/>
      </left>
      <right style="thin"/>
      <top/>
      <bottom/>
    </border>
    <border>
      <left/>
      <right style="thick"/>
      <top/>
      <bottom style="medium"/>
    </border>
    <border>
      <left style="thick"/>
      <right style="thin"/>
      <top/>
      <bottom style="medium"/>
    </border>
    <border>
      <left/>
      <right/>
      <top/>
      <bottom style="medium">
        <color indexed="63"/>
      </bottom>
    </border>
    <border>
      <left/>
      <right style="medium">
        <color indexed="63"/>
      </right>
      <top style="medium">
        <color indexed="63"/>
      </top>
      <bottom/>
    </border>
    <border>
      <left/>
      <right style="medium">
        <color indexed="63"/>
      </right>
      <top/>
      <bottom style="medium">
        <color indexed="63"/>
      </bottom>
    </border>
    <border>
      <left/>
      <right style="thin"/>
      <top style="medium">
        <color indexed="63"/>
      </top>
      <bottom style="medium">
        <color indexed="63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9" fillId="20" borderId="0" applyNumberFormat="0" applyBorder="0" applyAlignment="0" applyProtection="0"/>
    <xf numFmtId="0" fontId="80" fillId="21" borderId="1" applyNumberFormat="0" applyAlignment="0" applyProtection="0"/>
    <xf numFmtId="0" fontId="81" fillId="22" borderId="2" applyNumberFormat="0" applyAlignment="0" applyProtection="0"/>
    <xf numFmtId="0" fontId="82" fillId="0" borderId="3" applyNumberFormat="0" applyFill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4" fillId="29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0" fontId="0" fillId="31" borderId="4" applyNumberFormat="0" applyFont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ill="0" applyBorder="0" applyProtection="0">
      <alignment/>
    </xf>
    <xf numFmtId="0" fontId="90" fillId="32" borderId="0" applyNumberFormat="0" applyBorder="0" applyAlignment="0" applyProtection="0"/>
    <xf numFmtId="0" fontId="91" fillId="21" borderId="5" applyNumberFormat="0" applyAlignment="0" applyProtection="0"/>
    <xf numFmtId="41" fontId="0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7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43" fontId="0" fillId="0" borderId="0" applyFont="0" applyFill="0" applyBorder="0" applyAlignment="0" applyProtection="0"/>
    <xf numFmtId="165" fontId="9" fillId="0" borderId="0" applyFill="0" applyBorder="0" applyProtection="0">
      <alignment/>
    </xf>
    <xf numFmtId="165" fontId="9" fillId="0" borderId="0" applyFill="0" applyBorder="0" applyProtection="0">
      <alignment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0">
    <xf numFmtId="0" fontId="0" fillId="0" borderId="0" xfId="0" applyFont="1" applyAlignment="1">
      <alignment/>
    </xf>
    <xf numFmtId="0" fontId="4" fillId="33" borderId="0" xfId="52" applyFont="1" applyFill="1" applyAlignment="1">
      <alignment horizontal="center"/>
      <protection/>
    </xf>
    <xf numFmtId="0" fontId="2" fillId="33" borderId="0" xfId="52" applyFill="1">
      <alignment/>
      <protection/>
    </xf>
    <xf numFmtId="0" fontId="4" fillId="33" borderId="0" xfId="52" applyFont="1" applyFill="1" applyAlignment="1">
      <alignment wrapText="1"/>
      <protection/>
    </xf>
    <xf numFmtId="0" fontId="7" fillId="33" borderId="0" xfId="52" applyFont="1" applyFill="1">
      <alignment/>
      <protection/>
    </xf>
    <xf numFmtId="0" fontId="8" fillId="33" borderId="0" xfId="52" applyFont="1" applyFill="1" applyAlignment="1">
      <alignment/>
      <protection/>
    </xf>
    <xf numFmtId="0" fontId="99" fillId="0" borderId="0" xfId="0" applyFont="1" applyAlignment="1">
      <alignment/>
    </xf>
    <xf numFmtId="0" fontId="0" fillId="0" borderId="0" xfId="0" applyBorder="1" applyAlignment="1">
      <alignment/>
    </xf>
    <xf numFmtId="0" fontId="85" fillId="0" borderId="0" xfId="44" applyAlignment="1">
      <alignment/>
    </xf>
    <xf numFmtId="0" fontId="85" fillId="0" borderId="0" xfId="44" applyAlignment="1">
      <alignment horizontal="left"/>
    </xf>
    <xf numFmtId="0" fontId="12" fillId="0" borderId="0" xfId="54" applyFont="1">
      <alignment/>
      <protection/>
    </xf>
    <xf numFmtId="0" fontId="2" fillId="0" borderId="0" xfId="54">
      <alignment/>
      <protection/>
    </xf>
    <xf numFmtId="0" fontId="12" fillId="33" borderId="0" xfId="54" applyFont="1" applyFill="1" applyAlignment="1">
      <alignment vertical="center"/>
      <protection/>
    </xf>
    <xf numFmtId="0" fontId="2" fillId="0" borderId="0" xfId="54" applyAlignment="1">
      <alignment/>
      <protection/>
    </xf>
    <xf numFmtId="0" fontId="3" fillId="33" borderId="0" xfId="54" applyFont="1" applyFill="1" applyAlignment="1">
      <alignment horizontal="left" vertical="top" wrapText="1"/>
      <protection/>
    </xf>
    <xf numFmtId="3" fontId="2" fillId="0" borderId="0" xfId="54" applyNumberFormat="1">
      <alignment/>
      <protection/>
    </xf>
    <xf numFmtId="3" fontId="10" fillId="33" borderId="0" xfId="54" applyNumberFormat="1" applyFont="1" applyFill="1" applyBorder="1" applyAlignment="1">
      <alignment horizontal="right" vertical="center" wrapText="1"/>
      <protection/>
    </xf>
    <xf numFmtId="3" fontId="14" fillId="0" borderId="0" xfId="54" applyNumberFormat="1" applyFont="1" applyFill="1" applyBorder="1" applyAlignment="1">
      <alignment horizontal="right" vertical="center" wrapText="1"/>
      <protection/>
    </xf>
    <xf numFmtId="0" fontId="2" fillId="0" borderId="0" xfId="54" applyFont="1">
      <alignment/>
      <protection/>
    </xf>
    <xf numFmtId="3" fontId="10" fillId="34" borderId="0" xfId="54" applyNumberFormat="1" applyFont="1" applyFill="1" applyBorder="1" applyAlignment="1">
      <alignment horizontal="right" vertical="center" wrapText="1"/>
      <protection/>
    </xf>
    <xf numFmtId="0" fontId="10" fillId="0" borderId="0" xfId="54" applyFont="1">
      <alignment/>
      <protection/>
    </xf>
    <xf numFmtId="3" fontId="14" fillId="34" borderId="0" xfId="54" applyNumberFormat="1" applyFont="1" applyFill="1" applyBorder="1" applyAlignment="1">
      <alignment horizontal="right" vertical="center" wrapText="1"/>
      <protection/>
    </xf>
    <xf numFmtId="0" fontId="10" fillId="0" borderId="0" xfId="54" applyFont="1" applyBorder="1">
      <alignment/>
      <protection/>
    </xf>
    <xf numFmtId="0" fontId="2" fillId="0" borderId="0" xfId="53" applyNumberFormat="1" applyFont="1" applyFill="1" applyBorder="1" applyAlignment="1">
      <alignment/>
    </xf>
    <xf numFmtId="0" fontId="12" fillId="0" borderId="0" xfId="53" applyFont="1" applyAlignment="1">
      <alignment/>
    </xf>
    <xf numFmtId="0" fontId="12" fillId="33" borderId="0" xfId="53" applyFont="1" applyFill="1" applyAlignment="1">
      <alignment vertical="center"/>
    </xf>
    <xf numFmtId="0" fontId="16" fillId="35" borderId="10" xfId="53" applyNumberFormat="1" applyFont="1" applyFill="1" applyBorder="1" applyAlignment="1">
      <alignment horizontal="left" vertical="center" wrapText="1"/>
    </xf>
    <xf numFmtId="3" fontId="16" fillId="35" borderId="11" xfId="53" applyNumberFormat="1" applyFont="1" applyFill="1" applyBorder="1" applyAlignment="1">
      <alignment horizontal="right" vertical="center" wrapText="1"/>
    </xf>
    <xf numFmtId="0" fontId="3" fillId="33" borderId="12" xfId="53" applyNumberFormat="1" applyFont="1" applyFill="1" applyBorder="1" applyAlignment="1">
      <alignment horizontal="left" vertical="center" wrapText="1"/>
    </xf>
    <xf numFmtId="3" fontId="3" fillId="33" borderId="13" xfId="53" applyNumberFormat="1" applyFont="1" applyFill="1" applyBorder="1" applyAlignment="1">
      <alignment horizontal="right" vertical="center" wrapText="1"/>
    </xf>
    <xf numFmtId="0" fontId="3" fillId="33" borderId="14" xfId="53" applyNumberFormat="1" applyFont="1" applyFill="1" applyBorder="1" applyAlignment="1">
      <alignment horizontal="left" vertical="center" wrapText="1"/>
    </xf>
    <xf numFmtId="3" fontId="3" fillId="33" borderId="15" xfId="53" applyNumberFormat="1" applyFont="1" applyFill="1" applyBorder="1" applyAlignment="1">
      <alignment horizontal="right" vertical="center" wrapText="1"/>
    </xf>
    <xf numFmtId="0" fontId="3" fillId="33" borderId="16" xfId="53" applyNumberFormat="1" applyFont="1" applyFill="1" applyBorder="1" applyAlignment="1">
      <alignment horizontal="left" vertical="center" wrapText="1"/>
    </xf>
    <xf numFmtId="3" fontId="3" fillId="33" borderId="17" xfId="53" applyNumberFormat="1" applyFont="1" applyFill="1" applyBorder="1" applyAlignment="1">
      <alignment horizontal="right" vertical="center" wrapText="1"/>
    </xf>
    <xf numFmtId="0" fontId="3" fillId="33" borderId="18" xfId="53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0" fillId="0" borderId="0" xfId="0" applyFill="1" applyBorder="1" applyAlignment="1">
      <alignment/>
    </xf>
    <xf numFmtId="0" fontId="12" fillId="33" borderId="0" xfId="0" applyFont="1" applyFill="1" applyAlignment="1">
      <alignment vertical="center"/>
    </xf>
    <xf numFmtId="0" fontId="98" fillId="36" borderId="19" xfId="0" applyFont="1" applyFill="1" applyBorder="1" applyAlignment="1">
      <alignment horizontal="center" vertical="center"/>
    </xf>
    <xf numFmtId="17" fontId="98" fillId="36" borderId="20" xfId="0" applyNumberFormat="1" applyFont="1" applyFill="1" applyBorder="1" applyAlignment="1">
      <alignment horizontal="center" vertical="center"/>
    </xf>
    <xf numFmtId="17" fontId="98" fillId="36" borderId="2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100" fillId="0" borderId="0" xfId="0" applyNumberFormat="1" applyFont="1" applyFill="1" applyBorder="1" applyAlignment="1">
      <alignment/>
    </xf>
    <xf numFmtId="4" fontId="100" fillId="0" borderId="0" xfId="0" applyNumberFormat="1" applyFont="1" applyFill="1" applyBorder="1" applyAlignment="1">
      <alignment/>
    </xf>
    <xf numFmtId="0" fontId="100" fillId="0" borderId="0" xfId="0" applyFont="1" applyFill="1" applyBorder="1" applyAlignment="1">
      <alignment/>
    </xf>
    <xf numFmtId="0" fontId="98" fillId="36" borderId="22" xfId="0" applyFont="1" applyFill="1" applyBorder="1" applyAlignment="1">
      <alignment horizontal="center" vertical="center"/>
    </xf>
    <xf numFmtId="3" fontId="98" fillId="35" borderId="23" xfId="0" applyNumberFormat="1" applyFont="1" applyFill="1" applyBorder="1" applyAlignment="1">
      <alignment/>
    </xf>
    <xf numFmtId="3" fontId="98" fillId="35" borderId="24" xfId="0" applyNumberFormat="1" applyFont="1" applyFill="1" applyBorder="1" applyAlignment="1">
      <alignment/>
    </xf>
    <xf numFmtId="3" fontId="98" fillId="35" borderId="25" xfId="0" applyNumberFormat="1" applyFont="1" applyFill="1" applyBorder="1" applyAlignment="1">
      <alignment/>
    </xf>
    <xf numFmtId="3" fontId="98" fillId="35" borderId="26" xfId="0" applyNumberFormat="1" applyFont="1" applyFill="1" applyBorder="1" applyAlignment="1">
      <alignment/>
    </xf>
    <xf numFmtId="4" fontId="98" fillId="35" borderId="27" xfId="0" applyNumberFormat="1" applyFont="1" applyFill="1" applyBorder="1" applyAlignment="1">
      <alignment/>
    </xf>
    <xf numFmtId="4" fontId="98" fillId="35" borderId="28" xfId="0" applyNumberFormat="1" applyFont="1" applyFill="1" applyBorder="1" applyAlignment="1">
      <alignment/>
    </xf>
    <xf numFmtId="4" fontId="98" fillId="35" borderId="29" xfId="0" applyNumberFormat="1" applyFont="1" applyFill="1" applyBorder="1" applyAlignment="1">
      <alignment/>
    </xf>
    <xf numFmtId="4" fontId="98" fillId="35" borderId="30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3" fontId="0" fillId="0" borderId="27" xfId="0" applyNumberFormat="1" applyBorder="1" applyAlignment="1">
      <alignment/>
    </xf>
    <xf numFmtId="3" fontId="0" fillId="34" borderId="28" xfId="0" applyNumberFormat="1" applyFill="1" applyBorder="1" applyAlignment="1">
      <alignment/>
    </xf>
    <xf numFmtId="3" fontId="0" fillId="34" borderId="29" xfId="0" applyNumberFormat="1" applyFill="1" applyBorder="1" applyAlignment="1">
      <alignment/>
    </xf>
    <xf numFmtId="3" fontId="0" fillId="34" borderId="30" xfId="0" applyNumberFormat="1" applyFill="1" applyBorder="1" applyAlignment="1">
      <alignment/>
    </xf>
    <xf numFmtId="4" fontId="0" fillId="0" borderId="27" xfId="0" applyNumberFormat="1" applyBorder="1" applyAlignment="1">
      <alignment/>
    </xf>
    <xf numFmtId="4" fontId="0" fillId="34" borderId="28" xfId="0" applyNumberFormat="1" applyFill="1" applyBorder="1" applyAlignment="1">
      <alignment/>
    </xf>
    <xf numFmtId="4" fontId="0" fillId="34" borderId="29" xfId="0" applyNumberFormat="1" applyFill="1" applyBorder="1" applyAlignment="1">
      <alignment/>
    </xf>
    <xf numFmtId="4" fontId="0" fillId="34" borderId="30" xfId="0" applyNumberFormat="1" applyFill="1" applyBorder="1" applyAlignment="1">
      <alignment/>
    </xf>
    <xf numFmtId="4" fontId="0" fillId="34" borderId="31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0" fontId="71" fillId="33" borderId="0" xfId="51" applyFont="1" applyFill="1" applyAlignment="1">
      <alignment vertical="center"/>
      <protection/>
    </xf>
    <xf numFmtId="0" fontId="17" fillId="0" borderId="0" xfId="51" applyFont="1">
      <alignment/>
      <protection/>
    </xf>
    <xf numFmtId="0" fontId="18" fillId="0" borderId="0" xfId="51" applyFont="1">
      <alignment/>
      <protection/>
    </xf>
    <xf numFmtId="0" fontId="18" fillId="0" borderId="0" xfId="51" applyFont="1" applyBorder="1">
      <alignment/>
      <protection/>
    </xf>
    <xf numFmtId="0" fontId="2" fillId="0" borderId="0" xfId="51">
      <alignment/>
      <protection/>
    </xf>
    <xf numFmtId="0" fontId="17" fillId="33" borderId="0" xfId="51" applyFont="1" applyFill="1" applyAlignment="1">
      <alignment vertical="center"/>
      <protection/>
    </xf>
    <xf numFmtId="0" fontId="18" fillId="0" borderId="0" xfId="51" applyFont="1" applyAlignment="1">
      <alignment/>
      <protection/>
    </xf>
    <xf numFmtId="0" fontId="18" fillId="0" borderId="0" xfId="51" applyFont="1" applyBorder="1" applyAlignment="1">
      <alignment/>
      <protection/>
    </xf>
    <xf numFmtId="0" fontId="19" fillId="33" borderId="0" xfId="51" applyFont="1" applyFill="1" applyAlignment="1">
      <alignment horizontal="left" vertical="top" wrapText="1"/>
      <protection/>
    </xf>
    <xf numFmtId="0" fontId="19" fillId="33" borderId="0" xfId="51" applyFont="1" applyFill="1" applyBorder="1" applyAlignment="1">
      <alignment horizontal="left" vertical="top" wrapText="1"/>
      <protection/>
    </xf>
    <xf numFmtId="0" fontId="13" fillId="36" borderId="33" xfId="51" applyFont="1" applyFill="1" applyBorder="1" applyAlignment="1">
      <alignment horizontal="center" vertical="center" wrapText="1"/>
      <protection/>
    </xf>
    <xf numFmtId="0" fontId="13" fillId="36" borderId="34" xfId="51" applyFont="1" applyFill="1" applyBorder="1" applyAlignment="1">
      <alignment horizontal="center" vertical="center" wrapText="1"/>
      <protection/>
    </xf>
    <xf numFmtId="0" fontId="13" fillId="36" borderId="35" xfId="51" applyFont="1" applyFill="1" applyBorder="1" applyAlignment="1">
      <alignment horizontal="center" vertical="center" wrapText="1"/>
      <protection/>
    </xf>
    <xf numFmtId="0" fontId="13" fillId="36" borderId="36" xfId="51" applyFont="1" applyFill="1" applyBorder="1" applyAlignment="1">
      <alignment horizontal="center" vertical="center" wrapText="1"/>
      <protection/>
    </xf>
    <xf numFmtId="3" fontId="2" fillId="0" borderId="0" xfId="51" applyNumberFormat="1">
      <alignment/>
      <protection/>
    </xf>
    <xf numFmtId="0" fontId="21" fillId="33" borderId="27" xfId="51" applyFont="1" applyFill="1" applyBorder="1" applyAlignment="1">
      <alignment horizontal="left" vertical="center" wrapText="1"/>
      <protection/>
    </xf>
    <xf numFmtId="3" fontId="21" fillId="33" borderId="37" xfId="51" applyNumberFormat="1" applyFont="1" applyFill="1" applyBorder="1" applyAlignment="1">
      <alignment horizontal="center" vertical="center" wrapText="1"/>
      <protection/>
    </xf>
    <xf numFmtId="3" fontId="21" fillId="33" borderId="38" xfId="51" applyNumberFormat="1" applyFont="1" applyFill="1" applyBorder="1" applyAlignment="1">
      <alignment horizontal="center" vertical="center" wrapText="1"/>
      <protection/>
    </xf>
    <xf numFmtId="3" fontId="22" fillId="0" borderId="38" xfId="51" applyNumberFormat="1" applyFont="1" applyFill="1" applyBorder="1" applyAlignment="1">
      <alignment horizontal="center" vertical="center" wrapText="1"/>
      <protection/>
    </xf>
    <xf numFmtId="167" fontId="21" fillId="33" borderId="38" xfId="51" applyNumberFormat="1" applyFont="1" applyFill="1" applyBorder="1" applyAlignment="1">
      <alignment horizontal="center" vertical="center" wrapText="1"/>
      <protection/>
    </xf>
    <xf numFmtId="3" fontId="21" fillId="33" borderId="39" xfId="51" applyNumberFormat="1" applyFont="1" applyFill="1" applyBorder="1" applyAlignment="1">
      <alignment horizontal="center" vertical="center" wrapText="1"/>
      <protection/>
    </xf>
    <xf numFmtId="3" fontId="21" fillId="0" borderId="38" xfId="51" applyNumberFormat="1" applyFont="1" applyFill="1" applyBorder="1" applyAlignment="1">
      <alignment horizontal="center" vertical="center" wrapText="1"/>
      <protection/>
    </xf>
    <xf numFmtId="0" fontId="2" fillId="0" borderId="0" xfId="51" applyFont="1">
      <alignment/>
      <protection/>
    </xf>
    <xf numFmtId="3" fontId="21" fillId="34" borderId="38" xfId="51" applyNumberFormat="1" applyFont="1" applyFill="1" applyBorder="1" applyAlignment="1">
      <alignment horizontal="center" vertical="center" wrapText="1"/>
      <protection/>
    </xf>
    <xf numFmtId="3" fontId="21" fillId="34" borderId="38" xfId="51" applyNumberFormat="1" applyFont="1" applyFill="1" applyBorder="1" applyAlignment="1">
      <alignment horizontal="center" vertical="center" wrapText="1"/>
      <protection/>
    </xf>
    <xf numFmtId="0" fontId="21" fillId="33" borderId="27" xfId="51" applyFont="1" applyFill="1" applyBorder="1" applyAlignment="1">
      <alignment horizontal="left" vertical="top" wrapText="1"/>
      <protection/>
    </xf>
    <xf numFmtId="0" fontId="21" fillId="33" borderId="40" xfId="51" applyFont="1" applyFill="1" applyBorder="1" applyAlignment="1">
      <alignment horizontal="left" vertical="center" wrapText="1"/>
      <protection/>
    </xf>
    <xf numFmtId="3" fontId="20" fillId="34" borderId="41" xfId="51" applyNumberFormat="1" applyFont="1" applyFill="1" applyBorder="1" applyAlignment="1">
      <alignment horizontal="center" vertical="center" wrapText="1"/>
      <protection/>
    </xf>
    <xf numFmtId="167" fontId="22" fillId="34" borderId="41" xfId="51" applyNumberFormat="1" applyFont="1" applyFill="1" applyBorder="1" applyAlignment="1">
      <alignment horizontal="center" vertical="center" wrapText="1"/>
      <protection/>
    </xf>
    <xf numFmtId="3" fontId="22" fillId="34" borderId="41" xfId="51" applyNumberFormat="1" applyFont="1" applyFill="1" applyBorder="1" applyAlignment="1">
      <alignment horizontal="center" vertical="center" wrapText="1"/>
      <protection/>
    </xf>
    <xf numFmtId="3" fontId="22" fillId="34" borderId="31" xfId="51" applyNumberFormat="1" applyFont="1" applyFill="1" applyBorder="1" applyAlignment="1">
      <alignment horizontal="center" vertical="center" wrapText="1"/>
      <protection/>
    </xf>
    <xf numFmtId="3" fontId="2" fillId="34" borderId="0" xfId="51" applyNumberFormat="1" applyFill="1">
      <alignment/>
      <protection/>
    </xf>
    <xf numFmtId="0" fontId="2" fillId="34" borderId="0" xfId="51" applyFill="1">
      <alignment/>
      <protection/>
    </xf>
    <xf numFmtId="0" fontId="10" fillId="0" borderId="0" xfId="51" applyFont="1">
      <alignment/>
      <protection/>
    </xf>
    <xf numFmtId="0" fontId="10" fillId="0" borderId="0" xfId="51" applyFont="1" applyBorder="1">
      <alignment/>
      <protection/>
    </xf>
    <xf numFmtId="0" fontId="2" fillId="0" borderId="0" xfId="51" applyBorder="1">
      <alignment/>
      <protection/>
    </xf>
    <xf numFmtId="0" fontId="20" fillId="37" borderId="40" xfId="51" applyFont="1" applyFill="1" applyBorder="1" applyAlignment="1">
      <alignment horizontal="left" vertical="center" wrapText="1"/>
      <protection/>
    </xf>
    <xf numFmtId="3" fontId="20" fillId="37" borderId="42" xfId="51" applyNumberFormat="1" applyFont="1" applyFill="1" applyBorder="1" applyAlignment="1">
      <alignment horizontal="center" vertical="center" wrapText="1"/>
      <protection/>
    </xf>
    <xf numFmtId="3" fontId="20" fillId="37" borderId="43" xfId="51" applyNumberFormat="1" applyFont="1" applyFill="1" applyBorder="1" applyAlignment="1">
      <alignment horizontal="center" vertical="center" wrapText="1"/>
      <protection/>
    </xf>
    <xf numFmtId="3" fontId="20" fillId="37" borderId="44" xfId="51" applyNumberFormat="1" applyFont="1" applyFill="1" applyBorder="1" applyAlignment="1">
      <alignment horizontal="center" vertical="center" wrapText="1"/>
      <protection/>
    </xf>
    <xf numFmtId="3" fontId="20" fillId="37" borderId="37" xfId="51" applyNumberFormat="1" applyFont="1" applyFill="1" applyBorder="1" applyAlignment="1">
      <alignment horizontal="center" vertical="center" wrapText="1"/>
      <protection/>
    </xf>
    <xf numFmtId="3" fontId="22" fillId="37" borderId="38" xfId="51" applyNumberFormat="1" applyFont="1" applyFill="1" applyBorder="1" applyAlignment="1">
      <alignment horizontal="center" vertical="center" wrapText="1"/>
      <protection/>
    </xf>
    <xf numFmtId="167" fontId="22" fillId="37" borderId="38" xfId="51" applyNumberFormat="1" applyFont="1" applyFill="1" applyBorder="1" applyAlignment="1">
      <alignment horizontal="center" vertical="center" wrapText="1"/>
      <protection/>
    </xf>
    <xf numFmtId="3" fontId="22" fillId="37" borderId="39" xfId="51" applyNumberFormat="1" applyFont="1" applyFill="1" applyBorder="1" applyAlignment="1">
      <alignment horizontal="center" vertical="center" wrapText="1"/>
      <protection/>
    </xf>
    <xf numFmtId="0" fontId="12" fillId="0" borderId="0" xfId="51" applyFont="1">
      <alignment/>
      <protection/>
    </xf>
    <xf numFmtId="0" fontId="23" fillId="0" borderId="0" xfId="51" applyFont="1">
      <alignment/>
      <protection/>
    </xf>
    <xf numFmtId="0" fontId="23" fillId="0" borderId="0" xfId="51" applyFont="1" applyBorder="1">
      <alignment/>
      <protection/>
    </xf>
    <xf numFmtId="0" fontId="3" fillId="33" borderId="0" xfId="51" applyFont="1" applyFill="1" applyAlignment="1">
      <alignment horizontal="left" vertical="top" wrapText="1"/>
      <protection/>
    </xf>
    <xf numFmtId="0" fontId="3" fillId="33" borderId="0" xfId="51" applyFont="1" applyFill="1" applyBorder="1" applyAlignment="1">
      <alignment horizontal="left" vertical="top" wrapText="1"/>
      <protection/>
    </xf>
    <xf numFmtId="0" fontId="13" fillId="36" borderId="45" xfId="51" applyFont="1" applyFill="1" applyBorder="1" applyAlignment="1">
      <alignment horizontal="center" vertical="center" wrapText="1"/>
      <protection/>
    </xf>
    <xf numFmtId="3" fontId="21" fillId="34" borderId="37" xfId="51" applyNumberFormat="1" applyFont="1" applyFill="1" applyBorder="1" applyAlignment="1">
      <alignment horizontal="center" vertical="center" wrapText="1"/>
      <protection/>
    </xf>
    <xf numFmtId="0" fontId="21" fillId="0" borderId="0" xfId="51" applyFont="1">
      <alignment/>
      <protection/>
    </xf>
    <xf numFmtId="0" fontId="21" fillId="0" borderId="0" xfId="51" applyFont="1" applyBorder="1">
      <alignment/>
      <protection/>
    </xf>
    <xf numFmtId="3" fontId="22" fillId="37" borderId="37" xfId="51" applyNumberFormat="1" applyFont="1" applyFill="1" applyBorder="1" applyAlignment="1">
      <alignment horizontal="center" vertical="center" wrapText="1"/>
      <protection/>
    </xf>
    <xf numFmtId="0" fontId="20" fillId="37" borderId="46" xfId="51" applyFont="1" applyFill="1" applyBorder="1" applyAlignment="1">
      <alignment horizontal="left" vertical="center" wrapText="1"/>
      <protection/>
    </xf>
    <xf numFmtId="3" fontId="22" fillId="37" borderId="47" xfId="51" applyNumberFormat="1" applyFont="1" applyFill="1" applyBorder="1" applyAlignment="1">
      <alignment horizontal="center" vertical="center" wrapText="1"/>
      <protection/>
    </xf>
    <xf numFmtId="3" fontId="22" fillId="37" borderId="48" xfId="51" applyNumberFormat="1" applyFont="1" applyFill="1" applyBorder="1" applyAlignment="1">
      <alignment horizontal="center" vertical="center" wrapText="1"/>
      <protection/>
    </xf>
    <xf numFmtId="3" fontId="24" fillId="38" borderId="42" xfId="51" applyNumberFormat="1" applyFont="1" applyFill="1" applyBorder="1" applyAlignment="1">
      <alignment horizontal="left" vertical="center" wrapText="1"/>
      <protection/>
    </xf>
    <xf numFmtId="3" fontId="22" fillId="38" borderId="43" xfId="51" applyNumberFormat="1" applyFont="1" applyFill="1" applyBorder="1" applyAlignment="1">
      <alignment horizontal="center" vertical="center" wrapText="1"/>
      <protection/>
    </xf>
    <xf numFmtId="3" fontId="22" fillId="38" borderId="44" xfId="51" applyNumberFormat="1" applyFont="1" applyFill="1" applyBorder="1" applyAlignment="1">
      <alignment horizontal="center" vertical="center" wrapText="1"/>
      <protection/>
    </xf>
    <xf numFmtId="0" fontId="25" fillId="33" borderId="37" xfId="51" applyFont="1" applyFill="1" applyBorder="1" applyAlignment="1">
      <alignment horizontal="left" vertical="center" wrapText="1"/>
      <protection/>
    </xf>
    <xf numFmtId="3" fontId="22" fillId="34" borderId="38" xfId="51" applyNumberFormat="1" applyFont="1" applyFill="1" applyBorder="1" applyAlignment="1">
      <alignment horizontal="center" vertical="center" wrapText="1"/>
      <protection/>
    </xf>
    <xf numFmtId="3" fontId="21" fillId="34" borderId="0" xfId="51" applyNumberFormat="1" applyFont="1" applyFill="1" applyBorder="1" applyAlignment="1">
      <alignment horizontal="center" vertical="center" wrapText="1"/>
      <protection/>
    </xf>
    <xf numFmtId="0" fontId="24" fillId="38" borderId="37" xfId="51" applyFont="1" applyFill="1" applyBorder="1" applyAlignment="1">
      <alignment horizontal="left" vertical="center" wrapText="1"/>
      <protection/>
    </xf>
    <xf numFmtId="3" fontId="22" fillId="38" borderId="38" xfId="51" applyNumberFormat="1" applyFont="1" applyFill="1" applyBorder="1" applyAlignment="1">
      <alignment horizontal="center" vertical="center" wrapText="1"/>
      <protection/>
    </xf>
    <xf numFmtId="3" fontId="22" fillId="38" borderId="37" xfId="51" applyNumberFormat="1" applyFont="1" applyFill="1" applyBorder="1" applyAlignment="1">
      <alignment horizontal="center" vertical="center" wrapText="1"/>
      <protection/>
    </xf>
    <xf numFmtId="3" fontId="22" fillId="38" borderId="0" xfId="51" applyNumberFormat="1" applyFont="1" applyFill="1" applyBorder="1" applyAlignment="1">
      <alignment horizontal="center" vertical="center" wrapText="1"/>
      <protection/>
    </xf>
    <xf numFmtId="0" fontId="25" fillId="0" borderId="37" xfId="51" applyFont="1" applyFill="1" applyBorder="1" applyAlignment="1">
      <alignment horizontal="left" vertical="center" wrapText="1"/>
      <protection/>
    </xf>
    <xf numFmtId="0" fontId="26" fillId="0" borderId="37" xfId="51" applyFont="1" applyFill="1" applyBorder="1" applyAlignment="1">
      <alignment horizontal="left" vertical="center" wrapText="1"/>
      <protection/>
    </xf>
    <xf numFmtId="3" fontId="22" fillId="38" borderId="38" xfId="51" applyNumberFormat="1" applyFont="1" applyFill="1" applyBorder="1" applyAlignment="1">
      <alignment horizontal="center" vertical="center" wrapText="1"/>
      <protection/>
    </xf>
    <xf numFmtId="3" fontId="22" fillId="38" borderId="37" xfId="51" applyNumberFormat="1" applyFont="1" applyFill="1" applyBorder="1" applyAlignment="1">
      <alignment horizontal="center" vertical="center" wrapText="1"/>
      <protection/>
    </xf>
    <xf numFmtId="3" fontId="22" fillId="38" borderId="0" xfId="51" applyNumberFormat="1" applyFont="1" applyFill="1" applyBorder="1" applyAlignment="1">
      <alignment horizontal="center" vertical="center" wrapText="1"/>
      <protection/>
    </xf>
    <xf numFmtId="3" fontId="21" fillId="34" borderId="37" xfId="51" applyNumberFormat="1" applyFont="1" applyFill="1" applyBorder="1" applyAlignment="1">
      <alignment horizontal="center" vertical="center" wrapText="1"/>
      <protection/>
    </xf>
    <xf numFmtId="3" fontId="21" fillId="34" borderId="0" xfId="51" applyNumberFormat="1" applyFont="1" applyFill="1" applyBorder="1" applyAlignment="1">
      <alignment horizontal="center" vertical="center" wrapText="1"/>
      <protection/>
    </xf>
    <xf numFmtId="0" fontId="25" fillId="0" borderId="49" xfId="51" applyFont="1" applyFill="1" applyBorder="1" applyAlignment="1">
      <alignment horizontal="left" vertical="center" wrapText="1"/>
      <protection/>
    </xf>
    <xf numFmtId="3" fontId="21" fillId="34" borderId="50" xfId="51" applyNumberFormat="1" applyFont="1" applyFill="1" applyBorder="1" applyAlignment="1">
      <alignment horizontal="center" vertical="center" wrapText="1"/>
      <protection/>
    </xf>
    <xf numFmtId="3" fontId="21" fillId="34" borderId="50" xfId="51" applyNumberFormat="1" applyFont="1" applyFill="1" applyBorder="1" applyAlignment="1">
      <alignment horizontal="center" vertical="center" wrapText="1"/>
      <protection/>
    </xf>
    <xf numFmtId="3" fontId="21" fillId="34" borderId="49" xfId="51" applyNumberFormat="1" applyFont="1" applyFill="1" applyBorder="1" applyAlignment="1">
      <alignment horizontal="center" vertical="center" wrapText="1"/>
      <protection/>
    </xf>
    <xf numFmtId="3" fontId="21" fillId="34" borderId="51" xfId="51" applyNumberFormat="1" applyFont="1" applyFill="1" applyBorder="1" applyAlignment="1">
      <alignment horizontal="center" vertical="center" wrapText="1"/>
      <protection/>
    </xf>
    <xf numFmtId="0" fontId="27" fillId="0" borderId="0" xfId="51" applyFont="1">
      <alignment/>
      <protection/>
    </xf>
    <xf numFmtId="0" fontId="28" fillId="0" borderId="0" xfId="51" applyFont="1">
      <alignment/>
      <protection/>
    </xf>
    <xf numFmtId="0" fontId="29" fillId="0" borderId="0" xfId="51" applyFont="1">
      <alignment/>
      <protection/>
    </xf>
    <xf numFmtId="0" fontId="30" fillId="0" borderId="0" xfId="51" applyFont="1">
      <alignment/>
      <protection/>
    </xf>
    <xf numFmtId="4" fontId="22" fillId="38" borderId="52" xfId="51" applyNumberFormat="1" applyFont="1" applyFill="1" applyBorder="1" applyAlignment="1">
      <alignment horizontal="center" vertical="center" wrapText="1"/>
      <protection/>
    </xf>
    <xf numFmtId="4" fontId="21" fillId="34" borderId="0" xfId="51" applyNumberFormat="1" applyFont="1" applyFill="1" applyBorder="1" applyAlignment="1">
      <alignment horizontal="center" vertical="center" wrapText="1"/>
      <protection/>
    </xf>
    <xf numFmtId="0" fontId="10" fillId="0" borderId="32" xfId="51" applyFont="1" applyBorder="1">
      <alignment/>
      <protection/>
    </xf>
    <xf numFmtId="0" fontId="31" fillId="33" borderId="0" xfId="0" applyFont="1" applyFill="1" applyAlignment="1">
      <alignment vertical="center"/>
    </xf>
    <xf numFmtId="0" fontId="21" fillId="0" borderId="0" xfId="0" applyFont="1" applyAlignment="1">
      <alignment/>
    </xf>
    <xf numFmtId="168" fontId="21" fillId="0" borderId="0" xfId="0" applyNumberFormat="1" applyFont="1" applyAlignment="1">
      <alignment/>
    </xf>
    <xf numFmtId="168" fontId="32" fillId="0" borderId="0" xfId="0" applyNumberFormat="1" applyFont="1" applyAlignment="1">
      <alignment/>
    </xf>
    <xf numFmtId="17" fontId="32" fillId="0" borderId="0" xfId="0" applyNumberFormat="1" applyFont="1" applyAlignment="1">
      <alignment horizontal="right"/>
    </xf>
    <xf numFmtId="169" fontId="32" fillId="0" borderId="0" xfId="0" applyNumberFormat="1" applyFont="1" applyAlignment="1">
      <alignment/>
    </xf>
    <xf numFmtId="17" fontId="35" fillId="36" borderId="53" xfId="0" applyNumberFormat="1" applyFont="1" applyFill="1" applyBorder="1" applyAlignment="1" applyProtection="1">
      <alignment horizontal="center" vertical="center" wrapText="1"/>
      <protection/>
    </xf>
    <xf numFmtId="3" fontId="35" fillId="36" borderId="20" xfId="0" applyNumberFormat="1" applyFont="1" applyFill="1" applyBorder="1" applyAlignment="1" applyProtection="1">
      <alignment horizontal="center" vertical="center" wrapText="1"/>
      <protection/>
    </xf>
    <xf numFmtId="3" fontId="35" fillId="36" borderId="21" xfId="0" applyNumberFormat="1" applyFont="1" applyFill="1" applyBorder="1" applyAlignment="1" applyProtection="1">
      <alignment horizontal="center" vertical="center" wrapText="1"/>
      <protection/>
    </xf>
    <xf numFmtId="17" fontId="21" fillId="36" borderId="54" xfId="0" applyNumberFormat="1" applyFont="1" applyFill="1" applyBorder="1" applyAlignment="1" applyProtection="1">
      <alignment horizontal="center" vertical="center" wrapText="1"/>
      <protection/>
    </xf>
    <xf numFmtId="168" fontId="32" fillId="0" borderId="29" xfId="75" applyNumberFormat="1" applyFont="1" applyFill="1" applyBorder="1" applyAlignment="1">
      <alignment horizontal="right"/>
    </xf>
    <xf numFmtId="3" fontId="21" fillId="36" borderId="29" xfId="0" applyNumberFormat="1" applyFont="1" applyFill="1" applyBorder="1" applyAlignment="1" applyProtection="1">
      <alignment horizontal="center" vertical="center" wrapText="1"/>
      <protection/>
    </xf>
    <xf numFmtId="3" fontId="21" fillId="36" borderId="30" xfId="0" applyNumberFormat="1" applyFont="1" applyFill="1" applyBorder="1" applyAlignment="1" applyProtection="1">
      <alignment horizontal="center" vertical="center" wrapText="1"/>
      <protection/>
    </xf>
    <xf numFmtId="17" fontId="18" fillId="0" borderId="54" xfId="0" applyNumberFormat="1" applyFont="1" applyBorder="1" applyAlignment="1">
      <alignment horizontal="right"/>
    </xf>
    <xf numFmtId="3" fontId="36" fillId="34" borderId="29" xfId="75" applyNumberFormat="1" applyFont="1" applyFill="1" applyBorder="1" applyAlignment="1">
      <alignment horizontal="right"/>
    </xf>
    <xf numFmtId="3" fontId="36" fillId="34" borderId="30" xfId="75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169" fontId="30" fillId="0" borderId="0" xfId="0" applyNumberFormat="1" applyFont="1" applyBorder="1" applyAlignment="1">
      <alignment/>
    </xf>
    <xf numFmtId="168" fontId="32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168" fontId="0" fillId="0" borderId="0" xfId="0" applyNumberFormat="1" applyAlignment="1">
      <alignment/>
    </xf>
    <xf numFmtId="0" fontId="33" fillId="0" borderId="0" xfId="0" applyFont="1" applyAlignment="1">
      <alignment/>
    </xf>
    <xf numFmtId="168" fontId="33" fillId="0" borderId="0" xfId="0" applyNumberFormat="1" applyFont="1" applyAlignment="1">
      <alignment/>
    </xf>
    <xf numFmtId="168" fontId="34" fillId="0" borderId="0" xfId="0" applyNumberFormat="1" applyFont="1" applyAlignment="1">
      <alignment/>
    </xf>
    <xf numFmtId="168" fontId="0" fillId="0" borderId="0" xfId="0" applyNumberFormat="1" applyBorder="1" applyAlignment="1">
      <alignment/>
    </xf>
    <xf numFmtId="169" fontId="21" fillId="0" borderId="0" xfId="0" applyNumberFormat="1" applyFont="1" applyBorder="1" applyAlignment="1">
      <alignment/>
    </xf>
    <xf numFmtId="168" fontId="32" fillId="0" borderId="0" xfId="72" applyNumberFormat="1" applyFont="1" applyFill="1" applyBorder="1" applyAlignment="1">
      <alignment/>
    </xf>
    <xf numFmtId="17" fontId="36" fillId="0" borderId="0" xfId="0" applyNumberFormat="1" applyFont="1" applyAlignment="1">
      <alignment horizontal="right"/>
    </xf>
    <xf numFmtId="0" fontId="101" fillId="0" borderId="0" xfId="0" applyFont="1" applyAlignment="1">
      <alignment/>
    </xf>
    <xf numFmtId="17" fontId="38" fillId="0" borderId="54" xfId="0" applyNumberFormat="1" applyFont="1" applyBorder="1" applyAlignment="1">
      <alignment horizontal="right"/>
    </xf>
    <xf numFmtId="168" fontId="32" fillId="0" borderId="0" xfId="76" applyNumberFormat="1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8" fontId="42" fillId="0" borderId="0" xfId="0" applyNumberFormat="1" applyFont="1" applyAlignment="1">
      <alignment/>
    </xf>
    <xf numFmtId="168" fontId="43" fillId="0" borderId="0" xfId="0" applyNumberFormat="1" applyFont="1" applyAlignment="1">
      <alignment/>
    </xf>
    <xf numFmtId="0" fontId="44" fillId="0" borderId="0" xfId="51" applyFont="1">
      <alignment/>
      <protection/>
    </xf>
    <xf numFmtId="0" fontId="0" fillId="0" borderId="0" xfId="0" applyAlignment="1">
      <alignment horizontal="center"/>
    </xf>
    <xf numFmtId="0" fontId="85" fillId="0" borderId="0" xfId="44" applyAlignment="1">
      <alignment/>
    </xf>
    <xf numFmtId="0" fontId="10" fillId="0" borderId="0" xfId="54" applyFont="1" applyFill="1">
      <alignment/>
      <protection/>
    </xf>
    <xf numFmtId="0" fontId="45" fillId="35" borderId="20" xfId="0" applyFont="1" applyFill="1" applyBorder="1" applyAlignment="1">
      <alignment horizontal="center" vertical="center" wrapText="1"/>
    </xf>
    <xf numFmtId="0" fontId="45" fillId="35" borderId="21" xfId="0" applyFont="1" applyFill="1" applyBorder="1" applyAlignment="1">
      <alignment horizontal="center" vertical="center" wrapText="1"/>
    </xf>
    <xf numFmtId="3" fontId="3" fillId="33" borderId="55" xfId="53" applyNumberFormat="1" applyFont="1" applyFill="1" applyBorder="1" applyAlignment="1">
      <alignment horizontal="right" vertical="center" wrapText="1"/>
    </xf>
    <xf numFmtId="3" fontId="3" fillId="33" borderId="56" xfId="53" applyNumberFormat="1" applyFont="1" applyFill="1" applyBorder="1" applyAlignment="1">
      <alignment horizontal="right" vertical="center" wrapText="1"/>
    </xf>
    <xf numFmtId="3" fontId="3" fillId="33" borderId="57" xfId="53" applyNumberFormat="1" applyFont="1" applyFill="1" applyBorder="1" applyAlignment="1">
      <alignment horizontal="right" vertical="center" wrapText="1"/>
    </xf>
    <xf numFmtId="3" fontId="3" fillId="33" borderId="58" xfId="53" applyNumberFormat="1" applyFont="1" applyFill="1" applyBorder="1" applyAlignment="1">
      <alignment horizontal="right" vertical="center" wrapText="1"/>
    </xf>
    <xf numFmtId="0" fontId="10" fillId="33" borderId="0" xfId="54" applyFont="1" applyFill="1" applyBorder="1" applyAlignment="1">
      <alignment horizontal="left" vertical="center" wrapText="1"/>
      <protection/>
    </xf>
    <xf numFmtId="0" fontId="13" fillId="38" borderId="0" xfId="54" applyFont="1" applyFill="1" applyBorder="1" applyAlignment="1">
      <alignment horizontal="left" vertical="center" wrapText="1"/>
      <protection/>
    </xf>
    <xf numFmtId="0" fontId="13" fillId="38" borderId="59" xfId="54" applyFont="1" applyFill="1" applyBorder="1" applyAlignment="1">
      <alignment horizontal="left" vertical="center" wrapText="1"/>
      <protection/>
    </xf>
    <xf numFmtId="3" fontId="14" fillId="38" borderId="0" xfId="0" applyNumberFormat="1" applyFont="1" applyFill="1" applyBorder="1" applyAlignment="1">
      <alignment horizontal="center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3" fontId="14" fillId="38" borderId="30" xfId="0" applyNumberFormat="1" applyFont="1" applyFill="1" applyBorder="1" applyAlignment="1">
      <alignment horizontal="center" vertical="center" wrapText="1"/>
    </xf>
    <xf numFmtId="164" fontId="14" fillId="38" borderId="54" xfId="0" applyNumberFormat="1" applyFont="1" applyFill="1" applyBorder="1" applyAlignment="1">
      <alignment horizontal="center" vertical="center" wrapText="1"/>
    </xf>
    <xf numFmtId="3" fontId="10" fillId="33" borderId="30" xfId="0" applyNumberFormat="1" applyFont="1" applyFill="1" applyBorder="1" applyAlignment="1">
      <alignment horizontal="center" vertical="center" wrapText="1"/>
    </xf>
    <xf numFmtId="164" fontId="10" fillId="33" borderId="54" xfId="0" applyNumberFormat="1" applyFont="1" applyFill="1" applyBorder="1" applyAlignment="1">
      <alignment horizontal="center" vertical="center" wrapText="1"/>
    </xf>
    <xf numFmtId="3" fontId="14" fillId="38" borderId="60" xfId="0" applyNumberFormat="1" applyFont="1" applyFill="1" applyBorder="1" applyAlignment="1">
      <alignment horizontal="center" vertical="center" wrapText="1"/>
    </xf>
    <xf numFmtId="164" fontId="14" fillId="38" borderId="27" xfId="0" applyNumberFormat="1" applyFont="1" applyFill="1" applyBorder="1" applyAlignment="1">
      <alignment horizontal="center" vertical="center" wrapText="1"/>
    </xf>
    <xf numFmtId="3" fontId="10" fillId="33" borderId="60" xfId="54" applyNumberFormat="1" applyFont="1" applyFill="1" applyBorder="1" applyAlignment="1">
      <alignment horizontal="right" vertical="center" wrapText="1"/>
      <protection/>
    </xf>
    <xf numFmtId="164" fontId="10" fillId="33" borderId="27" xfId="54" applyNumberFormat="1" applyFont="1" applyFill="1" applyBorder="1" applyAlignment="1">
      <alignment horizontal="right" vertical="center" wrapText="1"/>
      <protection/>
    </xf>
    <xf numFmtId="3" fontId="10" fillId="33" borderId="60" xfId="0" applyNumberFormat="1" applyFont="1" applyFill="1" applyBorder="1" applyAlignment="1">
      <alignment horizontal="center" vertical="center" wrapText="1"/>
    </xf>
    <xf numFmtId="164" fontId="10" fillId="33" borderId="27" xfId="0" applyNumberFormat="1" applyFont="1" applyFill="1" applyBorder="1" applyAlignment="1">
      <alignment horizontal="center" vertical="center" wrapText="1"/>
    </xf>
    <xf numFmtId="3" fontId="14" fillId="38" borderId="61" xfId="0" applyNumberFormat="1" applyFont="1" applyFill="1" applyBorder="1" applyAlignment="1">
      <alignment horizontal="center" vertical="center" wrapText="1"/>
    </xf>
    <xf numFmtId="3" fontId="14" fillId="38" borderId="51" xfId="0" applyNumberFormat="1" applyFont="1" applyFill="1" applyBorder="1" applyAlignment="1">
      <alignment horizontal="center" vertical="center" wrapText="1"/>
    </xf>
    <xf numFmtId="164" fontId="14" fillId="38" borderId="62" xfId="0" applyNumberFormat="1" applyFont="1" applyFill="1" applyBorder="1" applyAlignment="1">
      <alignment horizontal="center" vertical="center" wrapText="1"/>
    </xf>
    <xf numFmtId="164" fontId="10" fillId="33" borderId="27" xfId="54" applyNumberFormat="1" applyFont="1" applyFill="1" applyBorder="1" applyAlignment="1">
      <alignment horizontal="right" vertical="center" wrapText="1"/>
      <protection/>
    </xf>
    <xf numFmtId="0" fontId="10" fillId="0" borderId="0" xfId="54" applyFont="1" applyFill="1" applyBorder="1" applyAlignment="1">
      <alignment horizontal="left" vertical="center" wrapText="1"/>
      <protection/>
    </xf>
    <xf numFmtId="0" fontId="46" fillId="0" borderId="0" xfId="54" applyFont="1" applyFill="1" applyBorder="1" applyAlignment="1">
      <alignment horizontal="left" vertical="center" wrapText="1"/>
      <protection/>
    </xf>
    <xf numFmtId="0" fontId="10" fillId="0" borderId="51" xfId="54" applyFont="1" applyFill="1" applyBorder="1" applyAlignment="1">
      <alignment horizontal="left" vertical="center" wrapText="1"/>
      <protection/>
    </xf>
    <xf numFmtId="3" fontId="10" fillId="0" borderId="0" xfId="54" applyNumberFormat="1" applyFont="1">
      <alignment/>
      <protection/>
    </xf>
    <xf numFmtId="0" fontId="10" fillId="0" borderId="0" xfId="54" applyFont="1" applyAlignment="1">
      <alignment/>
      <protection/>
    </xf>
    <xf numFmtId="0" fontId="10" fillId="33" borderId="0" xfId="54" applyFont="1" applyFill="1" applyAlignment="1">
      <alignment horizontal="left" vertical="top" wrapText="1"/>
      <protection/>
    </xf>
    <xf numFmtId="3" fontId="13" fillId="38" borderId="63" xfId="54" applyNumberFormat="1" applyFont="1" applyFill="1" applyBorder="1" applyAlignment="1">
      <alignment horizontal="left" vertical="center" wrapText="1"/>
      <protection/>
    </xf>
    <xf numFmtId="3" fontId="10" fillId="34" borderId="30" xfId="54" applyNumberFormat="1" applyFont="1" applyFill="1" applyBorder="1" applyAlignment="1">
      <alignment horizontal="right" vertical="center" wrapText="1"/>
      <protection/>
    </xf>
    <xf numFmtId="164" fontId="10" fillId="34" borderId="54" xfId="54" applyNumberFormat="1" applyFont="1" applyFill="1" applyBorder="1" applyAlignment="1">
      <alignment horizontal="right" vertical="center" wrapText="1"/>
      <protection/>
    </xf>
    <xf numFmtId="3" fontId="10" fillId="33" borderId="64" xfId="0" applyNumberFormat="1" applyFont="1" applyFill="1" applyBorder="1" applyAlignment="1">
      <alignment horizontal="center" vertical="center" wrapText="1"/>
    </xf>
    <xf numFmtId="3" fontId="10" fillId="33" borderId="59" xfId="0" applyNumberFormat="1" applyFont="1" applyFill="1" applyBorder="1" applyAlignment="1">
      <alignment horizontal="center" vertical="center" wrapText="1"/>
    </xf>
    <xf numFmtId="164" fontId="10" fillId="33" borderId="65" xfId="0" applyNumberFormat="1" applyFont="1" applyFill="1" applyBorder="1" applyAlignment="1">
      <alignment horizontal="center" vertical="center" wrapText="1"/>
    </xf>
    <xf numFmtId="17" fontId="98" fillId="36" borderId="66" xfId="0" applyNumberFormat="1" applyFont="1" applyFill="1" applyBorder="1" applyAlignment="1">
      <alignment horizontal="center" vertical="center"/>
    </xf>
    <xf numFmtId="3" fontId="100" fillId="35" borderId="67" xfId="0" applyNumberFormat="1" applyFont="1" applyFill="1" applyBorder="1" applyAlignment="1">
      <alignment/>
    </xf>
    <xf numFmtId="3" fontId="100" fillId="35" borderId="68" xfId="0" applyNumberFormat="1" applyFont="1" applyFill="1" applyBorder="1" applyAlignment="1">
      <alignment/>
    </xf>
    <xf numFmtId="3" fontId="100" fillId="35" borderId="25" xfId="0" applyNumberFormat="1" applyFont="1" applyFill="1" applyBorder="1" applyAlignment="1">
      <alignment/>
    </xf>
    <xf numFmtId="3" fontId="100" fillId="35" borderId="26" xfId="0" applyNumberFormat="1" applyFont="1" applyFill="1" applyBorder="1" applyAlignment="1">
      <alignment/>
    </xf>
    <xf numFmtId="4" fontId="100" fillId="35" borderId="69" xfId="0" applyNumberFormat="1" applyFont="1" applyFill="1" applyBorder="1" applyAlignment="1">
      <alignment/>
    </xf>
    <xf numFmtId="4" fontId="100" fillId="35" borderId="70" xfId="0" applyNumberFormat="1" applyFont="1" applyFill="1" applyBorder="1" applyAlignment="1">
      <alignment/>
    </xf>
    <xf numFmtId="4" fontId="100" fillId="35" borderId="29" xfId="0" applyNumberFormat="1" applyFont="1" applyFill="1" applyBorder="1" applyAlignment="1">
      <alignment/>
    </xf>
    <xf numFmtId="4" fontId="100" fillId="35" borderId="30" xfId="0" applyNumberFormat="1" applyFont="1" applyFill="1" applyBorder="1" applyAlignment="1">
      <alignment/>
    </xf>
    <xf numFmtId="4" fontId="100" fillId="34" borderId="69" xfId="0" applyNumberFormat="1" applyFont="1" applyFill="1" applyBorder="1" applyAlignment="1">
      <alignment/>
    </xf>
    <xf numFmtId="4" fontId="100" fillId="34" borderId="70" xfId="0" applyNumberFormat="1" applyFont="1" applyFill="1" applyBorder="1" applyAlignment="1">
      <alignment/>
    </xf>
    <xf numFmtId="4" fontId="100" fillId="34" borderId="29" xfId="0" applyNumberFormat="1" applyFont="1" applyFill="1" applyBorder="1" applyAlignment="1">
      <alignment/>
    </xf>
    <xf numFmtId="4" fontId="100" fillId="34" borderId="30" xfId="0" applyNumberFormat="1" applyFont="1" applyFill="1" applyBorder="1" applyAlignment="1">
      <alignment/>
    </xf>
    <xf numFmtId="3" fontId="100" fillId="35" borderId="69" xfId="0" applyNumberFormat="1" applyFont="1" applyFill="1" applyBorder="1" applyAlignment="1">
      <alignment/>
    </xf>
    <xf numFmtId="3" fontId="100" fillId="35" borderId="70" xfId="0" applyNumberFormat="1" applyFont="1" applyFill="1" applyBorder="1" applyAlignment="1">
      <alignment/>
    </xf>
    <xf numFmtId="3" fontId="100" fillId="35" borderId="29" xfId="0" applyNumberFormat="1" applyFont="1" applyFill="1" applyBorder="1" applyAlignment="1">
      <alignment/>
    </xf>
    <xf numFmtId="3" fontId="100" fillId="35" borderId="30" xfId="0" applyNumberFormat="1" applyFont="1" applyFill="1" applyBorder="1" applyAlignment="1">
      <alignment/>
    </xf>
    <xf numFmtId="4" fontId="100" fillId="35" borderId="71" xfId="0" applyNumberFormat="1" applyFont="1" applyFill="1" applyBorder="1" applyAlignment="1">
      <alignment/>
    </xf>
    <xf numFmtId="4" fontId="100" fillId="35" borderId="72" xfId="0" applyNumberFormat="1" applyFont="1" applyFill="1" applyBorder="1" applyAlignment="1">
      <alignment/>
    </xf>
    <xf numFmtId="4" fontId="100" fillId="35" borderId="73" xfId="0" applyNumberFormat="1" applyFont="1" applyFill="1" applyBorder="1" applyAlignment="1">
      <alignment/>
    </xf>
    <xf numFmtId="4" fontId="100" fillId="35" borderId="74" xfId="0" applyNumberFormat="1" applyFont="1" applyFill="1" applyBorder="1" applyAlignment="1">
      <alignment/>
    </xf>
    <xf numFmtId="4" fontId="100" fillId="0" borderId="69" xfId="0" applyNumberFormat="1" applyFont="1" applyFill="1" applyBorder="1" applyAlignment="1">
      <alignment/>
    </xf>
    <xf numFmtId="4" fontId="100" fillId="0" borderId="70" xfId="0" applyNumberFormat="1" applyFont="1" applyFill="1" applyBorder="1" applyAlignment="1">
      <alignment/>
    </xf>
    <xf numFmtId="4" fontId="100" fillId="0" borderId="29" xfId="0" applyNumberFormat="1" applyFont="1" applyFill="1" applyBorder="1" applyAlignment="1">
      <alignment/>
    </xf>
    <xf numFmtId="4" fontId="100" fillId="0" borderId="30" xfId="0" applyNumberFormat="1" applyFont="1" applyFill="1" applyBorder="1" applyAlignment="1">
      <alignment/>
    </xf>
    <xf numFmtId="3" fontId="100" fillId="35" borderId="75" xfId="0" applyNumberFormat="1" applyFont="1" applyFill="1" applyBorder="1" applyAlignment="1">
      <alignment/>
    </xf>
    <xf numFmtId="3" fontId="100" fillId="35" borderId="76" xfId="0" applyNumberFormat="1" applyFont="1" applyFill="1" applyBorder="1" applyAlignment="1">
      <alignment/>
    </xf>
    <xf numFmtId="3" fontId="100" fillId="35" borderId="77" xfId="0" applyNumberFormat="1" applyFont="1" applyFill="1" applyBorder="1" applyAlignment="1">
      <alignment/>
    </xf>
    <xf numFmtId="3" fontId="100" fillId="35" borderId="78" xfId="0" applyNumberFormat="1" applyFont="1" applyFill="1" applyBorder="1" applyAlignment="1">
      <alignment/>
    </xf>
    <xf numFmtId="3" fontId="100" fillId="34" borderId="69" xfId="0" applyNumberFormat="1" applyFont="1" applyFill="1" applyBorder="1" applyAlignment="1">
      <alignment/>
    </xf>
    <xf numFmtId="3" fontId="100" fillId="34" borderId="70" xfId="0" applyNumberFormat="1" applyFont="1" applyFill="1" applyBorder="1" applyAlignment="1">
      <alignment/>
    </xf>
    <xf numFmtId="3" fontId="100" fillId="34" borderId="29" xfId="0" applyNumberFormat="1" applyFont="1" applyFill="1" applyBorder="1" applyAlignment="1">
      <alignment/>
    </xf>
    <xf numFmtId="3" fontId="100" fillId="34" borderId="30" xfId="0" applyNumberFormat="1" applyFont="1" applyFill="1" applyBorder="1" applyAlignment="1">
      <alignment/>
    </xf>
    <xf numFmtId="4" fontId="100" fillId="34" borderId="72" xfId="0" applyNumberFormat="1" applyFont="1" applyFill="1" applyBorder="1" applyAlignment="1">
      <alignment/>
    </xf>
    <xf numFmtId="4" fontId="100" fillId="34" borderId="73" xfId="0" applyNumberFormat="1" applyFont="1" applyFill="1" applyBorder="1" applyAlignment="1">
      <alignment/>
    </xf>
    <xf numFmtId="4" fontId="100" fillId="34" borderId="74" xfId="0" applyNumberFormat="1" applyFont="1" applyFill="1" applyBorder="1" applyAlignment="1">
      <alignment/>
    </xf>
    <xf numFmtId="0" fontId="47" fillId="0" borderId="0" xfId="54" applyFont="1">
      <alignment/>
      <protection/>
    </xf>
    <xf numFmtId="0" fontId="47" fillId="0" borderId="0" xfId="54" applyFont="1" applyAlignment="1">
      <alignment/>
      <protection/>
    </xf>
    <xf numFmtId="0" fontId="11" fillId="39" borderId="36" xfId="53" applyNumberFormat="1" applyFont="1" applyFill="1" applyBorder="1" applyAlignment="1">
      <alignment horizontal="center" vertical="center" wrapText="1"/>
    </xf>
    <xf numFmtId="0" fontId="13" fillId="34" borderId="0" xfId="54" applyFont="1" applyFill="1" applyBorder="1" applyAlignment="1">
      <alignment horizontal="left" vertical="center" wrapText="1"/>
      <protection/>
    </xf>
    <xf numFmtId="3" fontId="14" fillId="34" borderId="6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164" fontId="14" fillId="34" borderId="27" xfId="0" applyNumberFormat="1" applyFont="1" applyFill="1" applyBorder="1" applyAlignment="1">
      <alignment horizontal="center" vertical="center" wrapText="1"/>
    </xf>
    <xf numFmtId="3" fontId="2" fillId="34" borderId="0" xfId="54" applyNumberFormat="1" applyFill="1">
      <alignment/>
      <protection/>
    </xf>
    <xf numFmtId="0" fontId="2" fillId="34" borderId="0" xfId="54" applyFill="1">
      <alignment/>
      <protection/>
    </xf>
    <xf numFmtId="17" fontId="18" fillId="0" borderId="65" xfId="0" applyNumberFormat="1" applyFont="1" applyBorder="1" applyAlignment="1">
      <alignment horizontal="right"/>
    </xf>
    <xf numFmtId="3" fontId="36" fillId="34" borderId="79" xfId="75" applyNumberFormat="1" applyFont="1" applyFill="1" applyBorder="1" applyAlignment="1">
      <alignment horizontal="right"/>
    </xf>
    <xf numFmtId="3" fontId="36" fillId="34" borderId="64" xfId="75" applyNumberFormat="1" applyFont="1" applyFill="1" applyBorder="1" applyAlignment="1">
      <alignment horizontal="right"/>
    </xf>
    <xf numFmtId="17" fontId="38" fillId="0" borderId="65" xfId="0" applyNumberFormat="1" applyFont="1" applyBorder="1" applyAlignment="1">
      <alignment horizontal="right"/>
    </xf>
    <xf numFmtId="0" fontId="13" fillId="36" borderId="80" xfId="54" applyFont="1" applyFill="1" applyBorder="1" applyAlignment="1">
      <alignment horizontal="center" vertical="center" wrapText="1"/>
      <protection/>
    </xf>
    <xf numFmtId="0" fontId="13" fillId="36" borderId="81" xfId="54" applyFont="1" applyFill="1" applyBorder="1" applyAlignment="1">
      <alignment horizontal="center" vertical="center" wrapText="1"/>
      <protection/>
    </xf>
    <xf numFmtId="0" fontId="13" fillId="36" borderId="22" xfId="54" applyFont="1" applyFill="1" applyBorder="1" applyAlignment="1">
      <alignment horizontal="center" vertical="center" wrapText="1"/>
      <protection/>
    </xf>
    <xf numFmtId="0" fontId="11" fillId="39" borderId="82" xfId="53" applyNumberFormat="1" applyFont="1" applyFill="1" applyBorder="1" applyAlignment="1">
      <alignment horizontal="center" vertical="center" wrapText="1"/>
    </xf>
    <xf numFmtId="3" fontId="102" fillId="0" borderId="29" xfId="0" applyNumberFormat="1" applyFont="1" applyBorder="1" applyAlignment="1">
      <alignment/>
    </xf>
    <xf numFmtId="3" fontId="102" fillId="0" borderId="30" xfId="0" applyNumberFormat="1" applyFont="1" applyBorder="1" applyAlignment="1">
      <alignment/>
    </xf>
    <xf numFmtId="168" fontId="32" fillId="0" borderId="0" xfId="75" applyNumberFormat="1" applyFont="1" applyFill="1" applyBorder="1" applyAlignment="1">
      <alignment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2" fontId="0" fillId="0" borderId="0" xfId="0" applyNumberFormat="1" applyAlignment="1">
      <alignment/>
    </xf>
    <xf numFmtId="168" fontId="36" fillId="0" borderId="29" xfId="75" applyNumberFormat="1" applyFont="1" applyFill="1" applyBorder="1" applyAlignment="1">
      <alignment horizontal="right"/>
    </xf>
    <xf numFmtId="17" fontId="18" fillId="0" borderId="54" xfId="0" applyNumberFormat="1" applyFont="1" applyBorder="1" applyAlignment="1">
      <alignment horizontal="left"/>
    </xf>
    <xf numFmtId="17" fontId="18" fillId="0" borderId="65" xfId="0" applyNumberFormat="1" applyFont="1" applyBorder="1" applyAlignment="1">
      <alignment horizontal="left"/>
    </xf>
    <xf numFmtId="17" fontId="37" fillId="36" borderId="53" xfId="0" applyNumberFormat="1" applyFont="1" applyFill="1" applyBorder="1" applyAlignment="1" applyProtection="1">
      <alignment horizontal="center" vertical="center" wrapText="1"/>
      <protection/>
    </xf>
    <xf numFmtId="3" fontId="37" fillId="36" borderId="20" xfId="0" applyNumberFormat="1" applyFont="1" applyFill="1" applyBorder="1" applyAlignment="1" applyProtection="1">
      <alignment horizontal="center" vertical="center" wrapText="1"/>
      <protection/>
    </xf>
    <xf numFmtId="3" fontId="37" fillId="36" borderId="21" xfId="0" applyNumberFormat="1" applyFont="1" applyFill="1" applyBorder="1" applyAlignment="1" applyProtection="1">
      <alignment horizontal="center" vertical="center" wrapText="1"/>
      <protection/>
    </xf>
    <xf numFmtId="3" fontId="39" fillId="34" borderId="29" xfId="75" applyNumberFormat="1" applyFont="1" applyFill="1" applyBorder="1" applyAlignment="1">
      <alignment horizontal="right"/>
    </xf>
    <xf numFmtId="3" fontId="39" fillId="34" borderId="30" xfId="75" applyNumberFormat="1" applyFont="1" applyFill="1" applyBorder="1" applyAlignment="1">
      <alignment horizontal="right"/>
    </xf>
    <xf numFmtId="3" fontId="39" fillId="34" borderId="29" xfId="0" applyNumberFormat="1" applyFont="1" applyFill="1" applyBorder="1" applyAlignment="1">
      <alignment/>
    </xf>
    <xf numFmtId="3" fontId="39" fillId="34" borderId="29" xfId="0" applyNumberFormat="1" applyFont="1" applyFill="1" applyBorder="1" applyAlignment="1">
      <alignment horizontal="right"/>
    </xf>
    <xf numFmtId="3" fontId="39" fillId="34" borderId="30" xfId="0" applyNumberFormat="1" applyFont="1" applyFill="1" applyBorder="1" applyAlignment="1">
      <alignment horizontal="right"/>
    </xf>
    <xf numFmtId="3" fontId="39" fillId="34" borderId="54" xfId="75" applyNumberFormat="1" applyFont="1" applyFill="1" applyBorder="1" applyAlignment="1">
      <alignment horizontal="right"/>
    </xf>
    <xf numFmtId="3" fontId="39" fillId="34" borderId="0" xfId="75" applyNumberFormat="1" applyFont="1" applyFill="1" applyBorder="1" applyAlignment="1">
      <alignment horizontal="right"/>
    </xf>
    <xf numFmtId="3" fontId="39" fillId="34" borderId="64" xfId="75" applyNumberFormat="1" applyFont="1" applyFill="1" applyBorder="1" applyAlignment="1">
      <alignment horizontal="right"/>
    </xf>
    <xf numFmtId="3" fontId="39" fillId="34" borderId="79" xfId="75" applyNumberFormat="1" applyFont="1" applyFill="1" applyBorder="1" applyAlignment="1">
      <alignment horizontal="right"/>
    </xf>
    <xf numFmtId="17" fontId="38" fillId="0" borderId="54" xfId="0" applyNumberFormat="1" applyFont="1" applyBorder="1" applyAlignment="1">
      <alignment horizontal="left"/>
    </xf>
    <xf numFmtId="3" fontId="39" fillId="34" borderId="29" xfId="72" applyNumberFormat="1" applyFont="1" applyFill="1" applyBorder="1" applyAlignment="1">
      <alignment horizontal="center"/>
    </xf>
    <xf numFmtId="3" fontId="39" fillId="34" borderId="30" xfId="72" applyNumberFormat="1" applyFont="1" applyFill="1" applyBorder="1" applyAlignment="1">
      <alignment horizontal="center"/>
    </xf>
    <xf numFmtId="3" fontId="39" fillId="34" borderId="54" xfId="72" applyNumberFormat="1" applyFont="1" applyFill="1" applyBorder="1" applyAlignment="1">
      <alignment horizontal="center"/>
    </xf>
    <xf numFmtId="3" fontId="39" fillId="34" borderId="0" xfId="72" applyNumberFormat="1" applyFont="1" applyFill="1" applyBorder="1" applyAlignment="1">
      <alignment horizontal="center"/>
    </xf>
    <xf numFmtId="3" fontId="39" fillId="34" borderId="79" xfId="72" applyNumberFormat="1" applyFont="1" applyFill="1" applyBorder="1" applyAlignment="1">
      <alignment horizontal="center"/>
    </xf>
    <xf numFmtId="3" fontId="39" fillId="34" borderId="64" xfId="72" applyNumberFormat="1" applyFont="1" applyFill="1" applyBorder="1" applyAlignment="1">
      <alignment horizontal="center"/>
    </xf>
    <xf numFmtId="0" fontId="48" fillId="33" borderId="0" xfId="0" applyFont="1" applyFill="1" applyAlignment="1">
      <alignment vertical="center"/>
    </xf>
    <xf numFmtId="0" fontId="0" fillId="0" borderId="83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54" xfId="0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84" xfId="0" applyBorder="1" applyAlignment="1">
      <alignment/>
    </xf>
    <xf numFmtId="3" fontId="0" fillId="0" borderId="41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13" fillId="36" borderId="85" xfId="0" applyFont="1" applyFill="1" applyBorder="1" applyAlignment="1">
      <alignment horizontal="center" vertical="center" wrapText="1"/>
    </xf>
    <xf numFmtId="0" fontId="13" fillId="36" borderId="34" xfId="0" applyFont="1" applyFill="1" applyBorder="1" applyAlignment="1">
      <alignment horizontal="center" vertical="center" wrapText="1"/>
    </xf>
    <xf numFmtId="4" fontId="2" fillId="0" borderId="0" xfId="54" applyNumberFormat="1">
      <alignment/>
      <protection/>
    </xf>
    <xf numFmtId="164" fontId="14" fillId="38" borderId="27" xfId="0" applyNumberFormat="1" applyFont="1" applyFill="1" applyBorder="1" applyAlignment="1">
      <alignment horizontal="center" vertical="center" wrapText="1"/>
    </xf>
    <xf numFmtId="164" fontId="14" fillId="34" borderId="27" xfId="0" applyNumberFormat="1" applyFont="1" applyFill="1" applyBorder="1" applyAlignment="1">
      <alignment horizontal="center" vertical="center" wrapText="1"/>
    </xf>
    <xf numFmtId="164" fontId="10" fillId="33" borderId="27" xfId="0" applyNumberFormat="1" applyFont="1" applyFill="1" applyBorder="1" applyAlignment="1">
      <alignment horizontal="center" vertical="center" wrapText="1"/>
    </xf>
    <xf numFmtId="164" fontId="14" fillId="38" borderId="62" xfId="0" applyNumberFormat="1" applyFont="1" applyFill="1" applyBorder="1" applyAlignment="1">
      <alignment horizontal="center" vertical="center" wrapText="1"/>
    </xf>
    <xf numFmtId="0" fontId="14" fillId="36" borderId="33" xfId="0" applyFont="1" applyFill="1" applyBorder="1" applyAlignment="1">
      <alignment horizontal="center" vertical="center" wrapText="1"/>
    </xf>
    <xf numFmtId="0" fontId="14" fillId="36" borderId="85" xfId="0" applyFont="1" applyFill="1" applyBorder="1" applyAlignment="1">
      <alignment horizontal="center" vertical="center" wrapText="1"/>
    </xf>
    <xf numFmtId="0" fontId="14" fillId="36" borderId="34" xfId="0" applyFont="1" applyFill="1" applyBorder="1" applyAlignment="1">
      <alignment horizontal="center" vertical="center" wrapText="1"/>
    </xf>
    <xf numFmtId="164" fontId="14" fillId="38" borderId="54" xfId="0" applyNumberFormat="1" applyFont="1" applyFill="1" applyBorder="1" applyAlignment="1">
      <alignment horizontal="center" vertical="center" wrapText="1"/>
    </xf>
    <xf numFmtId="3" fontId="14" fillId="38" borderId="30" xfId="0" applyNumberFormat="1" applyFont="1" applyFill="1" applyBorder="1" applyAlignment="1">
      <alignment horizontal="center" vertical="center" wrapText="1"/>
    </xf>
    <xf numFmtId="3" fontId="14" fillId="38" borderId="0" xfId="0" applyNumberFormat="1" applyFont="1" applyFill="1" applyBorder="1" applyAlignment="1">
      <alignment horizontal="center" vertical="center" wrapText="1"/>
    </xf>
    <xf numFmtId="164" fontId="10" fillId="34" borderId="54" xfId="54" applyNumberFormat="1" applyFont="1" applyFill="1" applyBorder="1" applyAlignment="1">
      <alignment horizontal="right" vertical="center" wrapText="1"/>
      <protection/>
    </xf>
    <xf numFmtId="3" fontId="10" fillId="34" borderId="30" xfId="54" applyNumberFormat="1" applyFont="1" applyFill="1" applyBorder="1" applyAlignment="1">
      <alignment horizontal="right" vertical="center" wrapText="1"/>
      <protection/>
    </xf>
    <xf numFmtId="3" fontId="10" fillId="34" borderId="0" xfId="54" applyNumberFormat="1" applyFont="1" applyFill="1" applyBorder="1" applyAlignment="1">
      <alignment horizontal="right" vertical="center" wrapText="1"/>
      <protection/>
    </xf>
    <xf numFmtId="3" fontId="14" fillId="34" borderId="0" xfId="54" applyNumberFormat="1" applyFont="1" applyFill="1" applyBorder="1" applyAlignment="1">
      <alignment horizontal="right" vertical="center" wrapText="1"/>
      <protection/>
    </xf>
    <xf numFmtId="164" fontId="10" fillId="33" borderId="54" xfId="0" applyNumberFormat="1" applyFont="1" applyFill="1" applyBorder="1" applyAlignment="1">
      <alignment horizontal="center" vertical="center" wrapText="1"/>
    </xf>
    <xf numFmtId="3" fontId="10" fillId="33" borderId="30" xfId="0" applyNumberFormat="1" applyFont="1" applyFill="1" applyBorder="1" applyAlignment="1">
      <alignment horizontal="center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164" fontId="10" fillId="33" borderId="65" xfId="0" applyNumberFormat="1" applyFont="1" applyFill="1" applyBorder="1" applyAlignment="1">
      <alignment horizontal="center" vertical="center" wrapText="1"/>
    </xf>
    <xf numFmtId="3" fontId="10" fillId="33" borderId="64" xfId="0" applyNumberFormat="1" applyFont="1" applyFill="1" applyBorder="1" applyAlignment="1">
      <alignment horizontal="center" vertical="center" wrapText="1"/>
    </xf>
    <xf numFmtId="3" fontId="10" fillId="33" borderId="59" xfId="0" applyNumberFormat="1" applyFont="1" applyFill="1" applyBorder="1" applyAlignment="1">
      <alignment horizontal="center" vertical="center" wrapText="1"/>
    </xf>
    <xf numFmtId="4" fontId="16" fillId="35" borderId="11" xfId="53" applyNumberFormat="1" applyFont="1" applyFill="1" applyBorder="1" applyAlignment="1">
      <alignment horizontal="right" vertical="center" wrapText="1"/>
    </xf>
    <xf numFmtId="4" fontId="3" fillId="33" borderId="13" xfId="53" applyNumberFormat="1" applyFont="1" applyFill="1" applyBorder="1" applyAlignment="1">
      <alignment horizontal="right" vertical="center" wrapText="1"/>
    </xf>
    <xf numFmtId="4" fontId="3" fillId="33" borderId="15" xfId="53" applyNumberFormat="1" applyFont="1" applyFill="1" applyBorder="1" applyAlignment="1">
      <alignment horizontal="right" vertical="center" wrapText="1"/>
    </xf>
    <xf numFmtId="4" fontId="3" fillId="33" borderId="58" xfId="53" applyNumberFormat="1" applyFont="1" applyFill="1" applyBorder="1" applyAlignment="1">
      <alignment horizontal="right" vertical="center" wrapText="1"/>
    </xf>
    <xf numFmtId="0" fontId="13" fillId="36" borderId="86" xfId="51" applyFont="1" applyFill="1" applyBorder="1" applyAlignment="1">
      <alignment horizontal="center" vertical="center" wrapText="1"/>
      <protection/>
    </xf>
    <xf numFmtId="164" fontId="22" fillId="37" borderId="39" xfId="51" applyNumberFormat="1" applyFont="1" applyFill="1" applyBorder="1" applyAlignment="1">
      <alignment horizontal="center" vertical="center" wrapText="1"/>
      <protection/>
    </xf>
    <xf numFmtId="164" fontId="21" fillId="33" borderId="39" xfId="51" applyNumberFormat="1" applyFont="1" applyFill="1" applyBorder="1" applyAlignment="1">
      <alignment horizontal="center" vertical="center" wrapText="1"/>
      <protection/>
    </xf>
    <xf numFmtId="0" fontId="2" fillId="0" borderId="38" xfId="51" applyBorder="1">
      <alignment/>
      <protection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17" fontId="18" fillId="0" borderId="0" xfId="0" applyNumberFormat="1" applyFont="1" applyBorder="1" applyAlignment="1">
      <alignment horizontal="left"/>
    </xf>
    <xf numFmtId="3" fontId="36" fillId="34" borderId="0" xfId="75" applyNumberFormat="1" applyFont="1" applyFill="1" applyBorder="1" applyAlignment="1">
      <alignment horizontal="right"/>
    </xf>
    <xf numFmtId="4" fontId="100" fillId="35" borderId="87" xfId="0" applyNumberFormat="1" applyFont="1" applyFill="1" applyBorder="1" applyAlignment="1">
      <alignment/>
    </xf>
    <xf numFmtId="4" fontId="100" fillId="35" borderId="88" xfId="0" applyNumberFormat="1" applyFont="1" applyFill="1" applyBorder="1" applyAlignment="1">
      <alignment/>
    </xf>
    <xf numFmtId="4" fontId="100" fillId="35" borderId="79" xfId="0" applyNumberFormat="1" applyFont="1" applyFill="1" applyBorder="1" applyAlignment="1">
      <alignment/>
    </xf>
    <xf numFmtId="4" fontId="100" fillId="35" borderId="64" xfId="0" applyNumberFormat="1" applyFont="1" applyFill="1" applyBorder="1" applyAlignment="1">
      <alignment/>
    </xf>
    <xf numFmtId="0" fontId="0" fillId="0" borderId="62" xfId="0" applyFill="1" applyBorder="1" applyAlignment="1">
      <alignment/>
    </xf>
    <xf numFmtId="0" fontId="20" fillId="34" borderId="62" xfId="51" applyFont="1" applyFill="1" applyBorder="1" applyAlignment="1">
      <alignment horizontal="left" vertical="center" wrapText="1"/>
      <protection/>
    </xf>
    <xf numFmtId="3" fontId="20" fillId="34" borderId="89" xfId="51" applyNumberFormat="1" applyFont="1" applyFill="1" applyBorder="1" applyAlignment="1">
      <alignment horizontal="center" vertical="center" wrapText="1"/>
      <protection/>
    </xf>
    <xf numFmtId="164" fontId="22" fillId="37" borderId="90" xfId="51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5" fillId="36" borderId="22" xfId="0" applyFont="1" applyFill="1" applyBorder="1" applyAlignment="1">
      <alignment horizontal="center" vertical="center"/>
    </xf>
    <xf numFmtId="3" fontId="105" fillId="35" borderId="27" xfId="0" applyNumberFormat="1" applyFont="1" applyFill="1" applyBorder="1" applyAlignment="1">
      <alignment/>
    </xf>
    <xf numFmtId="3" fontId="105" fillId="35" borderId="24" xfId="0" applyNumberFormat="1" applyFont="1" applyFill="1" applyBorder="1" applyAlignment="1">
      <alignment/>
    </xf>
    <xf numFmtId="3" fontId="105" fillId="35" borderId="25" xfId="0" applyNumberFormat="1" applyFont="1" applyFill="1" applyBorder="1" applyAlignment="1">
      <alignment/>
    </xf>
    <xf numFmtId="3" fontId="105" fillId="35" borderId="26" xfId="0" applyNumberFormat="1" applyFont="1" applyFill="1" applyBorder="1" applyAlignment="1">
      <alignment/>
    </xf>
    <xf numFmtId="4" fontId="105" fillId="35" borderId="27" xfId="0" applyNumberFormat="1" applyFont="1" applyFill="1" applyBorder="1" applyAlignment="1">
      <alignment/>
    </xf>
    <xf numFmtId="4" fontId="105" fillId="35" borderId="28" xfId="0" applyNumberFormat="1" applyFont="1" applyFill="1" applyBorder="1" applyAlignment="1">
      <alignment/>
    </xf>
    <xf numFmtId="4" fontId="105" fillId="35" borderId="29" xfId="0" applyNumberFormat="1" applyFont="1" applyFill="1" applyBorder="1" applyAlignment="1">
      <alignment/>
    </xf>
    <xf numFmtId="4" fontId="105" fillId="35" borderId="30" xfId="0" applyNumberFormat="1" applyFont="1" applyFill="1" applyBorder="1" applyAlignment="1">
      <alignment/>
    </xf>
    <xf numFmtId="4" fontId="106" fillId="34" borderId="27" xfId="0" applyNumberFormat="1" applyFont="1" applyFill="1" applyBorder="1" applyAlignment="1">
      <alignment/>
    </xf>
    <xf numFmtId="4" fontId="106" fillId="34" borderId="28" xfId="0" applyNumberFormat="1" applyFont="1" applyFill="1" applyBorder="1" applyAlignment="1">
      <alignment/>
    </xf>
    <xf numFmtId="4" fontId="106" fillId="34" borderId="29" xfId="0" applyNumberFormat="1" applyFont="1" applyFill="1" applyBorder="1" applyAlignment="1">
      <alignment/>
    </xf>
    <xf numFmtId="4" fontId="106" fillId="34" borderId="30" xfId="0" applyNumberFormat="1" applyFont="1" applyFill="1" applyBorder="1" applyAlignment="1">
      <alignment/>
    </xf>
    <xf numFmtId="3" fontId="106" fillId="0" borderId="27" xfId="0" applyNumberFormat="1" applyFont="1" applyBorder="1" applyAlignment="1">
      <alignment/>
    </xf>
    <xf numFmtId="3" fontId="106" fillId="34" borderId="28" xfId="0" applyNumberFormat="1" applyFont="1" applyFill="1" applyBorder="1" applyAlignment="1">
      <alignment/>
    </xf>
    <xf numFmtId="3" fontId="106" fillId="34" borderId="29" xfId="0" applyNumberFormat="1" applyFont="1" applyFill="1" applyBorder="1" applyAlignment="1">
      <alignment/>
    </xf>
    <xf numFmtId="3" fontId="106" fillId="34" borderId="30" xfId="0" applyNumberFormat="1" applyFont="1" applyFill="1" applyBorder="1" applyAlignment="1">
      <alignment/>
    </xf>
    <xf numFmtId="4" fontId="106" fillId="0" borderId="27" xfId="0" applyNumberFormat="1" applyFont="1" applyBorder="1" applyAlignment="1">
      <alignment/>
    </xf>
    <xf numFmtId="3" fontId="106" fillId="34" borderId="27" xfId="0" applyNumberFormat="1" applyFont="1" applyFill="1" applyBorder="1" applyAlignment="1">
      <alignment/>
    </xf>
    <xf numFmtId="0" fontId="106" fillId="0" borderId="27" xfId="0" applyFont="1" applyBorder="1" applyAlignment="1">
      <alignment/>
    </xf>
    <xf numFmtId="0" fontId="106" fillId="0" borderId="62" xfId="0" applyFont="1" applyBorder="1" applyAlignment="1">
      <alignment/>
    </xf>
    <xf numFmtId="2" fontId="106" fillId="0" borderId="89" xfId="0" applyNumberFormat="1" applyFont="1" applyBorder="1" applyAlignment="1">
      <alignment/>
    </xf>
    <xf numFmtId="2" fontId="106" fillId="0" borderId="41" xfId="0" applyNumberFormat="1" applyFont="1" applyBorder="1" applyAlignment="1">
      <alignment/>
    </xf>
    <xf numFmtId="2" fontId="106" fillId="0" borderId="3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7" fillId="0" borderId="0" xfId="0" applyFont="1" applyAlignment="1">
      <alignment/>
    </xf>
    <xf numFmtId="0" fontId="107" fillId="0" borderId="0" xfId="0" applyFont="1" applyFill="1" applyBorder="1" applyAlignment="1">
      <alignment/>
    </xf>
    <xf numFmtId="0" fontId="107" fillId="0" borderId="0" xfId="0" applyFont="1" applyFill="1" applyBorder="1" applyAlignment="1">
      <alignment horizontal="center" vertical="center"/>
    </xf>
    <xf numFmtId="3" fontId="107" fillId="0" borderId="0" xfId="0" applyNumberFormat="1" applyFont="1" applyFill="1" applyBorder="1" applyAlignment="1">
      <alignment/>
    </xf>
    <xf numFmtId="4" fontId="107" fillId="0" borderId="0" xfId="0" applyNumberFormat="1" applyFont="1" applyFill="1" applyBorder="1" applyAlignment="1">
      <alignment/>
    </xf>
    <xf numFmtId="0" fontId="107" fillId="34" borderId="0" xfId="0" applyFont="1" applyFill="1" applyBorder="1" applyAlignment="1">
      <alignment/>
    </xf>
    <xf numFmtId="4" fontId="100" fillId="35" borderId="69" xfId="0" applyNumberFormat="1" applyFont="1" applyFill="1" applyBorder="1" applyAlignment="1">
      <alignment horizontal="left"/>
    </xf>
    <xf numFmtId="0" fontId="108" fillId="0" borderId="0" xfId="0" applyFont="1" applyAlignment="1">
      <alignment/>
    </xf>
    <xf numFmtId="0" fontId="109" fillId="34" borderId="0" xfId="0" applyFont="1" applyFill="1" applyBorder="1" applyAlignment="1">
      <alignment/>
    </xf>
    <xf numFmtId="0" fontId="109" fillId="0" borderId="0" xfId="0" applyFont="1" applyAlignment="1">
      <alignment/>
    </xf>
    <xf numFmtId="3" fontId="102" fillId="0" borderId="79" xfId="0" applyNumberFormat="1" applyFont="1" applyBorder="1" applyAlignment="1">
      <alignment/>
    </xf>
    <xf numFmtId="3" fontId="102" fillId="0" borderId="64" xfId="0" applyNumberFormat="1" applyFont="1" applyBorder="1" applyAlignment="1">
      <alignment/>
    </xf>
    <xf numFmtId="0" fontId="20" fillId="40" borderId="27" xfId="51" applyFont="1" applyFill="1" applyBorder="1" applyAlignment="1">
      <alignment horizontal="left" vertical="center" wrapText="1"/>
      <protection/>
    </xf>
    <xf numFmtId="0" fontId="20" fillId="33" borderId="27" xfId="51" applyFont="1" applyFill="1" applyBorder="1" applyAlignment="1">
      <alignment horizontal="left" vertical="center" wrapText="1"/>
      <protection/>
    </xf>
    <xf numFmtId="3" fontId="20" fillId="33" borderId="54" xfId="51" applyNumberFormat="1" applyFont="1" applyFill="1" applyBorder="1" applyAlignment="1">
      <alignment horizontal="center" vertical="center" wrapText="1"/>
      <protection/>
    </xf>
    <xf numFmtId="3" fontId="20" fillId="33" borderId="29" xfId="51" applyNumberFormat="1" applyFont="1" applyFill="1" applyBorder="1" applyAlignment="1">
      <alignment horizontal="center" vertical="center" wrapText="1"/>
      <protection/>
    </xf>
    <xf numFmtId="3" fontId="22" fillId="33" borderId="29" xfId="51" applyNumberFormat="1" applyFont="1" applyFill="1" applyBorder="1" applyAlignment="1">
      <alignment horizontal="center" vertical="center" wrapText="1"/>
      <protection/>
    </xf>
    <xf numFmtId="3" fontId="22" fillId="33" borderId="30" xfId="51" applyNumberFormat="1" applyFont="1" applyFill="1" applyBorder="1" applyAlignment="1">
      <alignment horizontal="center" vertical="center" wrapText="1"/>
      <protection/>
    </xf>
    <xf numFmtId="0" fontId="20" fillId="40" borderId="62" xfId="51" applyFont="1" applyFill="1" applyBorder="1" applyAlignment="1">
      <alignment horizontal="left" vertical="center" wrapText="1"/>
      <protection/>
    </xf>
    <xf numFmtId="3" fontId="20" fillId="40" borderId="49" xfId="51" applyNumberFormat="1" applyFont="1" applyFill="1" applyBorder="1" applyAlignment="1">
      <alignment horizontal="center" vertical="center" wrapText="1"/>
      <protection/>
    </xf>
    <xf numFmtId="3" fontId="22" fillId="40" borderId="50" xfId="51" applyNumberFormat="1" applyFont="1" applyFill="1" applyBorder="1" applyAlignment="1">
      <alignment horizontal="center" vertical="center" wrapText="1"/>
      <protection/>
    </xf>
    <xf numFmtId="3" fontId="22" fillId="40" borderId="91" xfId="51" applyNumberFormat="1" applyFont="1" applyFill="1" applyBorder="1" applyAlignment="1">
      <alignment horizontal="center" vertical="center" wrapText="1"/>
      <protection/>
    </xf>
    <xf numFmtId="0" fontId="49" fillId="33" borderId="0" xfId="51" applyFont="1" applyFill="1" applyAlignment="1">
      <alignment vertical="center"/>
      <protection/>
    </xf>
    <xf numFmtId="0" fontId="23" fillId="0" borderId="0" xfId="51" applyFont="1" applyAlignment="1">
      <alignment/>
      <protection/>
    </xf>
    <xf numFmtId="0" fontId="23" fillId="0" borderId="0" xfId="51" applyFont="1" applyBorder="1" applyAlignment="1">
      <alignment/>
      <protection/>
    </xf>
    <xf numFmtId="3" fontId="21" fillId="33" borderId="92" xfId="51" applyNumberFormat="1" applyFont="1" applyFill="1" applyBorder="1" applyAlignment="1">
      <alignment horizontal="center" vertical="center" wrapText="1"/>
      <protection/>
    </xf>
    <xf numFmtId="3" fontId="21" fillId="33" borderId="54" xfId="51" applyNumberFormat="1" applyFont="1" applyFill="1" applyBorder="1" applyAlignment="1">
      <alignment horizontal="center" vertical="center" wrapText="1"/>
      <protection/>
    </xf>
    <xf numFmtId="3" fontId="21" fillId="33" borderId="29" xfId="51" applyNumberFormat="1" applyFont="1" applyFill="1" applyBorder="1" applyAlignment="1">
      <alignment horizontal="center" vertical="center" wrapText="1"/>
      <protection/>
    </xf>
    <xf numFmtId="0" fontId="10" fillId="0" borderId="27" xfId="51" applyFont="1" applyBorder="1">
      <alignment/>
      <protection/>
    </xf>
    <xf numFmtId="0" fontId="10" fillId="0" borderId="54" xfId="51" applyFont="1" applyBorder="1">
      <alignment/>
      <protection/>
    </xf>
    <xf numFmtId="17" fontId="18" fillId="0" borderId="0" xfId="0" applyNumberFormat="1" applyFont="1" applyBorder="1" applyAlignment="1">
      <alignment horizontal="right"/>
    </xf>
    <xf numFmtId="3" fontId="102" fillId="0" borderId="0" xfId="0" applyNumberFormat="1" applyFont="1" applyBorder="1" applyAlignment="1">
      <alignment/>
    </xf>
    <xf numFmtId="3" fontId="21" fillId="33" borderId="30" xfId="51" applyNumberFormat="1" applyFont="1" applyFill="1" applyBorder="1" applyAlignment="1">
      <alignment horizontal="center" vertical="center" wrapText="1"/>
      <protection/>
    </xf>
    <xf numFmtId="0" fontId="10" fillId="0" borderId="30" xfId="51" applyFont="1" applyBorder="1">
      <alignment/>
      <protection/>
    </xf>
    <xf numFmtId="3" fontId="22" fillId="38" borderId="47" xfId="51" applyNumberFormat="1" applyFont="1" applyFill="1" applyBorder="1" applyAlignment="1">
      <alignment horizontal="center" vertical="center" wrapText="1"/>
      <protection/>
    </xf>
    <xf numFmtId="3" fontId="22" fillId="38" borderId="48" xfId="51" applyNumberFormat="1" applyFont="1" applyFill="1" applyBorder="1" applyAlignment="1">
      <alignment horizontal="center" vertical="center" wrapText="1"/>
      <protection/>
    </xf>
    <xf numFmtId="3" fontId="22" fillId="38" borderId="59" xfId="51" applyNumberFormat="1" applyFont="1" applyFill="1" applyBorder="1" applyAlignment="1">
      <alignment horizontal="center" vertical="center" wrapText="1"/>
      <protection/>
    </xf>
    <xf numFmtId="0" fontId="12" fillId="0" borderId="0" xfId="51" applyFont="1" applyAlignment="1">
      <alignment vertical="center"/>
      <protection/>
    </xf>
    <xf numFmtId="3" fontId="98" fillId="35" borderId="67" xfId="0" applyNumberFormat="1" applyFont="1" applyFill="1" applyBorder="1" applyAlignment="1">
      <alignment/>
    </xf>
    <xf numFmtId="3" fontId="98" fillId="35" borderId="68" xfId="0" applyNumberFormat="1" applyFont="1" applyFill="1" applyBorder="1" applyAlignment="1">
      <alignment/>
    </xf>
    <xf numFmtId="4" fontId="98" fillId="35" borderId="71" xfId="0" applyNumberFormat="1" applyFont="1" applyFill="1" applyBorder="1" applyAlignment="1">
      <alignment/>
    </xf>
    <xf numFmtId="4" fontId="98" fillId="35" borderId="72" xfId="0" applyNumberFormat="1" applyFont="1" applyFill="1" applyBorder="1" applyAlignment="1">
      <alignment/>
    </xf>
    <xf numFmtId="4" fontId="98" fillId="35" borderId="73" xfId="0" applyNumberFormat="1" applyFont="1" applyFill="1" applyBorder="1" applyAlignment="1">
      <alignment/>
    </xf>
    <xf numFmtId="4" fontId="98" fillId="34" borderId="69" xfId="0" applyNumberFormat="1" applyFont="1" applyFill="1" applyBorder="1" applyAlignment="1">
      <alignment/>
    </xf>
    <xf numFmtId="4" fontId="98" fillId="34" borderId="70" xfId="0" applyNumberFormat="1" applyFont="1" applyFill="1" applyBorder="1" applyAlignment="1">
      <alignment/>
    </xf>
    <xf numFmtId="4" fontId="98" fillId="34" borderId="29" xfId="0" applyNumberFormat="1" applyFont="1" applyFill="1" applyBorder="1" applyAlignment="1">
      <alignment/>
    </xf>
    <xf numFmtId="3" fontId="0" fillId="34" borderId="75" xfId="0" applyNumberFormat="1" applyFont="1" applyFill="1" applyBorder="1" applyAlignment="1">
      <alignment/>
    </xf>
    <xf numFmtId="3" fontId="0" fillId="34" borderId="76" xfId="0" applyNumberFormat="1" applyFont="1" applyFill="1" applyBorder="1" applyAlignment="1">
      <alignment/>
    </xf>
    <xf numFmtId="3" fontId="0" fillId="34" borderId="77" xfId="0" applyNumberFormat="1" applyFont="1" applyFill="1" applyBorder="1" applyAlignment="1">
      <alignment/>
    </xf>
    <xf numFmtId="4" fontId="0" fillId="34" borderId="71" xfId="0" applyNumberFormat="1" applyFont="1" applyFill="1" applyBorder="1" applyAlignment="1">
      <alignment/>
    </xf>
    <xf numFmtId="4" fontId="0" fillId="34" borderId="72" xfId="0" applyNumberFormat="1" applyFont="1" applyFill="1" applyBorder="1" applyAlignment="1">
      <alignment/>
    </xf>
    <xf numFmtId="4" fontId="0" fillId="34" borderId="73" xfId="0" applyNumberFormat="1" applyFont="1" applyFill="1" applyBorder="1" applyAlignment="1">
      <alignment/>
    </xf>
    <xf numFmtId="4" fontId="0" fillId="34" borderId="69" xfId="0" applyNumberFormat="1" applyFont="1" applyFill="1" applyBorder="1" applyAlignment="1">
      <alignment/>
    </xf>
    <xf numFmtId="4" fontId="0" fillId="34" borderId="70" xfId="0" applyNumberFormat="1" applyFont="1" applyFill="1" applyBorder="1" applyAlignment="1">
      <alignment/>
    </xf>
    <xf numFmtId="4" fontId="0" fillId="34" borderId="29" xfId="0" applyNumberFormat="1" applyFont="1" applyFill="1" applyBorder="1" applyAlignment="1">
      <alignment/>
    </xf>
    <xf numFmtId="3" fontId="0" fillId="34" borderId="69" xfId="0" applyNumberFormat="1" applyFont="1" applyFill="1" applyBorder="1" applyAlignment="1">
      <alignment/>
    </xf>
    <xf numFmtId="3" fontId="0" fillId="34" borderId="70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4" fontId="0" fillId="34" borderId="93" xfId="0" applyNumberFormat="1" applyFont="1" applyFill="1" applyBorder="1" applyAlignment="1">
      <alignment/>
    </xf>
    <xf numFmtId="4" fontId="0" fillId="34" borderId="94" xfId="0" applyNumberFormat="1" applyFont="1" applyFill="1" applyBorder="1" applyAlignment="1">
      <alignment/>
    </xf>
    <xf numFmtId="4" fontId="0" fillId="34" borderId="41" xfId="0" applyNumberFormat="1" applyFont="1" applyFill="1" applyBorder="1" applyAlignment="1">
      <alignment/>
    </xf>
    <xf numFmtId="17" fontId="38" fillId="0" borderId="0" xfId="0" applyNumberFormat="1" applyFont="1" applyBorder="1" applyAlignment="1">
      <alignment horizontal="right"/>
    </xf>
    <xf numFmtId="0" fontId="8" fillId="33" borderId="0" xfId="52" applyFont="1" applyFill="1" applyAlignment="1">
      <alignment horizontal="center"/>
      <protection/>
    </xf>
    <xf numFmtId="0" fontId="5" fillId="33" borderId="0" xfId="52" applyFont="1" applyFill="1" applyAlignment="1">
      <alignment horizontal="center"/>
      <protection/>
    </xf>
    <xf numFmtId="0" fontId="6" fillId="33" borderId="0" xfId="52" applyFont="1" applyFill="1" applyAlignment="1">
      <alignment horizontal="center"/>
      <protection/>
    </xf>
    <xf numFmtId="0" fontId="13" fillId="36" borderId="63" xfId="54" applyFont="1" applyFill="1" applyBorder="1" applyAlignment="1">
      <alignment horizontal="center" vertical="center" wrapText="1"/>
      <protection/>
    </xf>
    <xf numFmtId="0" fontId="13" fillId="36" borderId="95" xfId="54" applyFont="1" applyFill="1" applyBorder="1" applyAlignment="1">
      <alignment horizontal="center" vertical="center" wrapText="1"/>
      <protection/>
    </xf>
    <xf numFmtId="0" fontId="13" fillId="36" borderId="85" xfId="0" applyFont="1" applyFill="1" applyBorder="1" applyAlignment="1">
      <alignment horizontal="center" vertical="center" wrapText="1"/>
    </xf>
    <xf numFmtId="0" fontId="13" fillId="36" borderId="34" xfId="0" applyFont="1" applyFill="1" applyBorder="1" applyAlignment="1">
      <alignment horizontal="center" vertical="center" wrapText="1"/>
    </xf>
    <xf numFmtId="0" fontId="13" fillId="36" borderId="33" xfId="0" applyFont="1" applyFill="1" applyBorder="1" applyAlignment="1">
      <alignment horizontal="center" vertical="center" wrapText="1"/>
    </xf>
    <xf numFmtId="0" fontId="13" fillId="36" borderId="42" xfId="54" applyFont="1" applyFill="1" applyBorder="1" applyAlignment="1">
      <alignment horizontal="center" vertical="center" wrapText="1"/>
      <protection/>
    </xf>
    <xf numFmtId="0" fontId="11" fillId="39" borderId="96" xfId="53" applyFont="1" applyFill="1" applyBorder="1" applyAlignment="1">
      <alignment horizontal="center" vertical="center" wrapText="1"/>
    </xf>
    <xf numFmtId="0" fontId="11" fillId="39" borderId="97" xfId="53" applyFont="1" applyFill="1" applyBorder="1" applyAlignment="1">
      <alignment horizontal="center" vertical="center" wrapText="1"/>
    </xf>
    <xf numFmtId="17" fontId="11" fillId="39" borderId="85" xfId="53" applyNumberFormat="1" applyFont="1" applyFill="1" applyBorder="1" applyAlignment="1">
      <alignment horizontal="center" vertical="center" wrapText="1"/>
    </xf>
    <xf numFmtId="0" fontId="11" fillId="39" borderId="34" xfId="53" applyFont="1" applyFill="1" applyBorder="1" applyAlignment="1">
      <alignment horizontal="center" vertical="center" wrapText="1"/>
    </xf>
    <xf numFmtId="0" fontId="11" fillId="39" borderId="98" xfId="53" applyFont="1" applyFill="1" applyBorder="1" applyAlignment="1">
      <alignment horizontal="center" vertical="center" wrapText="1"/>
    </xf>
    <xf numFmtId="0" fontId="46" fillId="33" borderId="63" xfId="53" applyFont="1" applyFill="1" applyBorder="1" applyAlignment="1">
      <alignment horizontal="left" vertical="top" wrapText="1"/>
    </xf>
    <xf numFmtId="0" fontId="46" fillId="33" borderId="0" xfId="53" applyFont="1" applyFill="1" applyBorder="1" applyAlignment="1">
      <alignment horizontal="left" vertical="top" wrapText="1"/>
    </xf>
    <xf numFmtId="0" fontId="12" fillId="0" borderId="0" xfId="51" applyFont="1" applyAlignment="1">
      <alignment horizontal="justify" wrapText="1"/>
      <protection/>
    </xf>
    <xf numFmtId="0" fontId="27" fillId="0" borderId="0" xfId="51" applyFont="1" applyAlignment="1">
      <alignment horizontal="left" vertical="center" wrapText="1"/>
      <protection/>
    </xf>
    <xf numFmtId="0" fontId="12" fillId="0" borderId="0" xfId="51" applyFont="1" applyAlignment="1">
      <alignment horizontal="justify" vertical="center" wrapText="1"/>
      <protection/>
    </xf>
    <xf numFmtId="0" fontId="31" fillId="33" borderId="0" xfId="0" applyFont="1" applyFill="1" applyAlignment="1">
      <alignment horizontal="left" vertical="justify" wrapText="1"/>
    </xf>
    <xf numFmtId="0" fontId="31" fillId="33" borderId="0" xfId="0" applyFont="1" applyFill="1" applyAlignment="1">
      <alignment horizontal="justify" vertical="justify" wrapText="1"/>
    </xf>
    <xf numFmtId="0" fontId="48" fillId="33" borderId="0" xfId="0" applyFont="1" applyFill="1" applyAlignment="1">
      <alignment horizontal="left" vertical="justify" wrapText="1"/>
    </xf>
    <xf numFmtId="3" fontId="106" fillId="0" borderId="28" xfId="0" applyNumberFormat="1" applyFont="1" applyBorder="1" applyAlignment="1">
      <alignment/>
    </xf>
    <xf numFmtId="3" fontId="106" fillId="0" borderId="29" xfId="0" applyNumberFormat="1" applyFont="1" applyBorder="1" applyAlignment="1">
      <alignment/>
    </xf>
    <xf numFmtId="3" fontId="106" fillId="0" borderId="30" xfId="0" applyNumberFormat="1" applyFont="1" applyBorder="1" applyAlignment="1">
      <alignment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Followed Hyperlink" xfId="46"/>
    <cellStyle name="Hiperlink Visitado 2" xfId="47"/>
    <cellStyle name="Currency" xfId="48"/>
    <cellStyle name="Currency [0]" xfId="49"/>
    <cellStyle name="Neutro" xfId="50"/>
    <cellStyle name="Normal 2" xfId="51"/>
    <cellStyle name="Normal 3" xfId="52"/>
    <cellStyle name="Normal 4" xfId="53"/>
    <cellStyle name="Normal 5" xfId="54"/>
    <cellStyle name="Nota" xfId="55"/>
    <cellStyle name="Nota 2" xfId="56"/>
    <cellStyle name="Nota 3" xfId="57"/>
    <cellStyle name="Percent" xfId="58"/>
    <cellStyle name="Porcentagem 2" xfId="59"/>
    <cellStyle name="Ruim" xfId="60"/>
    <cellStyle name="Saída" xfId="61"/>
    <cellStyle name="Comma [0]" xfId="62"/>
    <cellStyle name="Separador de milhares 2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  <cellStyle name="Vírgula 4" xfId="75"/>
    <cellStyle name="Vírgula 5" xfId="76"/>
  </cellStyles>
  <dxfs count="5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2</xdr:row>
      <xdr:rowOff>47625</xdr:rowOff>
    </xdr:from>
    <xdr:to>
      <xdr:col>8</xdr:col>
      <xdr:colOff>171450</xdr:colOff>
      <xdr:row>5</xdr:row>
      <xdr:rowOff>76200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57225"/>
          <a:ext cx="4600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9"/>
  <sheetViews>
    <sheetView tabSelected="1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10" ht="24" customHeight="1">
      <c r="A9" s="455" t="s">
        <v>4</v>
      </c>
      <c r="B9" s="455"/>
      <c r="C9" s="455"/>
      <c r="D9" s="455"/>
      <c r="E9" s="455"/>
      <c r="F9" s="455"/>
      <c r="G9" s="455"/>
      <c r="H9" s="455"/>
      <c r="I9" s="455"/>
      <c r="J9" s="455"/>
    </row>
    <row r="12" spans="2:9" ht="24" customHeight="1">
      <c r="B12" s="457" t="s">
        <v>242</v>
      </c>
      <c r="C12" s="457"/>
      <c r="D12" s="457"/>
      <c r="E12" s="457"/>
      <c r="F12" s="457"/>
      <c r="G12" s="457"/>
      <c r="H12" s="457"/>
      <c r="I12" s="457"/>
    </row>
    <row r="13" spans="1:8" ht="24" customHeight="1">
      <c r="A13" s="1"/>
      <c r="B13" s="1"/>
      <c r="C13" s="1"/>
      <c r="D13" s="1"/>
      <c r="E13" s="1"/>
      <c r="F13" s="1"/>
      <c r="G13" s="1"/>
      <c r="H13" s="1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10" ht="24" customHeight="1">
      <c r="A15" s="456" t="s">
        <v>13</v>
      </c>
      <c r="B15" s="456"/>
      <c r="C15" s="456"/>
      <c r="D15" s="456"/>
      <c r="E15" s="456"/>
      <c r="F15" s="456"/>
      <c r="G15" s="456"/>
      <c r="H15" s="456"/>
      <c r="I15" s="456"/>
      <c r="J15" s="456"/>
    </row>
    <row r="16" spans="1:8" ht="24" customHeight="1">
      <c r="A16" s="3"/>
      <c r="B16" s="3"/>
      <c r="C16" s="3"/>
      <c r="D16" s="3"/>
      <c r="E16" s="3"/>
      <c r="F16" s="3"/>
      <c r="G16" s="3"/>
      <c r="H16" s="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4"/>
      <c r="B18" s="4"/>
      <c r="C18" s="4"/>
      <c r="D18" s="4"/>
      <c r="E18" s="4"/>
      <c r="F18" s="4"/>
      <c r="G18" s="4"/>
      <c r="H18" s="4"/>
    </row>
    <row r="19" spans="1:8" ht="24" customHeight="1">
      <c r="A19" s="4"/>
      <c r="B19" s="4"/>
      <c r="C19" s="4"/>
      <c r="D19" s="4"/>
      <c r="E19" s="4"/>
      <c r="F19" s="4"/>
      <c r="G19" s="4"/>
      <c r="H19" s="4"/>
    </row>
    <row r="20" spans="1:8" ht="24" customHeight="1">
      <c r="A20" s="5"/>
      <c r="B20" s="5"/>
      <c r="C20" s="5"/>
      <c r="D20" s="5"/>
      <c r="E20" s="5"/>
      <c r="F20" s="5"/>
      <c r="G20" s="5"/>
      <c r="H20" s="5"/>
    </row>
    <row r="21" spans="1:10" ht="24" customHeight="1">
      <c r="A21" s="457" t="s">
        <v>243</v>
      </c>
      <c r="B21" s="457"/>
      <c r="C21" s="457"/>
      <c r="D21" s="457"/>
      <c r="E21" s="457"/>
      <c r="F21" s="457"/>
      <c r="G21" s="457"/>
      <c r="H21" s="457"/>
      <c r="I21" s="457"/>
      <c r="J21" s="457"/>
    </row>
    <row r="22" spans="1:8" ht="24" customHeight="1">
      <c r="A22" s="4"/>
      <c r="B22" s="4"/>
      <c r="C22" s="4"/>
      <c r="D22" s="4"/>
      <c r="E22" s="4"/>
      <c r="F22" s="4"/>
      <c r="G22" s="4"/>
      <c r="H22" s="4"/>
    </row>
    <row r="23" spans="1:8" ht="24" customHeight="1">
      <c r="A23" s="4"/>
      <c r="B23" s="4"/>
      <c r="C23" s="4"/>
      <c r="D23" s="4"/>
      <c r="E23" s="4"/>
      <c r="F23" s="4"/>
      <c r="G23" s="4"/>
      <c r="H23" s="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</sheetData>
  <sheetProtection/>
  <mergeCells count="4">
    <mergeCell ref="A9:J9"/>
    <mergeCell ref="A15:J15"/>
    <mergeCell ref="A21:J21"/>
    <mergeCell ref="B12:I12"/>
  </mergeCells>
  <printOptions/>
  <pageMargins left="0.25" right="0.25" top="0.75" bottom="0.75" header="0.3" footer="0.3"/>
  <pageSetup fitToHeight="1" fitToWidth="1"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5.8515625" style="74" customWidth="1"/>
    <col min="2" max="8" width="21.7109375" style="74" customWidth="1"/>
    <col min="9" max="9" width="21.7109375" style="105" customWidth="1"/>
    <col min="10" max="10" width="10.140625" style="74" bestFit="1" customWidth="1"/>
    <col min="11" max="13" width="9.140625" style="74" customWidth="1"/>
    <col min="14" max="14" width="10.140625" style="74" bestFit="1" customWidth="1"/>
    <col min="15" max="15" width="11.421875" style="74" customWidth="1"/>
    <col min="16" max="16384" width="9.140625" style="74" customWidth="1"/>
  </cols>
  <sheetData>
    <row r="1" spans="1:9" ht="21.75" customHeight="1">
      <c r="A1" s="70" t="s">
        <v>131</v>
      </c>
      <c r="B1" s="71"/>
      <c r="C1" s="72"/>
      <c r="D1" s="72"/>
      <c r="E1" s="72"/>
      <c r="F1" s="72"/>
      <c r="G1" s="72"/>
      <c r="H1" s="72"/>
      <c r="I1" s="73"/>
    </row>
    <row r="2" spans="1:17" ht="21.75" customHeight="1">
      <c r="A2" s="70" t="s">
        <v>208</v>
      </c>
      <c r="B2" s="75"/>
      <c r="C2" s="76"/>
      <c r="D2" s="76"/>
      <c r="E2" s="76"/>
      <c r="F2" s="76"/>
      <c r="G2" s="76"/>
      <c r="H2" s="76"/>
      <c r="I2" s="77"/>
      <c r="J2" s="72"/>
      <c r="K2" s="72"/>
      <c r="L2" s="72"/>
      <c r="M2" s="72"/>
      <c r="N2" s="72"/>
      <c r="O2" s="72"/>
      <c r="P2" s="72"/>
      <c r="Q2" s="72"/>
    </row>
    <row r="3" spans="1:17" ht="13.5" customHeight="1" thickBot="1">
      <c r="A3" s="78"/>
      <c r="B3" s="78"/>
      <c r="C3" s="78"/>
      <c r="D3" s="78"/>
      <c r="E3" s="78"/>
      <c r="F3" s="78"/>
      <c r="G3" s="78"/>
      <c r="H3" s="78"/>
      <c r="I3" s="79"/>
      <c r="J3" s="72"/>
      <c r="K3" s="72"/>
      <c r="L3" s="72"/>
      <c r="M3" s="72"/>
      <c r="N3" s="72"/>
      <c r="O3" s="72"/>
      <c r="P3" s="72"/>
      <c r="Q3" s="72"/>
    </row>
    <row r="4" spans="1:9" ht="30" customHeight="1" thickBot="1">
      <c r="A4" s="80" t="s">
        <v>132</v>
      </c>
      <c r="B4" s="81">
        <v>2002</v>
      </c>
      <c r="C4" s="82">
        <v>2003</v>
      </c>
      <c r="D4" s="82">
        <v>2004</v>
      </c>
      <c r="E4" s="82">
        <v>2005</v>
      </c>
      <c r="F4" s="83">
        <v>2006</v>
      </c>
      <c r="G4" s="82">
        <v>2007</v>
      </c>
      <c r="H4" s="82">
        <v>2008</v>
      </c>
      <c r="I4" s="81">
        <v>2009</v>
      </c>
    </row>
    <row r="5" spans="1:15" ht="15.75">
      <c r="A5" s="106" t="s">
        <v>20</v>
      </c>
      <c r="B5" s="107">
        <v>764021</v>
      </c>
      <c r="C5" s="108">
        <v>648858</v>
      </c>
      <c r="D5" s="108">
        <v>1523276</v>
      </c>
      <c r="E5" s="108">
        <v>1253981</v>
      </c>
      <c r="F5" s="108">
        <v>1228686</v>
      </c>
      <c r="G5" s="108">
        <v>1617392</v>
      </c>
      <c r="H5" s="108">
        <v>1452204</v>
      </c>
      <c r="I5" s="109">
        <v>995111</v>
      </c>
      <c r="J5" s="84"/>
      <c r="K5" s="84"/>
      <c r="N5" s="84"/>
      <c r="O5" s="84"/>
    </row>
    <row r="6" spans="1:15" ht="15.75">
      <c r="A6" s="85" t="s">
        <v>12</v>
      </c>
      <c r="B6" s="86"/>
      <c r="C6" s="87"/>
      <c r="D6" s="88"/>
      <c r="E6" s="89"/>
      <c r="F6" s="87"/>
      <c r="G6" s="87"/>
      <c r="H6" s="87"/>
      <c r="I6" s="90"/>
      <c r="J6" s="84"/>
      <c r="K6" s="84"/>
      <c r="N6" s="84"/>
      <c r="O6" s="84"/>
    </row>
    <row r="7" spans="1:15" ht="15.75">
      <c r="A7" s="106" t="s">
        <v>5</v>
      </c>
      <c r="B7" s="110">
        <v>5586</v>
      </c>
      <c r="C7" s="111">
        <v>6534</v>
      </c>
      <c r="D7" s="111">
        <v>10337</v>
      </c>
      <c r="E7" s="112">
        <v>9530</v>
      </c>
      <c r="F7" s="111">
        <v>12052</v>
      </c>
      <c r="G7" s="111">
        <v>9762</v>
      </c>
      <c r="H7" s="111">
        <v>8671</v>
      </c>
      <c r="I7" s="113">
        <v>2036</v>
      </c>
      <c r="J7" s="84"/>
      <c r="K7" s="84"/>
      <c r="N7" s="84"/>
      <c r="O7" s="84"/>
    </row>
    <row r="8" spans="1:15" ht="15.75">
      <c r="A8" s="85" t="s">
        <v>12</v>
      </c>
      <c r="B8" s="86"/>
      <c r="C8" s="87"/>
      <c r="D8" s="88"/>
      <c r="E8" s="89"/>
      <c r="F8" s="87"/>
      <c r="G8" s="87"/>
      <c r="H8" s="87"/>
      <c r="I8" s="90"/>
      <c r="J8" s="84"/>
      <c r="K8" s="84"/>
      <c r="N8" s="84"/>
      <c r="O8" s="84"/>
    </row>
    <row r="9" spans="1:15" ht="26.25" customHeight="1">
      <c r="A9" s="106" t="s">
        <v>6</v>
      </c>
      <c r="B9" s="110">
        <v>161191</v>
      </c>
      <c r="C9" s="111">
        <v>127618</v>
      </c>
      <c r="D9" s="111">
        <v>504610</v>
      </c>
      <c r="E9" s="112">
        <v>177548</v>
      </c>
      <c r="F9" s="111">
        <v>250239</v>
      </c>
      <c r="G9" s="111">
        <v>394584</v>
      </c>
      <c r="H9" s="111">
        <v>178675</v>
      </c>
      <c r="I9" s="113">
        <v>10865</v>
      </c>
      <c r="J9" s="84"/>
      <c r="K9" s="84"/>
      <c r="N9" s="84"/>
      <c r="O9" s="84"/>
    </row>
    <row r="10" spans="1:15" ht="15.75">
      <c r="A10" s="85" t="s">
        <v>12</v>
      </c>
      <c r="B10" s="86"/>
      <c r="C10" s="87"/>
      <c r="D10" s="88"/>
      <c r="E10" s="89"/>
      <c r="F10" s="87"/>
      <c r="G10" s="87"/>
      <c r="H10" s="87"/>
      <c r="I10" s="90"/>
      <c r="J10" s="84"/>
      <c r="K10" s="84"/>
      <c r="N10" s="84"/>
      <c r="O10" s="84"/>
    </row>
    <row r="11" spans="1:15" ht="15">
      <c r="A11" s="85" t="s">
        <v>21</v>
      </c>
      <c r="B11" s="86">
        <v>9111</v>
      </c>
      <c r="C11" s="87">
        <v>-4377</v>
      </c>
      <c r="D11" s="91">
        <v>14884</v>
      </c>
      <c r="E11" s="89">
        <v>12356</v>
      </c>
      <c r="F11" s="87">
        <v>10283</v>
      </c>
      <c r="G11" s="87">
        <v>13584</v>
      </c>
      <c r="H11" s="87">
        <v>13170</v>
      </c>
      <c r="I11" s="90">
        <v>4484</v>
      </c>
      <c r="J11" s="84"/>
      <c r="K11" s="84"/>
      <c r="N11" s="84"/>
      <c r="O11" s="84"/>
    </row>
    <row r="12" spans="1:15" ht="15">
      <c r="A12" s="85" t="s">
        <v>22</v>
      </c>
      <c r="B12" s="86">
        <v>14022</v>
      </c>
      <c r="C12" s="87">
        <v>16534</v>
      </c>
      <c r="D12" s="91">
        <v>52726</v>
      </c>
      <c r="E12" s="89">
        <v>16152</v>
      </c>
      <c r="F12" s="87">
        <v>30994</v>
      </c>
      <c r="G12" s="87">
        <v>58113</v>
      </c>
      <c r="H12" s="87">
        <v>31879</v>
      </c>
      <c r="I12" s="90">
        <v>-27162</v>
      </c>
      <c r="J12" s="84"/>
      <c r="K12" s="84"/>
      <c r="N12" s="84"/>
      <c r="O12" s="84"/>
    </row>
    <row r="13" spans="1:15" ht="15">
      <c r="A13" s="85" t="s">
        <v>23</v>
      </c>
      <c r="B13" s="86">
        <v>12892</v>
      </c>
      <c r="C13" s="87">
        <v>12997</v>
      </c>
      <c r="D13" s="91">
        <v>33240</v>
      </c>
      <c r="E13" s="89">
        <v>9068</v>
      </c>
      <c r="F13" s="87">
        <v>20573</v>
      </c>
      <c r="G13" s="87">
        <v>47995</v>
      </c>
      <c r="H13" s="87">
        <v>23515</v>
      </c>
      <c r="I13" s="90">
        <v>-13885</v>
      </c>
      <c r="J13" s="84"/>
      <c r="K13" s="84"/>
      <c r="N13" s="84"/>
      <c r="O13" s="84"/>
    </row>
    <row r="14" spans="1:15" ht="12.75" customHeight="1">
      <c r="A14" s="85" t="s">
        <v>24</v>
      </c>
      <c r="B14" s="86">
        <v>-3487</v>
      </c>
      <c r="C14" s="87">
        <v>2836</v>
      </c>
      <c r="D14" s="91">
        <v>24398</v>
      </c>
      <c r="E14" s="89">
        <v>14256</v>
      </c>
      <c r="F14" s="87">
        <v>5632</v>
      </c>
      <c r="G14" s="87">
        <v>20584</v>
      </c>
      <c r="H14" s="87">
        <v>9011</v>
      </c>
      <c r="I14" s="90">
        <v>-11331</v>
      </c>
      <c r="J14" s="84"/>
      <c r="K14" s="84"/>
      <c r="N14" s="84"/>
      <c r="O14" s="84"/>
    </row>
    <row r="15" spans="1:15" ht="15">
      <c r="A15" s="85" t="s">
        <v>25</v>
      </c>
      <c r="B15" s="86">
        <v>6855</v>
      </c>
      <c r="C15" s="87">
        <v>11982</v>
      </c>
      <c r="D15" s="91">
        <v>47345</v>
      </c>
      <c r="E15" s="89">
        <v>19427</v>
      </c>
      <c r="F15" s="87">
        <v>10905</v>
      </c>
      <c r="G15" s="87">
        <v>49631</v>
      </c>
      <c r="H15" s="87">
        <v>14680</v>
      </c>
      <c r="I15" s="90">
        <v>-17538</v>
      </c>
      <c r="J15" s="84"/>
      <c r="K15" s="84"/>
      <c r="N15" s="84"/>
      <c r="O15" s="84"/>
    </row>
    <row r="16" spans="1:15" ht="15">
      <c r="A16" s="85" t="s">
        <v>26</v>
      </c>
      <c r="B16" s="86">
        <v>17349</v>
      </c>
      <c r="C16" s="87">
        <v>4628</v>
      </c>
      <c r="D16" s="91">
        <v>30227</v>
      </c>
      <c r="E16" s="89">
        <v>-20448</v>
      </c>
      <c r="F16" s="87">
        <v>1884</v>
      </c>
      <c r="G16" s="87">
        <v>5705</v>
      </c>
      <c r="H16" s="87">
        <v>-12857</v>
      </c>
      <c r="I16" s="90">
        <v>-4745</v>
      </c>
      <c r="J16" s="84"/>
      <c r="K16" s="84"/>
      <c r="N16" s="84"/>
      <c r="O16" s="84"/>
    </row>
    <row r="17" spans="1:15" ht="15">
      <c r="A17" s="85" t="s">
        <v>27</v>
      </c>
      <c r="B17" s="86">
        <v>2723</v>
      </c>
      <c r="C17" s="87">
        <v>3331</v>
      </c>
      <c r="D17" s="91">
        <v>15126</v>
      </c>
      <c r="E17" s="89">
        <v>11863</v>
      </c>
      <c r="F17" s="87">
        <v>10883</v>
      </c>
      <c r="G17" s="87">
        <v>11805</v>
      </c>
      <c r="H17" s="87">
        <v>11882</v>
      </c>
      <c r="I17" s="90">
        <v>-513</v>
      </c>
      <c r="J17" s="84"/>
      <c r="K17" s="84"/>
      <c r="N17" s="84"/>
      <c r="O17" s="84"/>
    </row>
    <row r="18" spans="1:15" ht="15">
      <c r="A18" s="85" t="s">
        <v>28</v>
      </c>
      <c r="B18" s="86">
        <v>10667</v>
      </c>
      <c r="C18" s="87">
        <v>5117</v>
      </c>
      <c r="D18" s="91">
        <v>23457</v>
      </c>
      <c r="E18" s="89">
        <v>8955</v>
      </c>
      <c r="F18" s="87">
        <v>8170</v>
      </c>
      <c r="G18" s="87">
        <v>8287</v>
      </c>
      <c r="H18" s="87">
        <v>-2899</v>
      </c>
      <c r="I18" s="90">
        <v>9</v>
      </c>
      <c r="J18" s="84"/>
      <c r="K18" s="84"/>
      <c r="N18" s="84"/>
      <c r="O18" s="84"/>
    </row>
    <row r="19" spans="1:15" ht="15">
      <c r="A19" s="85" t="s">
        <v>29</v>
      </c>
      <c r="B19" s="86">
        <v>18558</v>
      </c>
      <c r="C19" s="87">
        <v>9548</v>
      </c>
      <c r="D19" s="91">
        <v>46430</v>
      </c>
      <c r="E19" s="89">
        <v>26349</v>
      </c>
      <c r="F19" s="87">
        <v>26139</v>
      </c>
      <c r="G19" s="87">
        <v>30491</v>
      </c>
      <c r="H19" s="87">
        <v>19459</v>
      </c>
      <c r="I19" s="90">
        <v>15112</v>
      </c>
      <c r="J19" s="84"/>
      <c r="K19" s="84"/>
      <c r="N19" s="84"/>
      <c r="O19" s="84"/>
    </row>
    <row r="20" spans="1:15" ht="15">
      <c r="A20" s="85" t="s">
        <v>30</v>
      </c>
      <c r="B20" s="86">
        <v>22540</v>
      </c>
      <c r="C20" s="87">
        <v>1400</v>
      </c>
      <c r="D20" s="91">
        <v>65625</v>
      </c>
      <c r="E20" s="89">
        <v>28888</v>
      </c>
      <c r="F20" s="87">
        <v>28165</v>
      </c>
      <c r="G20" s="87">
        <v>44555</v>
      </c>
      <c r="H20" s="87">
        <v>22009</v>
      </c>
      <c r="I20" s="90">
        <v>11844</v>
      </c>
      <c r="J20" s="84"/>
      <c r="K20" s="84"/>
      <c r="N20" s="84"/>
      <c r="O20" s="84"/>
    </row>
    <row r="21" spans="1:15" ht="15">
      <c r="A21" s="85" t="s">
        <v>31</v>
      </c>
      <c r="B21" s="86">
        <v>13127</v>
      </c>
      <c r="C21" s="87">
        <v>9161</v>
      </c>
      <c r="D21" s="91">
        <v>37082</v>
      </c>
      <c r="E21" s="89">
        <v>-15720</v>
      </c>
      <c r="F21" s="87">
        <v>-401</v>
      </c>
      <c r="G21" s="87">
        <v>9177</v>
      </c>
      <c r="H21" s="87">
        <v>-8703</v>
      </c>
      <c r="I21" s="90">
        <v>13387</v>
      </c>
      <c r="J21" s="84"/>
      <c r="K21" s="84"/>
      <c r="N21" s="84"/>
      <c r="O21" s="84"/>
    </row>
    <row r="22" spans="1:15" ht="15">
      <c r="A22" s="85" t="s">
        <v>32</v>
      </c>
      <c r="B22" s="86">
        <v>36834</v>
      </c>
      <c r="C22" s="87">
        <v>54461</v>
      </c>
      <c r="D22" s="91">
        <v>114070</v>
      </c>
      <c r="E22" s="89">
        <v>66402</v>
      </c>
      <c r="F22" s="87">
        <v>97012</v>
      </c>
      <c r="G22" s="87">
        <v>94657</v>
      </c>
      <c r="H22" s="87">
        <v>57529</v>
      </c>
      <c r="I22" s="90">
        <v>41203</v>
      </c>
      <c r="J22" s="84"/>
      <c r="K22" s="84"/>
      <c r="N22" s="84"/>
      <c r="O22" s="84"/>
    </row>
    <row r="23" spans="1:15" ht="15.75">
      <c r="A23" s="85" t="s">
        <v>12</v>
      </c>
      <c r="B23" s="86"/>
      <c r="C23" s="87"/>
      <c r="D23" s="88"/>
      <c r="E23" s="89"/>
      <c r="F23" s="87"/>
      <c r="G23" s="87"/>
      <c r="H23" s="87"/>
      <c r="I23" s="90"/>
      <c r="J23" s="84"/>
      <c r="K23" s="84"/>
      <c r="N23" s="84"/>
      <c r="O23" s="84"/>
    </row>
    <row r="24" spans="1:15" ht="31.5">
      <c r="A24" s="106" t="s">
        <v>33</v>
      </c>
      <c r="B24" s="110">
        <v>4954</v>
      </c>
      <c r="C24" s="111">
        <v>3120</v>
      </c>
      <c r="D24" s="111">
        <v>4566</v>
      </c>
      <c r="E24" s="112">
        <v>13533</v>
      </c>
      <c r="F24" s="111">
        <v>7369</v>
      </c>
      <c r="G24" s="111">
        <v>7752</v>
      </c>
      <c r="H24" s="111">
        <v>7965</v>
      </c>
      <c r="I24" s="113">
        <v>4984</v>
      </c>
      <c r="J24" s="84"/>
      <c r="K24" s="84"/>
      <c r="N24" s="84"/>
      <c r="O24" s="84"/>
    </row>
    <row r="25" spans="1:15" ht="15.75">
      <c r="A25" s="85" t="s">
        <v>12</v>
      </c>
      <c r="B25" s="86"/>
      <c r="C25" s="87"/>
      <c r="D25" s="88"/>
      <c r="E25" s="89"/>
      <c r="F25" s="87"/>
      <c r="G25" s="87"/>
      <c r="H25" s="87"/>
      <c r="I25" s="90"/>
      <c r="J25" s="84"/>
      <c r="K25" s="84"/>
      <c r="L25" s="92"/>
      <c r="N25" s="84"/>
      <c r="O25" s="84"/>
    </row>
    <row r="26" spans="1:15" ht="15.75">
      <c r="A26" s="106" t="s">
        <v>7</v>
      </c>
      <c r="B26" s="110">
        <v>-29972</v>
      </c>
      <c r="C26" s="111">
        <v>-47744</v>
      </c>
      <c r="D26" s="111">
        <v>50763</v>
      </c>
      <c r="E26" s="112">
        <v>85053</v>
      </c>
      <c r="F26" s="111">
        <v>85796</v>
      </c>
      <c r="G26" s="111">
        <v>176755</v>
      </c>
      <c r="H26" s="111">
        <v>197868</v>
      </c>
      <c r="I26" s="113">
        <v>177185</v>
      </c>
      <c r="J26" s="84"/>
      <c r="K26" s="84"/>
      <c r="N26" s="84"/>
      <c r="O26" s="84"/>
    </row>
    <row r="27" spans="1:15" ht="15.75">
      <c r="A27" s="85" t="s">
        <v>12</v>
      </c>
      <c r="B27" s="86"/>
      <c r="C27" s="87"/>
      <c r="D27" s="88"/>
      <c r="E27" s="89"/>
      <c r="F27" s="87"/>
      <c r="G27" s="87"/>
      <c r="H27" s="87"/>
      <c r="I27" s="90"/>
      <c r="J27" s="84"/>
      <c r="K27" s="84"/>
      <c r="L27" s="92"/>
      <c r="N27" s="84"/>
      <c r="O27" s="84"/>
    </row>
    <row r="28" spans="1:15" ht="15.75">
      <c r="A28" s="106" t="s">
        <v>0</v>
      </c>
      <c r="B28" s="110">
        <v>283354</v>
      </c>
      <c r="C28" s="111">
        <v>225063</v>
      </c>
      <c r="D28" s="111">
        <v>403940</v>
      </c>
      <c r="E28" s="112">
        <v>389815</v>
      </c>
      <c r="F28" s="111">
        <v>336794</v>
      </c>
      <c r="G28" s="111">
        <v>405091</v>
      </c>
      <c r="H28" s="111">
        <v>382218</v>
      </c>
      <c r="I28" s="113">
        <v>297157</v>
      </c>
      <c r="J28" s="84"/>
      <c r="K28" s="84"/>
      <c r="N28" s="84"/>
      <c r="O28" s="84"/>
    </row>
    <row r="29" spans="1:15" ht="15.75">
      <c r="A29" s="85" t="s">
        <v>12</v>
      </c>
      <c r="B29" s="86"/>
      <c r="C29" s="87"/>
      <c r="D29" s="88"/>
      <c r="E29" s="89"/>
      <c r="F29" s="87"/>
      <c r="G29" s="87"/>
      <c r="H29" s="87"/>
      <c r="I29" s="90"/>
      <c r="J29" s="84"/>
      <c r="K29" s="84"/>
      <c r="N29" s="84"/>
      <c r="O29" s="84"/>
    </row>
    <row r="30" spans="1:15" ht="15">
      <c r="A30" s="85" t="s">
        <v>34</v>
      </c>
      <c r="B30" s="86">
        <v>241255</v>
      </c>
      <c r="C30" s="93">
        <v>191588</v>
      </c>
      <c r="D30" s="94">
        <v>328902</v>
      </c>
      <c r="E30" s="89">
        <v>331285</v>
      </c>
      <c r="F30" s="87">
        <v>277561</v>
      </c>
      <c r="G30" s="87">
        <v>333703</v>
      </c>
      <c r="H30" s="87">
        <v>311039</v>
      </c>
      <c r="I30" s="90">
        <v>249439</v>
      </c>
      <c r="J30" s="84"/>
      <c r="K30" s="84"/>
      <c r="N30" s="84"/>
      <c r="O30" s="84"/>
    </row>
    <row r="31" spans="1:15" ht="15">
      <c r="A31" s="85" t="s">
        <v>35</v>
      </c>
      <c r="B31" s="86">
        <v>42099</v>
      </c>
      <c r="C31" s="87">
        <v>33475</v>
      </c>
      <c r="D31" s="91">
        <v>75038</v>
      </c>
      <c r="E31" s="89">
        <v>58530</v>
      </c>
      <c r="F31" s="87">
        <v>59233</v>
      </c>
      <c r="G31" s="87">
        <v>71388</v>
      </c>
      <c r="H31" s="87">
        <v>71179</v>
      </c>
      <c r="I31" s="90">
        <v>47718</v>
      </c>
      <c r="J31" s="84"/>
      <c r="K31" s="84"/>
      <c r="N31" s="84"/>
      <c r="O31" s="84"/>
    </row>
    <row r="32" spans="1:15" ht="15.75">
      <c r="A32" s="85" t="s">
        <v>12</v>
      </c>
      <c r="B32" s="86"/>
      <c r="C32" s="87"/>
      <c r="D32" s="88"/>
      <c r="E32" s="89"/>
      <c r="F32" s="87"/>
      <c r="G32" s="87"/>
      <c r="H32" s="87"/>
      <c r="I32" s="90"/>
      <c r="J32" s="84"/>
      <c r="K32" s="84"/>
      <c r="N32" s="84"/>
      <c r="O32" s="84"/>
    </row>
    <row r="33" spans="1:15" ht="15.75">
      <c r="A33" s="106" t="s">
        <v>1</v>
      </c>
      <c r="B33" s="110">
        <v>287112</v>
      </c>
      <c r="C33" s="111">
        <v>262059</v>
      </c>
      <c r="D33" s="111">
        <v>470123</v>
      </c>
      <c r="E33" s="112">
        <v>569705</v>
      </c>
      <c r="F33" s="111">
        <v>521609</v>
      </c>
      <c r="G33" s="111">
        <v>587103</v>
      </c>
      <c r="H33" s="111">
        <v>648259</v>
      </c>
      <c r="I33" s="113">
        <v>500177</v>
      </c>
      <c r="J33" s="84"/>
      <c r="K33" s="84"/>
      <c r="N33" s="84"/>
      <c r="O33" s="84"/>
    </row>
    <row r="34" spans="1:15" ht="15.75">
      <c r="A34" s="85" t="s">
        <v>12</v>
      </c>
      <c r="B34" s="86"/>
      <c r="C34" s="87"/>
      <c r="D34" s="88"/>
      <c r="E34" s="89"/>
      <c r="F34" s="87"/>
      <c r="G34" s="87"/>
      <c r="H34" s="87"/>
      <c r="I34" s="90"/>
      <c r="J34" s="84"/>
      <c r="K34" s="84"/>
      <c r="N34" s="84"/>
      <c r="O34" s="84"/>
    </row>
    <row r="35" spans="1:15" ht="15">
      <c r="A35" s="85" t="s">
        <v>36</v>
      </c>
      <c r="B35" s="86">
        <v>-41</v>
      </c>
      <c r="C35" s="93">
        <v>13132</v>
      </c>
      <c r="D35" s="94">
        <v>7865</v>
      </c>
      <c r="E35" s="89">
        <v>33607</v>
      </c>
      <c r="F35" s="87">
        <v>26707</v>
      </c>
      <c r="G35" s="87">
        <v>21957</v>
      </c>
      <c r="H35" s="87">
        <v>22081</v>
      </c>
      <c r="I35" s="90">
        <v>3483</v>
      </c>
      <c r="J35" s="84"/>
      <c r="K35" s="84"/>
      <c r="N35" s="84"/>
      <c r="O35" s="84"/>
    </row>
    <row r="36" spans="1:15" ht="15">
      <c r="A36" s="95" t="s">
        <v>37</v>
      </c>
      <c r="B36" s="86">
        <v>82319</v>
      </c>
      <c r="C36" s="93">
        <v>87212</v>
      </c>
      <c r="D36" s="94">
        <v>182087</v>
      </c>
      <c r="E36" s="89">
        <v>207085</v>
      </c>
      <c r="F36" s="87">
        <v>186122</v>
      </c>
      <c r="G36" s="87">
        <v>249320</v>
      </c>
      <c r="H36" s="87">
        <v>237829</v>
      </c>
      <c r="I36" s="90">
        <v>166957</v>
      </c>
      <c r="J36" s="84"/>
      <c r="K36" s="84"/>
      <c r="N36" s="84"/>
      <c r="O36" s="84"/>
    </row>
    <row r="37" spans="1:15" ht="15">
      <c r="A37" s="85" t="s">
        <v>38</v>
      </c>
      <c r="B37" s="86">
        <v>37476</v>
      </c>
      <c r="C37" s="87">
        <v>40939</v>
      </c>
      <c r="D37" s="91">
        <v>99134</v>
      </c>
      <c r="E37" s="89">
        <v>94024</v>
      </c>
      <c r="F37" s="87">
        <v>61968</v>
      </c>
      <c r="G37" s="87">
        <v>62127</v>
      </c>
      <c r="H37" s="87">
        <v>89464</v>
      </c>
      <c r="I37" s="90">
        <v>50943</v>
      </c>
      <c r="J37" s="84"/>
      <c r="K37" s="84"/>
      <c r="N37" s="84"/>
      <c r="O37" s="84"/>
    </row>
    <row r="38" spans="1:15" ht="15">
      <c r="A38" s="85" t="s">
        <v>39</v>
      </c>
      <c r="B38" s="86">
        <v>88865</v>
      </c>
      <c r="C38" s="87">
        <v>62614</v>
      </c>
      <c r="D38" s="91">
        <v>111264</v>
      </c>
      <c r="E38" s="89">
        <v>148309</v>
      </c>
      <c r="F38" s="87">
        <v>164673</v>
      </c>
      <c r="G38" s="87">
        <v>170284</v>
      </c>
      <c r="H38" s="87">
        <v>184011</v>
      </c>
      <c r="I38" s="90">
        <v>162053</v>
      </c>
      <c r="J38" s="84"/>
      <c r="K38" s="84"/>
      <c r="N38" s="84"/>
      <c r="O38" s="84"/>
    </row>
    <row r="39" spans="1:15" ht="15">
      <c r="A39" s="85" t="s">
        <v>40</v>
      </c>
      <c r="B39" s="86">
        <v>32088</v>
      </c>
      <c r="C39" s="87">
        <v>22090</v>
      </c>
      <c r="D39" s="91">
        <v>39375</v>
      </c>
      <c r="E39" s="89">
        <v>48841</v>
      </c>
      <c r="F39" s="87">
        <v>52395</v>
      </c>
      <c r="G39" s="87">
        <v>50531</v>
      </c>
      <c r="H39" s="87">
        <v>77619</v>
      </c>
      <c r="I39" s="90">
        <v>78858</v>
      </c>
      <c r="J39" s="84"/>
      <c r="K39" s="84"/>
      <c r="N39" s="84"/>
      <c r="O39" s="84"/>
    </row>
    <row r="40" spans="1:15" ht="15">
      <c r="A40" s="85" t="s">
        <v>41</v>
      </c>
      <c r="B40" s="86">
        <v>46405</v>
      </c>
      <c r="C40" s="87">
        <v>36072</v>
      </c>
      <c r="D40" s="87">
        <v>30398</v>
      </c>
      <c r="E40" s="89">
        <v>37839</v>
      </c>
      <c r="F40" s="87">
        <v>29744</v>
      </c>
      <c r="G40" s="87">
        <v>32884</v>
      </c>
      <c r="H40" s="87">
        <v>37255</v>
      </c>
      <c r="I40" s="90">
        <v>37883</v>
      </c>
      <c r="J40" s="84"/>
      <c r="K40" s="84"/>
      <c r="N40" s="84"/>
      <c r="O40" s="84"/>
    </row>
    <row r="41" spans="1:15" ht="15">
      <c r="A41" s="85" t="s">
        <v>12</v>
      </c>
      <c r="B41" s="86"/>
      <c r="C41" s="87"/>
      <c r="D41" s="86"/>
      <c r="E41" s="89"/>
      <c r="F41" s="87"/>
      <c r="G41" s="87"/>
      <c r="H41" s="87"/>
      <c r="I41" s="90"/>
      <c r="J41" s="84"/>
      <c r="K41" s="84"/>
      <c r="N41" s="84"/>
      <c r="O41" s="84"/>
    </row>
    <row r="42" spans="1:15" ht="15.75">
      <c r="A42" s="106" t="s">
        <v>8</v>
      </c>
      <c r="B42" s="110">
        <v>10205</v>
      </c>
      <c r="C42" s="111">
        <v>9851</v>
      </c>
      <c r="D42" s="111">
        <v>-382</v>
      </c>
      <c r="E42" s="112">
        <v>21599</v>
      </c>
      <c r="F42" s="111">
        <v>8253</v>
      </c>
      <c r="G42" s="111">
        <v>15252</v>
      </c>
      <c r="H42" s="111">
        <v>10316</v>
      </c>
      <c r="I42" s="113">
        <v>18075</v>
      </c>
      <c r="J42" s="84"/>
      <c r="K42" s="84"/>
      <c r="N42" s="84"/>
      <c r="O42" s="84"/>
    </row>
    <row r="43" spans="1:15" ht="15">
      <c r="A43" s="96" t="s">
        <v>12</v>
      </c>
      <c r="B43" s="86"/>
      <c r="C43" s="87"/>
      <c r="D43" s="86"/>
      <c r="E43" s="89"/>
      <c r="F43" s="87"/>
      <c r="G43" s="87"/>
      <c r="H43" s="87"/>
      <c r="I43" s="90"/>
      <c r="J43" s="84"/>
      <c r="K43" s="84"/>
      <c r="N43" s="84"/>
      <c r="O43" s="84"/>
    </row>
    <row r="44" spans="1:15" ht="15.75">
      <c r="A44" s="106" t="s">
        <v>42</v>
      </c>
      <c r="B44" s="110">
        <v>40053</v>
      </c>
      <c r="C44" s="111">
        <v>58350</v>
      </c>
      <c r="D44" s="111">
        <v>79274</v>
      </c>
      <c r="E44" s="112">
        <v>-12878</v>
      </c>
      <c r="F44" s="111">
        <v>6574</v>
      </c>
      <c r="G44" s="111">
        <v>21093</v>
      </c>
      <c r="H44" s="111">
        <v>18232</v>
      </c>
      <c r="I44" s="113">
        <v>-15368</v>
      </c>
      <c r="J44" s="84"/>
      <c r="K44" s="84"/>
      <c r="N44" s="84"/>
      <c r="O44" s="84"/>
    </row>
    <row r="45" spans="1:15" ht="15">
      <c r="A45" s="96"/>
      <c r="B45" s="86"/>
      <c r="C45" s="87"/>
      <c r="D45" s="86"/>
      <c r="E45" s="89"/>
      <c r="F45" s="87"/>
      <c r="G45" s="87"/>
      <c r="H45" s="87"/>
      <c r="I45" s="90"/>
      <c r="J45" s="84"/>
      <c r="K45" s="84"/>
      <c r="N45" s="84"/>
      <c r="O45" s="84"/>
    </row>
    <row r="46" spans="1:15" ht="15.75">
      <c r="A46" s="106" t="s">
        <v>154</v>
      </c>
      <c r="B46" s="110">
        <v>1538</v>
      </c>
      <c r="C46" s="111">
        <v>4007</v>
      </c>
      <c r="D46" s="111">
        <v>45</v>
      </c>
      <c r="E46" s="112">
        <v>76</v>
      </c>
      <c r="F46" s="111">
        <v>0</v>
      </c>
      <c r="G46" s="111">
        <v>0</v>
      </c>
      <c r="H46" s="111">
        <v>0</v>
      </c>
      <c r="I46" s="113">
        <v>0</v>
      </c>
      <c r="J46" s="84"/>
      <c r="K46" s="84"/>
      <c r="N46" s="84"/>
      <c r="O46" s="84"/>
    </row>
    <row r="47" spans="1:15" s="102" customFormat="1" ht="16.5" thickBot="1">
      <c r="A47" s="364"/>
      <c r="B47" s="365"/>
      <c r="C47" s="97"/>
      <c r="D47" s="97"/>
      <c r="E47" s="98"/>
      <c r="F47" s="99"/>
      <c r="G47" s="99"/>
      <c r="H47" s="99"/>
      <c r="I47" s="100"/>
      <c r="J47" s="101"/>
      <c r="K47" s="101"/>
      <c r="N47" s="101"/>
      <c r="O47" s="101"/>
    </row>
    <row r="48" spans="1:9" ht="14.25">
      <c r="A48" s="402" t="s">
        <v>228</v>
      </c>
      <c r="B48" s="103"/>
      <c r="C48" s="104"/>
      <c r="D48" s="104"/>
      <c r="E48" s="103"/>
      <c r="F48" s="103"/>
      <c r="G48" s="103"/>
      <c r="H48" s="103"/>
      <c r="I48" s="104"/>
    </row>
    <row r="49" spans="1:9" ht="14.25">
      <c r="A49" s="103" t="s">
        <v>44</v>
      </c>
      <c r="B49" s="103"/>
      <c r="C49" s="103"/>
      <c r="D49" s="103"/>
      <c r="E49" s="103"/>
      <c r="F49" s="103"/>
      <c r="G49" s="103"/>
      <c r="H49" s="103"/>
      <c r="I49" s="104"/>
    </row>
    <row r="50" spans="1:9" ht="14.25">
      <c r="A50" s="103" t="s">
        <v>45</v>
      </c>
      <c r="B50" s="103"/>
      <c r="C50" s="103"/>
      <c r="D50" s="103"/>
      <c r="E50" s="103"/>
      <c r="F50" s="103"/>
      <c r="G50" s="103"/>
      <c r="H50" s="103"/>
      <c r="I50" s="104"/>
    </row>
  </sheetData>
  <sheetProtection/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showGridLines="0" zoomScale="80" zoomScaleNormal="8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47.7109375" style="74" customWidth="1"/>
    <col min="2" max="12" width="21.7109375" style="74" customWidth="1"/>
    <col min="13" max="13" width="21.7109375" style="105" customWidth="1"/>
    <col min="14" max="14" width="10.140625" style="74" bestFit="1" customWidth="1"/>
    <col min="15" max="16" width="9.140625" style="74" customWidth="1"/>
    <col min="17" max="17" width="10.140625" style="74" bestFit="1" customWidth="1"/>
    <col min="18" max="18" width="11.421875" style="74" customWidth="1"/>
    <col min="19" max="16384" width="9.140625" style="74" customWidth="1"/>
  </cols>
  <sheetData>
    <row r="1" spans="1:15" ht="30">
      <c r="A1" s="114" t="s">
        <v>133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  <c r="N1" s="115"/>
      <c r="O1" s="115"/>
    </row>
    <row r="2" spans="1:15" ht="30">
      <c r="A2" s="471" t="s">
        <v>233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115"/>
      <c r="O2" s="115"/>
    </row>
    <row r="3" spans="1:13" ht="20.25" customHeight="1" thickBo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</row>
    <row r="4" spans="1:13" ht="30.75" thickBot="1">
      <c r="A4" s="80" t="s">
        <v>134</v>
      </c>
      <c r="B4" s="119">
        <v>2010</v>
      </c>
      <c r="C4" s="82">
        <v>2011</v>
      </c>
      <c r="D4" s="82">
        <v>2012</v>
      </c>
      <c r="E4" s="82">
        <v>2013</v>
      </c>
      <c r="F4" s="82">
        <v>2014</v>
      </c>
      <c r="G4" s="82">
        <v>2015</v>
      </c>
      <c r="H4" s="82">
        <v>2016</v>
      </c>
      <c r="I4" s="82">
        <v>2017</v>
      </c>
      <c r="J4" s="82">
        <v>2018</v>
      </c>
      <c r="K4" s="82" t="s">
        <v>265</v>
      </c>
      <c r="L4" s="82" t="s">
        <v>205</v>
      </c>
      <c r="M4" s="351" t="s">
        <v>230</v>
      </c>
    </row>
    <row r="5" spans="1:18" ht="15.75">
      <c r="A5" s="106" t="s">
        <v>135</v>
      </c>
      <c r="B5" s="111">
        <v>2223597</v>
      </c>
      <c r="C5" s="111">
        <v>2026571</v>
      </c>
      <c r="D5" s="111">
        <v>1372594</v>
      </c>
      <c r="E5" s="111">
        <v>1138562</v>
      </c>
      <c r="F5" s="111">
        <v>420690</v>
      </c>
      <c r="G5" s="111">
        <v>-1534989</v>
      </c>
      <c r="H5" s="111">
        <v>-1326558</v>
      </c>
      <c r="I5" s="111">
        <v>-11964</v>
      </c>
      <c r="J5" s="111">
        <v>540974</v>
      </c>
      <c r="K5" s="111">
        <v>452320</v>
      </c>
      <c r="L5" s="111">
        <v>38410428</v>
      </c>
      <c r="M5" s="352">
        <f>(K5/L5)*100</f>
        <v>1.1775968755151596</v>
      </c>
      <c r="N5" s="84"/>
      <c r="O5" s="84"/>
      <c r="Q5" s="84"/>
      <c r="R5" s="84"/>
    </row>
    <row r="6" spans="1:18" ht="15.75">
      <c r="A6" s="85" t="s">
        <v>12</v>
      </c>
      <c r="B6" s="86"/>
      <c r="C6" s="87"/>
      <c r="D6" s="88"/>
      <c r="E6" s="87"/>
      <c r="F6" s="87"/>
      <c r="G6" s="87"/>
      <c r="H6" s="87"/>
      <c r="I6" s="87"/>
      <c r="J6" s="87"/>
      <c r="K6" s="87"/>
      <c r="L6" s="87"/>
      <c r="M6" s="353"/>
      <c r="N6" s="84"/>
      <c r="O6" s="84"/>
      <c r="Q6" s="84"/>
      <c r="R6" s="84"/>
    </row>
    <row r="7" spans="1:18" ht="15.75">
      <c r="A7" s="106" t="s">
        <v>5</v>
      </c>
      <c r="B7" s="123">
        <v>16590</v>
      </c>
      <c r="C7" s="111">
        <v>19663</v>
      </c>
      <c r="D7" s="111">
        <v>11299</v>
      </c>
      <c r="E7" s="111">
        <v>2709</v>
      </c>
      <c r="F7" s="111">
        <v>-2539</v>
      </c>
      <c r="G7" s="111">
        <v>-14218</v>
      </c>
      <c r="H7" s="111">
        <v>-11909</v>
      </c>
      <c r="I7" s="111">
        <v>-5950</v>
      </c>
      <c r="J7" s="111">
        <v>1462</v>
      </c>
      <c r="K7" s="111">
        <v>4230</v>
      </c>
      <c r="L7" s="111">
        <v>195377</v>
      </c>
      <c r="M7" s="352">
        <f>(K7/L7)*100</f>
        <v>2.16504501553407</v>
      </c>
      <c r="N7" s="84"/>
      <c r="O7" s="84"/>
      <c r="Q7" s="84"/>
      <c r="R7" s="84"/>
    </row>
    <row r="8" spans="1:18" ht="15.75">
      <c r="A8" s="85" t="s">
        <v>12</v>
      </c>
      <c r="B8" s="86"/>
      <c r="C8" s="87"/>
      <c r="D8" s="88"/>
      <c r="E8" s="87"/>
      <c r="F8" s="87"/>
      <c r="G8" s="87"/>
      <c r="H8" s="87"/>
      <c r="I8" s="87"/>
      <c r="J8" s="87"/>
      <c r="K8" s="87"/>
      <c r="L8" s="87"/>
      <c r="M8" s="353"/>
      <c r="N8" s="84"/>
      <c r="O8" s="84"/>
      <c r="Q8" s="84"/>
      <c r="R8" s="84"/>
    </row>
    <row r="9" spans="1:18" ht="15.75">
      <c r="A9" s="106" t="s">
        <v>6</v>
      </c>
      <c r="B9" s="123">
        <v>494821</v>
      </c>
      <c r="C9" s="111">
        <v>224409</v>
      </c>
      <c r="D9" s="111">
        <v>92814</v>
      </c>
      <c r="E9" s="111">
        <v>122798</v>
      </c>
      <c r="F9" s="111">
        <v>-162851</v>
      </c>
      <c r="G9" s="111">
        <v>-612209</v>
      </c>
      <c r="H9" s="111">
        <v>-324150</v>
      </c>
      <c r="I9" s="111">
        <v>-21059</v>
      </c>
      <c r="J9" s="111">
        <v>2264</v>
      </c>
      <c r="K9" s="111">
        <v>74677</v>
      </c>
      <c r="L9" s="111">
        <v>7178109</v>
      </c>
      <c r="M9" s="352">
        <f>(K9/L9)*100</f>
        <v>1.0403436336784522</v>
      </c>
      <c r="N9" s="84"/>
      <c r="O9" s="84"/>
      <c r="Q9" s="84"/>
      <c r="R9" s="84"/>
    </row>
    <row r="10" spans="1:18" ht="15.75">
      <c r="A10" s="85" t="s">
        <v>12</v>
      </c>
      <c r="B10" s="86"/>
      <c r="C10" s="87"/>
      <c r="D10" s="88"/>
      <c r="E10" s="87"/>
      <c r="F10" s="87"/>
      <c r="G10" s="87"/>
      <c r="H10" s="354"/>
      <c r="I10" s="354"/>
      <c r="J10" s="354"/>
      <c r="K10" s="354"/>
      <c r="L10" s="87"/>
      <c r="M10" s="353"/>
      <c r="N10" s="84"/>
      <c r="O10" s="84"/>
      <c r="Q10" s="84"/>
      <c r="R10" s="84"/>
    </row>
    <row r="11" spans="1:18" ht="15">
      <c r="A11" s="85" t="s">
        <v>21</v>
      </c>
      <c r="B11" s="86">
        <v>30657</v>
      </c>
      <c r="C11" s="87">
        <v>26820</v>
      </c>
      <c r="D11" s="91">
        <v>10542</v>
      </c>
      <c r="E11" s="87">
        <v>11542</v>
      </c>
      <c r="F11" s="87">
        <v>-5929</v>
      </c>
      <c r="G11" s="87">
        <v>-34209</v>
      </c>
      <c r="H11" s="87">
        <v>-36802</v>
      </c>
      <c r="I11" s="87">
        <v>-14852</v>
      </c>
      <c r="J11" s="87">
        <v>-1162</v>
      </c>
      <c r="K11" s="87">
        <v>1178</v>
      </c>
      <c r="L11" s="87">
        <v>395017</v>
      </c>
      <c r="M11" s="353">
        <f>(K11/L11)*100</f>
        <v>0.2982150135310632</v>
      </c>
      <c r="N11" s="84"/>
      <c r="O11" s="84"/>
      <c r="Q11" s="84"/>
      <c r="R11" s="84"/>
    </row>
    <row r="12" spans="1:18" ht="15">
      <c r="A12" s="85" t="s">
        <v>22</v>
      </c>
      <c r="B12" s="86">
        <v>75752</v>
      </c>
      <c r="C12" s="87">
        <v>27178</v>
      </c>
      <c r="D12" s="91">
        <v>401</v>
      </c>
      <c r="E12" s="87">
        <v>3091</v>
      </c>
      <c r="F12" s="87">
        <v>-29970</v>
      </c>
      <c r="G12" s="87">
        <v>-76596</v>
      </c>
      <c r="H12" s="87">
        <v>-44946</v>
      </c>
      <c r="I12" s="87">
        <v>-4176</v>
      </c>
      <c r="J12" s="87">
        <v>7680</v>
      </c>
      <c r="K12" s="87">
        <v>9755</v>
      </c>
      <c r="L12" s="87">
        <v>600028</v>
      </c>
      <c r="M12" s="353">
        <f aca="true" t="shared" si="0" ref="M12:M22">(K12/L12)*100</f>
        <v>1.6257574646516497</v>
      </c>
      <c r="N12" s="84"/>
      <c r="O12" s="84"/>
      <c r="Q12" s="84"/>
      <c r="R12" s="84"/>
    </row>
    <row r="13" spans="1:18" ht="15">
      <c r="A13" s="85" t="s">
        <v>23</v>
      </c>
      <c r="B13" s="86">
        <v>50508</v>
      </c>
      <c r="C13" s="87">
        <v>31329</v>
      </c>
      <c r="D13" s="91">
        <v>11738</v>
      </c>
      <c r="E13" s="87">
        <v>21326</v>
      </c>
      <c r="F13" s="87">
        <v>-19070</v>
      </c>
      <c r="G13" s="87">
        <v>-72710</v>
      </c>
      <c r="H13" s="87">
        <v>-37054</v>
      </c>
      <c r="I13" s="87">
        <v>-5874</v>
      </c>
      <c r="J13" s="87">
        <v>7971</v>
      </c>
      <c r="K13" s="87">
        <v>12462</v>
      </c>
      <c r="L13" s="87">
        <v>531752</v>
      </c>
      <c r="M13" s="353">
        <f t="shared" si="0"/>
        <v>2.343573696008666</v>
      </c>
      <c r="N13" s="84"/>
      <c r="O13" s="84"/>
      <c r="Q13" s="84"/>
      <c r="R13" s="84"/>
    </row>
    <row r="14" spans="1:18" ht="15">
      <c r="A14" s="85" t="s">
        <v>24</v>
      </c>
      <c r="B14" s="86">
        <v>26043</v>
      </c>
      <c r="C14" s="87">
        <v>21472</v>
      </c>
      <c r="D14" s="91">
        <v>4100</v>
      </c>
      <c r="E14" s="87">
        <v>1586</v>
      </c>
      <c r="F14" s="87">
        <v>-14484</v>
      </c>
      <c r="G14" s="87">
        <v>-46385</v>
      </c>
      <c r="H14" s="87">
        <v>-15760</v>
      </c>
      <c r="I14" s="87">
        <v>1172</v>
      </c>
      <c r="J14" s="87">
        <v>-1983</v>
      </c>
      <c r="K14" s="87">
        <v>5285</v>
      </c>
      <c r="L14" s="87">
        <v>232057</v>
      </c>
      <c r="M14" s="353">
        <f t="shared" si="0"/>
        <v>2.277457693583904</v>
      </c>
      <c r="N14" s="84"/>
      <c r="O14" s="84"/>
      <c r="Q14" s="84"/>
      <c r="R14" s="84"/>
    </row>
    <row r="15" spans="1:18" ht="15">
      <c r="A15" s="85" t="s">
        <v>25</v>
      </c>
      <c r="B15" s="86">
        <v>53902</v>
      </c>
      <c r="C15" s="87">
        <v>22266</v>
      </c>
      <c r="D15" s="91">
        <v>2660</v>
      </c>
      <c r="E15" s="87">
        <v>14100</v>
      </c>
      <c r="F15" s="87">
        <v>-41301</v>
      </c>
      <c r="G15" s="87">
        <v>-81755</v>
      </c>
      <c r="H15" s="87">
        <v>-50676</v>
      </c>
      <c r="I15" s="87">
        <v>4598</v>
      </c>
      <c r="J15" s="87">
        <v>6837</v>
      </c>
      <c r="K15" s="87">
        <v>1915</v>
      </c>
      <c r="L15" s="87">
        <v>454720</v>
      </c>
      <c r="M15" s="353">
        <f t="shared" si="0"/>
        <v>0.42113828289936667</v>
      </c>
      <c r="N15" s="84"/>
      <c r="O15" s="84"/>
      <c r="Q15" s="84"/>
      <c r="R15" s="84"/>
    </row>
    <row r="16" spans="1:18" ht="15">
      <c r="A16" s="85" t="s">
        <v>26</v>
      </c>
      <c r="B16" s="86">
        <v>28582</v>
      </c>
      <c r="C16" s="87">
        <v>12093</v>
      </c>
      <c r="D16" s="91">
        <v>8438</v>
      </c>
      <c r="E16" s="87">
        <v>4532</v>
      </c>
      <c r="F16" s="87">
        <v>-7916</v>
      </c>
      <c r="G16" s="87">
        <v>-38264</v>
      </c>
      <c r="H16" s="87">
        <v>-26239</v>
      </c>
      <c r="I16" s="87">
        <v>-499</v>
      </c>
      <c r="J16" s="87">
        <v>2129</v>
      </c>
      <c r="K16" s="87">
        <v>-518</v>
      </c>
      <c r="L16" s="87">
        <v>410373</v>
      </c>
      <c r="M16" s="353">
        <f t="shared" si="0"/>
        <v>-0.12622662797016374</v>
      </c>
      <c r="N16" s="84"/>
      <c r="O16" s="84"/>
      <c r="Q16" s="84"/>
      <c r="R16" s="84"/>
    </row>
    <row r="17" spans="1:18" ht="15">
      <c r="A17" s="85" t="s">
        <v>27</v>
      </c>
      <c r="B17" s="86">
        <v>16479</v>
      </c>
      <c r="C17" s="87">
        <v>5726</v>
      </c>
      <c r="D17" s="91">
        <v>2050</v>
      </c>
      <c r="E17" s="87">
        <v>-1231</v>
      </c>
      <c r="F17" s="87">
        <v>-4279</v>
      </c>
      <c r="G17" s="87">
        <v>-24768</v>
      </c>
      <c r="H17" s="87">
        <v>-17438</v>
      </c>
      <c r="I17" s="87">
        <v>-6206</v>
      </c>
      <c r="J17" s="87">
        <v>-5887</v>
      </c>
      <c r="K17" s="87">
        <v>-4368</v>
      </c>
      <c r="L17" s="87">
        <v>342548</v>
      </c>
      <c r="M17" s="353">
        <f t="shared" si="0"/>
        <v>-1.2751497600336303</v>
      </c>
      <c r="N17" s="84"/>
      <c r="O17" s="84"/>
      <c r="Q17" s="84"/>
      <c r="R17" s="84"/>
    </row>
    <row r="18" spans="1:18" ht="15">
      <c r="A18" s="85" t="s">
        <v>28</v>
      </c>
      <c r="B18" s="86">
        <v>18546</v>
      </c>
      <c r="C18" s="87">
        <v>1310</v>
      </c>
      <c r="D18" s="91">
        <v>6193</v>
      </c>
      <c r="E18" s="87">
        <v>6068</v>
      </c>
      <c r="F18" s="87">
        <v>-6710</v>
      </c>
      <c r="G18" s="87">
        <v>-21946</v>
      </c>
      <c r="H18" s="87">
        <v>-8466</v>
      </c>
      <c r="I18" s="87">
        <v>-1580</v>
      </c>
      <c r="J18" s="87">
        <v>1071</v>
      </c>
      <c r="K18" s="87">
        <v>11951</v>
      </c>
      <c r="L18" s="87">
        <v>311639</v>
      </c>
      <c r="M18" s="353">
        <f t="shared" si="0"/>
        <v>3.83488587756988</v>
      </c>
      <c r="N18" s="84"/>
      <c r="O18" s="84"/>
      <c r="Q18" s="84"/>
      <c r="R18" s="84"/>
    </row>
    <row r="19" spans="1:18" ht="15">
      <c r="A19" s="85" t="s">
        <v>29</v>
      </c>
      <c r="B19" s="86">
        <v>48970</v>
      </c>
      <c r="C19" s="87">
        <v>26938</v>
      </c>
      <c r="D19" s="91">
        <v>18964</v>
      </c>
      <c r="E19" s="87">
        <v>18258</v>
      </c>
      <c r="F19" s="87">
        <v>-8320</v>
      </c>
      <c r="G19" s="87">
        <v>-55731</v>
      </c>
      <c r="H19" s="87">
        <v>-23961</v>
      </c>
      <c r="I19" s="87">
        <v>1373</v>
      </c>
      <c r="J19" s="87">
        <v>7173</v>
      </c>
      <c r="K19" s="87">
        <v>19281</v>
      </c>
      <c r="L19" s="87">
        <v>878918</v>
      </c>
      <c r="M19" s="353">
        <f t="shared" si="0"/>
        <v>2.1937200057343236</v>
      </c>
      <c r="N19" s="84"/>
      <c r="O19" s="84"/>
      <c r="Q19" s="84"/>
      <c r="R19" s="84"/>
    </row>
    <row r="20" spans="1:18" ht="15">
      <c r="A20" s="85" t="s">
        <v>30</v>
      </c>
      <c r="B20" s="86">
        <v>56015</v>
      </c>
      <c r="C20" s="87">
        <v>-11126</v>
      </c>
      <c r="D20" s="91">
        <v>346</v>
      </c>
      <c r="E20" s="87">
        <v>6263</v>
      </c>
      <c r="F20" s="87">
        <v>-21422</v>
      </c>
      <c r="G20" s="87">
        <v>-99515</v>
      </c>
      <c r="H20" s="87">
        <v>-30413</v>
      </c>
      <c r="I20" s="87">
        <v>2267</v>
      </c>
      <c r="J20" s="87">
        <v>-27797</v>
      </c>
      <c r="K20" s="87">
        <v>12037</v>
      </c>
      <c r="L20" s="87">
        <v>822410</v>
      </c>
      <c r="M20" s="353">
        <f t="shared" si="0"/>
        <v>1.463625199109933</v>
      </c>
      <c r="N20" s="84"/>
      <c r="O20" s="84"/>
      <c r="Q20" s="84"/>
      <c r="R20" s="84"/>
    </row>
    <row r="21" spans="1:18" ht="15">
      <c r="A21" s="85" t="s">
        <v>31</v>
      </c>
      <c r="B21" s="86">
        <v>27899</v>
      </c>
      <c r="C21" s="87">
        <v>-9550</v>
      </c>
      <c r="D21" s="91">
        <v>-9549</v>
      </c>
      <c r="E21" s="87">
        <v>-5279</v>
      </c>
      <c r="F21" s="87">
        <v>-18713</v>
      </c>
      <c r="G21" s="87">
        <v>-25398</v>
      </c>
      <c r="H21" s="87">
        <v>4144</v>
      </c>
      <c r="I21" s="87">
        <v>-6192</v>
      </c>
      <c r="J21" s="87">
        <v>-5320</v>
      </c>
      <c r="K21" s="87">
        <v>5950</v>
      </c>
      <c r="L21" s="87">
        <v>275188</v>
      </c>
      <c r="M21" s="353">
        <f t="shared" si="0"/>
        <v>2.162158233643909</v>
      </c>
      <c r="N21" s="84"/>
      <c r="O21" s="84"/>
      <c r="Q21" s="84"/>
      <c r="R21" s="84"/>
    </row>
    <row r="22" spans="1:18" ht="15">
      <c r="A22" s="85" t="s">
        <v>32</v>
      </c>
      <c r="B22" s="86">
        <v>61468</v>
      </c>
      <c r="C22" s="87">
        <v>69953</v>
      </c>
      <c r="D22" s="91">
        <v>36931</v>
      </c>
      <c r="E22" s="87">
        <v>42542</v>
      </c>
      <c r="F22" s="87">
        <v>15263</v>
      </c>
      <c r="G22" s="87">
        <v>-34932</v>
      </c>
      <c r="H22" s="87">
        <v>-36539</v>
      </c>
      <c r="I22" s="87">
        <v>8910</v>
      </c>
      <c r="J22" s="87">
        <v>11552</v>
      </c>
      <c r="K22" s="87">
        <v>-251</v>
      </c>
      <c r="L22" s="87">
        <v>1923459</v>
      </c>
      <c r="M22" s="353">
        <f t="shared" si="0"/>
        <v>-0.013049407343748945</v>
      </c>
      <c r="N22" s="84"/>
      <c r="O22" s="84"/>
      <c r="Q22" s="84"/>
      <c r="R22" s="84"/>
    </row>
    <row r="23" spans="1:18" ht="15.75">
      <c r="A23" s="85" t="s">
        <v>12</v>
      </c>
      <c r="B23" s="86"/>
      <c r="C23" s="87"/>
      <c r="D23" s="88"/>
      <c r="E23" s="87"/>
      <c r="F23" s="87"/>
      <c r="G23" s="87"/>
      <c r="H23" s="87"/>
      <c r="I23" s="87"/>
      <c r="J23" s="87"/>
      <c r="K23" s="87"/>
      <c r="L23" s="87"/>
      <c r="M23" s="353"/>
      <c r="N23" s="84"/>
      <c r="O23" s="84"/>
      <c r="Q23" s="84"/>
      <c r="R23" s="84"/>
    </row>
    <row r="24" spans="1:18" ht="15.75">
      <c r="A24" s="106" t="s">
        <v>33</v>
      </c>
      <c r="B24" s="123">
        <v>18529</v>
      </c>
      <c r="C24" s="111">
        <v>9617</v>
      </c>
      <c r="D24" s="111">
        <v>10233</v>
      </c>
      <c r="E24" s="111">
        <v>8329</v>
      </c>
      <c r="F24" s="111">
        <v>5193</v>
      </c>
      <c r="G24" s="111">
        <v>-8284</v>
      </c>
      <c r="H24" s="111">
        <v>-12789</v>
      </c>
      <c r="I24" s="111">
        <v>-4125</v>
      </c>
      <c r="J24" s="111">
        <v>8190</v>
      </c>
      <c r="K24" s="111">
        <v>3834</v>
      </c>
      <c r="L24" s="111">
        <v>416720</v>
      </c>
      <c r="M24" s="352">
        <f>(K24/L24)*100</f>
        <v>0.9200422345939719</v>
      </c>
      <c r="N24" s="84"/>
      <c r="O24" s="84"/>
      <c r="Q24" s="84"/>
      <c r="R24" s="84"/>
    </row>
    <row r="25" spans="1:18" ht="15.75">
      <c r="A25" s="85" t="s">
        <v>12</v>
      </c>
      <c r="B25" s="86"/>
      <c r="C25" s="87"/>
      <c r="D25" s="88"/>
      <c r="E25" s="87"/>
      <c r="F25" s="87"/>
      <c r="G25" s="87"/>
      <c r="H25" s="87"/>
      <c r="I25" s="87"/>
      <c r="J25" s="87"/>
      <c r="K25" s="87"/>
      <c r="L25" s="87"/>
      <c r="M25" s="353"/>
      <c r="N25" s="84"/>
      <c r="O25" s="84"/>
      <c r="Q25" s="84"/>
      <c r="R25" s="84"/>
    </row>
    <row r="26" spans="1:18" ht="15.75">
      <c r="A26" s="106" t="s">
        <v>7</v>
      </c>
      <c r="B26" s="123">
        <v>270162</v>
      </c>
      <c r="C26" s="111">
        <v>235922</v>
      </c>
      <c r="D26" s="111">
        <v>156875</v>
      </c>
      <c r="E26" s="111">
        <v>104527</v>
      </c>
      <c r="F26" s="111">
        <v>-109019</v>
      </c>
      <c r="G26" s="111">
        <v>-416689</v>
      </c>
      <c r="H26" s="111">
        <v>-361874</v>
      </c>
      <c r="I26" s="111">
        <v>-104074</v>
      </c>
      <c r="J26" s="111">
        <v>16911</v>
      </c>
      <c r="K26" s="111">
        <v>76365</v>
      </c>
      <c r="L26" s="111">
        <v>1975590</v>
      </c>
      <c r="M26" s="352">
        <f>(K26/L26)*100</f>
        <v>3.86542754316432</v>
      </c>
      <c r="N26" s="84"/>
      <c r="O26" s="84"/>
      <c r="Q26" s="84"/>
      <c r="R26" s="84"/>
    </row>
    <row r="27" spans="1:18" ht="15.75">
      <c r="A27" s="85" t="s">
        <v>12</v>
      </c>
      <c r="B27" s="86"/>
      <c r="C27" s="87"/>
      <c r="D27" s="88"/>
      <c r="E27" s="87"/>
      <c r="F27" s="87"/>
      <c r="G27" s="87"/>
      <c r="H27" s="87"/>
      <c r="I27" s="87"/>
      <c r="J27" s="87"/>
      <c r="K27" s="87"/>
      <c r="L27" s="87"/>
      <c r="M27" s="353"/>
      <c r="N27" s="84"/>
      <c r="O27" s="84"/>
      <c r="Q27" s="84"/>
      <c r="R27" s="84"/>
    </row>
    <row r="28" spans="1:18" ht="15.75">
      <c r="A28" s="106" t="s">
        <v>0</v>
      </c>
      <c r="B28" s="123">
        <v>554283</v>
      </c>
      <c r="C28" s="111">
        <v>477367</v>
      </c>
      <c r="D28" s="111">
        <v>402700</v>
      </c>
      <c r="E28" s="111">
        <v>325823</v>
      </c>
      <c r="F28" s="111">
        <v>196289</v>
      </c>
      <c r="G28" s="111">
        <v>-212756</v>
      </c>
      <c r="H28" s="111">
        <v>-197495</v>
      </c>
      <c r="I28" s="111">
        <v>46078</v>
      </c>
      <c r="J28" s="111">
        <v>106296</v>
      </c>
      <c r="K28" s="111">
        <v>-83885</v>
      </c>
      <c r="L28" s="111">
        <v>9012881</v>
      </c>
      <c r="M28" s="352">
        <f>(K28/L28)*100</f>
        <v>-0.930723483423336</v>
      </c>
      <c r="N28" s="84"/>
      <c r="O28" s="84"/>
      <c r="Q28" s="84"/>
      <c r="R28" s="84"/>
    </row>
    <row r="29" spans="1:18" ht="15.75">
      <c r="A29" s="85" t="s">
        <v>12</v>
      </c>
      <c r="B29" s="86"/>
      <c r="C29" s="87"/>
      <c r="D29" s="88"/>
      <c r="E29" s="87"/>
      <c r="F29" s="87"/>
      <c r="G29" s="87"/>
      <c r="H29" s="87"/>
      <c r="I29" s="87"/>
      <c r="J29" s="87"/>
      <c r="K29" s="87"/>
      <c r="L29" s="87"/>
      <c r="M29" s="353"/>
      <c r="N29" s="84"/>
      <c r="O29" s="84"/>
      <c r="Q29" s="84"/>
      <c r="R29" s="84"/>
    </row>
    <row r="30" spans="1:18" ht="15">
      <c r="A30" s="85" t="s">
        <v>34</v>
      </c>
      <c r="B30" s="120">
        <v>460702</v>
      </c>
      <c r="C30" s="93">
        <v>389337</v>
      </c>
      <c r="D30" s="94">
        <v>330077</v>
      </c>
      <c r="E30" s="87">
        <v>263569</v>
      </c>
      <c r="F30" s="87">
        <v>154419</v>
      </c>
      <c r="G30" s="87">
        <v>-175262</v>
      </c>
      <c r="H30" s="87">
        <v>-176088</v>
      </c>
      <c r="I30" s="87">
        <v>32044</v>
      </c>
      <c r="J30" s="87">
        <v>74939</v>
      </c>
      <c r="K30" s="87">
        <v>-101327</v>
      </c>
      <c r="L30" s="87">
        <v>7429788</v>
      </c>
      <c r="M30" s="353">
        <f>(K30/L30)*100</f>
        <v>-1.3637939602045173</v>
      </c>
      <c r="N30" s="84"/>
      <c r="O30" s="84"/>
      <c r="Q30" s="84"/>
      <c r="R30" s="84"/>
    </row>
    <row r="31" spans="1:18" ht="15">
      <c r="A31" s="85" t="s">
        <v>35</v>
      </c>
      <c r="B31" s="86">
        <v>93581</v>
      </c>
      <c r="C31" s="87">
        <v>88030</v>
      </c>
      <c r="D31" s="91">
        <v>72623</v>
      </c>
      <c r="E31" s="87">
        <v>62254</v>
      </c>
      <c r="F31" s="87">
        <v>41870</v>
      </c>
      <c r="G31" s="87">
        <v>-37494</v>
      </c>
      <c r="H31" s="87">
        <v>-21407</v>
      </c>
      <c r="I31" s="87">
        <v>14034</v>
      </c>
      <c r="J31" s="87">
        <v>31357</v>
      </c>
      <c r="K31" s="87">
        <v>17442</v>
      </c>
      <c r="L31" s="87">
        <v>1583093</v>
      </c>
      <c r="M31" s="353">
        <f>(K31/L31)*100</f>
        <v>1.1017672366689764</v>
      </c>
      <c r="N31" s="84"/>
      <c r="O31" s="84"/>
      <c r="Q31" s="84"/>
      <c r="R31" s="84"/>
    </row>
    <row r="32" spans="1:18" ht="15.75">
      <c r="A32" s="85" t="s">
        <v>12</v>
      </c>
      <c r="B32" s="86"/>
      <c r="C32" s="87"/>
      <c r="D32" s="88"/>
      <c r="E32" s="87"/>
      <c r="F32" s="87"/>
      <c r="G32" s="87"/>
      <c r="H32" s="87"/>
      <c r="I32" s="87"/>
      <c r="J32" s="87"/>
      <c r="K32" s="87"/>
      <c r="L32" s="87"/>
      <c r="M32" s="353"/>
      <c r="N32" s="84"/>
      <c r="O32" s="84"/>
      <c r="Q32" s="84"/>
      <c r="R32" s="84"/>
    </row>
    <row r="33" spans="1:18" ht="15.75">
      <c r="A33" s="106" t="s">
        <v>1</v>
      </c>
      <c r="B33" s="123">
        <v>895056</v>
      </c>
      <c r="C33" s="111">
        <v>958215</v>
      </c>
      <c r="D33" s="111">
        <v>696434</v>
      </c>
      <c r="E33" s="111">
        <v>561558</v>
      </c>
      <c r="F33" s="111">
        <v>487290</v>
      </c>
      <c r="G33" s="111">
        <v>-267927</v>
      </c>
      <c r="H33" s="111">
        <v>-392574</v>
      </c>
      <c r="I33" s="111">
        <v>41130</v>
      </c>
      <c r="J33" s="111">
        <v>407138</v>
      </c>
      <c r="K33" s="111">
        <v>281732</v>
      </c>
      <c r="L33" s="111">
        <v>17226870</v>
      </c>
      <c r="M33" s="352">
        <f>(K33/L33)*100</f>
        <v>1.6354218729229395</v>
      </c>
      <c r="N33" s="84"/>
      <c r="O33" s="84"/>
      <c r="Q33" s="84"/>
      <c r="R33" s="84"/>
    </row>
    <row r="34" spans="1:18" ht="15">
      <c r="A34" s="85" t="s">
        <v>12</v>
      </c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353"/>
      <c r="N34" s="84"/>
      <c r="O34" s="84"/>
      <c r="Q34" s="84"/>
      <c r="R34" s="84"/>
    </row>
    <row r="35" spans="1:18" ht="15">
      <c r="A35" s="85" t="s">
        <v>36</v>
      </c>
      <c r="B35" s="120">
        <v>34337</v>
      </c>
      <c r="C35" s="93">
        <v>31303</v>
      </c>
      <c r="D35" s="93">
        <v>9586</v>
      </c>
      <c r="E35" s="93">
        <v>3081</v>
      </c>
      <c r="F35" s="93">
        <v>3043</v>
      </c>
      <c r="G35" s="93">
        <v>-3830</v>
      </c>
      <c r="H35" s="93">
        <v>-19553</v>
      </c>
      <c r="I35" s="93">
        <v>-11839</v>
      </c>
      <c r="J35" s="93">
        <v>7530</v>
      </c>
      <c r="K35" s="93">
        <v>5208</v>
      </c>
      <c r="L35" s="93">
        <v>654433</v>
      </c>
      <c r="M35" s="353">
        <f aca="true" t="shared" si="1" ref="M35:M40">(K35/L35)*100</f>
        <v>0.7958033901102175</v>
      </c>
      <c r="N35" s="84"/>
      <c r="O35" s="84"/>
      <c r="Q35" s="84"/>
      <c r="R35" s="84"/>
    </row>
    <row r="36" spans="1:18" ht="15">
      <c r="A36" s="85" t="s">
        <v>37</v>
      </c>
      <c r="B36" s="120">
        <v>358634</v>
      </c>
      <c r="C36" s="93">
        <v>338946</v>
      </c>
      <c r="D36" s="93">
        <v>212302</v>
      </c>
      <c r="E36" s="93">
        <v>145283</v>
      </c>
      <c r="F36" s="93">
        <v>105199</v>
      </c>
      <c r="G36" s="93">
        <v>-168224</v>
      </c>
      <c r="H36" s="93">
        <v>-178492</v>
      </c>
      <c r="I36" s="93">
        <v>39094</v>
      </c>
      <c r="J36" s="93">
        <v>170166</v>
      </c>
      <c r="K36" s="93">
        <v>104561</v>
      </c>
      <c r="L36" s="93">
        <v>4815029</v>
      </c>
      <c r="M36" s="353">
        <f t="shared" si="1"/>
        <v>2.1715549376753494</v>
      </c>
      <c r="N36" s="84"/>
      <c r="O36" s="84"/>
      <c r="Q36" s="84"/>
      <c r="R36" s="84"/>
    </row>
    <row r="37" spans="1:18" ht="15">
      <c r="A37" s="85" t="s">
        <v>38</v>
      </c>
      <c r="B37" s="86">
        <v>124355</v>
      </c>
      <c r="C37" s="93">
        <v>141772</v>
      </c>
      <c r="D37" s="93">
        <v>72165</v>
      </c>
      <c r="E37" s="93">
        <v>76985</v>
      </c>
      <c r="F37" s="93">
        <v>51233</v>
      </c>
      <c r="G37" s="93">
        <v>-74536</v>
      </c>
      <c r="H37" s="93">
        <v>-91488</v>
      </c>
      <c r="I37" s="93">
        <v>-10780</v>
      </c>
      <c r="J37" s="93">
        <v>33856</v>
      </c>
      <c r="K37" s="93">
        <v>28875</v>
      </c>
      <c r="L37" s="93">
        <v>2186274</v>
      </c>
      <c r="M37" s="353">
        <f t="shared" si="1"/>
        <v>1.3207402182891987</v>
      </c>
      <c r="N37" s="84"/>
      <c r="O37" s="84"/>
      <c r="Q37" s="84"/>
      <c r="R37" s="84"/>
    </row>
    <row r="38" spans="1:18" ht="15">
      <c r="A38" s="85" t="s">
        <v>39</v>
      </c>
      <c r="B38" s="86">
        <v>251423</v>
      </c>
      <c r="C38" s="93">
        <v>291502</v>
      </c>
      <c r="D38" s="93">
        <v>225311</v>
      </c>
      <c r="E38" s="93">
        <v>176743</v>
      </c>
      <c r="F38" s="93">
        <v>156515</v>
      </c>
      <c r="G38" s="93">
        <v>-73106</v>
      </c>
      <c r="H38" s="93">
        <v>-129577</v>
      </c>
      <c r="I38" s="93">
        <v>-27542</v>
      </c>
      <c r="J38" s="93">
        <v>72975</v>
      </c>
      <c r="K38" s="93">
        <v>10815</v>
      </c>
      <c r="L38" s="93">
        <v>5686605</v>
      </c>
      <c r="M38" s="353">
        <f t="shared" si="1"/>
        <v>0.1901837739741023</v>
      </c>
      <c r="N38" s="84"/>
      <c r="O38" s="84"/>
      <c r="Q38" s="84"/>
      <c r="R38" s="84"/>
    </row>
    <row r="39" spans="1:18" ht="15">
      <c r="A39" s="85" t="s">
        <v>40</v>
      </c>
      <c r="B39" s="86">
        <v>81856</v>
      </c>
      <c r="C39" s="93">
        <v>91348</v>
      </c>
      <c r="D39" s="93">
        <v>104657</v>
      </c>
      <c r="E39" s="93">
        <v>90723</v>
      </c>
      <c r="F39" s="93">
        <v>102887</v>
      </c>
      <c r="G39" s="93">
        <v>52524</v>
      </c>
      <c r="H39" s="93">
        <v>40862</v>
      </c>
      <c r="I39" s="93">
        <v>49983</v>
      </c>
      <c r="J39" s="93">
        <v>89430</v>
      </c>
      <c r="K39" s="93">
        <v>68832</v>
      </c>
      <c r="L39" s="93">
        <v>2162473</v>
      </c>
      <c r="M39" s="353">
        <f t="shared" si="1"/>
        <v>3.183022400742113</v>
      </c>
      <c r="N39" s="84"/>
      <c r="O39" s="84"/>
      <c r="Q39" s="84"/>
      <c r="R39" s="84"/>
    </row>
    <row r="40" spans="1:18" ht="15">
      <c r="A40" s="85" t="s">
        <v>41</v>
      </c>
      <c r="B40" s="86">
        <v>44451</v>
      </c>
      <c r="C40" s="93">
        <v>63344</v>
      </c>
      <c r="D40" s="93">
        <v>72413</v>
      </c>
      <c r="E40" s="93">
        <v>68743</v>
      </c>
      <c r="F40" s="93">
        <v>68413</v>
      </c>
      <c r="G40" s="93">
        <v>-755</v>
      </c>
      <c r="H40" s="93">
        <v>-14326</v>
      </c>
      <c r="I40" s="93">
        <v>2214</v>
      </c>
      <c r="J40" s="93">
        <v>33181</v>
      </c>
      <c r="K40" s="93">
        <v>63441</v>
      </c>
      <c r="L40" s="93">
        <v>1722056</v>
      </c>
      <c r="M40" s="353">
        <f t="shared" si="1"/>
        <v>3.6840265357224156</v>
      </c>
      <c r="N40" s="84"/>
      <c r="O40" s="84"/>
      <c r="Q40" s="84"/>
      <c r="R40" s="84"/>
    </row>
    <row r="41" spans="1:18" ht="15">
      <c r="A41" s="85" t="s">
        <v>12</v>
      </c>
      <c r="B41" s="86"/>
      <c r="C41" s="87"/>
      <c r="D41" s="87"/>
      <c r="E41" s="87"/>
      <c r="F41" s="87"/>
      <c r="G41" s="87"/>
      <c r="H41" s="93"/>
      <c r="I41" s="93"/>
      <c r="J41" s="93"/>
      <c r="K41" s="93"/>
      <c r="L41" s="87"/>
      <c r="M41" s="353"/>
      <c r="N41" s="84"/>
      <c r="O41" s="84"/>
      <c r="Q41" s="84"/>
      <c r="R41" s="84"/>
    </row>
    <row r="42" spans="1:18" ht="15.75">
      <c r="A42" s="106" t="s">
        <v>8</v>
      </c>
      <c r="B42" s="123">
        <v>1960</v>
      </c>
      <c r="C42" s="111">
        <v>15793</v>
      </c>
      <c r="D42" s="111">
        <v>-3912</v>
      </c>
      <c r="E42" s="111">
        <v>19451</v>
      </c>
      <c r="F42" s="111">
        <v>6500</v>
      </c>
      <c r="G42" s="111">
        <v>-11169</v>
      </c>
      <c r="H42" s="111">
        <v>-11574</v>
      </c>
      <c r="I42" s="111">
        <v>-1166</v>
      </c>
      <c r="J42" s="111">
        <v>-4202</v>
      </c>
      <c r="K42" s="111">
        <v>15342</v>
      </c>
      <c r="L42" s="111">
        <v>848639</v>
      </c>
      <c r="M42" s="352">
        <f>(K42/L42)*100</f>
        <v>1.8078358406813735</v>
      </c>
      <c r="N42" s="84"/>
      <c r="O42" s="84"/>
      <c r="Q42" s="84"/>
      <c r="R42" s="84"/>
    </row>
    <row r="43" spans="1:18" ht="15">
      <c r="A43" s="85" t="s">
        <v>12</v>
      </c>
      <c r="B43" s="86"/>
      <c r="C43" s="87"/>
      <c r="D43" s="87"/>
      <c r="E43" s="87"/>
      <c r="F43" s="87"/>
      <c r="G43" s="87"/>
      <c r="H43" s="93"/>
      <c r="I43" s="93"/>
      <c r="J43" s="93"/>
      <c r="K43" s="93"/>
      <c r="L43" s="87"/>
      <c r="M43" s="353"/>
      <c r="N43" s="84"/>
      <c r="O43" s="84"/>
      <c r="Q43" s="84"/>
      <c r="R43" s="84"/>
    </row>
    <row r="44" spans="1:18" ht="15.75">
      <c r="A44" s="124" t="s">
        <v>42</v>
      </c>
      <c r="B44" s="125">
        <v>-27804</v>
      </c>
      <c r="C44" s="126">
        <v>85585</v>
      </c>
      <c r="D44" s="126">
        <v>6151</v>
      </c>
      <c r="E44" s="126">
        <v>-6633</v>
      </c>
      <c r="F44" s="126">
        <v>-173</v>
      </c>
      <c r="G44" s="126">
        <v>8263</v>
      </c>
      <c r="H44" s="126">
        <v>-14193</v>
      </c>
      <c r="I44" s="126">
        <v>37202</v>
      </c>
      <c r="J44" s="126">
        <v>2915</v>
      </c>
      <c r="K44" s="126">
        <v>80025</v>
      </c>
      <c r="L44" s="126">
        <v>1556242</v>
      </c>
      <c r="M44" s="366">
        <f>(K44/L44)*100</f>
        <v>5.142195108472847</v>
      </c>
      <c r="N44" s="84"/>
      <c r="O44" s="84"/>
      <c r="Q44" s="84"/>
      <c r="R44" s="84"/>
    </row>
    <row r="45" spans="1:13" ht="15">
      <c r="A45" s="402" t="s">
        <v>228</v>
      </c>
      <c r="B45" s="121"/>
      <c r="C45" s="122"/>
      <c r="D45" s="122"/>
      <c r="E45" s="121"/>
      <c r="F45" s="121"/>
      <c r="G45" s="121"/>
      <c r="H45" s="121"/>
      <c r="I45" s="121"/>
      <c r="J45" s="121"/>
      <c r="K45" s="121"/>
      <c r="L45" s="121"/>
      <c r="M45" s="122"/>
    </row>
    <row r="46" spans="1:13" ht="14.25">
      <c r="A46" s="103" t="s">
        <v>232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4"/>
    </row>
    <row r="47" ht="14.25">
      <c r="A47" s="103" t="s">
        <v>231</v>
      </c>
    </row>
  </sheetData>
  <sheetProtection/>
  <mergeCells count="1">
    <mergeCell ref="A2:M2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3.421875" style="74" customWidth="1"/>
    <col min="2" max="8" width="23.421875" style="74" customWidth="1"/>
    <col min="9" max="9" width="23.421875" style="105" customWidth="1"/>
    <col min="10" max="10" width="10.140625" style="74" bestFit="1" customWidth="1"/>
    <col min="11" max="13" width="9.140625" style="74" customWidth="1"/>
    <col min="14" max="14" width="10.140625" style="74" bestFit="1" customWidth="1"/>
    <col min="15" max="15" width="11.421875" style="74" customWidth="1"/>
    <col min="16" max="16384" width="9.140625" style="74" customWidth="1"/>
  </cols>
  <sheetData>
    <row r="1" spans="1:8" ht="27">
      <c r="A1" s="149" t="s">
        <v>136</v>
      </c>
      <c r="B1" s="72"/>
      <c r="C1" s="72"/>
      <c r="D1" s="72"/>
      <c r="E1" s="72"/>
      <c r="F1" s="72"/>
      <c r="G1" s="72"/>
      <c r="H1" s="72"/>
    </row>
    <row r="2" spans="1:9" ht="20.25">
      <c r="A2" s="472" t="s">
        <v>209</v>
      </c>
      <c r="B2" s="472"/>
      <c r="C2" s="472"/>
      <c r="D2" s="472"/>
      <c r="E2" s="472"/>
      <c r="F2" s="472"/>
      <c r="G2" s="472"/>
      <c r="H2" s="472"/>
      <c r="I2" s="472"/>
    </row>
    <row r="3" spans="1:9" ht="13.5" thickBot="1">
      <c r="A3" s="117"/>
      <c r="B3" s="117"/>
      <c r="C3" s="117"/>
      <c r="D3" s="117"/>
      <c r="E3" s="117"/>
      <c r="F3" s="117"/>
      <c r="G3" s="117"/>
      <c r="H3" s="117"/>
      <c r="I3" s="118"/>
    </row>
    <row r="4" spans="1:9" ht="30" customHeight="1" thickBot="1">
      <c r="A4" s="83" t="s">
        <v>137</v>
      </c>
      <c r="B4" s="82">
        <v>2002</v>
      </c>
      <c r="C4" s="82">
        <v>2003</v>
      </c>
      <c r="D4" s="82">
        <v>2004</v>
      </c>
      <c r="E4" s="83">
        <v>2005</v>
      </c>
      <c r="F4" s="82">
        <v>2006</v>
      </c>
      <c r="G4" s="82">
        <v>2007</v>
      </c>
      <c r="H4" s="82">
        <v>2008</v>
      </c>
      <c r="I4" s="81">
        <v>2009</v>
      </c>
    </row>
    <row r="5" spans="1:15" ht="15.75">
      <c r="A5" s="127" t="s">
        <v>20</v>
      </c>
      <c r="B5" s="128">
        <v>764021</v>
      </c>
      <c r="C5" s="128">
        <v>648858</v>
      </c>
      <c r="D5" s="128">
        <v>1523276</v>
      </c>
      <c r="E5" s="128">
        <v>1253981</v>
      </c>
      <c r="F5" s="128">
        <v>1228686</v>
      </c>
      <c r="G5" s="128">
        <v>1617392</v>
      </c>
      <c r="H5" s="128">
        <v>1452204</v>
      </c>
      <c r="I5" s="129">
        <v>995111</v>
      </c>
      <c r="J5" s="84"/>
      <c r="K5" s="84"/>
      <c r="N5" s="84"/>
      <c r="O5" s="84"/>
    </row>
    <row r="6" spans="1:15" ht="15.75">
      <c r="A6" s="130"/>
      <c r="B6" s="93"/>
      <c r="C6" s="93"/>
      <c r="D6" s="131"/>
      <c r="E6" s="120"/>
      <c r="F6" s="93"/>
      <c r="G6" s="93"/>
      <c r="H6" s="131"/>
      <c r="I6" s="132"/>
      <c r="J6" s="84"/>
      <c r="K6" s="84"/>
      <c r="N6" s="84"/>
      <c r="O6" s="84"/>
    </row>
    <row r="7" spans="1:15" ht="15.75">
      <c r="A7" s="133" t="s">
        <v>49</v>
      </c>
      <c r="B7" s="134">
        <v>31245</v>
      </c>
      <c r="C7" s="134">
        <v>28990</v>
      </c>
      <c r="D7" s="134">
        <v>77413</v>
      </c>
      <c r="E7" s="135">
        <v>48724</v>
      </c>
      <c r="F7" s="134">
        <v>43882</v>
      </c>
      <c r="G7" s="134">
        <v>68975</v>
      </c>
      <c r="H7" s="134">
        <v>26574</v>
      </c>
      <c r="I7" s="136">
        <v>37241</v>
      </c>
      <c r="J7" s="84"/>
      <c r="K7" s="84"/>
      <c r="N7" s="84"/>
      <c r="O7" s="84"/>
    </row>
    <row r="8" spans="1:15" ht="15">
      <c r="A8" s="137" t="s">
        <v>50</v>
      </c>
      <c r="B8" s="93">
        <v>4785</v>
      </c>
      <c r="C8" s="93">
        <v>3397</v>
      </c>
      <c r="D8" s="93">
        <v>6035</v>
      </c>
      <c r="E8" s="120">
        <v>4884</v>
      </c>
      <c r="F8" s="93">
        <v>4671</v>
      </c>
      <c r="G8" s="93">
        <v>8333</v>
      </c>
      <c r="H8" s="93">
        <v>5380</v>
      </c>
      <c r="I8" s="132">
        <v>24875</v>
      </c>
      <c r="J8" s="84"/>
      <c r="K8" s="84"/>
      <c r="N8" s="84"/>
      <c r="O8" s="84"/>
    </row>
    <row r="9" spans="1:15" ht="15">
      <c r="A9" s="138" t="s">
        <v>51</v>
      </c>
      <c r="B9" s="93">
        <v>826</v>
      </c>
      <c r="C9" s="93">
        <v>-152</v>
      </c>
      <c r="D9" s="93">
        <v>820</v>
      </c>
      <c r="E9" s="120">
        <v>2336</v>
      </c>
      <c r="F9" s="93">
        <v>1180</v>
      </c>
      <c r="G9" s="93">
        <v>-96</v>
      </c>
      <c r="H9" s="93">
        <v>499</v>
      </c>
      <c r="I9" s="132">
        <v>1969</v>
      </c>
      <c r="J9" s="84"/>
      <c r="K9" s="84"/>
      <c r="N9" s="84"/>
      <c r="O9" s="84"/>
    </row>
    <row r="10" spans="1:15" ht="15">
      <c r="A10" s="137" t="s">
        <v>52</v>
      </c>
      <c r="B10" s="93">
        <v>11098</v>
      </c>
      <c r="C10" s="93">
        <v>10202</v>
      </c>
      <c r="D10" s="93">
        <v>22731</v>
      </c>
      <c r="E10" s="120">
        <v>19939</v>
      </c>
      <c r="F10" s="93">
        <v>13005</v>
      </c>
      <c r="G10" s="93">
        <v>22584</v>
      </c>
      <c r="H10" s="93">
        <v>8736</v>
      </c>
      <c r="I10" s="132">
        <v>-1408</v>
      </c>
      <c r="J10" s="84"/>
      <c r="K10" s="84"/>
      <c r="N10" s="84"/>
      <c r="O10" s="84"/>
    </row>
    <row r="11" spans="1:15" ht="15">
      <c r="A11" s="137" t="s">
        <v>53</v>
      </c>
      <c r="B11" s="93">
        <v>48</v>
      </c>
      <c r="C11" s="93">
        <v>261</v>
      </c>
      <c r="D11" s="94">
        <v>914</v>
      </c>
      <c r="E11" s="120">
        <v>1463</v>
      </c>
      <c r="F11" s="93">
        <v>668</v>
      </c>
      <c r="G11" s="93">
        <v>1342</v>
      </c>
      <c r="H11" s="94">
        <v>574</v>
      </c>
      <c r="I11" s="132">
        <v>1189</v>
      </c>
      <c r="J11" s="84"/>
      <c r="K11" s="84"/>
      <c r="N11" s="84"/>
      <c r="O11" s="84"/>
    </row>
    <row r="12" spans="1:15" ht="15">
      <c r="A12" s="137" t="s">
        <v>54</v>
      </c>
      <c r="B12" s="93">
        <v>13239</v>
      </c>
      <c r="C12" s="93">
        <v>12499</v>
      </c>
      <c r="D12" s="94">
        <v>38204</v>
      </c>
      <c r="E12" s="120">
        <v>17797</v>
      </c>
      <c r="F12" s="93">
        <v>20806</v>
      </c>
      <c r="G12" s="93">
        <v>28003</v>
      </c>
      <c r="H12" s="94">
        <v>8726</v>
      </c>
      <c r="I12" s="132">
        <v>7380</v>
      </c>
      <c r="J12" s="84"/>
      <c r="K12" s="84"/>
      <c r="N12" s="84"/>
      <c r="O12" s="84"/>
    </row>
    <row r="13" spans="1:15" ht="15">
      <c r="A13" s="137" t="s">
        <v>55</v>
      </c>
      <c r="B13" s="93">
        <v>787</v>
      </c>
      <c r="C13" s="93">
        <v>-236</v>
      </c>
      <c r="D13" s="94">
        <v>2906</v>
      </c>
      <c r="E13" s="120">
        <v>1311</v>
      </c>
      <c r="F13" s="93">
        <v>1412</v>
      </c>
      <c r="G13" s="93">
        <v>1704</v>
      </c>
      <c r="H13" s="94">
        <v>1949</v>
      </c>
      <c r="I13" s="132">
        <v>191</v>
      </c>
      <c r="J13" s="84"/>
      <c r="K13" s="84"/>
      <c r="N13" s="84"/>
      <c r="O13" s="84"/>
    </row>
    <row r="14" spans="1:15" ht="12.75" customHeight="1">
      <c r="A14" s="137" t="s">
        <v>56</v>
      </c>
      <c r="B14" s="93">
        <v>462</v>
      </c>
      <c r="C14" s="93">
        <v>3019</v>
      </c>
      <c r="D14" s="94">
        <v>5803</v>
      </c>
      <c r="E14" s="120">
        <v>994</v>
      </c>
      <c r="F14" s="93">
        <v>2140</v>
      </c>
      <c r="G14" s="93">
        <v>7105</v>
      </c>
      <c r="H14" s="94">
        <v>710</v>
      </c>
      <c r="I14" s="132">
        <v>3045</v>
      </c>
      <c r="J14" s="84"/>
      <c r="K14" s="84"/>
      <c r="N14" s="84"/>
      <c r="O14" s="84"/>
    </row>
    <row r="15" spans="1:15" ht="15.75">
      <c r="A15" s="133" t="s">
        <v>57</v>
      </c>
      <c r="B15" s="134">
        <v>130617</v>
      </c>
      <c r="C15" s="134">
        <v>85368</v>
      </c>
      <c r="D15" s="139">
        <v>187597</v>
      </c>
      <c r="E15" s="135">
        <v>197014</v>
      </c>
      <c r="F15" s="134">
        <v>166866</v>
      </c>
      <c r="G15" s="134">
        <v>204310</v>
      </c>
      <c r="H15" s="139">
        <v>203617</v>
      </c>
      <c r="I15" s="136">
        <v>227376</v>
      </c>
      <c r="J15" s="84"/>
      <c r="K15" s="84"/>
      <c r="N15" s="84"/>
      <c r="O15" s="84"/>
    </row>
    <row r="16" spans="1:15" ht="15">
      <c r="A16" s="137" t="s">
        <v>58</v>
      </c>
      <c r="B16" s="93">
        <v>3331</v>
      </c>
      <c r="C16" s="93">
        <v>6749</v>
      </c>
      <c r="D16" s="94">
        <v>10039</v>
      </c>
      <c r="E16" s="120">
        <v>12882</v>
      </c>
      <c r="F16" s="93">
        <v>13732</v>
      </c>
      <c r="G16" s="93">
        <v>16178</v>
      </c>
      <c r="H16" s="94">
        <v>19344</v>
      </c>
      <c r="I16" s="132">
        <v>-4784</v>
      </c>
      <c r="J16" s="84"/>
      <c r="K16" s="84"/>
      <c r="N16" s="84"/>
      <c r="O16" s="84"/>
    </row>
    <row r="17" spans="1:15" ht="15">
      <c r="A17" s="137" t="s">
        <v>59</v>
      </c>
      <c r="B17" s="93">
        <v>5374</v>
      </c>
      <c r="C17" s="93">
        <v>2034</v>
      </c>
      <c r="D17" s="94">
        <v>5890</v>
      </c>
      <c r="E17" s="120">
        <v>6562</v>
      </c>
      <c r="F17" s="93">
        <v>7540</v>
      </c>
      <c r="G17" s="93">
        <v>7901</v>
      </c>
      <c r="H17" s="94">
        <v>11324</v>
      </c>
      <c r="I17" s="132">
        <v>12727</v>
      </c>
      <c r="J17" s="84"/>
      <c r="K17" s="84"/>
      <c r="N17" s="84"/>
      <c r="O17" s="84"/>
    </row>
    <row r="18" spans="1:15" ht="15">
      <c r="A18" s="137" t="s">
        <v>60</v>
      </c>
      <c r="B18" s="93">
        <v>30811</v>
      </c>
      <c r="C18" s="93">
        <v>18831</v>
      </c>
      <c r="D18" s="94">
        <v>31240</v>
      </c>
      <c r="E18" s="120">
        <v>30875</v>
      </c>
      <c r="F18" s="93">
        <v>33560</v>
      </c>
      <c r="G18" s="93">
        <v>39722</v>
      </c>
      <c r="H18" s="94">
        <v>41441</v>
      </c>
      <c r="I18" s="132">
        <v>64436</v>
      </c>
      <c r="J18" s="84"/>
      <c r="K18" s="84"/>
      <c r="N18" s="84"/>
      <c r="O18" s="84"/>
    </row>
    <row r="19" spans="1:15" ht="15">
      <c r="A19" s="137" t="s">
        <v>61</v>
      </c>
      <c r="B19" s="93">
        <v>10716</v>
      </c>
      <c r="C19" s="93">
        <v>7196</v>
      </c>
      <c r="D19" s="94">
        <v>17992</v>
      </c>
      <c r="E19" s="120">
        <v>18396</v>
      </c>
      <c r="F19" s="93">
        <v>15341</v>
      </c>
      <c r="G19" s="93">
        <v>15004</v>
      </c>
      <c r="H19" s="94">
        <v>13531</v>
      </c>
      <c r="I19" s="132">
        <v>4800</v>
      </c>
      <c r="J19" s="84"/>
      <c r="K19" s="84"/>
      <c r="N19" s="84"/>
      <c r="O19" s="84"/>
    </row>
    <row r="20" spans="1:15" ht="15">
      <c r="A20" s="137" t="s">
        <v>62</v>
      </c>
      <c r="B20" s="93">
        <v>7137</v>
      </c>
      <c r="C20" s="93">
        <v>-3109</v>
      </c>
      <c r="D20" s="94">
        <v>12713</v>
      </c>
      <c r="E20" s="120">
        <v>10768</v>
      </c>
      <c r="F20" s="93">
        <v>13076</v>
      </c>
      <c r="G20" s="93">
        <v>12157</v>
      </c>
      <c r="H20" s="94">
        <v>9895</v>
      </c>
      <c r="I20" s="132">
        <v>13291</v>
      </c>
      <c r="J20" s="84"/>
      <c r="K20" s="84"/>
      <c r="N20" s="84"/>
      <c r="O20" s="84"/>
    </row>
    <row r="21" spans="1:15" ht="15">
      <c r="A21" s="137" t="s">
        <v>63</v>
      </c>
      <c r="B21" s="93">
        <v>17092</v>
      </c>
      <c r="C21" s="93">
        <v>13520</v>
      </c>
      <c r="D21" s="94">
        <v>37426</v>
      </c>
      <c r="E21" s="120">
        <v>40230</v>
      </c>
      <c r="F21" s="93">
        <v>38885</v>
      </c>
      <c r="G21" s="93">
        <v>46348</v>
      </c>
      <c r="H21" s="94">
        <v>52800</v>
      </c>
      <c r="I21" s="132">
        <v>46717</v>
      </c>
      <c r="J21" s="84"/>
      <c r="K21" s="84"/>
      <c r="N21" s="84"/>
      <c r="O21" s="84"/>
    </row>
    <row r="22" spans="1:15" ht="15">
      <c r="A22" s="137" t="s">
        <v>64</v>
      </c>
      <c r="B22" s="93">
        <v>7794</v>
      </c>
      <c r="C22" s="93">
        <v>10833</v>
      </c>
      <c r="D22" s="94">
        <v>9682</v>
      </c>
      <c r="E22" s="120">
        <v>5705</v>
      </c>
      <c r="F22" s="93">
        <v>12055</v>
      </c>
      <c r="G22" s="93">
        <v>-505</v>
      </c>
      <c r="H22" s="94">
        <v>3322</v>
      </c>
      <c r="I22" s="132">
        <v>7821</v>
      </c>
      <c r="J22" s="84"/>
      <c r="K22" s="84"/>
      <c r="N22" s="84"/>
      <c r="O22" s="84"/>
    </row>
    <row r="23" spans="1:15" ht="15">
      <c r="A23" s="137" t="s">
        <v>65</v>
      </c>
      <c r="B23" s="93">
        <v>10809</v>
      </c>
      <c r="C23" s="93">
        <v>2481</v>
      </c>
      <c r="D23" s="93">
        <v>9891</v>
      </c>
      <c r="E23" s="120">
        <v>7644</v>
      </c>
      <c r="F23" s="93">
        <v>7588</v>
      </c>
      <c r="G23" s="93">
        <v>8785</v>
      </c>
      <c r="H23" s="93">
        <v>11038</v>
      </c>
      <c r="I23" s="132">
        <v>11198</v>
      </c>
      <c r="J23" s="84"/>
      <c r="K23" s="84"/>
      <c r="N23" s="84"/>
      <c r="O23" s="84"/>
    </row>
    <row r="24" spans="1:15" ht="15">
      <c r="A24" s="138" t="s">
        <v>66</v>
      </c>
      <c r="B24" s="93">
        <v>37553</v>
      </c>
      <c r="C24" s="93">
        <v>26833</v>
      </c>
      <c r="D24" s="93">
        <v>52724</v>
      </c>
      <c r="E24" s="120">
        <v>63952</v>
      </c>
      <c r="F24" s="93">
        <v>25089</v>
      </c>
      <c r="G24" s="93">
        <v>58720</v>
      </c>
      <c r="H24" s="93">
        <v>40922</v>
      </c>
      <c r="I24" s="132">
        <v>71170</v>
      </c>
      <c r="J24" s="84"/>
      <c r="K24" s="84"/>
      <c r="N24" s="84"/>
      <c r="O24" s="84"/>
    </row>
    <row r="25" spans="1:15" ht="15.75">
      <c r="A25" s="133" t="s">
        <v>67</v>
      </c>
      <c r="B25" s="139">
        <v>391747</v>
      </c>
      <c r="C25" s="139">
        <v>320959</v>
      </c>
      <c r="D25" s="139">
        <v>816743</v>
      </c>
      <c r="E25" s="140">
        <v>790111</v>
      </c>
      <c r="F25" s="139">
        <v>773048</v>
      </c>
      <c r="G25" s="139">
        <v>949797</v>
      </c>
      <c r="H25" s="139">
        <v>840299</v>
      </c>
      <c r="I25" s="141">
        <v>476032</v>
      </c>
      <c r="J25" s="84"/>
      <c r="K25" s="84"/>
      <c r="N25" s="84"/>
      <c r="O25" s="84"/>
    </row>
    <row r="26" spans="1:15" ht="15">
      <c r="A26" s="138" t="s">
        <v>68</v>
      </c>
      <c r="B26" s="94">
        <v>95234</v>
      </c>
      <c r="C26" s="94">
        <v>75597</v>
      </c>
      <c r="D26" s="94">
        <v>175254</v>
      </c>
      <c r="E26" s="142">
        <v>155409</v>
      </c>
      <c r="F26" s="94">
        <v>152294</v>
      </c>
      <c r="G26" s="94">
        <v>168398</v>
      </c>
      <c r="H26" s="94">
        <v>130722</v>
      </c>
      <c r="I26" s="143">
        <v>90608</v>
      </c>
      <c r="J26" s="84"/>
      <c r="K26" s="84"/>
      <c r="N26" s="84"/>
      <c r="O26" s="84"/>
    </row>
    <row r="27" spans="1:15" ht="15">
      <c r="A27" s="137" t="s">
        <v>69</v>
      </c>
      <c r="B27" s="94">
        <v>23518</v>
      </c>
      <c r="C27" s="94">
        <v>12983</v>
      </c>
      <c r="D27" s="94">
        <v>36007</v>
      </c>
      <c r="E27" s="142">
        <v>40660</v>
      </c>
      <c r="F27" s="94">
        <v>31969</v>
      </c>
      <c r="G27" s="94">
        <v>25074</v>
      </c>
      <c r="H27" s="94">
        <v>29374</v>
      </c>
      <c r="I27" s="143">
        <v>18975</v>
      </c>
      <c r="J27" s="84"/>
      <c r="K27" s="84"/>
      <c r="N27" s="84"/>
      <c r="O27" s="84"/>
    </row>
    <row r="28" spans="1:15" ht="15">
      <c r="A28" s="138" t="s">
        <v>70</v>
      </c>
      <c r="B28" s="94">
        <v>72659</v>
      </c>
      <c r="C28" s="94">
        <v>58831</v>
      </c>
      <c r="D28" s="94">
        <v>107830</v>
      </c>
      <c r="E28" s="142">
        <v>121111</v>
      </c>
      <c r="F28" s="94">
        <v>116158</v>
      </c>
      <c r="G28" s="94">
        <v>144786</v>
      </c>
      <c r="H28" s="94">
        <v>154596</v>
      </c>
      <c r="I28" s="143">
        <v>88875</v>
      </c>
      <c r="J28" s="84"/>
      <c r="K28" s="84"/>
      <c r="N28" s="84"/>
      <c r="O28" s="84"/>
    </row>
    <row r="29" spans="1:15" ht="15">
      <c r="A29" s="137" t="s">
        <v>71</v>
      </c>
      <c r="B29" s="94">
        <v>200336</v>
      </c>
      <c r="C29" s="94">
        <v>173548</v>
      </c>
      <c r="D29" s="94">
        <v>497652</v>
      </c>
      <c r="E29" s="142">
        <v>472931</v>
      </c>
      <c r="F29" s="94">
        <v>472627</v>
      </c>
      <c r="G29" s="94">
        <v>611539</v>
      </c>
      <c r="H29" s="94">
        <v>525607</v>
      </c>
      <c r="I29" s="143">
        <v>277574</v>
      </c>
      <c r="J29" s="84"/>
      <c r="K29" s="84"/>
      <c r="N29" s="84"/>
      <c r="O29" s="84"/>
    </row>
    <row r="30" spans="1:15" ht="15.75">
      <c r="A30" s="133" t="s">
        <v>72</v>
      </c>
      <c r="B30" s="134">
        <v>150970</v>
      </c>
      <c r="C30" s="134">
        <v>155610</v>
      </c>
      <c r="D30" s="139">
        <v>330221</v>
      </c>
      <c r="E30" s="135">
        <v>162268</v>
      </c>
      <c r="F30" s="134">
        <v>199817</v>
      </c>
      <c r="G30" s="134">
        <v>300315</v>
      </c>
      <c r="H30" s="139">
        <v>275363</v>
      </c>
      <c r="I30" s="136">
        <v>184324</v>
      </c>
      <c r="J30" s="84"/>
      <c r="K30" s="84"/>
      <c r="N30" s="84"/>
      <c r="O30" s="84"/>
    </row>
    <row r="31" spans="1:15" ht="15">
      <c r="A31" s="137" t="s">
        <v>73</v>
      </c>
      <c r="B31" s="93">
        <v>58538</v>
      </c>
      <c r="C31" s="93">
        <v>62347</v>
      </c>
      <c r="D31" s="94">
        <v>122648</v>
      </c>
      <c r="E31" s="120">
        <v>72374</v>
      </c>
      <c r="F31" s="93">
        <v>86396</v>
      </c>
      <c r="G31" s="93">
        <v>122361</v>
      </c>
      <c r="H31" s="94">
        <v>110903</v>
      </c>
      <c r="I31" s="132">
        <v>69084</v>
      </c>
      <c r="J31" s="84"/>
      <c r="K31" s="84"/>
      <c r="N31" s="84"/>
      <c r="O31" s="84"/>
    </row>
    <row r="32" spans="1:15" ht="15">
      <c r="A32" s="137" t="s">
        <v>74</v>
      </c>
      <c r="B32" s="93">
        <v>49545</v>
      </c>
      <c r="C32" s="93">
        <v>45782</v>
      </c>
      <c r="D32" s="93">
        <v>90751</v>
      </c>
      <c r="E32" s="120">
        <v>63631</v>
      </c>
      <c r="F32" s="93">
        <v>61322</v>
      </c>
      <c r="G32" s="93">
        <v>83630</v>
      </c>
      <c r="H32" s="93">
        <v>73906</v>
      </c>
      <c r="I32" s="132">
        <v>51014</v>
      </c>
      <c r="J32" s="84"/>
      <c r="K32" s="84"/>
      <c r="N32" s="84"/>
      <c r="O32" s="84"/>
    </row>
    <row r="33" spans="1:15" ht="15">
      <c r="A33" s="138" t="s">
        <v>75</v>
      </c>
      <c r="B33" s="93">
        <v>42887</v>
      </c>
      <c r="C33" s="93">
        <v>47481</v>
      </c>
      <c r="D33" s="93">
        <v>116822</v>
      </c>
      <c r="E33" s="120">
        <v>26263</v>
      </c>
      <c r="F33" s="93">
        <v>52099</v>
      </c>
      <c r="G33" s="93">
        <v>94324</v>
      </c>
      <c r="H33" s="93">
        <v>90554</v>
      </c>
      <c r="I33" s="132">
        <v>64226</v>
      </c>
      <c r="J33" s="84"/>
      <c r="K33" s="84"/>
      <c r="N33" s="84"/>
      <c r="O33" s="84"/>
    </row>
    <row r="34" spans="1:15" ht="15.75">
      <c r="A34" s="133" t="s">
        <v>76</v>
      </c>
      <c r="B34" s="139">
        <v>59442</v>
      </c>
      <c r="C34" s="139">
        <v>57931</v>
      </c>
      <c r="D34" s="139">
        <v>111302</v>
      </c>
      <c r="E34" s="140">
        <v>55864</v>
      </c>
      <c r="F34" s="139">
        <v>45073</v>
      </c>
      <c r="G34" s="139">
        <v>93995</v>
      </c>
      <c r="H34" s="139">
        <v>106351</v>
      </c>
      <c r="I34" s="141">
        <v>70138</v>
      </c>
      <c r="J34" s="84"/>
      <c r="K34" s="84"/>
      <c r="N34" s="84"/>
      <c r="O34" s="84"/>
    </row>
    <row r="35" spans="1:15" ht="15">
      <c r="A35" s="137" t="s">
        <v>77</v>
      </c>
      <c r="B35" s="93">
        <v>11431</v>
      </c>
      <c r="C35" s="93">
        <v>12547</v>
      </c>
      <c r="D35" s="94">
        <v>20087</v>
      </c>
      <c r="E35" s="120">
        <v>4612</v>
      </c>
      <c r="F35" s="93">
        <v>6507</v>
      </c>
      <c r="G35" s="93">
        <v>11922</v>
      </c>
      <c r="H35" s="94">
        <v>9866</v>
      </c>
      <c r="I35" s="132">
        <v>12900</v>
      </c>
      <c r="J35" s="84"/>
      <c r="K35" s="84"/>
      <c r="N35" s="84"/>
      <c r="O35" s="84"/>
    </row>
    <row r="36" spans="1:15" ht="15">
      <c r="A36" s="137" t="s">
        <v>78</v>
      </c>
      <c r="B36" s="93">
        <v>10954</v>
      </c>
      <c r="C36" s="93">
        <v>16359</v>
      </c>
      <c r="D36" s="94">
        <v>27768</v>
      </c>
      <c r="E36" s="120">
        <v>-5776</v>
      </c>
      <c r="F36" s="93">
        <v>4131</v>
      </c>
      <c r="G36" s="93">
        <v>24556</v>
      </c>
      <c r="H36" s="94">
        <v>22893</v>
      </c>
      <c r="I36" s="132">
        <v>5412</v>
      </c>
      <c r="J36" s="84"/>
      <c r="K36" s="84"/>
      <c r="N36" s="84"/>
      <c r="O36" s="84"/>
    </row>
    <row r="37" spans="1:15" ht="15">
      <c r="A37" s="137" t="s">
        <v>79</v>
      </c>
      <c r="B37" s="93">
        <v>19664</v>
      </c>
      <c r="C37" s="93">
        <v>20767</v>
      </c>
      <c r="D37" s="94">
        <v>37253</v>
      </c>
      <c r="E37" s="120">
        <v>31672</v>
      </c>
      <c r="F37" s="93">
        <v>21061</v>
      </c>
      <c r="G37" s="93">
        <v>41153</v>
      </c>
      <c r="H37" s="94">
        <v>47347</v>
      </c>
      <c r="I37" s="132">
        <v>34404</v>
      </c>
      <c r="J37" s="84"/>
      <c r="K37" s="84"/>
      <c r="N37" s="84"/>
      <c r="O37" s="84"/>
    </row>
    <row r="38" spans="1:15" ht="15.75" thickBot="1">
      <c r="A38" s="144" t="s">
        <v>80</v>
      </c>
      <c r="B38" s="145">
        <v>17393</v>
      </c>
      <c r="C38" s="145">
        <v>8258</v>
      </c>
      <c r="D38" s="146">
        <v>26194</v>
      </c>
      <c r="E38" s="147">
        <v>25356</v>
      </c>
      <c r="F38" s="145">
        <v>13374</v>
      </c>
      <c r="G38" s="145">
        <v>16364</v>
      </c>
      <c r="H38" s="146">
        <v>26245</v>
      </c>
      <c r="I38" s="148">
        <v>17422</v>
      </c>
      <c r="J38" s="84"/>
      <c r="K38" s="84"/>
      <c r="N38" s="84"/>
      <c r="O38" s="84"/>
    </row>
    <row r="39" spans="1:9" ht="14.25">
      <c r="A39" s="402" t="s">
        <v>228</v>
      </c>
      <c r="B39" s="103"/>
      <c r="C39" s="104"/>
      <c r="D39" s="104"/>
      <c r="E39" s="103"/>
      <c r="F39" s="103"/>
      <c r="G39" s="103"/>
      <c r="H39" s="103"/>
      <c r="I39" s="104"/>
    </row>
    <row r="40" spans="1:9" ht="14.25">
      <c r="A40" s="92"/>
      <c r="B40" s="103"/>
      <c r="C40" s="103"/>
      <c r="D40" s="103"/>
      <c r="E40" s="103"/>
      <c r="F40" s="103"/>
      <c r="G40" s="103"/>
      <c r="H40" s="103"/>
      <c r="I40" s="104"/>
    </row>
    <row r="41" spans="1:9" ht="14.25">
      <c r="A41" s="92"/>
      <c r="B41" s="103"/>
      <c r="C41" s="103"/>
      <c r="D41" s="103"/>
      <c r="E41" s="103"/>
      <c r="F41" s="103"/>
      <c r="G41" s="103"/>
      <c r="H41" s="103"/>
      <c r="I41" s="104"/>
    </row>
  </sheetData>
  <sheetProtection/>
  <mergeCells count="1">
    <mergeCell ref="A2:I2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3.421875" style="74" customWidth="1"/>
    <col min="2" max="12" width="21.7109375" style="74" customWidth="1"/>
    <col min="13" max="13" width="21.7109375" style="105" customWidth="1"/>
    <col min="14" max="14" width="10.140625" style="74" bestFit="1" customWidth="1"/>
    <col min="15" max="15" width="8.8515625" style="74" bestFit="1" customWidth="1"/>
    <col min="16" max="16" width="11.140625" style="74" customWidth="1"/>
    <col min="17" max="17" width="8.8515625" style="74" bestFit="1" customWidth="1"/>
    <col min="18" max="18" width="11.8515625" style="74" customWidth="1"/>
    <col min="19" max="19" width="14.8515625" style="74" customWidth="1"/>
    <col min="20" max="20" width="12.28125" style="74" customWidth="1"/>
    <col min="21" max="21" width="12.140625" style="74" customWidth="1"/>
    <col min="22" max="16384" width="9.140625" style="74" customWidth="1"/>
  </cols>
  <sheetData>
    <row r="1" spans="1:12" ht="25.5">
      <c r="A1" s="149" t="s">
        <v>138</v>
      </c>
      <c r="B1" s="150"/>
      <c r="C1" s="150"/>
      <c r="D1" s="150"/>
      <c r="E1" s="150"/>
      <c r="F1" s="150"/>
      <c r="G1" s="151"/>
      <c r="H1" s="151"/>
      <c r="I1" s="151"/>
      <c r="J1" s="151"/>
      <c r="K1" s="151"/>
      <c r="L1" s="152"/>
    </row>
    <row r="2" spans="1:13" ht="20.25">
      <c r="A2" s="472" t="s">
        <v>237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</row>
    <row r="3" spans="1:13" ht="13.5" customHeight="1" thickBo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</row>
    <row r="4" spans="1:13" ht="50.25" customHeight="1" thickBot="1">
      <c r="A4" s="83" t="s">
        <v>137</v>
      </c>
      <c r="B4" s="82">
        <v>2010</v>
      </c>
      <c r="C4" s="82">
        <v>2011</v>
      </c>
      <c r="D4" s="82">
        <v>2012</v>
      </c>
      <c r="E4" s="83">
        <v>2013</v>
      </c>
      <c r="F4" s="82">
        <v>2014</v>
      </c>
      <c r="G4" s="82">
        <v>2015</v>
      </c>
      <c r="H4" s="82">
        <v>2016</v>
      </c>
      <c r="I4" s="82">
        <v>2017</v>
      </c>
      <c r="J4" s="82">
        <v>2018</v>
      </c>
      <c r="K4" s="82" t="s">
        <v>265</v>
      </c>
      <c r="L4" s="82" t="s">
        <v>207</v>
      </c>
      <c r="M4" s="81" t="s">
        <v>206</v>
      </c>
    </row>
    <row r="5" spans="1:19" ht="15.75">
      <c r="A5" s="127" t="s">
        <v>20</v>
      </c>
      <c r="B5" s="134">
        <v>2223597</v>
      </c>
      <c r="C5" s="134">
        <v>2026571</v>
      </c>
      <c r="D5" s="134">
        <v>1372594</v>
      </c>
      <c r="E5" s="134">
        <v>1138562</v>
      </c>
      <c r="F5" s="134">
        <v>420690</v>
      </c>
      <c r="G5" s="134">
        <v>-1534989</v>
      </c>
      <c r="H5" s="134">
        <v>-1326558</v>
      </c>
      <c r="I5" s="134">
        <v>-11964</v>
      </c>
      <c r="J5" s="134">
        <v>540974</v>
      </c>
      <c r="K5" s="134">
        <v>452320</v>
      </c>
      <c r="L5" s="134">
        <v>38410428</v>
      </c>
      <c r="M5" s="153">
        <f>(K5/L5)*100</f>
        <v>1.1775968755151596</v>
      </c>
      <c r="N5" s="84"/>
      <c r="O5" s="84"/>
      <c r="R5" s="84"/>
      <c r="S5" s="84"/>
    </row>
    <row r="6" spans="1:19" ht="15.75">
      <c r="A6" s="130"/>
      <c r="B6" s="93"/>
      <c r="C6" s="93"/>
      <c r="D6" s="93"/>
      <c r="E6" s="93"/>
      <c r="F6" s="93"/>
      <c r="G6" s="93"/>
      <c r="H6" s="93"/>
      <c r="I6" s="93"/>
      <c r="J6" s="93"/>
      <c r="K6" s="93"/>
      <c r="L6" s="131"/>
      <c r="M6" s="154"/>
      <c r="N6" s="84"/>
      <c r="O6" s="84"/>
      <c r="R6" s="84"/>
      <c r="S6" s="84"/>
    </row>
    <row r="7" spans="1:19" ht="15.75">
      <c r="A7" s="133" t="s">
        <v>49</v>
      </c>
      <c r="B7" s="134">
        <v>108085</v>
      </c>
      <c r="C7" s="134">
        <v>144902</v>
      </c>
      <c r="D7" s="134">
        <v>81421</v>
      </c>
      <c r="E7" s="134">
        <v>66489</v>
      </c>
      <c r="F7" s="134">
        <v>27445</v>
      </c>
      <c r="G7" s="134">
        <v>-97111</v>
      </c>
      <c r="H7" s="134">
        <v>-78989</v>
      </c>
      <c r="I7" s="134">
        <v>5247</v>
      </c>
      <c r="J7" s="134">
        <v>28542</v>
      </c>
      <c r="K7" s="134">
        <v>11563</v>
      </c>
      <c r="L7" s="134">
        <v>1793301</v>
      </c>
      <c r="M7" s="153">
        <f>(K7/L7)*100</f>
        <v>0.6447885770431176</v>
      </c>
      <c r="N7" s="84"/>
      <c r="O7" s="84"/>
      <c r="R7" s="84"/>
      <c r="S7" s="84"/>
    </row>
    <row r="8" spans="1:19" ht="15">
      <c r="A8" s="137" t="s">
        <v>50</v>
      </c>
      <c r="B8" s="93">
        <v>23303</v>
      </c>
      <c r="C8" s="93">
        <v>12922</v>
      </c>
      <c r="D8" s="93">
        <v>6476</v>
      </c>
      <c r="E8" s="93">
        <v>-2685</v>
      </c>
      <c r="F8" s="93">
        <v>-1016</v>
      </c>
      <c r="G8" s="93">
        <v>-15763</v>
      </c>
      <c r="H8" s="93">
        <v>-12022</v>
      </c>
      <c r="I8" s="93">
        <v>1999</v>
      </c>
      <c r="J8" s="93">
        <v>2586</v>
      </c>
      <c r="K8" s="93">
        <v>2255</v>
      </c>
      <c r="L8" s="93">
        <v>235172</v>
      </c>
      <c r="M8" s="154">
        <f aca="true" t="shared" si="0" ref="M8:M38">(K8/L8)*100</f>
        <v>0.9588726549078972</v>
      </c>
      <c r="N8" s="84"/>
      <c r="O8" s="84"/>
      <c r="R8" s="84"/>
      <c r="S8" s="84"/>
    </row>
    <row r="9" spans="1:19" ht="15">
      <c r="A9" s="138" t="s">
        <v>51</v>
      </c>
      <c r="B9" s="93">
        <v>2302</v>
      </c>
      <c r="C9" s="93">
        <v>6306</v>
      </c>
      <c r="D9" s="93">
        <v>2523</v>
      </c>
      <c r="E9" s="93">
        <v>2071</v>
      </c>
      <c r="F9" s="93">
        <v>1160</v>
      </c>
      <c r="G9" s="93">
        <v>-1848</v>
      </c>
      <c r="H9" s="93">
        <v>-2771</v>
      </c>
      <c r="I9" s="93">
        <v>176</v>
      </c>
      <c r="J9" s="93">
        <v>-1050</v>
      </c>
      <c r="K9" s="93">
        <v>520</v>
      </c>
      <c r="L9" s="93">
        <v>78727</v>
      </c>
      <c r="M9" s="154">
        <f t="shared" si="0"/>
        <v>0.6605103712830414</v>
      </c>
      <c r="N9" s="84"/>
      <c r="O9" s="84"/>
      <c r="R9" s="84"/>
      <c r="S9" s="84"/>
    </row>
    <row r="10" spans="1:19" ht="15">
      <c r="A10" s="137" t="s">
        <v>52</v>
      </c>
      <c r="B10" s="93">
        <v>25132</v>
      </c>
      <c r="C10" s="93">
        <v>48360</v>
      </c>
      <c r="D10" s="93">
        <v>12088</v>
      </c>
      <c r="E10" s="93">
        <v>26156</v>
      </c>
      <c r="F10" s="93">
        <v>-3829</v>
      </c>
      <c r="G10" s="93">
        <v>-36296</v>
      </c>
      <c r="H10" s="93">
        <v>-17356</v>
      </c>
      <c r="I10" s="93">
        <v>2176</v>
      </c>
      <c r="J10" s="93">
        <v>6175</v>
      </c>
      <c r="K10" s="93">
        <v>7637</v>
      </c>
      <c r="L10" s="93">
        <v>446071</v>
      </c>
      <c r="M10" s="154">
        <f t="shared" si="0"/>
        <v>1.7120592910097272</v>
      </c>
      <c r="N10" s="84"/>
      <c r="O10" s="84"/>
      <c r="R10" s="84"/>
      <c r="S10" s="84"/>
    </row>
    <row r="11" spans="1:19" ht="15">
      <c r="A11" s="137" t="s">
        <v>53</v>
      </c>
      <c r="B11" s="93">
        <v>3454</v>
      </c>
      <c r="C11" s="93">
        <v>3247</v>
      </c>
      <c r="D11" s="93">
        <v>3799</v>
      </c>
      <c r="E11" s="93">
        <v>201</v>
      </c>
      <c r="F11" s="93">
        <v>2326</v>
      </c>
      <c r="G11" s="93">
        <v>-124</v>
      </c>
      <c r="H11" s="93">
        <v>268</v>
      </c>
      <c r="I11" s="93">
        <v>2662</v>
      </c>
      <c r="J11" s="93">
        <v>-341</v>
      </c>
      <c r="K11" s="93">
        <v>476</v>
      </c>
      <c r="L11" s="94">
        <v>53180</v>
      </c>
      <c r="M11" s="154">
        <f t="shared" si="0"/>
        <v>0.8950733358405415</v>
      </c>
      <c r="N11" s="84"/>
      <c r="O11" s="84"/>
      <c r="R11" s="84"/>
      <c r="S11" s="84"/>
    </row>
    <row r="12" spans="1:19" ht="15">
      <c r="A12" s="137" t="s">
        <v>54</v>
      </c>
      <c r="B12" s="93">
        <v>42433</v>
      </c>
      <c r="C12" s="93">
        <v>56217</v>
      </c>
      <c r="D12" s="93">
        <v>40503</v>
      </c>
      <c r="E12" s="93">
        <v>29132</v>
      </c>
      <c r="F12" s="93">
        <v>21074</v>
      </c>
      <c r="G12" s="93">
        <v>-36387</v>
      </c>
      <c r="H12" s="93">
        <v>-39432</v>
      </c>
      <c r="I12" s="93">
        <v>-6439</v>
      </c>
      <c r="J12" s="93">
        <v>15489</v>
      </c>
      <c r="K12" s="93">
        <v>143</v>
      </c>
      <c r="L12" s="94">
        <v>725681</v>
      </c>
      <c r="M12" s="154">
        <f t="shared" si="0"/>
        <v>0.019705628230586168</v>
      </c>
      <c r="N12" s="84"/>
      <c r="O12" s="84"/>
      <c r="R12" s="84"/>
      <c r="S12" s="84"/>
    </row>
    <row r="13" spans="1:19" ht="15">
      <c r="A13" s="137" t="s">
        <v>55</v>
      </c>
      <c r="B13" s="93">
        <v>4247</v>
      </c>
      <c r="C13" s="93">
        <v>7919</v>
      </c>
      <c r="D13" s="93">
        <v>6273</v>
      </c>
      <c r="E13" s="93">
        <v>4151</v>
      </c>
      <c r="F13" s="93">
        <v>-529</v>
      </c>
      <c r="G13" s="93">
        <v>-4628</v>
      </c>
      <c r="H13" s="93">
        <v>-3685</v>
      </c>
      <c r="I13" s="93">
        <v>170</v>
      </c>
      <c r="J13" s="93">
        <v>2459</v>
      </c>
      <c r="K13" s="93">
        <v>-435</v>
      </c>
      <c r="L13" s="94">
        <v>67157</v>
      </c>
      <c r="M13" s="154">
        <f t="shared" si="0"/>
        <v>-0.6477359024375717</v>
      </c>
      <c r="N13" s="84"/>
      <c r="O13" s="84"/>
      <c r="R13" s="84"/>
      <c r="S13" s="84"/>
    </row>
    <row r="14" spans="1:19" ht="12.75" customHeight="1">
      <c r="A14" s="137" t="s">
        <v>56</v>
      </c>
      <c r="B14" s="93">
        <v>7214</v>
      </c>
      <c r="C14" s="93">
        <v>9931</v>
      </c>
      <c r="D14" s="93">
        <v>9759</v>
      </c>
      <c r="E14" s="93">
        <v>7463</v>
      </c>
      <c r="F14" s="93">
        <v>8259</v>
      </c>
      <c r="G14" s="93">
        <v>-2065</v>
      </c>
      <c r="H14" s="93">
        <v>-3991</v>
      </c>
      <c r="I14" s="93">
        <v>4503</v>
      </c>
      <c r="J14" s="93">
        <v>3224</v>
      </c>
      <c r="K14" s="93">
        <v>967</v>
      </c>
      <c r="L14" s="94">
        <v>187313</v>
      </c>
      <c r="M14" s="154">
        <f t="shared" si="0"/>
        <v>0.51624820487633</v>
      </c>
      <c r="N14" s="84"/>
      <c r="O14" s="84"/>
      <c r="R14" s="84"/>
      <c r="S14" s="84"/>
    </row>
    <row r="15" spans="1:19" ht="15.75">
      <c r="A15" s="133" t="s">
        <v>57</v>
      </c>
      <c r="B15" s="134">
        <v>416046</v>
      </c>
      <c r="C15" s="134">
        <v>355655</v>
      </c>
      <c r="D15" s="134">
        <v>214363</v>
      </c>
      <c r="E15" s="134">
        <v>214257</v>
      </c>
      <c r="F15" s="134">
        <v>109755</v>
      </c>
      <c r="G15" s="134">
        <v>-251260</v>
      </c>
      <c r="H15" s="134">
        <v>-242659</v>
      </c>
      <c r="I15" s="134">
        <v>-14734</v>
      </c>
      <c r="J15" s="134">
        <v>85508</v>
      </c>
      <c r="K15" s="134">
        <v>-32611</v>
      </c>
      <c r="L15" s="139">
        <v>6314022</v>
      </c>
      <c r="M15" s="153">
        <f t="shared" si="0"/>
        <v>-0.5164853717646216</v>
      </c>
      <c r="N15" s="84"/>
      <c r="O15" s="84"/>
      <c r="R15" s="84"/>
      <c r="S15" s="84"/>
    </row>
    <row r="16" spans="1:19" ht="15">
      <c r="A16" s="137" t="s">
        <v>58</v>
      </c>
      <c r="B16" s="93">
        <v>32612</v>
      </c>
      <c r="C16" s="93">
        <v>28563</v>
      </c>
      <c r="D16" s="93">
        <v>16308</v>
      </c>
      <c r="E16" s="93">
        <v>17474</v>
      </c>
      <c r="F16" s="93">
        <v>1932</v>
      </c>
      <c r="G16" s="93">
        <v>-15351</v>
      </c>
      <c r="H16" s="93">
        <v>-17642</v>
      </c>
      <c r="I16" s="93">
        <v>2299</v>
      </c>
      <c r="J16" s="93">
        <v>9825</v>
      </c>
      <c r="K16" s="93">
        <v>5695</v>
      </c>
      <c r="L16" s="94">
        <v>465364</v>
      </c>
      <c r="M16" s="154">
        <f t="shared" si="0"/>
        <v>1.2237732183838888</v>
      </c>
      <c r="N16" s="84"/>
      <c r="O16" s="84"/>
      <c r="R16" s="84"/>
      <c r="S16" s="84"/>
    </row>
    <row r="17" spans="1:19" ht="15">
      <c r="A17" s="137" t="s">
        <v>59</v>
      </c>
      <c r="B17" s="93">
        <v>19102</v>
      </c>
      <c r="C17" s="93">
        <v>11756</v>
      </c>
      <c r="D17" s="93">
        <v>12471</v>
      </c>
      <c r="E17" s="93">
        <v>12945</v>
      </c>
      <c r="F17" s="93">
        <v>11558</v>
      </c>
      <c r="G17" s="93">
        <v>-2140</v>
      </c>
      <c r="H17" s="93">
        <v>-12612</v>
      </c>
      <c r="I17" s="93">
        <v>3338</v>
      </c>
      <c r="J17" s="93">
        <v>5778</v>
      </c>
      <c r="K17" s="93">
        <v>459</v>
      </c>
      <c r="L17" s="94">
        <v>290997</v>
      </c>
      <c r="M17" s="154">
        <f t="shared" si="0"/>
        <v>0.15773358488231837</v>
      </c>
      <c r="N17" s="84"/>
      <c r="O17" s="84"/>
      <c r="R17" s="84"/>
      <c r="S17" s="84"/>
    </row>
    <row r="18" spans="1:19" ht="15">
      <c r="A18" s="137" t="s">
        <v>60</v>
      </c>
      <c r="B18" s="93">
        <v>75138</v>
      </c>
      <c r="C18" s="93">
        <v>58968</v>
      </c>
      <c r="D18" s="93">
        <v>42463</v>
      </c>
      <c r="E18" s="93">
        <v>51461</v>
      </c>
      <c r="F18" s="93">
        <v>48021</v>
      </c>
      <c r="G18" s="93">
        <v>-34336</v>
      </c>
      <c r="H18" s="93">
        <v>-37194</v>
      </c>
      <c r="I18" s="93">
        <v>-2450</v>
      </c>
      <c r="J18" s="93">
        <v>23242</v>
      </c>
      <c r="K18" s="93">
        <v>-6104</v>
      </c>
      <c r="L18" s="94">
        <v>1149794</v>
      </c>
      <c r="M18" s="154">
        <f t="shared" si="0"/>
        <v>-0.5308777050497742</v>
      </c>
      <c r="N18" s="84"/>
      <c r="O18" s="84"/>
      <c r="R18" s="84"/>
      <c r="S18" s="84"/>
    </row>
    <row r="19" spans="1:19" ht="15">
      <c r="A19" s="137" t="s">
        <v>61</v>
      </c>
      <c r="B19" s="93">
        <v>27045</v>
      </c>
      <c r="C19" s="93">
        <v>13420</v>
      </c>
      <c r="D19" s="93">
        <v>13207</v>
      </c>
      <c r="E19" s="93">
        <v>14093</v>
      </c>
      <c r="F19" s="93">
        <v>10757</v>
      </c>
      <c r="G19" s="93">
        <v>-11929</v>
      </c>
      <c r="H19" s="93">
        <v>-15653</v>
      </c>
      <c r="I19" s="93">
        <v>847</v>
      </c>
      <c r="J19" s="93">
        <v>5881</v>
      </c>
      <c r="K19" s="93">
        <v>-4327</v>
      </c>
      <c r="L19" s="94">
        <v>425306</v>
      </c>
      <c r="M19" s="154">
        <f t="shared" si="0"/>
        <v>-1.0173851297653924</v>
      </c>
      <c r="N19" s="84"/>
      <c r="O19" s="84"/>
      <c r="R19" s="84"/>
      <c r="S19" s="84"/>
    </row>
    <row r="20" spans="1:19" ht="15">
      <c r="A20" s="137" t="s">
        <v>62</v>
      </c>
      <c r="B20" s="93">
        <v>24771</v>
      </c>
      <c r="C20" s="93">
        <v>21882</v>
      </c>
      <c r="D20" s="93">
        <v>20040</v>
      </c>
      <c r="E20" s="93">
        <v>16052</v>
      </c>
      <c r="F20" s="93">
        <v>16888</v>
      </c>
      <c r="G20" s="93">
        <v>-14971</v>
      </c>
      <c r="H20" s="93">
        <v>-12001</v>
      </c>
      <c r="I20" s="93">
        <v>-3343</v>
      </c>
      <c r="J20" s="93">
        <v>5426</v>
      </c>
      <c r="K20" s="93">
        <v>-5784</v>
      </c>
      <c r="L20" s="94">
        <v>404154</v>
      </c>
      <c r="M20" s="154">
        <f t="shared" si="0"/>
        <v>-1.431137635653736</v>
      </c>
      <c r="N20" s="84"/>
      <c r="O20" s="84"/>
      <c r="R20" s="84"/>
      <c r="S20" s="84"/>
    </row>
    <row r="21" spans="1:19" ht="15">
      <c r="A21" s="137" t="s">
        <v>63</v>
      </c>
      <c r="B21" s="93">
        <v>104455</v>
      </c>
      <c r="C21" s="93">
        <v>95627</v>
      </c>
      <c r="D21" s="93">
        <v>52256</v>
      </c>
      <c r="E21" s="93">
        <v>35068</v>
      </c>
      <c r="F21" s="93">
        <v>-9566</v>
      </c>
      <c r="G21" s="93">
        <v>-87207</v>
      </c>
      <c r="H21" s="93">
        <v>-47617</v>
      </c>
      <c r="I21" s="93">
        <v>-6498</v>
      </c>
      <c r="J21" s="93">
        <v>4033</v>
      </c>
      <c r="K21" s="93">
        <v>-23772</v>
      </c>
      <c r="L21" s="94">
        <v>1248751</v>
      </c>
      <c r="M21" s="154">
        <f t="shared" si="0"/>
        <v>-1.9036621392094981</v>
      </c>
      <c r="N21" s="84"/>
      <c r="O21" s="84"/>
      <c r="R21" s="84"/>
      <c r="S21" s="84"/>
    </row>
    <row r="22" spans="1:19" ht="15">
      <c r="A22" s="137" t="s">
        <v>64</v>
      </c>
      <c r="B22" s="93">
        <v>9718</v>
      </c>
      <c r="C22" s="93">
        <v>22157</v>
      </c>
      <c r="D22" s="93">
        <v>3307</v>
      </c>
      <c r="E22" s="93">
        <v>-628</v>
      </c>
      <c r="F22" s="93">
        <v>-2362</v>
      </c>
      <c r="G22" s="93">
        <v>-4303</v>
      </c>
      <c r="H22" s="93">
        <v>-11559</v>
      </c>
      <c r="I22" s="93">
        <v>-8176</v>
      </c>
      <c r="J22" s="93">
        <v>181</v>
      </c>
      <c r="K22" s="93">
        <v>-22036</v>
      </c>
      <c r="L22" s="94">
        <v>352204</v>
      </c>
      <c r="M22" s="154">
        <f t="shared" si="0"/>
        <v>-6.256601287889973</v>
      </c>
      <c r="N22" s="84"/>
      <c r="O22" s="84"/>
      <c r="R22" s="84"/>
      <c r="S22" s="84"/>
    </row>
    <row r="23" spans="1:19" ht="15">
      <c r="A23" s="137" t="s">
        <v>65</v>
      </c>
      <c r="B23" s="93">
        <v>21083</v>
      </c>
      <c r="C23" s="93">
        <v>20121</v>
      </c>
      <c r="D23" s="93">
        <v>10888</v>
      </c>
      <c r="E23" s="93">
        <v>13978</v>
      </c>
      <c r="F23" s="93">
        <v>9654</v>
      </c>
      <c r="G23" s="93">
        <v>-4933</v>
      </c>
      <c r="H23" s="93">
        <v>-15314</v>
      </c>
      <c r="I23" s="93">
        <v>-851</v>
      </c>
      <c r="J23" s="93">
        <v>1007</v>
      </c>
      <c r="K23" s="93">
        <v>-3873</v>
      </c>
      <c r="L23" s="93">
        <v>285338</v>
      </c>
      <c r="M23" s="154">
        <f t="shared" si="0"/>
        <v>-1.3573376136371602</v>
      </c>
      <c r="N23" s="84"/>
      <c r="O23" s="84"/>
      <c r="R23" s="84"/>
      <c r="S23" s="84"/>
    </row>
    <row r="24" spans="1:19" ht="15">
      <c r="A24" s="138" t="s">
        <v>66</v>
      </c>
      <c r="B24" s="93">
        <v>102122</v>
      </c>
      <c r="C24" s="93">
        <v>83161</v>
      </c>
      <c r="D24" s="93">
        <v>43423</v>
      </c>
      <c r="E24" s="93">
        <v>53814</v>
      </c>
      <c r="F24" s="93">
        <v>22873</v>
      </c>
      <c r="G24" s="93">
        <v>-76090</v>
      </c>
      <c r="H24" s="93">
        <v>-73067</v>
      </c>
      <c r="I24" s="93">
        <v>100</v>
      </c>
      <c r="J24" s="93">
        <v>30135</v>
      </c>
      <c r="K24" s="93">
        <v>27131</v>
      </c>
      <c r="L24" s="93">
        <v>1692114</v>
      </c>
      <c r="M24" s="154">
        <f t="shared" si="0"/>
        <v>1.603378968556492</v>
      </c>
      <c r="N24" s="84"/>
      <c r="O24" s="84"/>
      <c r="R24" s="84"/>
      <c r="S24" s="84"/>
    </row>
    <row r="25" spans="1:19" ht="15.75">
      <c r="A25" s="133" t="s">
        <v>67</v>
      </c>
      <c r="B25" s="139">
        <v>1154317</v>
      </c>
      <c r="C25" s="139">
        <v>1028090</v>
      </c>
      <c r="D25" s="139">
        <v>679307</v>
      </c>
      <c r="E25" s="139">
        <v>471425</v>
      </c>
      <c r="F25" s="139">
        <v>124332</v>
      </c>
      <c r="G25" s="139">
        <v>-892689</v>
      </c>
      <c r="H25" s="139">
        <v>-791309</v>
      </c>
      <c r="I25" s="139">
        <v>-77271</v>
      </c>
      <c r="J25" s="139">
        <v>256012</v>
      </c>
      <c r="K25" s="139">
        <v>275507</v>
      </c>
      <c r="L25" s="139">
        <v>19982754</v>
      </c>
      <c r="M25" s="153">
        <f t="shared" si="0"/>
        <v>1.378723873596202</v>
      </c>
      <c r="N25" s="84"/>
      <c r="O25" s="84"/>
      <c r="R25" s="84"/>
      <c r="S25" s="84"/>
    </row>
    <row r="26" spans="1:19" ht="15">
      <c r="A26" s="138" t="s">
        <v>68</v>
      </c>
      <c r="B26" s="94">
        <v>264242</v>
      </c>
      <c r="C26" s="94">
        <v>211427</v>
      </c>
      <c r="D26" s="94">
        <v>148963</v>
      </c>
      <c r="E26" s="94">
        <v>85313</v>
      </c>
      <c r="F26" s="94">
        <v>15253</v>
      </c>
      <c r="G26" s="94">
        <v>-196576</v>
      </c>
      <c r="H26" s="94">
        <v>-118015</v>
      </c>
      <c r="I26" s="94">
        <v>23384</v>
      </c>
      <c r="J26" s="94">
        <v>81765</v>
      </c>
      <c r="K26" s="94">
        <v>98847</v>
      </c>
      <c r="L26" s="94">
        <v>3994667</v>
      </c>
      <c r="M26" s="154">
        <f t="shared" si="0"/>
        <v>2.4744740925839377</v>
      </c>
      <c r="N26" s="84"/>
      <c r="O26" s="84"/>
      <c r="R26" s="84"/>
      <c r="S26" s="84"/>
    </row>
    <row r="27" spans="1:19" ht="15">
      <c r="A27" s="137" t="s">
        <v>69</v>
      </c>
      <c r="B27" s="94">
        <v>34925</v>
      </c>
      <c r="C27" s="94">
        <v>40975</v>
      </c>
      <c r="D27" s="94">
        <v>25949</v>
      </c>
      <c r="E27" s="94">
        <v>19799</v>
      </c>
      <c r="F27" s="94">
        <v>10091</v>
      </c>
      <c r="G27" s="94">
        <v>-44835</v>
      </c>
      <c r="H27" s="94">
        <v>-37914</v>
      </c>
      <c r="I27" s="94">
        <v>-1827</v>
      </c>
      <c r="J27" s="94">
        <v>17792</v>
      </c>
      <c r="K27" s="94">
        <v>14341</v>
      </c>
      <c r="L27" s="94">
        <v>716848</v>
      </c>
      <c r="M27" s="154">
        <f t="shared" si="0"/>
        <v>2.0005635783318083</v>
      </c>
      <c r="N27" s="84"/>
      <c r="O27" s="84"/>
      <c r="R27" s="84"/>
      <c r="S27" s="84"/>
    </row>
    <row r="28" spans="1:19" ht="15">
      <c r="A28" s="138" t="s">
        <v>70</v>
      </c>
      <c r="B28" s="94">
        <v>198193</v>
      </c>
      <c r="C28" s="94">
        <v>208755</v>
      </c>
      <c r="D28" s="94">
        <v>157127</v>
      </c>
      <c r="E28" s="94">
        <v>105896</v>
      </c>
      <c r="F28" s="94">
        <v>54123</v>
      </c>
      <c r="G28" s="94">
        <v>-183151</v>
      </c>
      <c r="H28" s="94">
        <v>-238528</v>
      </c>
      <c r="I28" s="94">
        <v>-92592</v>
      </c>
      <c r="J28" s="94">
        <v>8799</v>
      </c>
      <c r="K28" s="94">
        <v>-9607</v>
      </c>
      <c r="L28" s="94">
        <v>3312529</v>
      </c>
      <c r="M28" s="154">
        <f t="shared" si="0"/>
        <v>-0.29002010246551807</v>
      </c>
      <c r="N28" s="84"/>
      <c r="O28" s="84"/>
      <c r="R28" s="84"/>
      <c r="S28" s="84"/>
    </row>
    <row r="29" spans="1:19" ht="15">
      <c r="A29" s="137" t="s">
        <v>71</v>
      </c>
      <c r="B29" s="94">
        <v>656957</v>
      </c>
      <c r="C29" s="94">
        <v>566933</v>
      </c>
      <c r="D29" s="94">
        <v>347268</v>
      </c>
      <c r="E29" s="94">
        <v>260417</v>
      </c>
      <c r="F29" s="94">
        <v>44865</v>
      </c>
      <c r="G29" s="94">
        <v>-468127</v>
      </c>
      <c r="H29" s="94">
        <v>-396852</v>
      </c>
      <c r="I29" s="94">
        <v>-6236</v>
      </c>
      <c r="J29" s="94">
        <v>147656</v>
      </c>
      <c r="K29" s="94">
        <v>171926</v>
      </c>
      <c r="L29" s="94">
        <v>11958710</v>
      </c>
      <c r="M29" s="154">
        <f t="shared" si="0"/>
        <v>1.4376634269080864</v>
      </c>
      <c r="N29" s="84"/>
      <c r="O29" s="84"/>
      <c r="R29" s="84"/>
      <c r="S29" s="84"/>
    </row>
    <row r="30" spans="1:19" ht="15.75">
      <c r="A30" s="133" t="s">
        <v>72</v>
      </c>
      <c r="B30" s="134">
        <v>413623</v>
      </c>
      <c r="C30" s="134">
        <v>334517</v>
      </c>
      <c r="D30" s="134">
        <v>238255</v>
      </c>
      <c r="E30" s="134">
        <v>255247</v>
      </c>
      <c r="F30" s="134">
        <v>116479</v>
      </c>
      <c r="G30" s="134">
        <v>-229042</v>
      </c>
      <c r="H30" s="134">
        <v>-147191</v>
      </c>
      <c r="I30" s="134">
        <v>34399</v>
      </c>
      <c r="J30" s="134">
        <v>103248</v>
      </c>
      <c r="K30" s="134">
        <v>111811</v>
      </c>
      <c r="L30" s="139">
        <v>7129017</v>
      </c>
      <c r="M30" s="153">
        <f t="shared" si="0"/>
        <v>1.5683929495469013</v>
      </c>
      <c r="N30" s="84"/>
      <c r="O30" s="84"/>
      <c r="R30" s="84"/>
      <c r="S30" s="84"/>
    </row>
    <row r="31" spans="1:19" ht="15">
      <c r="A31" s="137" t="s">
        <v>73</v>
      </c>
      <c r="B31" s="93">
        <v>143550</v>
      </c>
      <c r="C31" s="93">
        <v>125807</v>
      </c>
      <c r="D31" s="93">
        <v>89251</v>
      </c>
      <c r="E31" s="93">
        <v>89109</v>
      </c>
      <c r="F31" s="93">
        <v>39861</v>
      </c>
      <c r="G31" s="93">
        <v>-76162</v>
      </c>
      <c r="H31" s="93">
        <v>-60921</v>
      </c>
      <c r="I31" s="93">
        <v>13381</v>
      </c>
      <c r="J31" s="93">
        <v>41201</v>
      </c>
      <c r="K31" s="93">
        <v>40593</v>
      </c>
      <c r="L31" s="94">
        <v>2603794</v>
      </c>
      <c r="M31" s="154">
        <f t="shared" si="0"/>
        <v>1.5589942983200666</v>
      </c>
      <c r="N31" s="84"/>
      <c r="O31" s="84"/>
      <c r="R31" s="84"/>
      <c r="S31" s="84"/>
    </row>
    <row r="32" spans="1:19" ht="15">
      <c r="A32" s="137" t="s">
        <v>74</v>
      </c>
      <c r="B32" s="93">
        <v>103223</v>
      </c>
      <c r="C32" s="93">
        <v>82977</v>
      </c>
      <c r="D32" s="93">
        <v>63763</v>
      </c>
      <c r="E32" s="93">
        <v>75852</v>
      </c>
      <c r="F32" s="93">
        <v>53017</v>
      </c>
      <c r="G32" s="93">
        <v>-58639</v>
      </c>
      <c r="H32" s="93">
        <v>-32769</v>
      </c>
      <c r="I32" s="93">
        <v>29286</v>
      </c>
      <c r="J32" s="93">
        <v>41615</v>
      </c>
      <c r="K32" s="93">
        <v>53328</v>
      </c>
      <c r="L32" s="93">
        <v>2005382</v>
      </c>
      <c r="M32" s="154">
        <f t="shared" si="0"/>
        <v>2.6592439744647156</v>
      </c>
      <c r="N32" s="84"/>
      <c r="O32" s="84"/>
      <c r="R32" s="84"/>
      <c r="S32" s="84"/>
    </row>
    <row r="33" spans="1:19" ht="15">
      <c r="A33" s="138" t="s">
        <v>75</v>
      </c>
      <c r="B33" s="93">
        <v>166850</v>
      </c>
      <c r="C33" s="93">
        <v>125733</v>
      </c>
      <c r="D33" s="93">
        <v>85241</v>
      </c>
      <c r="E33" s="93">
        <v>90286</v>
      </c>
      <c r="F33" s="93">
        <v>23601</v>
      </c>
      <c r="G33" s="93">
        <v>-94241</v>
      </c>
      <c r="H33" s="93">
        <v>-53501</v>
      </c>
      <c r="I33" s="93">
        <v>-8268</v>
      </c>
      <c r="J33" s="93">
        <v>20432</v>
      </c>
      <c r="K33" s="93">
        <v>17890</v>
      </c>
      <c r="L33" s="93">
        <v>2519841</v>
      </c>
      <c r="M33" s="154">
        <f t="shared" si="0"/>
        <v>0.7099654303585028</v>
      </c>
      <c r="N33" s="84"/>
      <c r="O33" s="84"/>
      <c r="P33" s="84"/>
      <c r="Q33" s="84"/>
      <c r="R33" s="84"/>
      <c r="S33" s="84"/>
    </row>
    <row r="34" spans="1:19" ht="15.75">
      <c r="A34" s="133" t="s">
        <v>76</v>
      </c>
      <c r="B34" s="139">
        <v>131526</v>
      </c>
      <c r="C34" s="139">
        <v>163407</v>
      </c>
      <c r="D34" s="139">
        <v>159248</v>
      </c>
      <c r="E34" s="139">
        <v>131144</v>
      </c>
      <c r="F34" s="139">
        <v>42679</v>
      </c>
      <c r="G34" s="139">
        <v>-64887</v>
      </c>
      <c r="H34" s="139">
        <v>-66410</v>
      </c>
      <c r="I34" s="139">
        <v>40395</v>
      </c>
      <c r="J34" s="139">
        <v>67664</v>
      </c>
      <c r="K34" s="139">
        <v>86050</v>
      </c>
      <c r="L34" s="139">
        <v>3191334</v>
      </c>
      <c r="M34" s="153">
        <f t="shared" si="0"/>
        <v>2.6963645923616895</v>
      </c>
      <c r="N34" s="84"/>
      <c r="O34" s="84"/>
      <c r="P34" s="84"/>
      <c r="Q34" s="84"/>
      <c r="R34" s="84"/>
      <c r="S34" s="84"/>
    </row>
    <row r="35" spans="1:19" ht="15">
      <c r="A35" s="137" t="s">
        <v>77</v>
      </c>
      <c r="B35" s="93">
        <v>20826</v>
      </c>
      <c r="C35" s="93">
        <v>24091</v>
      </c>
      <c r="D35" s="93">
        <v>24824</v>
      </c>
      <c r="E35" s="93">
        <v>19422</v>
      </c>
      <c r="F35" s="93">
        <v>2043</v>
      </c>
      <c r="G35" s="93">
        <v>-11535</v>
      </c>
      <c r="H35" s="93">
        <v>-1931</v>
      </c>
      <c r="I35" s="93">
        <v>-5061</v>
      </c>
      <c r="J35" s="93">
        <v>-2995</v>
      </c>
      <c r="K35" s="93">
        <v>16538</v>
      </c>
      <c r="L35" s="94">
        <v>504847</v>
      </c>
      <c r="M35" s="154">
        <f t="shared" si="0"/>
        <v>3.275843968568695</v>
      </c>
      <c r="N35" s="84"/>
      <c r="O35" s="84"/>
      <c r="R35" s="84"/>
      <c r="S35" s="84"/>
    </row>
    <row r="36" spans="1:19" ht="15">
      <c r="A36" s="137" t="s">
        <v>78</v>
      </c>
      <c r="B36" s="93">
        <v>19708</v>
      </c>
      <c r="C36" s="93">
        <v>35819</v>
      </c>
      <c r="D36" s="93">
        <v>38507</v>
      </c>
      <c r="E36" s="93">
        <v>26451</v>
      </c>
      <c r="F36" s="93">
        <v>3741</v>
      </c>
      <c r="G36" s="93">
        <v>-14551</v>
      </c>
      <c r="H36" s="93">
        <v>-17900</v>
      </c>
      <c r="I36" s="93">
        <v>16526</v>
      </c>
      <c r="J36" s="93">
        <v>26532</v>
      </c>
      <c r="K36" s="93">
        <v>24874</v>
      </c>
      <c r="L36" s="94">
        <v>683976</v>
      </c>
      <c r="M36" s="154">
        <f t="shared" si="0"/>
        <v>3.636677310314982</v>
      </c>
      <c r="N36" s="84"/>
      <c r="O36" s="84"/>
      <c r="R36" s="84"/>
      <c r="S36" s="84"/>
    </row>
    <row r="37" spans="1:19" ht="15">
      <c r="A37" s="137" t="s">
        <v>79</v>
      </c>
      <c r="B37" s="93">
        <v>63759</v>
      </c>
      <c r="C37" s="93">
        <v>71952</v>
      </c>
      <c r="D37" s="93">
        <v>69818</v>
      </c>
      <c r="E37" s="93">
        <v>63716</v>
      </c>
      <c r="F37" s="93">
        <v>27376</v>
      </c>
      <c r="G37" s="93">
        <v>-23731</v>
      </c>
      <c r="H37" s="93">
        <v>-19327</v>
      </c>
      <c r="I37" s="93">
        <v>26819</v>
      </c>
      <c r="J37" s="93">
        <v>26291</v>
      </c>
      <c r="K37" s="93">
        <v>30404</v>
      </c>
      <c r="L37" s="94">
        <v>1213300</v>
      </c>
      <c r="M37" s="154">
        <f t="shared" si="0"/>
        <v>2.5058930190389845</v>
      </c>
      <c r="N37" s="84"/>
      <c r="O37" s="84"/>
      <c r="R37" s="84"/>
      <c r="S37" s="84"/>
    </row>
    <row r="38" spans="1:19" ht="15.75" thickBot="1">
      <c r="A38" s="144" t="s">
        <v>80</v>
      </c>
      <c r="B38" s="145">
        <v>27233</v>
      </c>
      <c r="C38" s="145">
        <v>31545</v>
      </c>
      <c r="D38" s="145">
        <v>26099</v>
      </c>
      <c r="E38" s="145">
        <v>21555</v>
      </c>
      <c r="F38" s="145">
        <v>9519</v>
      </c>
      <c r="G38" s="145">
        <v>-15070</v>
      </c>
      <c r="H38" s="145">
        <v>-27252</v>
      </c>
      <c r="I38" s="145">
        <v>2111</v>
      </c>
      <c r="J38" s="145">
        <v>17836</v>
      </c>
      <c r="K38" s="145">
        <v>14234</v>
      </c>
      <c r="L38" s="146">
        <v>789211</v>
      </c>
      <c r="M38" s="154">
        <f t="shared" si="0"/>
        <v>1.8035734423367134</v>
      </c>
      <c r="N38" s="84"/>
      <c r="O38" s="84"/>
      <c r="R38" s="84"/>
      <c r="S38" s="84"/>
    </row>
    <row r="39" spans="1:13" ht="14.25">
      <c r="A39" s="402" t="s">
        <v>228</v>
      </c>
      <c r="B39" s="103"/>
      <c r="C39" s="104"/>
      <c r="D39" s="104"/>
      <c r="E39" s="103"/>
      <c r="F39" s="103"/>
      <c r="G39" s="103"/>
      <c r="H39" s="103"/>
      <c r="I39" s="103"/>
      <c r="J39" s="103"/>
      <c r="K39" s="103"/>
      <c r="L39" s="103"/>
      <c r="M39" s="155"/>
    </row>
    <row r="40" spans="1:13" ht="14.25">
      <c r="A40" s="103" t="s">
        <v>232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</row>
    <row r="41" spans="1:13" ht="14.25">
      <c r="A41" s="103" t="s">
        <v>231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/>
    </row>
    <row r="49" ht="12.75">
      <c r="M49" s="74"/>
    </row>
  </sheetData>
  <sheetProtection/>
  <mergeCells count="1">
    <mergeCell ref="A2:M2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GridLines="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9.00390625" style="74" customWidth="1"/>
    <col min="2" max="8" width="15.7109375" style="74" customWidth="1"/>
    <col min="9" max="9" width="15.7109375" style="105" customWidth="1"/>
    <col min="10" max="10" width="10.140625" style="74" bestFit="1" customWidth="1"/>
    <col min="11" max="13" width="9.140625" style="74" customWidth="1"/>
    <col min="14" max="14" width="10.140625" style="74" bestFit="1" customWidth="1"/>
    <col min="15" max="15" width="11.421875" style="74" customWidth="1"/>
    <col min="16" max="16384" width="9.140625" style="74" customWidth="1"/>
  </cols>
  <sheetData>
    <row r="1" spans="1:11" ht="21.75" customHeight="1">
      <c r="A1" s="114" t="s">
        <v>139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</row>
    <row r="2" spans="1:17" ht="27">
      <c r="A2" s="471" t="s">
        <v>272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72"/>
      <c r="M2" s="72"/>
      <c r="N2" s="72"/>
      <c r="O2" s="72"/>
      <c r="P2" s="72"/>
      <c r="Q2" s="72"/>
    </row>
    <row r="3" spans="1:17" ht="27.75" thickBot="1">
      <c r="A3" s="78"/>
      <c r="B3" s="78"/>
      <c r="C3" s="78"/>
      <c r="D3" s="78"/>
      <c r="E3" s="78"/>
      <c r="F3" s="78"/>
      <c r="G3" s="78"/>
      <c r="H3" s="78"/>
      <c r="I3" s="79"/>
      <c r="J3" s="72"/>
      <c r="K3" s="72"/>
      <c r="L3" s="72"/>
      <c r="M3" s="72"/>
      <c r="N3" s="72"/>
      <c r="O3" s="72"/>
      <c r="P3" s="72"/>
      <c r="Q3" s="72"/>
    </row>
    <row r="4" spans="1:9" ht="30" customHeight="1" thickBot="1">
      <c r="A4" s="80" t="s">
        <v>132</v>
      </c>
      <c r="B4" s="81">
        <v>2002</v>
      </c>
      <c r="C4" s="82">
        <v>2003</v>
      </c>
      <c r="D4" s="82">
        <v>2004</v>
      </c>
      <c r="E4" s="82">
        <v>2005</v>
      </c>
      <c r="F4" s="83">
        <v>2006</v>
      </c>
      <c r="G4" s="82">
        <v>2007</v>
      </c>
      <c r="H4" s="82">
        <v>2008</v>
      </c>
      <c r="I4" s="81">
        <v>2009</v>
      </c>
    </row>
    <row r="5" spans="1:15" ht="15.75">
      <c r="A5" s="106" t="s">
        <v>20</v>
      </c>
      <c r="B5" s="107">
        <v>742796</v>
      </c>
      <c r="C5" s="108">
        <v>600858</v>
      </c>
      <c r="D5" s="108">
        <v>1236690</v>
      </c>
      <c r="E5" s="108">
        <v>1083780</v>
      </c>
      <c r="F5" s="108">
        <v>1078155</v>
      </c>
      <c r="G5" s="108">
        <v>1222495</v>
      </c>
      <c r="H5" s="108">
        <v>1564606</v>
      </c>
      <c r="I5" s="109">
        <v>437909</v>
      </c>
      <c r="J5" s="84"/>
      <c r="K5" s="84"/>
      <c r="N5" s="84"/>
      <c r="O5" s="84"/>
    </row>
    <row r="6" spans="1:15" ht="15.75">
      <c r="A6" s="85" t="s">
        <v>12</v>
      </c>
      <c r="B6" s="86"/>
      <c r="C6" s="87"/>
      <c r="D6" s="88"/>
      <c r="E6" s="88"/>
      <c r="F6" s="87"/>
      <c r="G6" s="87"/>
      <c r="H6" s="87"/>
      <c r="I6" s="90"/>
      <c r="J6" s="84"/>
      <c r="K6" s="84"/>
      <c r="N6" s="84"/>
      <c r="O6" s="84"/>
    </row>
    <row r="7" spans="1:15" ht="15.75">
      <c r="A7" s="106" t="s">
        <v>5</v>
      </c>
      <c r="B7" s="110">
        <v>2702</v>
      </c>
      <c r="C7" s="134">
        <v>4287</v>
      </c>
      <c r="D7" s="134">
        <v>7139</v>
      </c>
      <c r="E7" s="134">
        <v>7279</v>
      </c>
      <c r="F7" s="134">
        <v>8689</v>
      </c>
      <c r="G7" s="134">
        <v>7407</v>
      </c>
      <c r="H7" s="134">
        <v>9823</v>
      </c>
      <c r="I7" s="113">
        <v>-1463</v>
      </c>
      <c r="J7" s="84"/>
      <c r="K7" s="84"/>
      <c r="N7" s="84"/>
      <c r="O7" s="84"/>
    </row>
    <row r="8" spans="1:15" ht="15.75">
      <c r="A8" s="85" t="s">
        <v>12</v>
      </c>
      <c r="B8" s="86"/>
      <c r="C8" s="87"/>
      <c r="D8" s="88"/>
      <c r="E8" s="88"/>
      <c r="F8" s="87"/>
      <c r="G8" s="87"/>
      <c r="H8" s="87"/>
      <c r="I8" s="90"/>
      <c r="J8" s="84"/>
      <c r="K8" s="84"/>
      <c r="N8" s="84"/>
      <c r="O8" s="84"/>
    </row>
    <row r="9" spans="1:15" ht="26.25" customHeight="1">
      <c r="A9" s="106" t="s">
        <v>6</v>
      </c>
      <c r="B9" s="110">
        <v>129514</v>
      </c>
      <c r="C9" s="134">
        <v>117099</v>
      </c>
      <c r="D9" s="134">
        <v>382389</v>
      </c>
      <c r="E9" s="134">
        <v>200158</v>
      </c>
      <c r="F9" s="134">
        <v>235875</v>
      </c>
      <c r="G9" s="134">
        <v>328505</v>
      </c>
      <c r="H9" s="134">
        <v>356616</v>
      </c>
      <c r="I9" s="113">
        <v>-127123</v>
      </c>
      <c r="J9" s="84"/>
      <c r="K9" s="84"/>
      <c r="N9" s="84"/>
      <c r="O9" s="84"/>
    </row>
    <row r="10" spans="1:15" ht="15.75">
      <c r="A10" s="85" t="s">
        <v>12</v>
      </c>
      <c r="B10" s="86"/>
      <c r="C10" s="87"/>
      <c r="D10" s="88"/>
      <c r="E10" s="88"/>
      <c r="F10" s="87"/>
      <c r="G10" s="87"/>
      <c r="H10" s="87"/>
      <c r="I10" s="90"/>
      <c r="J10" s="84"/>
      <c r="K10" s="84"/>
      <c r="N10" s="84"/>
      <c r="O10" s="84"/>
    </row>
    <row r="11" spans="1:15" ht="15">
      <c r="A11" s="85" t="s">
        <v>21</v>
      </c>
      <c r="B11" s="86">
        <v>5713</v>
      </c>
      <c r="C11" s="87">
        <v>-1523</v>
      </c>
      <c r="D11" s="91">
        <v>8457</v>
      </c>
      <c r="E11" s="91">
        <v>9078</v>
      </c>
      <c r="F11" s="87">
        <v>8102</v>
      </c>
      <c r="G11" s="87">
        <v>7365</v>
      </c>
      <c r="H11" s="87">
        <v>13603</v>
      </c>
      <c r="I11" s="90">
        <v>-6908</v>
      </c>
      <c r="J11" s="84"/>
      <c r="K11" s="84"/>
      <c r="N11" s="84"/>
      <c r="O11" s="84"/>
    </row>
    <row r="12" spans="1:15" ht="15">
      <c r="A12" s="85" t="s">
        <v>22</v>
      </c>
      <c r="B12" s="86">
        <v>10028</v>
      </c>
      <c r="C12" s="87">
        <v>9411</v>
      </c>
      <c r="D12" s="91">
        <v>32115</v>
      </c>
      <c r="E12" s="91">
        <v>14607</v>
      </c>
      <c r="F12" s="87">
        <v>19700</v>
      </c>
      <c r="G12" s="87">
        <v>34485</v>
      </c>
      <c r="H12" s="87">
        <v>44458</v>
      </c>
      <c r="I12" s="90">
        <v>-55795</v>
      </c>
      <c r="J12" s="84"/>
      <c r="K12" s="84"/>
      <c r="N12" s="84"/>
      <c r="O12" s="84"/>
    </row>
    <row r="13" spans="1:15" ht="15">
      <c r="A13" s="85" t="s">
        <v>23</v>
      </c>
      <c r="B13" s="86">
        <v>8479</v>
      </c>
      <c r="C13" s="87">
        <v>9167</v>
      </c>
      <c r="D13" s="91">
        <v>20929</v>
      </c>
      <c r="E13" s="91">
        <v>7720</v>
      </c>
      <c r="F13" s="87">
        <v>11997</v>
      </c>
      <c r="G13" s="87">
        <v>28456</v>
      </c>
      <c r="H13" s="87">
        <v>37227</v>
      </c>
      <c r="I13" s="90">
        <v>-30961</v>
      </c>
      <c r="J13" s="84"/>
      <c r="K13" s="84"/>
      <c r="N13" s="84"/>
      <c r="O13" s="84"/>
    </row>
    <row r="14" spans="1:15" ht="12.75" customHeight="1">
      <c r="A14" s="85" t="s">
        <v>24</v>
      </c>
      <c r="B14" s="86">
        <v>-2316</v>
      </c>
      <c r="C14" s="87">
        <v>109</v>
      </c>
      <c r="D14" s="91">
        <v>16796</v>
      </c>
      <c r="E14" s="91">
        <v>9716</v>
      </c>
      <c r="F14" s="87">
        <v>8625</v>
      </c>
      <c r="G14" s="87">
        <v>10011</v>
      </c>
      <c r="H14" s="87">
        <v>16422</v>
      </c>
      <c r="I14" s="90">
        <v>-19068</v>
      </c>
      <c r="J14" s="84"/>
      <c r="K14" s="84"/>
      <c r="N14" s="84"/>
      <c r="O14" s="84"/>
    </row>
    <row r="15" spans="1:15" ht="15">
      <c r="A15" s="85" t="s">
        <v>25</v>
      </c>
      <c r="B15" s="86">
        <v>7214</v>
      </c>
      <c r="C15" s="87">
        <v>10265</v>
      </c>
      <c r="D15" s="91">
        <v>32257</v>
      </c>
      <c r="E15" s="91">
        <v>17530</v>
      </c>
      <c r="F15" s="87">
        <v>8387</v>
      </c>
      <c r="G15" s="87">
        <v>32106</v>
      </c>
      <c r="H15" s="87">
        <v>35760</v>
      </c>
      <c r="I15" s="90">
        <v>-35657</v>
      </c>
      <c r="J15" s="84"/>
      <c r="K15" s="84"/>
      <c r="N15" s="84"/>
      <c r="O15" s="84"/>
    </row>
    <row r="16" spans="1:15" ht="15">
      <c r="A16" s="85" t="s">
        <v>26</v>
      </c>
      <c r="B16" s="86">
        <v>10811</v>
      </c>
      <c r="C16" s="87">
        <v>3735</v>
      </c>
      <c r="D16" s="91">
        <v>26842</v>
      </c>
      <c r="E16" s="91">
        <v>-7228</v>
      </c>
      <c r="F16" s="87">
        <v>2871</v>
      </c>
      <c r="G16" s="87">
        <v>8548</v>
      </c>
      <c r="H16" s="87">
        <v>-2300</v>
      </c>
      <c r="I16" s="90">
        <v>-12248</v>
      </c>
      <c r="J16" s="84"/>
      <c r="K16" s="84"/>
      <c r="N16" s="84"/>
      <c r="O16" s="84"/>
    </row>
    <row r="17" spans="1:15" ht="15">
      <c r="A17" s="85" t="s">
        <v>27</v>
      </c>
      <c r="B17" s="86">
        <v>2444</v>
      </c>
      <c r="C17" s="87">
        <v>-363</v>
      </c>
      <c r="D17" s="91">
        <v>9712</v>
      </c>
      <c r="E17" s="91">
        <v>6801</v>
      </c>
      <c r="F17" s="87">
        <v>6882</v>
      </c>
      <c r="G17" s="87">
        <v>5402</v>
      </c>
      <c r="H17" s="87">
        <v>10282</v>
      </c>
      <c r="I17" s="90">
        <v>-6518</v>
      </c>
      <c r="J17" s="84"/>
      <c r="K17" s="84"/>
      <c r="N17" s="84"/>
      <c r="O17" s="84"/>
    </row>
    <row r="18" spans="1:15" ht="15">
      <c r="A18" s="85" t="s">
        <v>28</v>
      </c>
      <c r="B18" s="86">
        <v>9982</v>
      </c>
      <c r="C18" s="87">
        <v>5252</v>
      </c>
      <c r="D18" s="91">
        <v>30885</v>
      </c>
      <c r="E18" s="91">
        <v>18750</v>
      </c>
      <c r="F18" s="87">
        <v>17840</v>
      </c>
      <c r="G18" s="87">
        <v>15088</v>
      </c>
      <c r="H18" s="87">
        <v>15643</v>
      </c>
      <c r="I18" s="90">
        <v>2216</v>
      </c>
      <c r="J18" s="84"/>
      <c r="K18" s="84"/>
      <c r="N18" s="84"/>
      <c r="O18" s="84"/>
    </row>
    <row r="19" spans="1:15" ht="15">
      <c r="A19" s="85" t="s">
        <v>29</v>
      </c>
      <c r="B19" s="86">
        <v>11480</v>
      </c>
      <c r="C19" s="87">
        <v>3437</v>
      </c>
      <c r="D19" s="91">
        <v>31659</v>
      </c>
      <c r="E19" s="91">
        <v>18826</v>
      </c>
      <c r="F19" s="87">
        <v>17581</v>
      </c>
      <c r="G19" s="87">
        <v>19553</v>
      </c>
      <c r="H19" s="87">
        <v>27700</v>
      </c>
      <c r="I19" s="90">
        <v>-1902</v>
      </c>
      <c r="J19" s="84"/>
      <c r="K19" s="84"/>
      <c r="N19" s="84"/>
      <c r="O19" s="84"/>
    </row>
    <row r="20" spans="1:15" ht="15">
      <c r="A20" s="85" t="s">
        <v>30</v>
      </c>
      <c r="B20" s="86">
        <v>17285</v>
      </c>
      <c r="C20" s="87">
        <v>4005</v>
      </c>
      <c r="D20" s="91">
        <v>45185</v>
      </c>
      <c r="E20" s="91">
        <v>28699</v>
      </c>
      <c r="F20" s="87">
        <v>23185</v>
      </c>
      <c r="G20" s="87">
        <v>36191</v>
      </c>
      <c r="H20" s="87">
        <v>36970</v>
      </c>
      <c r="I20" s="90">
        <v>449</v>
      </c>
      <c r="J20" s="84"/>
      <c r="K20" s="84"/>
      <c r="N20" s="84"/>
      <c r="O20" s="84"/>
    </row>
    <row r="21" spans="1:15" ht="15">
      <c r="A21" s="85" t="s">
        <v>31</v>
      </c>
      <c r="B21" s="86">
        <v>13648</v>
      </c>
      <c r="C21" s="87">
        <v>14963</v>
      </c>
      <c r="D21" s="91">
        <v>33173</v>
      </c>
      <c r="E21" s="91">
        <v>-2989</v>
      </c>
      <c r="F21" s="87">
        <v>9035</v>
      </c>
      <c r="G21" s="87">
        <v>15920</v>
      </c>
      <c r="H21" s="87">
        <v>26320</v>
      </c>
      <c r="I21" s="90">
        <v>12043</v>
      </c>
      <c r="J21" s="84"/>
      <c r="K21" s="84"/>
      <c r="N21" s="84"/>
      <c r="O21" s="84"/>
    </row>
    <row r="22" spans="1:15" ht="15">
      <c r="A22" s="85" t="s">
        <v>32</v>
      </c>
      <c r="B22" s="86">
        <v>34746</v>
      </c>
      <c r="C22" s="87">
        <v>58641</v>
      </c>
      <c r="D22" s="91">
        <v>94379</v>
      </c>
      <c r="E22" s="91">
        <v>78648</v>
      </c>
      <c r="F22" s="87">
        <v>101670</v>
      </c>
      <c r="G22" s="87">
        <v>115380</v>
      </c>
      <c r="H22" s="87">
        <v>94531</v>
      </c>
      <c r="I22" s="90">
        <v>27226</v>
      </c>
      <c r="J22" s="84"/>
      <c r="K22" s="84"/>
      <c r="N22" s="84"/>
      <c r="O22" s="84"/>
    </row>
    <row r="23" spans="1:15" ht="15.75">
      <c r="A23" s="85" t="s">
        <v>12</v>
      </c>
      <c r="B23" s="86"/>
      <c r="C23" s="87"/>
      <c r="D23" s="88"/>
      <c r="E23" s="88"/>
      <c r="F23" s="87"/>
      <c r="G23" s="87"/>
      <c r="H23" s="87"/>
      <c r="I23" s="90"/>
      <c r="J23" s="84"/>
      <c r="K23" s="84"/>
      <c r="N23" s="84"/>
      <c r="O23" s="84"/>
    </row>
    <row r="24" spans="1:15" ht="31.5">
      <c r="A24" s="106" t="s">
        <v>33</v>
      </c>
      <c r="B24" s="110">
        <v>3397</v>
      </c>
      <c r="C24" s="134">
        <v>1735</v>
      </c>
      <c r="D24" s="134">
        <v>4988</v>
      </c>
      <c r="E24" s="134">
        <v>8549</v>
      </c>
      <c r="F24" s="134">
        <v>8009</v>
      </c>
      <c r="G24" s="134">
        <v>5979</v>
      </c>
      <c r="H24" s="134">
        <v>8393</v>
      </c>
      <c r="I24" s="113">
        <v>6128</v>
      </c>
      <c r="J24" s="84"/>
      <c r="K24" s="84"/>
      <c r="N24" s="84"/>
      <c r="O24" s="84"/>
    </row>
    <row r="25" spans="1:15" ht="15.75">
      <c r="A25" s="85" t="s">
        <v>12</v>
      </c>
      <c r="B25" s="86"/>
      <c r="C25" s="87"/>
      <c r="D25" s="88"/>
      <c r="E25" s="88"/>
      <c r="F25" s="87"/>
      <c r="G25" s="87"/>
      <c r="H25" s="87"/>
      <c r="I25" s="90"/>
      <c r="J25" s="84"/>
      <c r="K25" s="84"/>
      <c r="L25" s="92"/>
      <c r="N25" s="84"/>
      <c r="O25" s="84"/>
    </row>
    <row r="26" spans="1:15" ht="15.75">
      <c r="A26" s="106" t="s">
        <v>7</v>
      </c>
      <c r="B26" s="110">
        <v>18341</v>
      </c>
      <c r="C26" s="134">
        <v>-16651</v>
      </c>
      <c r="D26" s="134">
        <v>71272</v>
      </c>
      <c r="E26" s="134">
        <v>72921</v>
      </c>
      <c r="F26" s="134">
        <v>103556</v>
      </c>
      <c r="G26" s="134">
        <v>116467</v>
      </c>
      <c r="H26" s="134">
        <v>232231</v>
      </c>
      <c r="I26" s="113">
        <v>111580</v>
      </c>
      <c r="J26" s="84"/>
      <c r="K26" s="84"/>
      <c r="N26" s="84"/>
      <c r="O26" s="84"/>
    </row>
    <row r="27" spans="1:15" ht="15.75">
      <c r="A27" s="85" t="s">
        <v>12</v>
      </c>
      <c r="B27" s="86"/>
      <c r="C27" s="87"/>
      <c r="D27" s="88"/>
      <c r="E27" s="88"/>
      <c r="F27" s="87"/>
      <c r="G27" s="87"/>
      <c r="H27" s="87"/>
      <c r="I27" s="90"/>
      <c r="J27" s="84"/>
      <c r="K27" s="84"/>
      <c r="L27" s="92"/>
      <c r="N27" s="84"/>
      <c r="O27" s="84"/>
    </row>
    <row r="28" spans="1:15" ht="15.75">
      <c r="A28" s="106" t="s">
        <v>0</v>
      </c>
      <c r="B28" s="110">
        <v>106930</v>
      </c>
      <c r="C28" s="134">
        <v>68138</v>
      </c>
      <c r="D28" s="134">
        <v>164399</v>
      </c>
      <c r="E28" s="134">
        <v>162009</v>
      </c>
      <c r="F28" s="134">
        <v>99787</v>
      </c>
      <c r="G28" s="134">
        <v>124972</v>
      </c>
      <c r="H28" s="134">
        <v>156115</v>
      </c>
      <c r="I28" s="113">
        <v>-5642</v>
      </c>
      <c r="J28" s="84"/>
      <c r="K28" s="84"/>
      <c r="N28" s="84"/>
      <c r="O28" s="84"/>
    </row>
    <row r="29" spans="1:15" ht="15.75">
      <c r="A29" s="85" t="s">
        <v>12</v>
      </c>
      <c r="B29" s="86"/>
      <c r="C29" s="87"/>
      <c r="D29" s="88"/>
      <c r="E29" s="88"/>
      <c r="F29" s="87"/>
      <c r="G29" s="87"/>
      <c r="H29" s="87"/>
      <c r="I29" s="90"/>
      <c r="J29" s="84"/>
      <c r="K29" s="84"/>
      <c r="N29" s="84"/>
      <c r="O29" s="84"/>
    </row>
    <row r="30" spans="1:15" ht="15">
      <c r="A30" s="85" t="s">
        <v>34</v>
      </c>
      <c r="B30" s="86">
        <v>83093</v>
      </c>
      <c r="C30" s="87">
        <v>49140</v>
      </c>
      <c r="D30" s="94">
        <v>119616</v>
      </c>
      <c r="E30" s="94">
        <v>127623</v>
      </c>
      <c r="F30" s="87">
        <v>67913</v>
      </c>
      <c r="G30" s="87">
        <v>84748</v>
      </c>
      <c r="H30" s="87">
        <v>108995</v>
      </c>
      <c r="I30" s="90">
        <v>-15068</v>
      </c>
      <c r="J30" s="84"/>
      <c r="K30" s="84"/>
      <c r="N30" s="84"/>
      <c r="O30" s="84"/>
    </row>
    <row r="31" spans="1:15" ht="15">
      <c r="A31" s="85" t="s">
        <v>35</v>
      </c>
      <c r="B31" s="86">
        <v>23837</v>
      </c>
      <c r="C31" s="87">
        <v>18998</v>
      </c>
      <c r="D31" s="91">
        <v>44783</v>
      </c>
      <c r="E31" s="91">
        <v>34386</v>
      </c>
      <c r="F31" s="87">
        <v>31874</v>
      </c>
      <c r="G31" s="87">
        <v>40224</v>
      </c>
      <c r="H31" s="87">
        <v>47120</v>
      </c>
      <c r="I31" s="90">
        <v>9426</v>
      </c>
      <c r="J31" s="84"/>
      <c r="K31" s="84"/>
      <c r="N31" s="84"/>
      <c r="O31" s="84"/>
    </row>
    <row r="32" spans="1:15" ht="15.75">
      <c r="A32" s="85" t="s">
        <v>12</v>
      </c>
      <c r="B32" s="86"/>
      <c r="C32" s="87"/>
      <c r="D32" s="88"/>
      <c r="E32" s="88"/>
      <c r="F32" s="87"/>
      <c r="G32" s="87"/>
      <c r="H32" s="87"/>
      <c r="I32" s="90"/>
      <c r="J32" s="84"/>
      <c r="K32" s="84"/>
      <c r="N32" s="84"/>
      <c r="O32" s="84"/>
    </row>
    <row r="33" spans="1:15" ht="15.75">
      <c r="A33" s="106" t="s">
        <v>1</v>
      </c>
      <c r="B33" s="110">
        <v>223263</v>
      </c>
      <c r="C33" s="134">
        <v>170740</v>
      </c>
      <c r="D33" s="134">
        <v>309509</v>
      </c>
      <c r="E33" s="134">
        <v>383353</v>
      </c>
      <c r="F33" s="134">
        <v>376947</v>
      </c>
      <c r="G33" s="134">
        <v>365717</v>
      </c>
      <c r="H33" s="134">
        <v>488921</v>
      </c>
      <c r="I33" s="113">
        <v>263090</v>
      </c>
      <c r="J33" s="84"/>
      <c r="K33" s="84"/>
      <c r="N33" s="84"/>
      <c r="O33" s="84"/>
    </row>
    <row r="34" spans="1:15" ht="15.75">
      <c r="A34" s="85" t="s">
        <v>12</v>
      </c>
      <c r="B34" s="86"/>
      <c r="C34" s="87"/>
      <c r="D34" s="88"/>
      <c r="E34" s="88"/>
      <c r="F34" s="87"/>
      <c r="G34" s="87"/>
      <c r="H34" s="87"/>
      <c r="I34" s="90"/>
      <c r="J34" s="84"/>
      <c r="K34" s="84"/>
      <c r="N34" s="84"/>
      <c r="O34" s="84"/>
    </row>
    <row r="35" spans="1:15" ht="15">
      <c r="A35" s="85" t="s">
        <v>36</v>
      </c>
      <c r="B35" s="86">
        <v>1656</v>
      </c>
      <c r="C35" s="87">
        <v>6485</v>
      </c>
      <c r="D35" s="94">
        <v>4986</v>
      </c>
      <c r="E35" s="94">
        <v>16782</v>
      </c>
      <c r="F35" s="87">
        <v>14923</v>
      </c>
      <c r="G35" s="87">
        <v>5205</v>
      </c>
      <c r="H35" s="87">
        <v>16406</v>
      </c>
      <c r="I35" s="90">
        <v>-1311</v>
      </c>
      <c r="J35" s="84"/>
      <c r="K35" s="84"/>
      <c r="N35" s="84"/>
      <c r="O35" s="84"/>
    </row>
    <row r="36" spans="1:15" ht="15">
      <c r="A36" s="95" t="s">
        <v>37</v>
      </c>
      <c r="B36" s="86">
        <v>66517</v>
      </c>
      <c r="C36" s="87">
        <v>48687</v>
      </c>
      <c r="D36" s="94">
        <v>108074</v>
      </c>
      <c r="E36" s="94">
        <v>128664</v>
      </c>
      <c r="F36" s="87">
        <v>140322</v>
      </c>
      <c r="G36" s="87">
        <v>137151</v>
      </c>
      <c r="H36" s="87">
        <v>174624</v>
      </c>
      <c r="I36" s="90">
        <v>61726</v>
      </c>
      <c r="J36" s="84"/>
      <c r="K36" s="84"/>
      <c r="N36" s="84"/>
      <c r="O36" s="84"/>
    </row>
    <row r="37" spans="1:15" ht="15">
      <c r="A37" s="85" t="s">
        <v>38</v>
      </c>
      <c r="B37" s="86">
        <v>26308</v>
      </c>
      <c r="C37" s="87">
        <v>30213</v>
      </c>
      <c r="D37" s="91">
        <v>68377</v>
      </c>
      <c r="E37" s="91">
        <v>72369</v>
      </c>
      <c r="F37" s="87">
        <v>45663</v>
      </c>
      <c r="G37" s="87">
        <v>55609</v>
      </c>
      <c r="H37" s="87">
        <v>72198</v>
      </c>
      <c r="I37" s="90">
        <v>19507</v>
      </c>
      <c r="J37" s="84"/>
      <c r="K37" s="84"/>
      <c r="N37" s="84"/>
      <c r="O37" s="84"/>
    </row>
    <row r="38" spans="1:15" ht="15">
      <c r="A38" s="85" t="s">
        <v>39</v>
      </c>
      <c r="B38" s="86">
        <v>56536</v>
      </c>
      <c r="C38" s="87">
        <v>30794</v>
      </c>
      <c r="D38" s="91">
        <v>64154</v>
      </c>
      <c r="E38" s="91">
        <v>86808</v>
      </c>
      <c r="F38" s="87">
        <v>100464</v>
      </c>
      <c r="G38" s="87">
        <v>92066</v>
      </c>
      <c r="H38" s="87">
        <v>128912</v>
      </c>
      <c r="I38" s="90">
        <v>80505</v>
      </c>
      <c r="J38" s="84"/>
      <c r="K38" s="84"/>
      <c r="N38" s="84"/>
      <c r="O38" s="84"/>
    </row>
    <row r="39" spans="1:15" ht="15">
      <c r="A39" s="85" t="s">
        <v>40</v>
      </c>
      <c r="B39" s="86">
        <v>24908</v>
      </c>
      <c r="C39" s="87">
        <v>13661</v>
      </c>
      <c r="D39" s="91">
        <v>24171</v>
      </c>
      <c r="E39" s="91">
        <v>34014</v>
      </c>
      <c r="F39" s="87">
        <v>34811</v>
      </c>
      <c r="G39" s="87">
        <v>33388</v>
      </c>
      <c r="H39" s="87">
        <v>49370</v>
      </c>
      <c r="I39" s="90">
        <v>49575</v>
      </c>
      <c r="J39" s="84"/>
      <c r="K39" s="84"/>
      <c r="N39" s="84"/>
      <c r="O39" s="84"/>
    </row>
    <row r="40" spans="1:15" ht="15">
      <c r="A40" s="85" t="s">
        <v>41</v>
      </c>
      <c r="B40" s="86">
        <v>47338</v>
      </c>
      <c r="C40" s="87">
        <v>40900</v>
      </c>
      <c r="D40" s="87">
        <v>39747</v>
      </c>
      <c r="E40" s="87">
        <v>44716</v>
      </c>
      <c r="F40" s="87">
        <v>40764</v>
      </c>
      <c r="G40" s="87">
        <v>42298</v>
      </c>
      <c r="H40" s="87">
        <v>47411</v>
      </c>
      <c r="I40" s="90">
        <v>53088</v>
      </c>
      <c r="J40" s="84"/>
      <c r="K40" s="84"/>
      <c r="N40" s="84"/>
      <c r="O40" s="84"/>
    </row>
    <row r="41" spans="1:15" ht="15">
      <c r="A41" s="85" t="s">
        <v>12</v>
      </c>
      <c r="B41" s="86"/>
      <c r="C41" s="87"/>
      <c r="D41" s="86"/>
      <c r="E41" s="86"/>
      <c r="F41" s="87"/>
      <c r="G41" s="87"/>
      <c r="H41" s="87"/>
      <c r="I41" s="90"/>
      <c r="J41" s="84"/>
      <c r="K41" s="84"/>
      <c r="N41" s="84"/>
      <c r="O41" s="84"/>
    </row>
    <row r="42" spans="1:15" ht="15.75">
      <c r="A42" s="405" t="s">
        <v>8</v>
      </c>
      <c r="B42" s="110">
        <v>26011</v>
      </c>
      <c r="C42" s="134">
        <v>19512</v>
      </c>
      <c r="D42" s="134">
        <v>25373</v>
      </c>
      <c r="E42" s="134">
        <v>29533</v>
      </c>
      <c r="F42" s="134">
        <v>25963</v>
      </c>
      <c r="G42" s="134">
        <v>27025</v>
      </c>
      <c r="H42" s="134">
        <v>39140</v>
      </c>
      <c r="I42" s="113">
        <v>32981</v>
      </c>
      <c r="J42" s="84"/>
      <c r="K42" s="84"/>
      <c r="N42" s="84"/>
      <c r="O42" s="84"/>
    </row>
    <row r="43" spans="1:15" ht="15">
      <c r="A43" s="85" t="s">
        <v>12</v>
      </c>
      <c r="B43" s="86"/>
      <c r="C43" s="87"/>
      <c r="D43" s="86"/>
      <c r="E43" s="86"/>
      <c r="F43" s="87"/>
      <c r="G43" s="87"/>
      <c r="H43" s="87"/>
      <c r="I43" s="90"/>
      <c r="J43" s="84"/>
      <c r="K43" s="84"/>
      <c r="N43" s="84"/>
      <c r="O43" s="84"/>
    </row>
    <row r="44" spans="1:15" ht="15.75">
      <c r="A44" s="405" t="s">
        <v>42</v>
      </c>
      <c r="B44" s="110">
        <v>231864</v>
      </c>
      <c r="C44" s="134">
        <v>232695</v>
      </c>
      <c r="D44" s="134">
        <v>271586</v>
      </c>
      <c r="E44" s="134">
        <v>219941</v>
      </c>
      <c r="F44" s="134">
        <v>219329</v>
      </c>
      <c r="G44" s="134">
        <v>246423</v>
      </c>
      <c r="H44" s="134">
        <v>273367</v>
      </c>
      <c r="I44" s="113">
        <v>158358</v>
      </c>
      <c r="J44" s="84"/>
      <c r="K44" s="84"/>
      <c r="N44" s="84"/>
      <c r="O44" s="84"/>
    </row>
    <row r="45" spans="1:15" s="102" customFormat="1" ht="15.75">
      <c r="A45" s="406"/>
      <c r="B45" s="407"/>
      <c r="C45" s="408"/>
      <c r="D45" s="408"/>
      <c r="E45" s="408"/>
      <c r="F45" s="409"/>
      <c r="G45" s="409"/>
      <c r="H45" s="409"/>
      <c r="I45" s="410"/>
      <c r="J45" s="101"/>
      <c r="K45" s="101"/>
      <c r="N45" s="101"/>
      <c r="O45" s="101"/>
    </row>
    <row r="46" spans="1:9" ht="22.5" customHeight="1" thickBot="1">
      <c r="A46" s="411" t="s">
        <v>94</v>
      </c>
      <c r="B46" s="412">
        <v>774</v>
      </c>
      <c r="C46" s="413">
        <v>3303</v>
      </c>
      <c r="D46" s="413">
        <v>35</v>
      </c>
      <c r="E46" s="413">
        <v>37</v>
      </c>
      <c r="F46" s="413">
        <v>0</v>
      </c>
      <c r="G46" s="413">
        <v>0</v>
      </c>
      <c r="H46" s="413">
        <v>0</v>
      </c>
      <c r="I46" s="414">
        <v>0</v>
      </c>
    </row>
    <row r="47" spans="1:9" ht="14.25">
      <c r="A47" s="103" t="s">
        <v>155</v>
      </c>
      <c r="B47" s="103"/>
      <c r="C47" s="104"/>
      <c r="D47" s="104"/>
      <c r="E47" s="103"/>
      <c r="F47" s="103"/>
      <c r="G47" s="103"/>
      <c r="H47" s="103"/>
      <c r="I47" s="104"/>
    </row>
    <row r="48" spans="1:9" ht="14.25">
      <c r="A48" s="103"/>
      <c r="B48" s="103"/>
      <c r="C48" s="103"/>
      <c r="D48" s="103"/>
      <c r="E48" s="103"/>
      <c r="F48" s="103"/>
      <c r="G48" s="103"/>
      <c r="H48" s="103"/>
      <c r="I48" s="104"/>
    </row>
  </sheetData>
  <sheetProtection/>
  <mergeCells count="1">
    <mergeCell ref="A2:K2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showGridLines="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3.421875" style="74" customWidth="1"/>
    <col min="2" max="10" width="15.7109375" style="74" customWidth="1"/>
    <col min="11" max="11" width="15.7109375" style="105" customWidth="1"/>
    <col min="12" max="14" width="9.140625" style="74" customWidth="1"/>
    <col min="15" max="15" width="10.140625" style="74" bestFit="1" customWidth="1"/>
    <col min="16" max="16" width="11.421875" style="74" customWidth="1"/>
    <col min="17" max="16384" width="9.140625" style="74" customWidth="1"/>
  </cols>
  <sheetData>
    <row r="1" spans="1:12" ht="30">
      <c r="A1" s="430" t="s">
        <v>141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  <c r="L1" s="115"/>
    </row>
    <row r="2" spans="1:12" ht="40.5" customHeight="1">
      <c r="A2" s="473" t="s">
        <v>271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115"/>
    </row>
    <row r="3" spans="1:12" ht="12" customHeight="1" thickBot="1">
      <c r="A3" s="415"/>
      <c r="B3" s="416"/>
      <c r="C3" s="416"/>
      <c r="D3" s="416"/>
      <c r="E3" s="416"/>
      <c r="F3" s="416"/>
      <c r="G3" s="416"/>
      <c r="H3" s="416"/>
      <c r="I3" s="416"/>
      <c r="J3" s="416"/>
      <c r="K3" s="417"/>
      <c r="L3" s="115"/>
    </row>
    <row r="4" spans="1:11" ht="9.75" customHeight="1" hidden="1" thickBo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8"/>
    </row>
    <row r="5" spans="1:11" ht="50.25" customHeight="1" thickBot="1">
      <c r="A5" s="80" t="s">
        <v>134</v>
      </c>
      <c r="B5" s="119">
        <v>2010</v>
      </c>
      <c r="C5" s="82">
        <v>2011</v>
      </c>
      <c r="D5" s="82">
        <v>2012</v>
      </c>
      <c r="E5" s="82">
        <v>2013</v>
      </c>
      <c r="F5" s="82">
        <v>2014</v>
      </c>
      <c r="G5" s="82">
        <v>2015</v>
      </c>
      <c r="H5" s="82">
        <v>2016</v>
      </c>
      <c r="I5" s="82">
        <v>2017</v>
      </c>
      <c r="J5" s="82">
        <v>2018</v>
      </c>
      <c r="K5" s="82">
        <v>2019</v>
      </c>
    </row>
    <row r="6" spans="1:16" ht="15.75">
      <c r="A6" s="106" t="s">
        <v>135</v>
      </c>
      <c r="B6" s="134">
        <v>1816153</v>
      </c>
      <c r="C6" s="134">
        <v>1593527</v>
      </c>
      <c r="D6" s="134">
        <v>1232843</v>
      </c>
      <c r="E6" s="134">
        <v>907214</v>
      </c>
      <c r="F6" s="134">
        <v>632224</v>
      </c>
      <c r="G6" s="134">
        <v>-494386</v>
      </c>
      <c r="H6" s="134">
        <v>-623520</v>
      </c>
      <c r="I6" s="134">
        <v>112580</v>
      </c>
      <c r="J6" s="134">
        <v>448263</v>
      </c>
      <c r="K6" s="136">
        <v>461411</v>
      </c>
      <c r="L6" s="84"/>
      <c r="O6" s="84"/>
      <c r="P6" s="84"/>
    </row>
    <row r="7" spans="1:16" ht="15.75">
      <c r="A7" s="85" t="s">
        <v>12</v>
      </c>
      <c r="B7" s="86"/>
      <c r="C7" s="87"/>
      <c r="D7" s="88"/>
      <c r="E7" s="87"/>
      <c r="F7" s="86"/>
      <c r="G7" s="87"/>
      <c r="H7" s="87"/>
      <c r="I7" s="87"/>
      <c r="J7" s="87"/>
      <c r="K7" s="132"/>
      <c r="L7" s="84"/>
      <c r="O7" s="84"/>
      <c r="P7" s="84"/>
    </row>
    <row r="8" spans="1:16" ht="15.75">
      <c r="A8" s="106" t="s">
        <v>5</v>
      </c>
      <c r="B8" s="135">
        <v>10918</v>
      </c>
      <c r="C8" s="134">
        <v>13566</v>
      </c>
      <c r="D8" s="134">
        <v>10991</v>
      </c>
      <c r="E8" s="134">
        <v>2993</v>
      </c>
      <c r="F8" s="135">
        <v>1561</v>
      </c>
      <c r="G8" s="135">
        <v>-8116</v>
      </c>
      <c r="H8" s="134">
        <v>-6108</v>
      </c>
      <c r="I8" s="134">
        <v>-1697</v>
      </c>
      <c r="J8" s="134">
        <v>1895</v>
      </c>
      <c r="K8" s="136">
        <v>4253</v>
      </c>
      <c r="L8" s="84"/>
      <c r="O8" s="84"/>
      <c r="P8" s="84"/>
    </row>
    <row r="9" spans="1:16" ht="15.75">
      <c r="A9" s="85" t="s">
        <v>12</v>
      </c>
      <c r="B9" s="86"/>
      <c r="C9" s="87"/>
      <c r="D9" s="88"/>
      <c r="E9" s="87"/>
      <c r="F9" s="86"/>
      <c r="G9" s="86"/>
      <c r="H9" s="87"/>
      <c r="I9" s="87"/>
      <c r="J9" s="87"/>
      <c r="K9" s="132"/>
      <c r="L9" s="84"/>
      <c r="O9" s="84"/>
      <c r="P9" s="84"/>
    </row>
    <row r="10" spans="1:16" ht="26.25" customHeight="1">
      <c r="A10" s="106" t="s">
        <v>6</v>
      </c>
      <c r="B10" s="135">
        <v>461264</v>
      </c>
      <c r="C10" s="134">
        <v>289174</v>
      </c>
      <c r="D10" s="134">
        <v>163572</v>
      </c>
      <c r="E10" s="134">
        <v>198332</v>
      </c>
      <c r="F10" s="135">
        <v>30507</v>
      </c>
      <c r="G10" s="135">
        <v>-226986</v>
      </c>
      <c r="H10" s="134">
        <v>-153197</v>
      </c>
      <c r="I10" s="134">
        <v>40498</v>
      </c>
      <c r="J10" s="134">
        <v>80559</v>
      </c>
      <c r="K10" s="136">
        <v>73775</v>
      </c>
      <c r="L10" s="84"/>
      <c r="O10" s="84"/>
      <c r="P10" s="84"/>
    </row>
    <row r="11" spans="1:16" ht="15.75">
      <c r="A11" s="85" t="s">
        <v>12</v>
      </c>
      <c r="B11" s="86"/>
      <c r="C11" s="87"/>
      <c r="D11" s="88"/>
      <c r="E11" s="87"/>
      <c r="F11" s="86"/>
      <c r="G11" s="86"/>
      <c r="I11" s="354"/>
      <c r="J11" s="87"/>
      <c r="K11" s="132"/>
      <c r="L11" s="84"/>
      <c r="O11" s="84"/>
      <c r="P11" s="84"/>
    </row>
    <row r="12" spans="1:16" ht="15">
      <c r="A12" s="85" t="s">
        <v>21</v>
      </c>
      <c r="B12" s="86">
        <v>21958</v>
      </c>
      <c r="C12" s="87">
        <v>18939</v>
      </c>
      <c r="D12" s="91">
        <v>10001</v>
      </c>
      <c r="E12" s="87">
        <v>8417</v>
      </c>
      <c r="F12" s="86">
        <v>-186</v>
      </c>
      <c r="G12" s="86">
        <v>-11576</v>
      </c>
      <c r="H12" s="87">
        <v>-22259</v>
      </c>
      <c r="I12" s="87">
        <v>-10121</v>
      </c>
      <c r="J12" s="87">
        <v>926</v>
      </c>
      <c r="K12" s="132">
        <v>1164</v>
      </c>
      <c r="L12" s="84"/>
      <c r="O12" s="84"/>
      <c r="P12" s="84"/>
    </row>
    <row r="13" spans="1:16" ht="15">
      <c r="A13" s="85" t="s">
        <v>22</v>
      </c>
      <c r="B13" s="86">
        <v>61838</v>
      </c>
      <c r="C13" s="87">
        <v>31496</v>
      </c>
      <c r="D13" s="91">
        <v>7371</v>
      </c>
      <c r="E13" s="87">
        <v>11703</v>
      </c>
      <c r="F13" s="86">
        <v>-6382</v>
      </c>
      <c r="G13" s="86">
        <v>-35500</v>
      </c>
      <c r="H13" s="87">
        <v>-29643</v>
      </c>
      <c r="I13" s="87">
        <v>-3134</v>
      </c>
      <c r="J13" s="87">
        <v>7199</v>
      </c>
      <c r="K13" s="132">
        <v>9824</v>
      </c>
      <c r="L13" s="84"/>
      <c r="O13" s="84"/>
      <c r="P13" s="84"/>
    </row>
    <row r="14" spans="1:16" ht="15">
      <c r="A14" s="85" t="s">
        <v>23</v>
      </c>
      <c r="B14" s="86">
        <v>36627</v>
      </c>
      <c r="C14" s="87">
        <v>24777</v>
      </c>
      <c r="D14" s="91">
        <v>10324</v>
      </c>
      <c r="E14" s="87">
        <v>20723</v>
      </c>
      <c r="F14" s="86">
        <v>-2602</v>
      </c>
      <c r="G14" s="86">
        <v>-37247</v>
      </c>
      <c r="H14" s="87">
        <v>-24801</v>
      </c>
      <c r="I14" s="87">
        <v>-4328</v>
      </c>
      <c r="J14" s="87">
        <v>6765</v>
      </c>
      <c r="K14" s="132">
        <v>12477</v>
      </c>
      <c r="L14" s="84"/>
      <c r="O14" s="84"/>
      <c r="P14" s="84"/>
    </row>
    <row r="15" spans="1:16" ht="12.75" customHeight="1">
      <c r="A15" s="85" t="s">
        <v>24</v>
      </c>
      <c r="B15" s="86">
        <v>22101</v>
      </c>
      <c r="C15" s="87">
        <v>20502</v>
      </c>
      <c r="D15" s="91">
        <v>6697</v>
      </c>
      <c r="E15" s="87">
        <v>4637</v>
      </c>
      <c r="F15" s="86">
        <v>-4315</v>
      </c>
      <c r="G15" s="86">
        <v>-21158</v>
      </c>
      <c r="H15" s="87">
        <v>-8483</v>
      </c>
      <c r="I15" s="87">
        <v>1810</v>
      </c>
      <c r="J15" s="87">
        <v>2232</v>
      </c>
      <c r="K15" s="132">
        <v>5320</v>
      </c>
      <c r="L15" s="84"/>
      <c r="O15" s="84"/>
      <c r="P15" s="84"/>
    </row>
    <row r="16" spans="1:16" ht="15">
      <c r="A16" s="85" t="s">
        <v>25</v>
      </c>
      <c r="B16" s="86">
        <v>42631</v>
      </c>
      <c r="C16" s="87">
        <v>23377</v>
      </c>
      <c r="D16" s="91">
        <v>-2111</v>
      </c>
      <c r="E16" s="87">
        <v>26098</v>
      </c>
      <c r="F16" s="86">
        <v>-19483</v>
      </c>
      <c r="G16" s="86">
        <v>-42794</v>
      </c>
      <c r="H16" s="87">
        <v>-28350</v>
      </c>
      <c r="I16" s="87">
        <v>1703</v>
      </c>
      <c r="J16" s="87">
        <v>15645</v>
      </c>
      <c r="K16" s="132">
        <v>1933</v>
      </c>
      <c r="L16" s="84"/>
      <c r="O16" s="84"/>
      <c r="P16" s="84"/>
    </row>
    <row r="17" spans="1:16" ht="15">
      <c r="A17" s="85" t="s">
        <v>26</v>
      </c>
      <c r="B17" s="86">
        <v>22726</v>
      </c>
      <c r="C17" s="87">
        <v>9745</v>
      </c>
      <c r="D17" s="91">
        <v>10332</v>
      </c>
      <c r="E17" s="87">
        <v>4325</v>
      </c>
      <c r="F17" s="86">
        <v>-1001</v>
      </c>
      <c r="G17" s="86">
        <v>-12944</v>
      </c>
      <c r="H17" s="87">
        <v>-14709</v>
      </c>
      <c r="I17" s="87">
        <v>-576</v>
      </c>
      <c r="J17" s="87">
        <v>5647</v>
      </c>
      <c r="K17" s="132">
        <v>-553</v>
      </c>
      <c r="L17" s="84"/>
      <c r="O17" s="84"/>
      <c r="P17" s="84"/>
    </row>
    <row r="18" spans="1:16" ht="15">
      <c r="A18" s="85" t="s">
        <v>27</v>
      </c>
      <c r="B18" s="86">
        <v>11724</v>
      </c>
      <c r="C18" s="87">
        <v>5728</v>
      </c>
      <c r="D18" s="91">
        <v>1770</v>
      </c>
      <c r="E18" s="87">
        <v>-638</v>
      </c>
      <c r="F18" s="86">
        <v>-59</v>
      </c>
      <c r="G18" s="86">
        <v>-10189</v>
      </c>
      <c r="H18" s="87">
        <v>-10904</v>
      </c>
      <c r="I18" s="87">
        <v>-3787</v>
      </c>
      <c r="J18" s="87">
        <v>-1992</v>
      </c>
      <c r="K18" s="132">
        <v>-4423</v>
      </c>
      <c r="L18" s="84"/>
      <c r="O18" s="84"/>
      <c r="P18" s="84"/>
    </row>
    <row r="19" spans="1:16" ht="15">
      <c r="A19" s="85" t="s">
        <v>28</v>
      </c>
      <c r="B19" s="86">
        <v>29667</v>
      </c>
      <c r="C19" s="87">
        <v>21254</v>
      </c>
      <c r="D19" s="91">
        <v>19222</v>
      </c>
      <c r="E19" s="87">
        <v>20232</v>
      </c>
      <c r="F19" s="86">
        <v>14016</v>
      </c>
      <c r="G19" s="86">
        <v>767</v>
      </c>
      <c r="H19" s="87">
        <v>4370</v>
      </c>
      <c r="I19" s="87">
        <v>12705</v>
      </c>
      <c r="J19" s="87">
        <v>15710</v>
      </c>
      <c r="K19" s="132">
        <v>11751</v>
      </c>
      <c r="L19" s="84"/>
      <c r="O19" s="84"/>
      <c r="P19" s="84"/>
    </row>
    <row r="20" spans="1:16" ht="15">
      <c r="A20" s="85" t="s">
        <v>29</v>
      </c>
      <c r="B20" s="86">
        <v>37663</v>
      </c>
      <c r="C20" s="87">
        <v>46690</v>
      </c>
      <c r="D20" s="91">
        <v>40350</v>
      </c>
      <c r="E20" s="87">
        <v>38717</v>
      </c>
      <c r="F20" s="86">
        <v>22692</v>
      </c>
      <c r="G20" s="86">
        <v>-8154</v>
      </c>
      <c r="H20" s="87">
        <v>2647</v>
      </c>
      <c r="I20" s="87">
        <v>18541</v>
      </c>
      <c r="J20" s="87">
        <v>22191</v>
      </c>
      <c r="K20" s="132">
        <v>19238</v>
      </c>
      <c r="L20" s="84"/>
      <c r="O20" s="84"/>
      <c r="P20" s="84"/>
    </row>
    <row r="21" spans="1:16" ht="15">
      <c r="A21" s="85" t="s">
        <v>30</v>
      </c>
      <c r="B21" s="86">
        <v>60663</v>
      </c>
      <c r="C21" s="87">
        <v>17913</v>
      </c>
      <c r="D21" s="91">
        <v>18291</v>
      </c>
      <c r="E21" s="87">
        <v>30258</v>
      </c>
      <c r="F21" s="86">
        <v>15339</v>
      </c>
      <c r="G21" s="86">
        <v>-24226</v>
      </c>
      <c r="H21" s="87">
        <v>-7231</v>
      </c>
      <c r="I21" s="87">
        <v>21634</v>
      </c>
      <c r="J21" s="87">
        <v>893</v>
      </c>
      <c r="K21" s="132">
        <v>11941</v>
      </c>
      <c r="L21" s="84"/>
      <c r="O21" s="84"/>
      <c r="P21" s="84"/>
    </row>
    <row r="22" spans="1:16" ht="15">
      <c r="A22" s="85" t="s">
        <v>31</v>
      </c>
      <c r="B22" s="86">
        <v>43095</v>
      </c>
      <c r="C22" s="87">
        <v>19211</v>
      </c>
      <c r="D22" s="91">
        <v>18890</v>
      </c>
      <c r="E22" s="87">
        <v>18856</v>
      </c>
      <c r="F22" s="86">
        <v>13567</v>
      </c>
      <c r="G22" s="86">
        <v>6349</v>
      </c>
      <c r="H22" s="87">
        <v>16826</v>
      </c>
      <c r="I22" s="87">
        <v>12494</v>
      </c>
      <c r="J22" s="87">
        <v>10738</v>
      </c>
      <c r="K22" s="132">
        <v>5835</v>
      </c>
      <c r="L22" s="84"/>
      <c r="O22" s="84"/>
      <c r="P22" s="84"/>
    </row>
    <row r="23" spans="1:16" ht="15">
      <c r="A23" s="85" t="s">
        <v>32</v>
      </c>
      <c r="B23" s="86">
        <v>70571</v>
      </c>
      <c r="C23" s="87">
        <v>49542</v>
      </c>
      <c r="D23" s="91">
        <v>22435</v>
      </c>
      <c r="E23" s="87">
        <v>15004</v>
      </c>
      <c r="F23" s="86">
        <v>-1079</v>
      </c>
      <c r="G23" s="86">
        <v>-30314</v>
      </c>
      <c r="H23" s="87">
        <v>-30660</v>
      </c>
      <c r="I23" s="87">
        <v>-6443</v>
      </c>
      <c r="J23" s="87">
        <v>-5395</v>
      </c>
      <c r="K23" s="132">
        <v>-732</v>
      </c>
      <c r="L23" s="84"/>
      <c r="O23" s="84"/>
      <c r="P23" s="84"/>
    </row>
    <row r="24" spans="1:16" ht="15.75">
      <c r="A24" s="85" t="s">
        <v>12</v>
      </c>
      <c r="B24" s="86"/>
      <c r="C24" s="87"/>
      <c r="D24" s="88"/>
      <c r="E24" s="87"/>
      <c r="F24" s="86"/>
      <c r="G24" s="86"/>
      <c r="H24" s="87"/>
      <c r="I24" s="87"/>
      <c r="J24" s="87"/>
      <c r="K24" s="132"/>
      <c r="L24" s="84"/>
      <c r="O24" s="84"/>
      <c r="P24" s="84"/>
    </row>
    <row r="25" spans="1:16" ht="31.5">
      <c r="A25" s="106" t="s">
        <v>33</v>
      </c>
      <c r="B25" s="135">
        <v>11668</v>
      </c>
      <c r="C25" s="134">
        <v>8190</v>
      </c>
      <c r="D25" s="134">
        <v>10106</v>
      </c>
      <c r="E25" s="134">
        <v>7774</v>
      </c>
      <c r="F25" s="135">
        <v>5177</v>
      </c>
      <c r="G25" s="135">
        <v>-1372</v>
      </c>
      <c r="H25" s="134">
        <v>-4556</v>
      </c>
      <c r="I25" s="134">
        <v>300</v>
      </c>
      <c r="J25" s="134">
        <v>7694</v>
      </c>
      <c r="K25" s="136">
        <v>5396</v>
      </c>
      <c r="L25" s="84"/>
      <c r="O25" s="84"/>
      <c r="P25" s="84"/>
    </row>
    <row r="26" spans="1:16" ht="15.75">
      <c r="A26" s="85" t="s">
        <v>12</v>
      </c>
      <c r="B26" s="86"/>
      <c r="C26" s="87"/>
      <c r="D26" s="88"/>
      <c r="E26" s="87"/>
      <c r="F26" s="86"/>
      <c r="G26" s="86"/>
      <c r="H26" s="87"/>
      <c r="I26" s="87"/>
      <c r="J26" s="87"/>
      <c r="K26" s="132"/>
      <c r="L26" s="84"/>
      <c r="M26" s="92"/>
      <c r="O26" s="84"/>
      <c r="P26" s="84"/>
    </row>
    <row r="27" spans="1:16" ht="15.75">
      <c r="A27" s="106" t="s">
        <v>7</v>
      </c>
      <c r="B27" s="135">
        <v>298121</v>
      </c>
      <c r="C27" s="134">
        <v>218445</v>
      </c>
      <c r="D27" s="134">
        <v>237079</v>
      </c>
      <c r="E27" s="134">
        <v>146638</v>
      </c>
      <c r="F27" s="135">
        <v>80841</v>
      </c>
      <c r="G27" s="135">
        <v>-154897</v>
      </c>
      <c r="H27" s="134">
        <v>-142095</v>
      </c>
      <c r="I27" s="134">
        <v>-32714</v>
      </c>
      <c r="J27" s="134">
        <v>52194</v>
      </c>
      <c r="K27" s="136">
        <v>77481</v>
      </c>
      <c r="L27" s="84"/>
      <c r="O27" s="84"/>
      <c r="P27" s="84"/>
    </row>
    <row r="28" spans="1:16" ht="15.75">
      <c r="A28" s="85" t="s">
        <v>12</v>
      </c>
      <c r="B28" s="86"/>
      <c r="C28" s="87"/>
      <c r="D28" s="88"/>
      <c r="E28" s="87"/>
      <c r="F28" s="86"/>
      <c r="G28" s="86"/>
      <c r="H28" s="87"/>
      <c r="I28" s="87"/>
      <c r="J28" s="87"/>
      <c r="K28" s="132"/>
      <c r="L28" s="84"/>
      <c r="M28" s="92"/>
      <c r="O28" s="84"/>
      <c r="P28" s="84"/>
    </row>
    <row r="29" spans="1:16" ht="15.75">
      <c r="A29" s="106" t="s">
        <v>0</v>
      </c>
      <c r="B29" s="135">
        <v>196745</v>
      </c>
      <c r="C29" s="134">
        <v>157900</v>
      </c>
      <c r="D29" s="134">
        <v>88748</v>
      </c>
      <c r="E29" s="134">
        <v>-3324</v>
      </c>
      <c r="F29" s="135">
        <v>-50065</v>
      </c>
      <c r="G29" s="135">
        <v>-214145</v>
      </c>
      <c r="H29" s="134">
        <v>-268403</v>
      </c>
      <c r="I29" s="134">
        <v>-112451</v>
      </c>
      <c r="J29" s="134">
        <v>-93962</v>
      </c>
      <c r="K29" s="136">
        <v>-83544</v>
      </c>
      <c r="L29" s="84"/>
      <c r="O29" s="84"/>
      <c r="P29" s="84"/>
    </row>
    <row r="30" spans="1:16" ht="15.75">
      <c r="A30" s="85" t="s">
        <v>12</v>
      </c>
      <c r="B30" s="86"/>
      <c r="C30" s="87"/>
      <c r="D30" s="88"/>
      <c r="E30" s="87"/>
      <c r="F30" s="86"/>
      <c r="G30" s="86"/>
      <c r="H30" s="87"/>
      <c r="I30" s="87"/>
      <c r="J30" s="87"/>
      <c r="K30" s="132"/>
      <c r="L30" s="84"/>
      <c r="O30" s="84"/>
      <c r="P30" s="84"/>
    </row>
    <row r="31" spans="1:16" ht="15">
      <c r="A31" s="85" t="s">
        <v>34</v>
      </c>
      <c r="B31" s="86">
        <v>139309</v>
      </c>
      <c r="C31" s="87">
        <v>104132</v>
      </c>
      <c r="D31" s="94">
        <v>50540</v>
      </c>
      <c r="E31" s="87">
        <v>-31848</v>
      </c>
      <c r="F31" s="86">
        <v>-78264</v>
      </c>
      <c r="G31" s="86">
        <v>-199989</v>
      </c>
      <c r="H31" s="87">
        <v>-250051</v>
      </c>
      <c r="I31" s="87">
        <v>-116923</v>
      </c>
      <c r="J31" s="87">
        <v>-106646</v>
      </c>
      <c r="K31" s="132">
        <v>-101110</v>
      </c>
      <c r="L31" s="84"/>
      <c r="O31" s="84"/>
      <c r="P31" s="84"/>
    </row>
    <row r="32" spans="1:16" ht="15">
      <c r="A32" s="85" t="s">
        <v>35</v>
      </c>
      <c r="B32" s="86">
        <v>57436</v>
      </c>
      <c r="C32" s="87">
        <v>53768</v>
      </c>
      <c r="D32" s="91">
        <v>38208</v>
      </c>
      <c r="E32" s="87">
        <v>28524</v>
      </c>
      <c r="F32" s="86">
        <v>28199</v>
      </c>
      <c r="G32" s="86">
        <v>-14156</v>
      </c>
      <c r="H32" s="87">
        <v>-18352</v>
      </c>
      <c r="I32" s="87">
        <v>4472</v>
      </c>
      <c r="J32" s="87">
        <v>12684</v>
      </c>
      <c r="K32" s="132">
        <v>17566</v>
      </c>
      <c r="L32" s="84"/>
      <c r="O32" s="84"/>
      <c r="P32" s="84"/>
    </row>
    <row r="33" spans="1:16" ht="15.75">
      <c r="A33" s="85" t="s">
        <v>12</v>
      </c>
      <c r="B33" s="86"/>
      <c r="C33" s="87"/>
      <c r="D33" s="88"/>
      <c r="E33" s="87"/>
      <c r="F33" s="86"/>
      <c r="G33" s="86"/>
      <c r="H33" s="87"/>
      <c r="I33" s="87"/>
      <c r="J33" s="87"/>
      <c r="K33" s="132"/>
      <c r="L33" s="84"/>
      <c r="O33" s="84"/>
      <c r="P33" s="84"/>
    </row>
    <row r="34" spans="1:16" ht="15.75">
      <c r="A34" s="106" t="s">
        <v>1</v>
      </c>
      <c r="B34" s="135">
        <v>616397</v>
      </c>
      <c r="C34" s="134">
        <v>622611</v>
      </c>
      <c r="D34" s="134">
        <v>523545</v>
      </c>
      <c r="E34" s="134">
        <v>384190</v>
      </c>
      <c r="F34" s="135">
        <v>412987</v>
      </c>
      <c r="G34" s="135">
        <v>-11648</v>
      </c>
      <c r="H34" s="134">
        <v>-164601</v>
      </c>
      <c r="I34" s="134">
        <v>75528</v>
      </c>
      <c r="J34" s="134">
        <v>298457</v>
      </c>
      <c r="K34" s="136">
        <v>286849</v>
      </c>
      <c r="L34" s="84"/>
      <c r="O34" s="84"/>
      <c r="P34" s="84"/>
    </row>
    <row r="35" spans="1:16" ht="15">
      <c r="A35" s="85" t="s">
        <v>12</v>
      </c>
      <c r="B35" s="86"/>
      <c r="C35" s="87"/>
      <c r="D35" s="87"/>
      <c r="E35" s="87"/>
      <c r="F35" s="87"/>
      <c r="G35" s="87"/>
      <c r="H35" s="87"/>
      <c r="I35" s="87"/>
      <c r="J35" s="87"/>
      <c r="K35" s="132"/>
      <c r="L35" s="84"/>
      <c r="O35" s="84"/>
      <c r="P35" s="84"/>
    </row>
    <row r="36" spans="1:16" ht="15">
      <c r="A36" s="85" t="s">
        <v>36</v>
      </c>
      <c r="B36" s="86">
        <v>18081</v>
      </c>
      <c r="C36" s="87">
        <v>18329</v>
      </c>
      <c r="D36" s="87">
        <v>5570</v>
      </c>
      <c r="E36" s="418">
        <v>2572</v>
      </c>
      <c r="F36" s="86">
        <v>1594</v>
      </c>
      <c r="G36" s="87">
        <v>-1662</v>
      </c>
      <c r="H36" s="87">
        <v>-5807</v>
      </c>
      <c r="I36" s="87">
        <v>-7573</v>
      </c>
      <c r="J36" s="87">
        <v>3898</v>
      </c>
      <c r="K36" s="132">
        <v>5026</v>
      </c>
      <c r="L36" s="84"/>
      <c r="O36" s="84"/>
      <c r="P36" s="84"/>
    </row>
    <row r="37" spans="1:16" ht="30">
      <c r="A37" s="85" t="s">
        <v>37</v>
      </c>
      <c r="B37" s="86">
        <v>233154</v>
      </c>
      <c r="C37" s="87">
        <v>209893</v>
      </c>
      <c r="D37" s="418">
        <v>153634</v>
      </c>
      <c r="E37" s="419">
        <v>97633</v>
      </c>
      <c r="F37" s="86">
        <v>92535</v>
      </c>
      <c r="G37" s="87">
        <v>-65087</v>
      </c>
      <c r="H37" s="418">
        <v>-102768</v>
      </c>
      <c r="I37" s="418">
        <v>20926</v>
      </c>
      <c r="J37" s="418">
        <v>109588</v>
      </c>
      <c r="K37" s="132">
        <v>107179</v>
      </c>
      <c r="L37" s="84"/>
      <c r="O37" s="84"/>
      <c r="P37" s="84"/>
    </row>
    <row r="38" spans="1:16" ht="15">
      <c r="A38" s="85" t="s">
        <v>38</v>
      </c>
      <c r="B38" s="86">
        <v>91978</v>
      </c>
      <c r="C38" s="418">
        <v>100793</v>
      </c>
      <c r="D38" s="418">
        <v>67442</v>
      </c>
      <c r="E38" s="419">
        <v>71561</v>
      </c>
      <c r="F38" s="420">
        <v>57017</v>
      </c>
      <c r="G38" s="420">
        <v>-20158</v>
      </c>
      <c r="H38" s="420">
        <v>-40107</v>
      </c>
      <c r="I38" s="419">
        <v>-987</v>
      </c>
      <c r="J38" s="419">
        <v>32443</v>
      </c>
      <c r="K38" s="132">
        <v>28951</v>
      </c>
      <c r="L38" s="84"/>
      <c r="O38" s="84"/>
      <c r="P38" s="84"/>
    </row>
    <row r="39" spans="1:16" ht="15">
      <c r="A39" s="85" t="s">
        <v>39</v>
      </c>
      <c r="B39" s="86">
        <v>156989</v>
      </c>
      <c r="C39" s="418">
        <v>164769</v>
      </c>
      <c r="D39" s="418">
        <v>144454</v>
      </c>
      <c r="E39" s="419">
        <v>76796</v>
      </c>
      <c r="F39" s="420">
        <v>102407</v>
      </c>
      <c r="G39" s="420">
        <v>-20085</v>
      </c>
      <c r="H39" s="420">
        <v>-81170</v>
      </c>
      <c r="I39" s="419">
        <v>-17948</v>
      </c>
      <c r="J39" s="419">
        <v>24761</v>
      </c>
      <c r="K39" s="132">
        <v>13012</v>
      </c>
      <c r="L39" s="84"/>
      <c r="O39" s="84"/>
      <c r="P39" s="84"/>
    </row>
    <row r="40" spans="1:16" ht="15">
      <c r="A40" s="85" t="s">
        <v>40</v>
      </c>
      <c r="B40" s="86">
        <v>54744</v>
      </c>
      <c r="C40" s="418">
        <v>55783</v>
      </c>
      <c r="D40" s="418">
        <v>71948</v>
      </c>
      <c r="E40" s="419">
        <v>57104</v>
      </c>
      <c r="F40" s="420">
        <v>68367</v>
      </c>
      <c r="G40" s="420">
        <v>43811</v>
      </c>
      <c r="H40" s="420">
        <v>28968</v>
      </c>
      <c r="I40" s="419">
        <v>36521</v>
      </c>
      <c r="J40" s="419">
        <v>59158</v>
      </c>
      <c r="K40" s="132">
        <v>68949</v>
      </c>
      <c r="L40" s="84"/>
      <c r="O40" s="84"/>
      <c r="P40" s="84"/>
    </row>
    <row r="41" spans="1:16" ht="15">
      <c r="A41" s="85" t="s">
        <v>41</v>
      </c>
      <c r="B41" s="86">
        <v>61451</v>
      </c>
      <c r="C41" s="418">
        <v>73044</v>
      </c>
      <c r="D41" s="419">
        <v>80497</v>
      </c>
      <c r="E41" s="419">
        <v>78524</v>
      </c>
      <c r="F41" s="420">
        <v>91067</v>
      </c>
      <c r="G41" s="420">
        <v>51533</v>
      </c>
      <c r="H41" s="420">
        <v>36283</v>
      </c>
      <c r="I41" s="419">
        <v>44589</v>
      </c>
      <c r="J41" s="419">
        <v>68609</v>
      </c>
      <c r="K41" s="132">
        <v>63732</v>
      </c>
      <c r="L41" s="84"/>
      <c r="O41" s="84"/>
      <c r="P41" s="84"/>
    </row>
    <row r="42" spans="1:16" ht="15">
      <c r="A42" s="85" t="s">
        <v>12</v>
      </c>
      <c r="B42" s="86"/>
      <c r="C42" s="418"/>
      <c r="D42" s="419"/>
      <c r="E42" s="419"/>
      <c r="F42" s="420"/>
      <c r="G42" s="420"/>
      <c r="H42" s="420"/>
      <c r="I42" s="419"/>
      <c r="J42" s="419"/>
      <c r="K42" s="132"/>
      <c r="L42" s="84"/>
      <c r="O42" s="84"/>
      <c r="P42" s="84"/>
    </row>
    <row r="43" spans="1:16" ht="15.75">
      <c r="A43" s="106" t="s">
        <v>8</v>
      </c>
      <c r="B43" s="135">
        <v>26792</v>
      </c>
      <c r="C43" s="134">
        <v>28597</v>
      </c>
      <c r="D43" s="134">
        <v>33193</v>
      </c>
      <c r="E43" s="134">
        <v>31261</v>
      </c>
      <c r="F43" s="135">
        <v>27400</v>
      </c>
      <c r="G43" s="135">
        <v>12741</v>
      </c>
      <c r="H43" s="134">
        <v>19012</v>
      </c>
      <c r="I43" s="134">
        <v>17430</v>
      </c>
      <c r="J43" s="134">
        <v>12167</v>
      </c>
      <c r="K43" s="136">
        <v>15036</v>
      </c>
      <c r="L43" s="84"/>
      <c r="O43" s="84"/>
      <c r="P43" s="84"/>
    </row>
    <row r="44" spans="1:16" ht="15">
      <c r="A44" s="85" t="s">
        <v>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425"/>
      <c r="L44" s="84"/>
      <c r="O44" s="84"/>
      <c r="P44" s="84"/>
    </row>
    <row r="45" spans="1:16" ht="15.75">
      <c r="A45" s="106" t="s">
        <v>42</v>
      </c>
      <c r="B45" s="135">
        <v>194248</v>
      </c>
      <c r="C45" s="134">
        <v>255044</v>
      </c>
      <c r="D45" s="134">
        <v>165609</v>
      </c>
      <c r="E45" s="134">
        <v>139350</v>
      </c>
      <c r="F45" s="135">
        <v>123816</v>
      </c>
      <c r="G45" s="135">
        <v>110037</v>
      </c>
      <c r="H45" s="134">
        <v>96428</v>
      </c>
      <c r="I45" s="134">
        <v>125686</v>
      </c>
      <c r="J45" s="134">
        <v>89259</v>
      </c>
      <c r="K45" s="136">
        <v>82165</v>
      </c>
      <c r="L45" s="84"/>
      <c r="O45" s="84"/>
      <c r="P45" s="84"/>
    </row>
    <row r="46" spans="1:16" ht="11.25" customHeight="1">
      <c r="A46" s="421"/>
      <c r="B46" s="422"/>
      <c r="C46" s="422" t="s">
        <v>238</v>
      </c>
      <c r="D46" s="422"/>
      <c r="E46" s="422"/>
      <c r="F46" s="422"/>
      <c r="G46" s="422"/>
      <c r="H46" s="422"/>
      <c r="I46" s="422"/>
      <c r="J46" s="422"/>
      <c r="K46" s="426"/>
      <c r="L46" s="84"/>
      <c r="O46" s="84"/>
      <c r="P46" s="84"/>
    </row>
    <row r="47" spans="1:16" ht="11.25" customHeight="1">
      <c r="A47" s="124" t="s">
        <v>94</v>
      </c>
      <c r="B47" s="427">
        <v>0</v>
      </c>
      <c r="C47" s="428">
        <v>0</v>
      </c>
      <c r="D47" s="428">
        <v>0</v>
      </c>
      <c r="E47" s="428">
        <v>0</v>
      </c>
      <c r="F47" s="427">
        <v>0</v>
      </c>
      <c r="G47" s="427">
        <v>0</v>
      </c>
      <c r="H47" s="428">
        <v>0</v>
      </c>
      <c r="I47" s="428">
        <v>0</v>
      </c>
      <c r="J47" s="428">
        <v>0</v>
      </c>
      <c r="K47" s="429">
        <v>0</v>
      </c>
      <c r="L47" s="84"/>
      <c r="O47" s="84"/>
      <c r="P47" s="84"/>
    </row>
    <row r="48" spans="1:16" ht="11.2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84"/>
      <c r="O48" s="84"/>
      <c r="P48" s="84"/>
    </row>
    <row r="49" spans="1:11" ht="15">
      <c r="A49" s="103" t="s">
        <v>155</v>
      </c>
      <c r="B49" s="121"/>
      <c r="C49" s="122"/>
      <c r="D49" s="122"/>
      <c r="E49" s="121"/>
      <c r="F49" s="121"/>
      <c r="G49" s="121"/>
      <c r="H49" s="121"/>
      <c r="I49" s="121"/>
      <c r="J49" s="121"/>
      <c r="K49" s="122"/>
    </row>
    <row r="50" ht="14.25">
      <c r="A50" s="103" t="s">
        <v>241</v>
      </c>
    </row>
  </sheetData>
  <sheetProtection/>
  <mergeCells count="1">
    <mergeCell ref="A2:K2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showGridLines="0"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7" width="25.28125" style="0" customWidth="1"/>
    <col min="8" max="8" width="27.00390625" style="0" bestFit="1" customWidth="1"/>
    <col min="9" max="9" width="25.28125" style="0" customWidth="1"/>
    <col min="10" max="10" width="27.421875" style="0" bestFit="1" customWidth="1"/>
    <col min="11" max="11" width="19.8515625" style="0" customWidth="1"/>
  </cols>
  <sheetData>
    <row r="1" spans="1:11" ht="36" customHeight="1">
      <c r="A1" s="156" t="s">
        <v>142</v>
      </c>
      <c r="B1" s="157"/>
      <c r="C1" s="158"/>
      <c r="D1" s="158"/>
      <c r="E1" s="158"/>
      <c r="F1" s="158"/>
      <c r="G1" s="158"/>
      <c r="H1" s="158"/>
      <c r="I1" s="159"/>
      <c r="J1" s="159"/>
      <c r="K1" s="7"/>
    </row>
    <row r="2" spans="1:11" ht="75.75" customHeight="1">
      <c r="A2" s="474" t="s">
        <v>269</v>
      </c>
      <c r="B2" s="474"/>
      <c r="C2" s="474"/>
      <c r="D2" s="474"/>
      <c r="E2" s="474"/>
      <c r="F2" s="474"/>
      <c r="G2" s="474"/>
      <c r="H2" s="474"/>
      <c r="I2" s="474"/>
      <c r="J2" s="474"/>
      <c r="K2" s="7"/>
    </row>
    <row r="3" spans="1:11" ht="16.5" thickBot="1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7"/>
    </row>
    <row r="4" spans="1:11" ht="54" customHeight="1" thickBot="1">
      <c r="A4" s="162" t="s">
        <v>89</v>
      </c>
      <c r="B4" s="163" t="s">
        <v>140</v>
      </c>
      <c r="C4" s="163" t="s">
        <v>5</v>
      </c>
      <c r="D4" s="163" t="s">
        <v>6</v>
      </c>
      <c r="E4" s="163" t="s">
        <v>91</v>
      </c>
      <c r="F4" s="163" t="s">
        <v>92</v>
      </c>
      <c r="G4" s="163" t="s">
        <v>0</v>
      </c>
      <c r="H4" s="163" t="s">
        <v>1</v>
      </c>
      <c r="I4" s="163" t="s">
        <v>93</v>
      </c>
      <c r="J4" s="164" t="s">
        <v>9</v>
      </c>
      <c r="K4" s="7"/>
    </row>
    <row r="5" spans="1:11" ht="15.75" customHeight="1" hidden="1">
      <c r="A5" s="165">
        <v>41244</v>
      </c>
      <c r="B5" s="166">
        <f>SUM(C5:J5)</f>
        <v>40322084</v>
      </c>
      <c r="C5" s="167">
        <v>223014</v>
      </c>
      <c r="D5" s="167">
        <v>8316422</v>
      </c>
      <c r="E5" s="167">
        <v>410432</v>
      </c>
      <c r="F5" s="167">
        <v>3175431</v>
      </c>
      <c r="G5" s="167">
        <v>9083944</v>
      </c>
      <c r="H5" s="167">
        <v>16643009</v>
      </c>
      <c r="I5" s="167">
        <v>872153</v>
      </c>
      <c r="J5" s="168">
        <v>1597679</v>
      </c>
      <c r="K5" s="7"/>
    </row>
    <row r="6" spans="1:11" ht="27">
      <c r="A6" s="169">
        <v>41275</v>
      </c>
      <c r="B6" s="286">
        <f>B7-tabela10!B8</f>
        <v>40255192</v>
      </c>
      <c r="C6" s="286">
        <f>C7-tabela10!C8</f>
        <v>227370</v>
      </c>
      <c r="D6" s="286">
        <f>D7-tabela10!D8</f>
        <v>8284408</v>
      </c>
      <c r="E6" s="286">
        <f>E7-tabela10!E8</f>
        <v>430790</v>
      </c>
      <c r="F6" s="286">
        <f>F7-tabela10!F8</f>
        <v>3004402</v>
      </c>
      <c r="G6" s="286">
        <f>G7-tabela10!G8</f>
        <v>8963906</v>
      </c>
      <c r="H6" s="286">
        <f>H7-tabela10!H8</f>
        <v>16871533</v>
      </c>
      <c r="I6" s="286">
        <f>I7-tabela10!I8</f>
        <v>858071</v>
      </c>
      <c r="J6" s="287">
        <f>J7-tabela10!J8</f>
        <v>1614712</v>
      </c>
      <c r="K6" s="7"/>
    </row>
    <row r="7" spans="1:11" ht="27">
      <c r="A7" s="169">
        <v>41306</v>
      </c>
      <c r="B7" s="286">
        <f>B8-tabela10!B9</f>
        <v>40378638</v>
      </c>
      <c r="C7" s="286">
        <f>C8-tabela10!C9</f>
        <v>227535</v>
      </c>
      <c r="D7" s="286">
        <f>D8-tabela10!D9</f>
        <v>8317874</v>
      </c>
      <c r="E7" s="286">
        <f>E8-tabela10!E9</f>
        <v>430733</v>
      </c>
      <c r="F7" s="286">
        <f>F8-tabela10!F9</f>
        <v>3020038</v>
      </c>
      <c r="G7" s="286">
        <f>G8-tabela10!G9</f>
        <v>8953492</v>
      </c>
      <c r="H7" s="286">
        <f>H8-tabela10!H9</f>
        <v>16953594</v>
      </c>
      <c r="I7" s="286">
        <f>I8-tabela10!I9</f>
        <v>870435</v>
      </c>
      <c r="J7" s="287">
        <f>J8-tabela10!J9</f>
        <v>1604937</v>
      </c>
      <c r="K7" s="7"/>
    </row>
    <row r="8" spans="1:11" ht="27">
      <c r="A8" s="169">
        <v>41334</v>
      </c>
      <c r="B8" s="286">
        <f>B9-tabela10!B10</f>
        <v>40491088</v>
      </c>
      <c r="C8" s="286">
        <f>C9-tabela10!C10</f>
        <v>228180</v>
      </c>
      <c r="D8" s="286">
        <f>D9-tabela10!D10</f>
        <v>8343664</v>
      </c>
      <c r="E8" s="286">
        <f>E9-tabela10!E10</f>
        <v>430398</v>
      </c>
      <c r="F8" s="286">
        <f>F9-tabela10!F10</f>
        <v>3039747</v>
      </c>
      <c r="G8" s="286">
        <f>G9-tabela10!G10</f>
        <v>8956652</v>
      </c>
      <c r="H8" s="286">
        <f>H9-tabela10!H10</f>
        <v>17014943</v>
      </c>
      <c r="I8" s="286">
        <f>I9-tabela10!I10</f>
        <v>877001</v>
      </c>
      <c r="J8" s="287">
        <f>J9-tabela10!J10</f>
        <v>1600503</v>
      </c>
      <c r="K8" s="7"/>
    </row>
    <row r="9" spans="1:11" ht="27">
      <c r="A9" s="169">
        <v>41365</v>
      </c>
      <c r="B9" s="286">
        <f>B10-tabela10!B11</f>
        <v>40688001</v>
      </c>
      <c r="C9" s="286">
        <f>C10-tabela10!C11</f>
        <v>228817</v>
      </c>
      <c r="D9" s="286">
        <f>D10-tabela10!D11</f>
        <v>8384267</v>
      </c>
      <c r="E9" s="286">
        <f>E10-tabela10!E11</f>
        <v>432635</v>
      </c>
      <c r="F9" s="286">
        <f>F10-tabela10!F11</f>
        <v>3072668</v>
      </c>
      <c r="G9" s="286">
        <f>G10-tabela10!G11</f>
        <v>8973283</v>
      </c>
      <c r="H9" s="286">
        <f>H10-tabela10!H11</f>
        <v>17090163</v>
      </c>
      <c r="I9" s="286">
        <f>I10-tabela10!I11</f>
        <v>880858</v>
      </c>
      <c r="J9" s="287">
        <f>J10-tabela10!J11</f>
        <v>1625310</v>
      </c>
      <c r="K9" s="7"/>
    </row>
    <row r="10" spans="1:11" ht="27">
      <c r="A10" s="169">
        <v>41395</v>
      </c>
      <c r="B10" s="286">
        <f>B11-tabela10!B12</f>
        <v>40760029</v>
      </c>
      <c r="C10" s="286">
        <f>C11-tabela10!C12</f>
        <v>229009</v>
      </c>
      <c r="D10" s="286">
        <f>D11-tabela10!D12</f>
        <v>8400021</v>
      </c>
      <c r="E10" s="286">
        <f>E11-tabela10!E12</f>
        <v>432729</v>
      </c>
      <c r="F10" s="286">
        <f>F11-tabela10!F12</f>
        <v>3070791</v>
      </c>
      <c r="G10" s="286">
        <f>G11-tabela10!G12</f>
        <v>8973319</v>
      </c>
      <c r="H10" s="286">
        <f>H11-tabela10!H12</f>
        <v>17111317</v>
      </c>
      <c r="I10" s="286">
        <f>I11-tabela10!I12</f>
        <v>883708</v>
      </c>
      <c r="J10" s="287">
        <f>J11-tabela10!J12</f>
        <v>1659135</v>
      </c>
      <c r="K10" s="7"/>
    </row>
    <row r="11" spans="1:11" ht="27">
      <c r="A11" s="169">
        <v>41426</v>
      </c>
      <c r="B11" s="286">
        <f>B12-tabela10!B13</f>
        <v>40883865</v>
      </c>
      <c r="C11" s="286">
        <f>C12-tabela10!C13</f>
        <v>229705</v>
      </c>
      <c r="D11" s="286">
        <f>D12-tabela10!D13</f>
        <v>8407943</v>
      </c>
      <c r="E11" s="286">
        <f>E12-tabela10!E13</f>
        <v>433236</v>
      </c>
      <c r="F11" s="286">
        <f>F12-tabela10!F13</f>
        <v>3072883</v>
      </c>
      <c r="G11" s="286">
        <f>G12-tabela10!G13</f>
        <v>8981649</v>
      </c>
      <c r="H11" s="286">
        <f>H12-tabela10!H13</f>
        <v>17155339</v>
      </c>
      <c r="I11" s="286">
        <f>I12-tabela10!I13</f>
        <v>884956</v>
      </c>
      <c r="J11" s="287">
        <f>J12-tabela10!J13</f>
        <v>1718154</v>
      </c>
      <c r="K11" s="7"/>
    </row>
    <row r="12" spans="1:11" ht="27">
      <c r="A12" s="169">
        <v>41456</v>
      </c>
      <c r="B12" s="286">
        <f>B13-tabela10!B14</f>
        <v>40925328</v>
      </c>
      <c r="C12" s="286">
        <f>C13-tabela10!C14</f>
        <v>229469</v>
      </c>
      <c r="D12" s="286">
        <f>D13-tabela10!D14</f>
        <v>8415097</v>
      </c>
      <c r="E12" s="286">
        <f>E13-tabela10!E14</f>
        <v>431915</v>
      </c>
      <c r="F12" s="286">
        <f>F13-tabela10!F14</f>
        <v>3077782</v>
      </c>
      <c r="G12" s="286">
        <f>G13-tabela10!G14</f>
        <v>8983194</v>
      </c>
      <c r="H12" s="286">
        <f>H13-tabela10!H14</f>
        <v>17166573</v>
      </c>
      <c r="I12" s="286">
        <f>I13-tabela10!I14</f>
        <v>885011</v>
      </c>
      <c r="J12" s="287">
        <f>J13-tabela10!J14</f>
        <v>1736287</v>
      </c>
      <c r="K12" s="7"/>
    </row>
    <row r="13" spans="1:11" ht="27">
      <c r="A13" s="169">
        <v>41487</v>
      </c>
      <c r="B13" s="286">
        <f>B14-tabela10!B15</f>
        <v>41052976</v>
      </c>
      <c r="C13" s="286">
        <f>C14-tabela10!C15</f>
        <v>230113</v>
      </c>
      <c r="D13" s="286">
        <f>D14-tabela10!D15</f>
        <v>8426444</v>
      </c>
      <c r="E13" s="286">
        <f>E14-tabela10!E15</f>
        <v>431467</v>
      </c>
      <c r="F13" s="286">
        <f>F14-tabela10!F15</f>
        <v>3088947</v>
      </c>
      <c r="G13" s="286">
        <f>G14-tabela10!G15</f>
        <v>9033264</v>
      </c>
      <c r="H13" s="286">
        <f>H14-tabela10!H15</f>
        <v>17230863</v>
      </c>
      <c r="I13" s="286">
        <f>I14-tabela10!I15</f>
        <v>887683</v>
      </c>
      <c r="J13" s="287">
        <f>J14-tabela10!J15</f>
        <v>1724195</v>
      </c>
      <c r="K13" s="7"/>
    </row>
    <row r="14" spans="1:11" ht="27">
      <c r="A14" s="169">
        <v>41518</v>
      </c>
      <c r="B14" s="286">
        <f>B15-tabela10!B16</f>
        <v>41264044</v>
      </c>
      <c r="C14" s="286">
        <f>C15-tabela10!C16</f>
        <v>230858</v>
      </c>
      <c r="D14" s="286">
        <f>D15-tabela10!D16</f>
        <v>8489720</v>
      </c>
      <c r="E14" s="286">
        <f>E15-tabela10!E16</f>
        <v>432423</v>
      </c>
      <c r="F14" s="286">
        <f>F15-tabela10!F16</f>
        <v>3118726</v>
      </c>
      <c r="G14" s="286">
        <f>G15-tabela10!G16</f>
        <v>9087109</v>
      </c>
      <c r="H14" s="286">
        <f>H15-tabela10!H16</f>
        <v>17301460</v>
      </c>
      <c r="I14" s="286">
        <f>I15-tabela10!I16</f>
        <v>889722</v>
      </c>
      <c r="J14" s="287">
        <f>J15-tabela10!J16</f>
        <v>1714026</v>
      </c>
      <c r="K14" s="7"/>
    </row>
    <row r="15" spans="1:11" ht="27">
      <c r="A15" s="169">
        <v>41548</v>
      </c>
      <c r="B15" s="286">
        <f>B16-tabela10!B17</f>
        <v>41358937</v>
      </c>
      <c r="C15" s="286">
        <f>C16-tabela10!C17</f>
        <v>231066</v>
      </c>
      <c r="D15" s="286">
        <f>D16-tabela10!D17</f>
        <v>8523194</v>
      </c>
      <c r="E15" s="286">
        <f>E16-tabela10!E17</f>
        <v>433639</v>
      </c>
      <c r="F15" s="286">
        <f>F16-tabela10!F17</f>
        <v>3116574</v>
      </c>
      <c r="G15" s="286">
        <f>G16-tabela10!G17</f>
        <v>9139287</v>
      </c>
      <c r="H15" s="286">
        <f>H16-tabela10!H17</f>
        <v>17333531</v>
      </c>
      <c r="I15" s="286">
        <f>I16-tabela10!I17</f>
        <v>890354</v>
      </c>
      <c r="J15" s="287">
        <f>J16-tabela10!J17</f>
        <v>1691292</v>
      </c>
      <c r="K15" s="7"/>
    </row>
    <row r="16" spans="1:11" ht="27">
      <c r="A16" s="169">
        <v>41579</v>
      </c>
      <c r="B16" s="286">
        <f>B17-tabela10!B18</f>
        <v>41406423</v>
      </c>
      <c r="C16" s="286">
        <f>C17-tabela10!C18</f>
        <v>230186</v>
      </c>
      <c r="D16" s="286">
        <f>D17-tabela10!D18</f>
        <v>8488928</v>
      </c>
      <c r="E16" s="286">
        <f>E17-tabela10!E18</f>
        <v>433797</v>
      </c>
      <c r="F16" s="286">
        <f>F17-tabela10!F18</f>
        <v>3084804</v>
      </c>
      <c r="G16" s="286">
        <f>G17-tabela10!G18</f>
        <v>9242545</v>
      </c>
      <c r="H16" s="286">
        <f>H17-tabela10!H18</f>
        <v>17378356</v>
      </c>
      <c r="I16" s="286">
        <f>I17-tabela10!I18</f>
        <v>889698</v>
      </c>
      <c r="J16" s="287">
        <f>J17-tabela10!J18</f>
        <v>1658109</v>
      </c>
      <c r="K16" s="7"/>
    </row>
    <row r="17" spans="1:11" ht="27">
      <c r="A17" s="169">
        <v>41609</v>
      </c>
      <c r="B17" s="286">
        <f>B18-tabela10!B19</f>
        <v>40956979</v>
      </c>
      <c r="C17" s="286">
        <f>C18-tabela10!C19</f>
        <v>228641</v>
      </c>
      <c r="D17" s="286">
        <f>D18-tabela10!D19</f>
        <v>8324606</v>
      </c>
      <c r="E17" s="286">
        <f>E18-tabela10!E19</f>
        <v>431903</v>
      </c>
      <c r="F17" s="286">
        <f>F18-tabela10!F19</f>
        <v>3006052</v>
      </c>
      <c r="G17" s="286">
        <f>G18-tabela10!G19</f>
        <v>9239389</v>
      </c>
      <c r="H17" s="286">
        <f>H18-tabela10!H19</f>
        <v>17265736</v>
      </c>
      <c r="I17" s="286">
        <f>I18-tabela10!I19</f>
        <v>874621</v>
      </c>
      <c r="J17" s="287">
        <f>J18-tabela10!J19</f>
        <v>1586031</v>
      </c>
      <c r="K17" s="7"/>
    </row>
    <row r="18" spans="1:11" ht="27">
      <c r="A18" s="169">
        <v>41640</v>
      </c>
      <c r="B18" s="286">
        <f>B19-tabela10!B20</f>
        <v>40986574</v>
      </c>
      <c r="C18" s="286">
        <f>C19-tabela10!C20</f>
        <v>228908</v>
      </c>
      <c r="D18" s="286">
        <f>D19-tabela10!D20</f>
        <v>8363122</v>
      </c>
      <c r="E18" s="286">
        <f>E19-tabela10!E20</f>
        <v>433156</v>
      </c>
      <c r="F18" s="286">
        <f>F19-tabela10!F20</f>
        <v>3044110</v>
      </c>
      <c r="G18" s="286">
        <f>G19-tabela10!G20</f>
        <v>9161271</v>
      </c>
      <c r="H18" s="286">
        <f>H19-tabela10!H20</f>
        <v>17290417</v>
      </c>
      <c r="I18" s="286">
        <f>I19-tabela10!I20</f>
        <v>875814</v>
      </c>
      <c r="J18" s="287">
        <f>J19-tabela10!J20</f>
        <v>1589776</v>
      </c>
      <c r="K18" s="7"/>
    </row>
    <row r="19" spans="1:11" ht="27">
      <c r="A19" s="169">
        <v>41671</v>
      </c>
      <c r="B19" s="286">
        <f>B20-tabela10!B21</f>
        <v>41247397</v>
      </c>
      <c r="C19" s="286">
        <f>C20-tabela10!C21</f>
        <v>229531</v>
      </c>
      <c r="D19" s="286">
        <f>D20-tabela10!D21</f>
        <v>8415073</v>
      </c>
      <c r="E19" s="286">
        <f>E20-tabela10!E21</f>
        <v>434773</v>
      </c>
      <c r="F19" s="286">
        <f>F20-tabela10!F21</f>
        <v>3069165</v>
      </c>
      <c r="G19" s="286">
        <f>G20-tabela10!G21</f>
        <v>9180601</v>
      </c>
      <c r="H19" s="286">
        <f>H20-tabela10!H21</f>
        <v>17433762</v>
      </c>
      <c r="I19" s="286">
        <f>I20-tabela10!I21</f>
        <v>888618</v>
      </c>
      <c r="J19" s="287">
        <f>J20-tabela10!J21</f>
        <v>1595874</v>
      </c>
      <c r="K19" s="7"/>
    </row>
    <row r="20" spans="1:11" ht="27">
      <c r="A20" s="169">
        <v>41699</v>
      </c>
      <c r="B20" s="286">
        <f>B21-tabela10!B22</f>
        <v>41260514</v>
      </c>
      <c r="C20" s="286">
        <f>C21-tabela10!C22</f>
        <v>229526</v>
      </c>
      <c r="D20" s="286">
        <f>D21-tabela10!D22</f>
        <v>8420557</v>
      </c>
      <c r="E20" s="286">
        <f>E21-tabela10!E22</f>
        <v>435272</v>
      </c>
      <c r="F20" s="286">
        <f>F21-tabela10!F22</f>
        <v>3066934</v>
      </c>
      <c r="G20" s="286">
        <f>G21-tabela10!G22</f>
        <v>9154350</v>
      </c>
      <c r="H20" s="286">
        <f>H21-tabela10!H22</f>
        <v>17471215</v>
      </c>
      <c r="I20" s="286">
        <f>I21-tabela10!I22</f>
        <v>892100</v>
      </c>
      <c r="J20" s="287">
        <f>J21-tabela10!J22</f>
        <v>1590560</v>
      </c>
      <c r="K20" s="7"/>
    </row>
    <row r="21" spans="1:11" ht="27">
      <c r="A21" s="169">
        <v>41730</v>
      </c>
      <c r="B21" s="286">
        <f>B22-tabela10!B23</f>
        <v>41365898</v>
      </c>
      <c r="C21" s="286">
        <f>C22-tabela10!C23</f>
        <v>229996</v>
      </c>
      <c r="D21" s="286">
        <f>D22-tabela10!D23</f>
        <v>8417130</v>
      </c>
      <c r="E21" s="286">
        <f>E22-tabela10!E23</f>
        <v>436312</v>
      </c>
      <c r="F21" s="286">
        <f>F22-tabela10!F23</f>
        <v>3071251</v>
      </c>
      <c r="G21" s="286">
        <f>G22-tabela10!G23</f>
        <v>9170919</v>
      </c>
      <c r="H21" s="286">
        <f>H22-tabela10!H23</f>
        <v>17540091</v>
      </c>
      <c r="I21" s="286">
        <f>I22-tabela10!I23</f>
        <v>895587</v>
      </c>
      <c r="J21" s="287">
        <f>J22-tabela10!J23</f>
        <v>1604612</v>
      </c>
      <c r="K21" s="7"/>
    </row>
    <row r="22" spans="1:11" ht="27">
      <c r="A22" s="169">
        <v>41760</v>
      </c>
      <c r="B22" s="286">
        <f>B23-tabela10!B24</f>
        <v>41424734</v>
      </c>
      <c r="C22" s="286">
        <f>C23-tabela10!C24</f>
        <v>230051</v>
      </c>
      <c r="D22" s="286">
        <f>D23-tabela10!D24</f>
        <v>8388597</v>
      </c>
      <c r="E22" s="286">
        <f>E23-tabela10!E24</f>
        <v>436699</v>
      </c>
      <c r="F22" s="286">
        <f>F23-tabela10!F24</f>
        <v>3073943</v>
      </c>
      <c r="G22" s="286">
        <f>G23-tabela10!G24</f>
        <v>9170094</v>
      </c>
      <c r="H22" s="286">
        <f>H23-tabela10!H24</f>
        <v>17578905</v>
      </c>
      <c r="I22" s="286">
        <f>I23-tabela10!I24</f>
        <v>897728</v>
      </c>
      <c r="J22" s="287">
        <f>J23-tabela10!J24</f>
        <v>1648717</v>
      </c>
      <c r="K22" s="7"/>
    </row>
    <row r="23" spans="1:11" ht="27">
      <c r="A23" s="169">
        <v>41791</v>
      </c>
      <c r="B23" s="286">
        <f>B24-tabela10!B25</f>
        <v>41450097</v>
      </c>
      <c r="C23" s="286">
        <f>C24-tabela10!C25</f>
        <v>229976</v>
      </c>
      <c r="D23" s="286">
        <f>D24-tabela10!D25</f>
        <v>8360044</v>
      </c>
      <c r="E23" s="286">
        <f>E24-tabela10!E25</f>
        <v>436652</v>
      </c>
      <c r="F23" s="286">
        <f>F24-tabela10!F25</f>
        <v>3061542</v>
      </c>
      <c r="G23" s="286">
        <f>G24-tabela10!G25</f>
        <v>9163024</v>
      </c>
      <c r="H23" s="286">
        <f>H24-tabela10!H25</f>
        <v>17610048</v>
      </c>
      <c r="I23" s="286">
        <f>I24-tabela10!I25</f>
        <v>899276</v>
      </c>
      <c r="J23" s="287">
        <f>J24-tabela10!J25</f>
        <v>1689535</v>
      </c>
      <c r="K23" s="7"/>
    </row>
    <row r="24" spans="1:11" ht="27">
      <c r="A24" s="169">
        <v>41821</v>
      </c>
      <c r="B24" s="286">
        <f>B25-tabela10!B26</f>
        <v>41461893</v>
      </c>
      <c r="C24" s="286">
        <f>C25-tabela10!C26</f>
        <v>230048</v>
      </c>
      <c r="D24" s="286">
        <f>D25-tabela10!D26</f>
        <v>8344652</v>
      </c>
      <c r="E24" s="286">
        <f>E25-tabela10!E26</f>
        <v>436752</v>
      </c>
      <c r="F24" s="286">
        <f>F25-tabela10!F26</f>
        <v>3064555</v>
      </c>
      <c r="G24" s="286">
        <f>G25-tabela10!G26</f>
        <v>9163979</v>
      </c>
      <c r="H24" s="286">
        <f>H25-tabela10!H26</f>
        <v>17621942</v>
      </c>
      <c r="I24" s="286">
        <f>I25-tabela10!I26</f>
        <v>900477</v>
      </c>
      <c r="J24" s="287">
        <f>J25-tabela10!J26</f>
        <v>1699488</v>
      </c>
      <c r="K24" s="7"/>
    </row>
    <row r="25" spans="1:11" ht="27">
      <c r="A25" s="169">
        <v>41852</v>
      </c>
      <c r="B25" s="286">
        <f>B26-tabela10!B27</f>
        <v>41563318</v>
      </c>
      <c r="C25" s="286">
        <f>C26-tabela10!C27</f>
        <v>230255</v>
      </c>
      <c r="D25" s="286">
        <f>D26-tabela10!D27</f>
        <v>8340541</v>
      </c>
      <c r="E25" s="286">
        <f>E26-tabela10!E27</f>
        <v>436896</v>
      </c>
      <c r="F25" s="286">
        <f>F26-tabela10!F27</f>
        <v>3066794</v>
      </c>
      <c r="G25" s="286">
        <f>G26-tabela10!G27</f>
        <v>9204598</v>
      </c>
      <c r="H25" s="286">
        <f>H26-tabela10!H27</f>
        <v>17693234</v>
      </c>
      <c r="I25" s="286">
        <f>I26-tabela10!I27</f>
        <v>901135</v>
      </c>
      <c r="J25" s="287">
        <f>J26-tabela10!J27</f>
        <v>1689865</v>
      </c>
      <c r="K25" s="7"/>
    </row>
    <row r="26" spans="1:11" ht="27">
      <c r="A26" s="169">
        <v>41883</v>
      </c>
      <c r="B26" s="286">
        <f>B27-tabela10!B28</f>
        <v>41687103</v>
      </c>
      <c r="C26" s="286">
        <f>C27-tabela10!C28</f>
        <v>229800</v>
      </c>
      <c r="D26" s="286">
        <f>D27-tabela10!D28</f>
        <v>8365378</v>
      </c>
      <c r="E26" s="286">
        <f>E27-tabela10!E28</f>
        <v>437337</v>
      </c>
      <c r="F26" s="286">
        <f>F27-tabela10!F28</f>
        <v>3075231</v>
      </c>
      <c r="G26" s="286">
        <f>G27-tabela10!G28</f>
        <v>9241007</v>
      </c>
      <c r="H26" s="286">
        <f>H27-tabela10!H28</f>
        <v>17755612</v>
      </c>
      <c r="I26" s="286">
        <f>I27-tabela10!I28</f>
        <v>901749</v>
      </c>
      <c r="J26" s="287">
        <f>J27-tabela10!J28</f>
        <v>1680989</v>
      </c>
      <c r="K26" s="7"/>
    </row>
    <row r="27" spans="1:11" ht="27">
      <c r="A27" s="169">
        <v>41913</v>
      </c>
      <c r="B27" s="286">
        <f>B28-tabela10!B29</f>
        <v>41656820</v>
      </c>
      <c r="C27" s="286">
        <f>C28-tabela10!C29</f>
        <v>229243</v>
      </c>
      <c r="D27" s="286">
        <f>D28-tabela10!D29</f>
        <v>8353529</v>
      </c>
      <c r="E27" s="286">
        <f>E28-tabela10!E29</f>
        <v>437252</v>
      </c>
      <c r="F27" s="286">
        <f>F28-tabela10!F29</f>
        <v>3041675</v>
      </c>
      <c r="G27" s="286">
        <f>G28-tabela10!G29</f>
        <v>9273778</v>
      </c>
      <c r="H27" s="286">
        <f>H28-tabela10!H29</f>
        <v>17758045</v>
      </c>
      <c r="I27" s="286">
        <f>I28-tabela10!I29</f>
        <v>901933</v>
      </c>
      <c r="J27" s="287">
        <f>J28-tabela10!J29</f>
        <v>1661365</v>
      </c>
      <c r="K27" s="7"/>
    </row>
    <row r="28" spans="1:11" ht="27">
      <c r="A28" s="169">
        <v>41944</v>
      </c>
      <c r="B28" s="286">
        <f>B29-tabela10!B30</f>
        <v>41665201</v>
      </c>
      <c r="C28" s="286">
        <f>C29-tabela10!C30</f>
        <v>228518</v>
      </c>
      <c r="D28" s="286">
        <f>D29-tabela10!D30</f>
        <v>8309829</v>
      </c>
      <c r="E28" s="286">
        <f>E29-tabela10!E30</f>
        <v>437333</v>
      </c>
      <c r="F28" s="286">
        <f>F29-tabela10!F30</f>
        <v>2992781</v>
      </c>
      <c r="G28" s="286">
        <f>G29-tabela10!G30</f>
        <v>9378821</v>
      </c>
      <c r="H28" s="286">
        <f>H29-tabela10!H30</f>
        <v>17787571</v>
      </c>
      <c r="I28" s="286">
        <f>I29-tabela10!I30</f>
        <v>901110</v>
      </c>
      <c r="J28" s="287">
        <f>J29-tabela10!J30</f>
        <v>1629238</v>
      </c>
      <c r="K28" s="7"/>
    </row>
    <row r="29" spans="1:11" ht="27">
      <c r="A29" s="169">
        <v>41974</v>
      </c>
      <c r="B29" s="286">
        <f>B30-tabela10!B31</f>
        <v>41109693</v>
      </c>
      <c r="C29" s="286">
        <f>C30-tabela10!C31</f>
        <v>225841</v>
      </c>
      <c r="D29" s="286">
        <f>D30-tabela10!D31</f>
        <v>8138066</v>
      </c>
      <c r="E29" s="286">
        <f>E30-tabela10!E31</f>
        <v>436119</v>
      </c>
      <c r="F29" s="286">
        <f>F30-tabela10!F31</f>
        <v>2860766</v>
      </c>
      <c r="G29" s="286">
        <f>G30-tabela10!G31</f>
        <v>9364227</v>
      </c>
      <c r="H29" s="286">
        <f>H30-tabela10!H31</f>
        <v>17638834</v>
      </c>
      <c r="I29" s="286">
        <f>I30-tabela10!I31</f>
        <v>880689</v>
      </c>
      <c r="J29" s="287">
        <f>J30-tabela10!J31</f>
        <v>1565151</v>
      </c>
      <c r="K29" s="7"/>
    </row>
    <row r="30" spans="1:11" ht="27">
      <c r="A30" s="169">
        <v>42005</v>
      </c>
      <c r="B30" s="286">
        <f>B31-tabela10!B32</f>
        <v>41027919</v>
      </c>
      <c r="C30" s="286">
        <f>C31-tabela10!C32</f>
        <v>224048</v>
      </c>
      <c r="D30" s="286">
        <f>D31-tabela10!D32</f>
        <v>8165483</v>
      </c>
      <c r="E30" s="286">
        <f>E31-tabela10!E32</f>
        <v>436358</v>
      </c>
      <c r="F30" s="286">
        <f>F31-tabela10!F32</f>
        <v>2851037</v>
      </c>
      <c r="G30" s="286">
        <f>G31-tabela10!G32</f>
        <v>9266427</v>
      </c>
      <c r="H30" s="286">
        <f>H31-tabela10!H32</f>
        <v>17631693</v>
      </c>
      <c r="I30" s="286">
        <f>I31-tabela10!I32</f>
        <v>878294</v>
      </c>
      <c r="J30" s="287">
        <f>J31-tabela10!J32</f>
        <v>1574579</v>
      </c>
      <c r="K30" s="7"/>
    </row>
    <row r="31" spans="1:11" ht="27">
      <c r="A31" s="169">
        <v>42036</v>
      </c>
      <c r="B31" s="286">
        <f>B32-tabela10!B33</f>
        <v>41025504</v>
      </c>
      <c r="C31" s="286">
        <f>C32-tabela10!C33</f>
        <v>222788</v>
      </c>
      <c r="D31" s="286">
        <f>D32-tabela10!D33</f>
        <v>8167484</v>
      </c>
      <c r="E31" s="286">
        <f>E32-tabela10!E33</f>
        <v>436048</v>
      </c>
      <c r="F31" s="286">
        <f>F32-tabela10!F33</f>
        <v>2825214</v>
      </c>
      <c r="G31" s="286">
        <f>G32-tabela10!G33</f>
        <v>9236073</v>
      </c>
      <c r="H31" s="286">
        <f>H32-tabela10!H33</f>
        <v>17683954</v>
      </c>
      <c r="I31" s="286">
        <f>I32-tabela10!I33</f>
        <v>888835</v>
      </c>
      <c r="J31" s="287">
        <f>J32-tabela10!J33</f>
        <v>1565108</v>
      </c>
      <c r="K31" s="7"/>
    </row>
    <row r="32" spans="1:11" ht="27">
      <c r="A32" s="169">
        <v>42064</v>
      </c>
      <c r="B32" s="286">
        <f>B33-tabela10!B34</f>
        <v>41044786</v>
      </c>
      <c r="C32" s="286">
        <f>C33-tabela10!C34</f>
        <v>221113</v>
      </c>
      <c r="D32" s="286">
        <f>D33-tabela10!D34</f>
        <v>8152801</v>
      </c>
      <c r="E32" s="286">
        <f>E33-tabela10!E34</f>
        <v>436700</v>
      </c>
      <c r="F32" s="286">
        <f>F33-tabela10!F34</f>
        <v>2807009</v>
      </c>
      <c r="G32" s="286">
        <f>G33-tabela10!G34</f>
        <v>9238757</v>
      </c>
      <c r="H32" s="286">
        <f>H33-tabela10!H34</f>
        <v>17737732</v>
      </c>
      <c r="I32" s="286">
        <f>I33-tabela10!I34</f>
        <v>891847</v>
      </c>
      <c r="J32" s="287">
        <f>J33-tabela10!J34</f>
        <v>1558827</v>
      </c>
      <c r="K32" s="7"/>
    </row>
    <row r="33" spans="1:11" ht="27">
      <c r="A33" s="169">
        <v>42095</v>
      </c>
      <c r="B33" s="286">
        <f>B34-tabela10!B35</f>
        <v>40946958</v>
      </c>
      <c r="C33" s="286">
        <f>C34-tabela10!C35</f>
        <v>220290</v>
      </c>
      <c r="D33" s="286">
        <f>D34-tabela10!D35</f>
        <v>8098951</v>
      </c>
      <c r="E33" s="286">
        <f>E34-tabela10!E35</f>
        <v>436608</v>
      </c>
      <c r="F33" s="286">
        <f>F34-tabela10!F35</f>
        <v>2783961</v>
      </c>
      <c r="G33" s="286">
        <f>G34-tabela10!G35</f>
        <v>9217875</v>
      </c>
      <c r="H33" s="286">
        <f>H34-tabela10!H35</f>
        <v>17730202</v>
      </c>
      <c r="I33" s="286">
        <f>I34-tabela10!I35</f>
        <v>891774</v>
      </c>
      <c r="J33" s="287">
        <f>J34-tabela10!J35</f>
        <v>1567297</v>
      </c>
      <c r="K33" s="7"/>
    </row>
    <row r="34" spans="1:11" ht="27">
      <c r="A34" s="169">
        <v>42125</v>
      </c>
      <c r="B34" s="286">
        <f>B35-tabela10!B36</f>
        <v>40831359</v>
      </c>
      <c r="C34" s="286">
        <f>C35-tabela10!C36</f>
        <v>219235</v>
      </c>
      <c r="D34" s="286">
        <f>D35-tabela10!D36</f>
        <v>8037962</v>
      </c>
      <c r="E34" s="286">
        <f>E35-tabela10!E36</f>
        <v>436489</v>
      </c>
      <c r="F34" s="286">
        <f>F35-tabela10!F36</f>
        <v>2754166</v>
      </c>
      <c r="G34" s="286">
        <f>G35-tabela10!G36</f>
        <v>9198524</v>
      </c>
      <c r="H34" s="286">
        <f>H35-tabela10!H36</f>
        <v>17697600</v>
      </c>
      <c r="I34" s="286">
        <f>I35-tabela10!I36</f>
        <v>891724</v>
      </c>
      <c r="J34" s="287">
        <f>J35-tabela10!J36</f>
        <v>1595659</v>
      </c>
      <c r="K34" s="7"/>
    </row>
    <row r="35" spans="1:11" ht="27">
      <c r="A35" s="169">
        <v>42156</v>
      </c>
      <c r="B35" s="286">
        <f>B36-tabela10!B37</f>
        <v>40720160</v>
      </c>
      <c r="C35" s="286">
        <f>C36-tabela10!C37</f>
        <v>218576</v>
      </c>
      <c r="D35" s="286">
        <f>D36-tabela10!D37</f>
        <v>7973734</v>
      </c>
      <c r="E35" s="286">
        <f>E36-tabela10!E37</f>
        <v>435077</v>
      </c>
      <c r="F35" s="286">
        <f>F36-tabela10!F37</f>
        <v>2730035</v>
      </c>
      <c r="G35" s="286">
        <f>G36-tabela10!G37</f>
        <v>9172939</v>
      </c>
      <c r="H35" s="286">
        <f>H36-tabela10!H37</f>
        <v>17658470</v>
      </c>
      <c r="I35" s="286">
        <f>I36-tabela10!I37</f>
        <v>891020</v>
      </c>
      <c r="J35" s="287">
        <f>J36-tabela10!J37</f>
        <v>1640309</v>
      </c>
      <c r="K35" s="7"/>
    </row>
    <row r="36" spans="1:11" ht="27">
      <c r="A36" s="169">
        <v>42186</v>
      </c>
      <c r="B36" s="286">
        <f>B37-tabela10!B38</f>
        <v>40562255</v>
      </c>
      <c r="C36" s="286">
        <f>C37-tabela10!C38</f>
        <v>217781</v>
      </c>
      <c r="D36" s="286">
        <f>D37-tabela10!D38</f>
        <v>7909422</v>
      </c>
      <c r="E36" s="286">
        <f>E37-tabela10!E38</f>
        <v>434366</v>
      </c>
      <c r="F36" s="286">
        <f>F37-tabela10!F38</f>
        <v>2708039</v>
      </c>
      <c r="G36" s="286">
        <f>G37-tabela10!G38</f>
        <v>9138394</v>
      </c>
      <c r="H36" s="286">
        <f>H37-tabela10!H38</f>
        <v>17600460</v>
      </c>
      <c r="I36" s="286">
        <f>I37-tabela10!I38</f>
        <v>889019</v>
      </c>
      <c r="J36" s="287">
        <f>J37-tabela10!J38</f>
        <v>1664774</v>
      </c>
      <c r="K36" s="7"/>
    </row>
    <row r="37" spans="1:11" ht="27">
      <c r="A37" s="169">
        <v>42217</v>
      </c>
      <c r="B37" s="286">
        <f>B38-tabela10!B39</f>
        <v>40475712</v>
      </c>
      <c r="C37" s="286">
        <f>C38-tabela10!C39</f>
        <v>216893</v>
      </c>
      <c r="D37" s="286">
        <f>D38-tabela10!D39</f>
        <v>7861478</v>
      </c>
      <c r="E37" s="286">
        <f>E38-tabela10!E39</f>
        <v>433431</v>
      </c>
      <c r="F37" s="286">
        <f>F38-tabela10!F39</f>
        <v>2682970</v>
      </c>
      <c r="G37" s="286">
        <f>G38-tabela10!G39</f>
        <v>9125440</v>
      </c>
      <c r="H37" s="286">
        <f>H38-tabela10!H39</f>
        <v>17605425</v>
      </c>
      <c r="I37" s="286">
        <f>I38-tabela10!I39</f>
        <v>889749</v>
      </c>
      <c r="J37" s="287">
        <f>J38-tabela10!J39</f>
        <v>1660326</v>
      </c>
      <c r="K37" s="7"/>
    </row>
    <row r="38" spans="1:11" ht="27">
      <c r="A38" s="169">
        <v>42248</v>
      </c>
      <c r="B38" s="286">
        <f>B39-tabela10!B40</f>
        <v>40380110</v>
      </c>
      <c r="C38" s="286">
        <f>C39-tabela10!C40</f>
        <v>216320</v>
      </c>
      <c r="D38" s="286">
        <f>D39-tabela10!D40</f>
        <v>7850563</v>
      </c>
      <c r="E38" s="286">
        <f>E39-tabela10!E40</f>
        <v>432660</v>
      </c>
      <c r="F38" s="286">
        <f>F39-tabela10!F40</f>
        <v>2654749</v>
      </c>
      <c r="G38" s="286">
        <f>G39-tabela10!G40</f>
        <v>9108187</v>
      </c>
      <c r="H38" s="286">
        <f>H39-tabela10!H40</f>
        <v>17571890</v>
      </c>
      <c r="I38" s="286">
        <f>I39-tabela10!I40</f>
        <v>888661</v>
      </c>
      <c r="J38" s="287">
        <f>J39-tabela10!J40</f>
        <v>1657080</v>
      </c>
      <c r="K38" s="7"/>
    </row>
    <row r="39" spans="1:11" ht="27">
      <c r="A39" s="169">
        <v>42278</v>
      </c>
      <c r="B39" s="286">
        <f>B40-tabela10!B41</f>
        <v>40210979</v>
      </c>
      <c r="C39" s="286">
        <f>C40-tabela10!C41</f>
        <v>214907</v>
      </c>
      <c r="D39" s="286">
        <f>D40-tabela10!D41</f>
        <v>7802119</v>
      </c>
      <c r="E39" s="286">
        <f>E40-tabela10!E41</f>
        <v>431250</v>
      </c>
      <c r="F39" s="286">
        <f>F40-tabela10!F41</f>
        <v>2604919</v>
      </c>
      <c r="G39" s="286">
        <f>G40-tabela10!G41</f>
        <v>9103926</v>
      </c>
      <c r="H39" s="286">
        <f>H40-tabela10!H41</f>
        <v>17525644</v>
      </c>
      <c r="I39" s="286">
        <f>I40-tabela10!I41</f>
        <v>888092</v>
      </c>
      <c r="J39" s="287">
        <f>J40-tabela10!J41</f>
        <v>1640122</v>
      </c>
      <c r="K39" s="7"/>
    </row>
    <row r="40" spans="1:11" ht="27">
      <c r="A40" s="169">
        <v>42309</v>
      </c>
      <c r="B40" s="286">
        <f>B41-tabela10!B42</f>
        <v>40080350</v>
      </c>
      <c r="C40" s="286">
        <f>C41-tabela10!C42</f>
        <v>213616</v>
      </c>
      <c r="D40" s="286">
        <f>D41-tabela10!D42</f>
        <v>7724778</v>
      </c>
      <c r="E40" s="286">
        <f>E41-tabela10!E42</f>
        <v>429669</v>
      </c>
      <c r="F40" s="286">
        <f>F41-tabela10!F42</f>
        <v>2549334</v>
      </c>
      <c r="G40" s="286">
        <f>G41-tabela10!G42</f>
        <v>9156518</v>
      </c>
      <c r="H40" s="286">
        <f>H41-tabela10!H42</f>
        <v>17502332</v>
      </c>
      <c r="I40" s="286">
        <f>I41-tabela10!I42</f>
        <v>885950</v>
      </c>
      <c r="J40" s="287">
        <f>J41-tabela10!J42</f>
        <v>1618153</v>
      </c>
      <c r="K40" s="7"/>
    </row>
    <row r="41" spans="1:11" ht="27">
      <c r="A41" s="169">
        <v>42339</v>
      </c>
      <c r="B41" s="286">
        <f>B42-tabela10!B43</f>
        <v>39484142</v>
      </c>
      <c r="C41" s="286">
        <f>C42-tabela10!C43</f>
        <v>211805</v>
      </c>
      <c r="D41" s="286">
        <f>D42-tabela10!D43</f>
        <v>7531945</v>
      </c>
      <c r="E41" s="286">
        <f>E42-tabela10!E43</f>
        <v>427758</v>
      </c>
      <c r="F41" s="286">
        <f>F42-tabela10!F43</f>
        <v>2446674</v>
      </c>
      <c r="G41" s="286">
        <f>G42-tabela10!G43</f>
        <v>9117821</v>
      </c>
      <c r="H41" s="286">
        <f>H42-tabela10!H43</f>
        <v>17321391</v>
      </c>
      <c r="I41" s="286">
        <f>I42-tabela10!I43</f>
        <v>867448</v>
      </c>
      <c r="J41" s="287">
        <f>J42-tabela10!J43</f>
        <v>1559300</v>
      </c>
      <c r="K41" s="7"/>
    </row>
    <row r="42" spans="1:11" ht="27">
      <c r="A42" s="169">
        <v>42370</v>
      </c>
      <c r="B42" s="286">
        <f>B43-tabela10!B44</f>
        <v>39384448</v>
      </c>
      <c r="C42" s="286">
        <f>C43-tabela10!C44</f>
        <v>210585</v>
      </c>
      <c r="D42" s="286">
        <f>D43-tabela10!D44</f>
        <v>7515392</v>
      </c>
      <c r="E42" s="286">
        <f>E43-tabela10!E44</f>
        <v>426868</v>
      </c>
      <c r="F42" s="286">
        <f>F43-tabela10!F44</f>
        <v>2444086</v>
      </c>
      <c r="G42" s="286">
        <f>G43-tabela10!G44</f>
        <v>9048071</v>
      </c>
      <c r="H42" s="286">
        <f>H43-tabela10!H44</f>
        <v>17304232</v>
      </c>
      <c r="I42" s="286">
        <f>I43-tabela10!I44</f>
        <v>867185</v>
      </c>
      <c r="J42" s="287">
        <f>J43-tabela10!J44</f>
        <v>1568029</v>
      </c>
      <c r="K42" s="7"/>
    </row>
    <row r="43" spans="1:11" ht="27">
      <c r="A43" s="169">
        <v>42401</v>
      </c>
      <c r="B43" s="286">
        <f>B44-tabela10!B45</f>
        <v>39279866</v>
      </c>
      <c r="C43" s="286">
        <f>C44-tabela10!C45</f>
        <v>210195</v>
      </c>
      <c r="D43" s="286">
        <f>D44-tabela10!D45</f>
        <v>7489205</v>
      </c>
      <c r="E43" s="286">
        <f>E44-tabela10!E45</f>
        <v>425802</v>
      </c>
      <c r="F43" s="286">
        <f>F44-tabela10!F45</f>
        <v>2426934</v>
      </c>
      <c r="G43" s="286">
        <f>G44-tabela10!G45</f>
        <v>8992551</v>
      </c>
      <c r="H43" s="286">
        <f>H44-tabela10!H45</f>
        <v>17295043</v>
      </c>
      <c r="I43" s="286">
        <f>I44-tabela10!I45</f>
        <v>875768</v>
      </c>
      <c r="J43" s="287">
        <f>J44-tabela10!J45</f>
        <v>1564368</v>
      </c>
      <c r="K43" s="7"/>
    </row>
    <row r="44" spans="1:11" ht="27">
      <c r="A44" s="169">
        <v>42430</v>
      </c>
      <c r="B44" s="286">
        <f>B45-tabela10!B46</f>
        <v>39161090</v>
      </c>
      <c r="C44" s="286">
        <f>C45-tabela10!C46</f>
        <v>209231</v>
      </c>
      <c r="D44" s="286">
        <f>D45-tabela10!D46</f>
        <v>7464349</v>
      </c>
      <c r="E44" s="286">
        <f>E45-tabela10!E46</f>
        <v>425458</v>
      </c>
      <c r="F44" s="286">
        <f>F45-tabela10!F46</f>
        <v>2402750</v>
      </c>
      <c r="G44" s="286">
        <f>G45-tabela10!G46</f>
        <v>8950573</v>
      </c>
      <c r="H44" s="286">
        <f>H45-tabela10!H46</f>
        <v>17276389</v>
      </c>
      <c r="I44" s="286">
        <f>I45-tabela10!I46</f>
        <v>880103</v>
      </c>
      <c r="J44" s="287">
        <f>J45-tabela10!J46</f>
        <v>1552237</v>
      </c>
      <c r="K44" s="7"/>
    </row>
    <row r="45" spans="1:11" ht="27">
      <c r="A45" s="169">
        <v>42461</v>
      </c>
      <c r="B45" s="286">
        <f>B46-tabela10!B47</f>
        <v>39098246</v>
      </c>
      <c r="C45" s="286">
        <f>C46-tabela10!C47</f>
        <v>208952</v>
      </c>
      <c r="D45" s="286">
        <f>D46-tabela10!D47</f>
        <v>7448367</v>
      </c>
      <c r="E45" s="286">
        <f>E46-tabela10!E47</f>
        <v>425049</v>
      </c>
      <c r="F45" s="286">
        <f>F46-tabela10!F47</f>
        <v>2386714</v>
      </c>
      <c r="G45" s="286">
        <f>G46-tabela10!G47</f>
        <v>8920066</v>
      </c>
      <c r="H45" s="286">
        <f>H46-tabela10!H47</f>
        <v>17266452</v>
      </c>
      <c r="I45" s="286">
        <f>I46-tabela10!I47</f>
        <v>882358</v>
      </c>
      <c r="J45" s="287">
        <f>J46-tabela10!J47</f>
        <v>1560288</v>
      </c>
      <c r="K45" s="7"/>
    </row>
    <row r="46" spans="1:11" ht="27">
      <c r="A46" s="169">
        <v>42491</v>
      </c>
      <c r="B46" s="286">
        <f>B47-tabela10!B48</f>
        <v>39025631</v>
      </c>
      <c r="C46" s="286">
        <f>C47-tabela10!C48</f>
        <v>207757</v>
      </c>
      <c r="D46" s="286">
        <f>D47-tabela10!D48</f>
        <v>7427205</v>
      </c>
      <c r="E46" s="286">
        <f>E47-tabela10!E48</f>
        <v>424868</v>
      </c>
      <c r="F46" s="286">
        <f>F47-tabela10!F48</f>
        <v>2357974</v>
      </c>
      <c r="G46" s="286">
        <f>G47-tabela10!G48</f>
        <v>8891181</v>
      </c>
      <c r="H46" s="286">
        <f>H47-tabela10!H48</f>
        <v>17229492</v>
      </c>
      <c r="I46" s="286">
        <f>I47-tabela10!I48</f>
        <v>883749</v>
      </c>
      <c r="J46" s="287">
        <f>J47-tabela10!J48</f>
        <v>1603405</v>
      </c>
      <c r="K46" s="7"/>
    </row>
    <row r="47" spans="1:11" ht="27">
      <c r="A47" s="169">
        <v>42522</v>
      </c>
      <c r="B47" s="286">
        <f>B48-tabela10!B49</f>
        <v>38934599</v>
      </c>
      <c r="C47" s="286">
        <f>C48-tabela10!C49</f>
        <v>207012</v>
      </c>
      <c r="D47" s="286">
        <f>D48-tabela10!D49</f>
        <v>7396103</v>
      </c>
      <c r="E47" s="286">
        <f>E48-tabela10!E49</f>
        <v>423877</v>
      </c>
      <c r="F47" s="286">
        <f>F48-tabela10!F49</f>
        <v>2329825</v>
      </c>
      <c r="G47" s="286">
        <f>G48-tabela10!G49</f>
        <v>8864394</v>
      </c>
      <c r="H47" s="286">
        <f>H48-tabela10!H49</f>
        <v>17186814</v>
      </c>
      <c r="I47" s="286">
        <f>I48-tabela10!I49</f>
        <v>884539</v>
      </c>
      <c r="J47" s="287">
        <f>J48-tabela10!J49</f>
        <v>1642035</v>
      </c>
      <c r="K47" s="7"/>
    </row>
    <row r="48" spans="1:11" ht="27">
      <c r="A48" s="169">
        <v>42552</v>
      </c>
      <c r="B48" s="286">
        <f>B49-tabela10!B50</f>
        <v>38839875</v>
      </c>
      <c r="C48" s="286">
        <f>C49-tabela10!C50</f>
        <v>205831</v>
      </c>
      <c r="D48" s="286">
        <f>D49-tabela10!D50</f>
        <v>7382805</v>
      </c>
      <c r="E48" s="286">
        <f>E49-tabela10!E50</f>
        <v>423286</v>
      </c>
      <c r="F48" s="286">
        <f>F49-tabela10!F50</f>
        <v>2302107</v>
      </c>
      <c r="G48" s="286">
        <f>G49-tabela10!G50</f>
        <v>8848108</v>
      </c>
      <c r="H48" s="286">
        <f>H49-tabela10!H50</f>
        <v>17146674</v>
      </c>
      <c r="I48" s="286">
        <f>I49-tabela10!I50</f>
        <v>884776</v>
      </c>
      <c r="J48" s="287">
        <f>J49-tabela10!J50</f>
        <v>1646288</v>
      </c>
      <c r="K48" s="172"/>
    </row>
    <row r="49" spans="1:11" ht="27">
      <c r="A49" s="169">
        <v>42583</v>
      </c>
      <c r="B49" s="286">
        <f>B50-tabela10!B51</f>
        <v>38805922</v>
      </c>
      <c r="C49" s="286">
        <f>C50-tabela10!C51</f>
        <v>206197</v>
      </c>
      <c r="D49" s="286">
        <f>D50-tabela10!D51</f>
        <v>7389099</v>
      </c>
      <c r="E49" s="286">
        <f>E50-tabela10!E51</f>
        <v>422798</v>
      </c>
      <c r="F49" s="286">
        <f>F50-tabela10!F51</f>
        <v>2279994</v>
      </c>
      <c r="G49" s="286">
        <f>G50-tabela10!G51</f>
        <v>8848996</v>
      </c>
      <c r="H49" s="286">
        <f>H50-tabela10!H51</f>
        <v>17143660</v>
      </c>
      <c r="I49" s="286">
        <f>I50-tabela10!I51</f>
        <v>884326</v>
      </c>
      <c r="J49" s="287">
        <f>J50-tabela10!J51</f>
        <v>1630852</v>
      </c>
      <c r="K49" s="7"/>
    </row>
    <row r="50" spans="1:10" ht="27">
      <c r="A50" s="169">
        <v>42614</v>
      </c>
      <c r="B50" s="286">
        <f>B51-tabela10!B52</f>
        <v>38766640</v>
      </c>
      <c r="C50" s="286">
        <f>C51-tabela10!C52</f>
        <v>205505</v>
      </c>
      <c r="D50" s="286">
        <f>D51-tabela10!D52</f>
        <v>7398462</v>
      </c>
      <c r="E50" s="286">
        <f>E51-tabela10!E52</f>
        <v>422283</v>
      </c>
      <c r="F50" s="286">
        <f>F51-tabela10!F52</f>
        <v>2252403</v>
      </c>
      <c r="G50" s="286">
        <f>G51-tabela10!G52</f>
        <v>8852936</v>
      </c>
      <c r="H50" s="286">
        <f>H51-tabela10!H52</f>
        <v>17128519</v>
      </c>
      <c r="I50" s="286">
        <f>I51-tabela10!I52</f>
        <v>883878</v>
      </c>
      <c r="J50" s="287">
        <f>J51-tabela10!J52</f>
        <v>1622654</v>
      </c>
    </row>
    <row r="51" spans="1:10" ht="27">
      <c r="A51" s="169">
        <v>42644</v>
      </c>
      <c r="B51" s="286">
        <f>B52-tabela10!B53</f>
        <v>38691892</v>
      </c>
      <c r="C51" s="286">
        <f>C52-tabela10!C53</f>
        <v>204435</v>
      </c>
      <c r="D51" s="286">
        <f>D52-tabela10!D53</f>
        <v>7392891</v>
      </c>
      <c r="E51" s="286">
        <f>E52-tabela10!E53</f>
        <v>420580</v>
      </c>
      <c r="F51" s="286">
        <f>F52-tabela10!F53</f>
        <v>2218886</v>
      </c>
      <c r="G51" s="286">
        <f>G52-tabela10!G53</f>
        <v>8865437</v>
      </c>
      <c r="H51" s="286">
        <f>H52-tabela10!H53</f>
        <v>17098202</v>
      </c>
      <c r="I51" s="286">
        <f>I52-tabela10!I53</f>
        <v>881310</v>
      </c>
      <c r="J51" s="287">
        <f>J52-tabela10!J53</f>
        <v>1610151</v>
      </c>
    </row>
    <row r="52" spans="1:10" ht="27">
      <c r="A52" s="169">
        <v>42675</v>
      </c>
      <c r="B52" s="286">
        <f>B53-tabela10!B54</f>
        <v>38575145</v>
      </c>
      <c r="C52" s="286">
        <f>C53-tabela10!C54</f>
        <v>202601</v>
      </c>
      <c r="D52" s="286">
        <f>D53-tabela10!D54</f>
        <v>7341032</v>
      </c>
      <c r="E52" s="286">
        <f>E53-tabela10!E54</f>
        <v>417938</v>
      </c>
      <c r="F52" s="286">
        <f>F53-tabela10!F54</f>
        <v>2167995</v>
      </c>
      <c r="G52" s="286">
        <f>G53-tabela10!G54</f>
        <v>8924398</v>
      </c>
      <c r="H52" s="286">
        <f>H53-tabela10!H54</f>
        <v>17060243</v>
      </c>
      <c r="I52" s="286">
        <f>I53-tabela10!I54</f>
        <v>876884</v>
      </c>
      <c r="J52" s="287">
        <f>J53-tabela10!J54</f>
        <v>1584054</v>
      </c>
    </row>
    <row r="53" spans="1:10" ht="27">
      <c r="A53" s="169">
        <v>42705</v>
      </c>
      <c r="B53" s="286">
        <f>B54-tabela10!B55</f>
        <v>38112779</v>
      </c>
      <c r="C53" s="286">
        <f>C54-tabela10!C55</f>
        <v>199950</v>
      </c>
      <c r="D53" s="286">
        <f>D54-tabela10!D55</f>
        <v>7210433</v>
      </c>
      <c r="E53" s="286">
        <f>E54-tabela10!E55</f>
        <v>415885</v>
      </c>
      <c r="F53" s="286">
        <f>F54-tabela10!F55</f>
        <v>2085428</v>
      </c>
      <c r="G53" s="286">
        <f>G54-tabela10!G55</f>
        <v>8905425</v>
      </c>
      <c r="H53" s="286">
        <f>H54-tabela10!H55</f>
        <v>16902589</v>
      </c>
      <c r="I53" s="286">
        <f>I54-tabela10!I55</f>
        <v>857280</v>
      </c>
      <c r="J53" s="287">
        <f>J54-tabela10!J55</f>
        <v>1535789</v>
      </c>
    </row>
    <row r="54" spans="1:10" ht="27">
      <c r="A54" s="169">
        <v>42736</v>
      </c>
      <c r="B54" s="286">
        <f>B55-tabela10!B56</f>
        <v>38071915</v>
      </c>
      <c r="C54" s="286">
        <f>C55-tabela10!C56</f>
        <v>199891</v>
      </c>
      <c r="D54" s="286">
        <f>D55-tabela10!D56</f>
        <v>7227934</v>
      </c>
      <c r="E54" s="286">
        <f>E55-tabela10!E56</f>
        <v>416620</v>
      </c>
      <c r="F54" s="286">
        <f>F55-tabela10!F56</f>
        <v>2084653</v>
      </c>
      <c r="G54" s="286">
        <f>G55-tabela10!G56</f>
        <v>8845350</v>
      </c>
      <c r="H54" s="286">
        <f>H55-tabela10!H56</f>
        <v>16893064</v>
      </c>
      <c r="I54" s="286">
        <f>I55-tabela10!I56</f>
        <v>857951</v>
      </c>
      <c r="J54" s="287">
        <f>J55-tabela10!J56</f>
        <v>1546452</v>
      </c>
    </row>
    <row r="55" spans="1:10" ht="27">
      <c r="A55" s="169">
        <v>42767</v>
      </c>
      <c r="B55" s="286">
        <f>B56-tabela10!B57</f>
        <v>38107527</v>
      </c>
      <c r="C55" s="286">
        <f>C56-tabela10!C57</f>
        <v>199403</v>
      </c>
      <c r="D55" s="286">
        <f>D56-tabela10!D57</f>
        <v>7231883</v>
      </c>
      <c r="E55" s="286">
        <f>E56-tabela10!E57</f>
        <v>417728</v>
      </c>
      <c r="F55" s="286">
        <f>F56-tabela10!F57</f>
        <v>2071796</v>
      </c>
      <c r="G55" s="286">
        <f>G56-tabela10!G57</f>
        <v>8824156</v>
      </c>
      <c r="H55" s="286">
        <f>H56-tabela10!H57</f>
        <v>16943677</v>
      </c>
      <c r="I55" s="286">
        <f>I56-tabela10!I57</f>
        <v>866231</v>
      </c>
      <c r="J55" s="287">
        <f>J56-tabela10!J57</f>
        <v>1552653</v>
      </c>
    </row>
    <row r="56" spans="1:10" ht="27">
      <c r="A56" s="169">
        <v>42795</v>
      </c>
      <c r="B56" s="286">
        <f>B57-tabela10!B58</f>
        <v>38043903</v>
      </c>
      <c r="C56" s="286">
        <f>C57-tabela10!C58</f>
        <v>198956</v>
      </c>
      <c r="D56" s="286">
        <f>D57-tabela10!D58</f>
        <v>7228384</v>
      </c>
      <c r="E56" s="286">
        <f>E57-tabela10!E58</f>
        <v>416997</v>
      </c>
      <c r="F56" s="286">
        <f>F57-tabela10!F58</f>
        <v>2062737</v>
      </c>
      <c r="G56" s="286">
        <f>G57-tabela10!G58</f>
        <v>8790247</v>
      </c>
      <c r="H56" s="286">
        <f>H57-tabela10!H58</f>
        <v>16926595</v>
      </c>
      <c r="I56" s="286">
        <f>I57-tabela10!I58</f>
        <v>870805</v>
      </c>
      <c r="J56" s="287">
        <f>J57-tabela10!J58</f>
        <v>1549182</v>
      </c>
    </row>
    <row r="57" spans="1:10" ht="27">
      <c r="A57" s="169">
        <v>42826</v>
      </c>
      <c r="B57" s="286">
        <f>B58-tabela10!B59</f>
        <v>38103759</v>
      </c>
      <c r="C57" s="286">
        <f>C58-tabela10!C59</f>
        <v>199219</v>
      </c>
      <c r="D57" s="286">
        <f>D58-tabela10!D59</f>
        <v>7242073</v>
      </c>
      <c r="E57" s="286">
        <f>E58-tabela10!E59</f>
        <v>417687</v>
      </c>
      <c r="F57" s="286">
        <f>F58-tabela10!F59</f>
        <v>2060977</v>
      </c>
      <c r="G57" s="286">
        <f>G58-tabela10!G59</f>
        <v>8795574</v>
      </c>
      <c r="H57" s="286">
        <f>H58-tabela10!H59</f>
        <v>16951307</v>
      </c>
      <c r="I57" s="286">
        <f>I58-tabela10!I59</f>
        <v>873092</v>
      </c>
      <c r="J57" s="287">
        <f>J58-tabela10!J59</f>
        <v>1563830</v>
      </c>
    </row>
    <row r="58" spans="1:10" ht="27">
      <c r="A58" s="169">
        <v>42856</v>
      </c>
      <c r="B58" s="286">
        <f>B59-tabela10!B60</f>
        <v>38138012</v>
      </c>
      <c r="C58" s="286">
        <f>C59-tabela10!C60</f>
        <v>198709</v>
      </c>
      <c r="D58" s="286">
        <f>D59-tabela10!D60</f>
        <v>7243505</v>
      </c>
      <c r="E58" s="286">
        <f>E59-tabela10!E60</f>
        <v>417300</v>
      </c>
      <c r="F58" s="286">
        <f>F59-tabela10!F60</f>
        <v>2056956</v>
      </c>
      <c r="G58" s="286">
        <f>G59-tabela10!G60</f>
        <v>8784320</v>
      </c>
      <c r="H58" s="286">
        <f>H59-tabela10!H60</f>
        <v>16953296</v>
      </c>
      <c r="I58" s="286">
        <f>I59-tabela10!I60</f>
        <v>874047</v>
      </c>
      <c r="J58" s="287">
        <f>J59-tabela10!J60</f>
        <v>1609879</v>
      </c>
    </row>
    <row r="59" spans="1:10" ht="27">
      <c r="A59" s="169">
        <v>42887</v>
      </c>
      <c r="B59" s="286">
        <f>B60-tabela10!B61</f>
        <v>38147833</v>
      </c>
      <c r="C59" s="286">
        <f>C60-tabela10!C61</f>
        <v>198526</v>
      </c>
      <c r="D59" s="286">
        <f>D60-tabela10!D61</f>
        <v>7235618</v>
      </c>
      <c r="E59" s="286">
        <f>E60-tabela10!E61</f>
        <v>416643</v>
      </c>
      <c r="F59" s="286">
        <f>F60-tabela10!F61</f>
        <v>2047993</v>
      </c>
      <c r="G59" s="286">
        <f>G60-tabela10!G61</f>
        <v>8781573</v>
      </c>
      <c r="H59" s="286">
        <f>H60-tabela10!H61</f>
        <v>16946023</v>
      </c>
      <c r="I59" s="286">
        <f>I60-tabela10!I61</f>
        <v>874751</v>
      </c>
      <c r="J59" s="287">
        <f>J60-tabela10!J61</f>
        <v>1646706</v>
      </c>
    </row>
    <row r="60" spans="1:10" ht="27">
      <c r="A60" s="169">
        <v>42917</v>
      </c>
      <c r="B60" s="286">
        <f>B61-tabela10!B62</f>
        <v>38183733</v>
      </c>
      <c r="C60" s="286">
        <f>C61-tabela10!C62</f>
        <v>198302</v>
      </c>
      <c r="D60" s="286">
        <f>D61-tabela10!D62</f>
        <v>7248212</v>
      </c>
      <c r="E60" s="286">
        <f>E61-tabela10!E62</f>
        <v>415518</v>
      </c>
      <c r="F60" s="286">
        <f>F61-tabela10!F62</f>
        <v>2048717</v>
      </c>
      <c r="G60" s="286">
        <f>G61-tabela10!G62</f>
        <v>8791729</v>
      </c>
      <c r="H60" s="286">
        <f>H61-tabela10!H62</f>
        <v>16953737</v>
      </c>
      <c r="I60" s="286">
        <f>I61-tabela10!I62</f>
        <v>873757</v>
      </c>
      <c r="J60" s="287">
        <f>J61-tabela10!J62</f>
        <v>1653761</v>
      </c>
    </row>
    <row r="61" spans="1:10" ht="27">
      <c r="A61" s="169">
        <v>42948</v>
      </c>
      <c r="B61" s="286">
        <f>B62-tabela10!B63</f>
        <v>38219190</v>
      </c>
      <c r="C61" s="286">
        <f>C62-tabela10!C63</f>
        <v>198167</v>
      </c>
      <c r="D61" s="286">
        <f>D62-tabela10!D63</f>
        <v>7261085</v>
      </c>
      <c r="E61" s="286">
        <f>E62-tabela10!E63</f>
        <v>415084</v>
      </c>
      <c r="F61" s="286">
        <f>F62-tabela10!F63</f>
        <v>2049734</v>
      </c>
      <c r="G61" s="286">
        <f>G62-tabela10!G63</f>
        <v>8802450</v>
      </c>
      <c r="H61" s="286">
        <f>H62-tabela10!H63</f>
        <v>16977036</v>
      </c>
      <c r="I61" s="286">
        <f>I62-tabela10!I63</f>
        <v>874285</v>
      </c>
      <c r="J61" s="287">
        <f>J62-tabela10!J63</f>
        <v>1641349</v>
      </c>
    </row>
    <row r="62" spans="1:10" ht="27">
      <c r="A62" s="169">
        <v>42979</v>
      </c>
      <c r="B62" s="286">
        <f>B63-tabela10!B64</f>
        <v>38253582</v>
      </c>
      <c r="C62" s="286">
        <f>C63-tabela10!C64</f>
        <v>198034</v>
      </c>
      <c r="D62" s="286">
        <f>D63-tabela10!D64</f>
        <v>7286769</v>
      </c>
      <c r="E62" s="286">
        <f>E63-tabela10!E64</f>
        <v>413838</v>
      </c>
      <c r="F62" s="286">
        <f>F63-tabela10!F64</f>
        <v>2050114</v>
      </c>
      <c r="G62" s="286">
        <f>G63-tabela10!G64</f>
        <v>8817490</v>
      </c>
      <c r="H62" s="286">
        <f>H63-tabela10!H64</f>
        <v>16980779</v>
      </c>
      <c r="I62" s="286">
        <f>I63-tabela10!I64</f>
        <v>873581</v>
      </c>
      <c r="J62" s="287">
        <f>J63-tabela10!J64</f>
        <v>1632977</v>
      </c>
    </row>
    <row r="63" spans="1:10" ht="27">
      <c r="A63" s="169">
        <v>43009</v>
      </c>
      <c r="B63" s="286">
        <f>B64-tabela10!B65</f>
        <v>38330181</v>
      </c>
      <c r="C63" s="286">
        <f>C64-tabela10!C65</f>
        <v>197502</v>
      </c>
      <c r="D63" s="286">
        <f>D64-tabela10!D65</f>
        <v>7319969</v>
      </c>
      <c r="E63" s="286">
        <f>E64-tabela10!E65</f>
        <v>413109</v>
      </c>
      <c r="F63" s="286">
        <f>F64-tabela10!F65</f>
        <v>2045350</v>
      </c>
      <c r="G63" s="286">
        <f>G64-tabela10!G65</f>
        <v>8854811</v>
      </c>
      <c r="H63" s="286">
        <f>H64-tabela10!H65</f>
        <v>16996694</v>
      </c>
      <c r="I63" s="286">
        <f>I64-tabela10!I65</f>
        <v>873320</v>
      </c>
      <c r="J63" s="287">
        <f>J64-tabela10!J65</f>
        <v>1629426</v>
      </c>
    </row>
    <row r="64" spans="1:10" ht="27">
      <c r="A64" s="169">
        <v>43040</v>
      </c>
      <c r="B64" s="286">
        <f>B65-tabela10!B66</f>
        <v>38317889</v>
      </c>
      <c r="C64" s="286">
        <f>C65-tabela10!C66</f>
        <v>196347</v>
      </c>
      <c r="D64" s="286">
        <f>D65-tabela10!D66</f>
        <v>7290963</v>
      </c>
      <c r="E64" s="286">
        <f>E65-tabela10!E66</f>
        <v>412295</v>
      </c>
      <c r="F64" s="286">
        <f>F65-tabela10!F66</f>
        <v>2022524</v>
      </c>
      <c r="G64" s="286">
        <f>G65-tabela10!G66</f>
        <v>8923413</v>
      </c>
      <c r="H64" s="286">
        <f>H65-tabela10!H66</f>
        <v>16993722</v>
      </c>
      <c r="I64" s="286">
        <f>I65-tabela10!I66</f>
        <v>870960</v>
      </c>
      <c r="J64" s="287">
        <f>J65-tabela10!J66</f>
        <v>1607665</v>
      </c>
    </row>
    <row r="65" spans="1:10" ht="27">
      <c r="A65" s="169">
        <v>43070</v>
      </c>
      <c r="B65" s="286">
        <f>B66-tabela10!B67</f>
        <v>37989350</v>
      </c>
      <c r="C65" s="286">
        <f>C66-tabela10!C67</f>
        <v>194017</v>
      </c>
      <c r="D65" s="286">
        <f>D66-tabela10!D67</f>
        <v>7180708</v>
      </c>
      <c r="E65" s="286">
        <f>E66-tabela10!E67</f>
        <v>410487</v>
      </c>
      <c r="F65" s="286">
        <f>F66-tabela10!F67</f>
        <v>1970367</v>
      </c>
      <c r="G65" s="286">
        <f>G66-tabela10!G67</f>
        <v>8929698</v>
      </c>
      <c r="H65" s="286">
        <f>H66-tabela10!H67</f>
        <v>16886187</v>
      </c>
      <c r="I65" s="286">
        <f>I66-tabela10!I67</f>
        <v>854560</v>
      </c>
      <c r="J65" s="287">
        <f>J66-tabela10!J67</f>
        <v>1563326</v>
      </c>
    </row>
    <row r="66" spans="1:10" ht="27">
      <c r="A66" s="169">
        <v>43101</v>
      </c>
      <c r="B66" s="286">
        <f>B67-tabela10!B68</f>
        <v>38067172</v>
      </c>
      <c r="C66" s="286">
        <f>C67-tabela10!C68</f>
        <v>193666</v>
      </c>
      <c r="D66" s="286">
        <f>D67-tabela10!D68</f>
        <v>7230208</v>
      </c>
      <c r="E66" s="286">
        <f>E67-tabela10!E68</f>
        <v>411545</v>
      </c>
      <c r="F66" s="286">
        <f>F67-tabela10!F68</f>
        <v>1985354</v>
      </c>
      <c r="G66" s="286">
        <f>G67-tabela10!G68</f>
        <v>8880951</v>
      </c>
      <c r="H66" s="286">
        <f>H67-tabela10!H68</f>
        <v>16932731</v>
      </c>
      <c r="I66" s="286">
        <f>I67-tabela10!I68</f>
        <v>853758</v>
      </c>
      <c r="J66" s="287">
        <f>J67-tabela10!J68</f>
        <v>1578959</v>
      </c>
    </row>
    <row r="67" spans="1:10" ht="27">
      <c r="A67" s="169">
        <v>43132</v>
      </c>
      <c r="B67" s="286">
        <f>B68-tabela10!B69</f>
        <v>38128360</v>
      </c>
      <c r="C67" s="286">
        <f>C68-tabela10!C69</f>
        <v>193981</v>
      </c>
      <c r="D67" s="286">
        <f>D68-tabela10!D69</f>
        <v>7247571</v>
      </c>
      <c r="E67" s="286">
        <f>E68-tabela10!E69</f>
        <v>412174</v>
      </c>
      <c r="F67" s="286">
        <f>F68-tabela10!F69</f>
        <v>1981747</v>
      </c>
      <c r="G67" s="286">
        <f>G68-tabela10!G69</f>
        <v>8855704</v>
      </c>
      <c r="H67" s="286">
        <f>H68-tabela10!H69</f>
        <v>16998651</v>
      </c>
      <c r="I67" s="286">
        <f>I68-tabela10!I69</f>
        <v>863311</v>
      </c>
      <c r="J67" s="287">
        <f>J68-tabela10!J69</f>
        <v>1575221</v>
      </c>
    </row>
    <row r="68" spans="1:10" ht="27">
      <c r="A68" s="169">
        <v>43160</v>
      </c>
      <c r="B68" s="286">
        <f>B69-tabela10!B70</f>
        <v>38184511</v>
      </c>
      <c r="C68" s="286">
        <f>C69-tabela10!C70</f>
        <v>194341</v>
      </c>
      <c r="D68" s="286">
        <f>D69-tabela10!D70</f>
        <v>7258021</v>
      </c>
      <c r="E68" s="286">
        <f>E69-tabela10!E70</f>
        <v>412448</v>
      </c>
      <c r="F68" s="286">
        <f>F69-tabela10!F70</f>
        <v>1989475</v>
      </c>
      <c r="G68" s="286">
        <f>G69-tabela10!G70</f>
        <v>8849826</v>
      </c>
      <c r="H68" s="286">
        <f>H69-tabela10!H70</f>
        <v>17056035</v>
      </c>
      <c r="I68" s="286">
        <f>I69-tabela10!I70</f>
        <v>866971</v>
      </c>
      <c r="J68" s="287">
        <f>J69-tabela10!J70</f>
        <v>1557394</v>
      </c>
    </row>
    <row r="69" spans="1:10" ht="27">
      <c r="A69" s="169">
        <v>43191</v>
      </c>
      <c r="B69" s="286">
        <f>B70-tabela10!B71</f>
        <v>38300409</v>
      </c>
      <c r="C69" s="286">
        <f>C70-tabela10!C71</f>
        <v>195061</v>
      </c>
      <c r="D69" s="286">
        <f>D70-tabela10!D71</f>
        <v>7282129</v>
      </c>
      <c r="E69" s="286">
        <f>E70-tabela10!E71</f>
        <v>413029</v>
      </c>
      <c r="F69" s="286">
        <f>F70-tabela10!F71</f>
        <v>2003869</v>
      </c>
      <c r="G69" s="286">
        <f>G70-tabela10!G71</f>
        <v>8859113</v>
      </c>
      <c r="H69" s="286">
        <f>H70-tabela10!H71</f>
        <v>17120272</v>
      </c>
      <c r="I69" s="286">
        <f>I70-tabela10!I71</f>
        <v>867951</v>
      </c>
      <c r="J69" s="287">
        <f>J70-tabela10!J71</f>
        <v>1558985</v>
      </c>
    </row>
    <row r="70" spans="1:10" ht="27">
      <c r="A70" s="169">
        <v>43221</v>
      </c>
      <c r="B70" s="286">
        <f>B71-tabela10!B72</f>
        <v>38334068</v>
      </c>
      <c r="C70" s="286">
        <f>C71-tabela10!C72</f>
        <v>195291</v>
      </c>
      <c r="D70" s="286">
        <f>D71-tabela10!D72</f>
        <v>7275665</v>
      </c>
      <c r="E70" s="286">
        <f>E71-tabela10!E72</f>
        <v>413584</v>
      </c>
      <c r="F70" s="286">
        <f>F71-tabela10!F72</f>
        <v>2007050</v>
      </c>
      <c r="G70" s="286">
        <f>G71-tabela10!G72</f>
        <v>8847194</v>
      </c>
      <c r="H70" s="286">
        <f>H71-tabela10!H72</f>
        <v>17138849</v>
      </c>
      <c r="I70" s="286">
        <f>I71-tabela10!I72</f>
        <v>868148</v>
      </c>
      <c r="J70" s="287">
        <f>J71-tabela10!J72</f>
        <v>1588287</v>
      </c>
    </row>
    <row r="71" spans="1:10" ht="27">
      <c r="A71" s="169">
        <v>43252</v>
      </c>
      <c r="B71" s="286">
        <f>B72-tabela10!B73</f>
        <v>38333407</v>
      </c>
      <c r="C71" s="286">
        <f>C72-tabela10!C73</f>
        <v>195203</v>
      </c>
      <c r="D71" s="286">
        <f>D72-tabela10!D73</f>
        <v>7255195</v>
      </c>
      <c r="E71" s="286">
        <f>E72-tabela10!E73</f>
        <v>414735</v>
      </c>
      <c r="F71" s="286">
        <f>F72-tabela10!F73</f>
        <v>2006116</v>
      </c>
      <c r="G71" s="286">
        <f>G72-tabela10!G73</f>
        <v>8826223</v>
      </c>
      <c r="H71" s="286">
        <f>H72-tabela10!H73</f>
        <v>17139438</v>
      </c>
      <c r="I71" s="286">
        <f>I72-tabela10!I73</f>
        <v>867293</v>
      </c>
      <c r="J71" s="287">
        <f>J72-tabela10!J73</f>
        <v>1629204</v>
      </c>
    </row>
    <row r="72" spans="1:10" ht="27">
      <c r="A72" s="169">
        <v>43282</v>
      </c>
      <c r="B72" s="286">
        <f>B73-tabela10!B74</f>
        <v>38380726</v>
      </c>
      <c r="C72" s="286">
        <f>C73-tabela10!C74</f>
        <v>195905</v>
      </c>
      <c r="D72" s="286">
        <f>D73-tabela10!D74</f>
        <v>7260188</v>
      </c>
      <c r="E72" s="286">
        <f>E73-tabela10!E74</f>
        <v>416070</v>
      </c>
      <c r="F72" s="286">
        <f>F73-tabela10!F74</f>
        <v>2016179</v>
      </c>
      <c r="G72" s="286">
        <f>G73-tabela10!G74</f>
        <v>8825974</v>
      </c>
      <c r="H72" s="286">
        <f>H73-tabela10!H74</f>
        <v>17153986</v>
      </c>
      <c r="I72" s="286">
        <f>I73-tabela10!I74</f>
        <v>865765</v>
      </c>
      <c r="J72" s="287">
        <f>J73-tabela10!J74</f>
        <v>1646659</v>
      </c>
    </row>
    <row r="73" spans="1:10" ht="27">
      <c r="A73" s="169">
        <v>43313</v>
      </c>
      <c r="B73" s="286">
        <f>B74-tabela10!B75</f>
        <v>38491157</v>
      </c>
      <c r="C73" s="286">
        <f>C74-tabela10!C75</f>
        <v>196372</v>
      </c>
      <c r="D73" s="286">
        <f>D74-tabela10!D75</f>
        <v>7275952</v>
      </c>
      <c r="E73" s="286">
        <f>E74-tabela10!E75</f>
        <v>417310</v>
      </c>
      <c r="F73" s="286">
        <f>F74-tabela10!F75</f>
        <v>2027979</v>
      </c>
      <c r="G73" s="286">
        <f>G74-tabela10!G75</f>
        <v>8843833</v>
      </c>
      <c r="H73" s="286">
        <f>H74-tabela10!H75</f>
        <v>17220242</v>
      </c>
      <c r="I73" s="286">
        <f>I74-tabela10!I75</f>
        <v>866159</v>
      </c>
      <c r="J73" s="287">
        <f>J74-tabela10!J75</f>
        <v>1643310</v>
      </c>
    </row>
    <row r="74" spans="1:11" ht="27">
      <c r="A74" s="169">
        <v>43344</v>
      </c>
      <c r="B74" s="286">
        <f>B75-tabela10!B76</f>
        <v>38628493</v>
      </c>
      <c r="C74" s="286">
        <f>C75-tabela10!C76</f>
        <v>196775</v>
      </c>
      <c r="D74" s="286">
        <f>D75-tabela10!D76</f>
        <v>7313401</v>
      </c>
      <c r="E74" s="286">
        <f>E75-tabela10!E76</f>
        <v>418401</v>
      </c>
      <c r="F74" s="286">
        <f>F75-tabela10!F76</f>
        <v>2040460</v>
      </c>
      <c r="G74" s="286">
        <f>G75-tabela10!G76</f>
        <v>8870518</v>
      </c>
      <c r="H74" s="286">
        <f>H75-tabela10!H76</f>
        <v>17281203</v>
      </c>
      <c r="I74" s="286">
        <f>I75-tabela10!I76</f>
        <v>867113</v>
      </c>
      <c r="J74" s="287">
        <f>J75-tabela10!J76</f>
        <v>1640622</v>
      </c>
      <c r="K74" s="7"/>
    </row>
    <row r="75" spans="1:11" ht="27">
      <c r="A75" s="169">
        <v>43374</v>
      </c>
      <c r="B75" s="286">
        <f>B76-tabela10!B77</f>
        <v>38686226</v>
      </c>
      <c r="C75" s="286">
        <f>C76-tabela10!C77</f>
        <v>197152</v>
      </c>
      <c r="D75" s="286">
        <f>D76-tabela10!D77</f>
        <v>7320449</v>
      </c>
      <c r="E75" s="286">
        <f>E76-tabela10!E77</f>
        <v>418669</v>
      </c>
      <c r="F75" s="286">
        <f>F76-tabela10!F77</f>
        <v>2041020</v>
      </c>
      <c r="G75" s="286">
        <f>G76-tabela10!G77</f>
        <v>8904651</v>
      </c>
      <c r="H75" s="286">
        <f>H76-tabela10!H77</f>
        <v>17309962</v>
      </c>
      <c r="I75" s="286">
        <f>I76-tabela10!I77</f>
        <v>866760</v>
      </c>
      <c r="J75" s="287">
        <f>J76-tabela10!J77</f>
        <v>1627563</v>
      </c>
      <c r="K75" s="7"/>
    </row>
    <row r="76" spans="1:10" ht="27">
      <c r="A76" s="169">
        <v>43405</v>
      </c>
      <c r="B76" s="286">
        <f>B77-tabela10!B78</f>
        <v>38744890</v>
      </c>
      <c r="C76" s="286">
        <f>C77-tabela10!C78</f>
        <v>196408</v>
      </c>
      <c r="D76" s="286">
        <f>D77-tabela10!D78</f>
        <v>7296162</v>
      </c>
      <c r="E76" s="286">
        <f>E77-tabela10!E78</f>
        <v>418126</v>
      </c>
      <c r="F76" s="286">
        <f>F77-tabela10!F78</f>
        <v>2027166</v>
      </c>
      <c r="G76" s="286">
        <f>G77-tabela10!G78</f>
        <v>8993238</v>
      </c>
      <c r="H76" s="286">
        <f>H77-tabela10!H78</f>
        <v>17344281</v>
      </c>
      <c r="I76" s="286">
        <f>I77-tabela10!I78</f>
        <v>865638</v>
      </c>
      <c r="J76" s="287">
        <f>J77-tabela10!J78</f>
        <v>1603871</v>
      </c>
    </row>
    <row r="77" spans="1:10" ht="27">
      <c r="A77" s="169">
        <v>43435</v>
      </c>
      <c r="B77" s="286">
        <v>38410428</v>
      </c>
      <c r="C77" s="286">
        <v>195377</v>
      </c>
      <c r="D77" s="286">
        <v>7178109</v>
      </c>
      <c r="E77" s="286">
        <v>416720</v>
      </c>
      <c r="F77" s="286">
        <v>1975590</v>
      </c>
      <c r="G77" s="286">
        <v>9012881</v>
      </c>
      <c r="H77" s="286">
        <v>17226870</v>
      </c>
      <c r="I77" s="286">
        <v>848639</v>
      </c>
      <c r="J77" s="287">
        <v>1556242</v>
      </c>
    </row>
    <row r="78" spans="1:10" ht="27">
      <c r="A78" s="169">
        <v>43466</v>
      </c>
      <c r="B78" s="286">
        <f>B77+tabela10!B79</f>
        <v>38444741</v>
      </c>
      <c r="C78" s="286">
        <f>C77+tabela10!C79</f>
        <v>195461</v>
      </c>
      <c r="D78" s="286">
        <f>D77+tabela10!D79</f>
        <v>7213038</v>
      </c>
      <c r="E78" s="286">
        <f>E77+tabela10!E79</f>
        <v>416632</v>
      </c>
      <c r="F78" s="286">
        <f>F77+tabela10!F79</f>
        <v>1989865</v>
      </c>
      <c r="G78" s="286">
        <f>G77+tabela10!G79</f>
        <v>8946903</v>
      </c>
      <c r="H78" s="286">
        <f>H77+tabela10!H79</f>
        <v>17270319</v>
      </c>
      <c r="I78" s="286">
        <f>I77+tabela10!I79</f>
        <v>847953</v>
      </c>
      <c r="J78" s="287">
        <f>J77+tabela10!J79</f>
        <v>1564570</v>
      </c>
    </row>
    <row r="79" spans="1:10" ht="27">
      <c r="A79" s="169">
        <v>43497</v>
      </c>
      <c r="B79" s="286">
        <f>B78+tabela10!B80</f>
        <v>38617880</v>
      </c>
      <c r="C79" s="286">
        <f>C78+tabela10!C80</f>
        <v>196446</v>
      </c>
      <c r="D79" s="286">
        <f>D78+tabela10!D80</f>
        <v>7246510</v>
      </c>
      <c r="E79" s="286">
        <f>E78+tabela10!E80</f>
        <v>417497</v>
      </c>
      <c r="F79" s="286">
        <f>F78+tabela10!F80</f>
        <v>2000962</v>
      </c>
      <c r="G79" s="286">
        <f>G78+tabela10!G80</f>
        <v>8952893</v>
      </c>
      <c r="H79" s="286">
        <f>H78+tabela10!H80</f>
        <v>17382731</v>
      </c>
      <c r="I79" s="286">
        <f>I78+tabela10!I80</f>
        <v>859348</v>
      </c>
      <c r="J79" s="287">
        <f>J78+tabela10!J80</f>
        <v>1561493</v>
      </c>
    </row>
    <row r="80" spans="1:10" ht="27">
      <c r="A80" s="169">
        <v>43525</v>
      </c>
      <c r="B80" s="170">
        <f>B79+tabela10!B81</f>
        <v>38574684</v>
      </c>
      <c r="C80" s="170">
        <f>C79+tabela10!C81</f>
        <v>196974</v>
      </c>
      <c r="D80" s="170">
        <f>D79+tabela10!D81</f>
        <v>7243430</v>
      </c>
      <c r="E80" s="170">
        <f>E79+tabela10!E81</f>
        <v>416835</v>
      </c>
      <c r="F80" s="170">
        <f>F79+tabela10!F81</f>
        <v>1993181</v>
      </c>
      <c r="G80" s="170">
        <f>G79+tabela10!G81</f>
        <v>8924090</v>
      </c>
      <c r="H80" s="170">
        <f>H79+tabela10!H81</f>
        <v>17387303</v>
      </c>
      <c r="I80" s="170">
        <f>I79+tabela10!I81</f>
        <v>860923</v>
      </c>
      <c r="J80" s="171">
        <f>J79+tabela10!J81</f>
        <v>1551948</v>
      </c>
    </row>
    <row r="81" spans="1:10" ht="27">
      <c r="A81" s="169">
        <v>43556</v>
      </c>
      <c r="B81" s="286">
        <f>B80+tabela10!B82</f>
        <v>38704285</v>
      </c>
      <c r="C81" s="286">
        <f>C80+tabela10!C82</f>
        <v>197428</v>
      </c>
      <c r="D81" s="286">
        <f>D80+tabela10!D82</f>
        <v>7263909</v>
      </c>
      <c r="E81" s="286">
        <f>E80+tabela10!E82</f>
        <v>417702</v>
      </c>
      <c r="F81" s="286">
        <f>F80+tabela10!F82</f>
        <v>2007248</v>
      </c>
      <c r="G81" s="286">
        <f>G80+tabela10!G82</f>
        <v>8936381</v>
      </c>
      <c r="H81" s="286">
        <f>H80+tabela10!H82</f>
        <v>17453598</v>
      </c>
      <c r="I81" s="286">
        <f>I80+tabela10!I82</f>
        <v>862164</v>
      </c>
      <c r="J81" s="287">
        <f>J80+tabela10!J82</f>
        <v>1565855</v>
      </c>
    </row>
    <row r="82" spans="1:10" ht="27">
      <c r="A82" s="169">
        <v>43586</v>
      </c>
      <c r="B82" s="286">
        <f>B81+tabela10!B83</f>
        <v>38736425</v>
      </c>
      <c r="C82" s="286">
        <f>C81+tabela10!C83</f>
        <v>198055</v>
      </c>
      <c r="D82" s="286">
        <f>D81+tabela10!D83</f>
        <v>7257773</v>
      </c>
      <c r="E82" s="286">
        <f>E81+tabela10!E83</f>
        <v>417287</v>
      </c>
      <c r="F82" s="286">
        <f>F81+tabela10!F83</f>
        <v>2015707</v>
      </c>
      <c r="G82" s="286">
        <f>G81+tabela10!G83</f>
        <v>8925076</v>
      </c>
      <c r="H82" s="286">
        <f>H81+tabela10!H83</f>
        <v>17456131</v>
      </c>
      <c r="I82" s="286">
        <f>I81+tabela10!I83</f>
        <v>863168</v>
      </c>
      <c r="J82" s="287">
        <f>J81+tabela10!J83</f>
        <v>1603228</v>
      </c>
    </row>
    <row r="83" spans="1:10" ht="27">
      <c r="A83" s="169">
        <v>43617</v>
      </c>
      <c r="B83" s="286">
        <f>B82+tabela10!B84</f>
        <v>38784861</v>
      </c>
      <c r="C83" s="286">
        <f>C82+tabela10!C84</f>
        <v>198620</v>
      </c>
      <c r="D83" s="286">
        <f>D82+tabela10!D84</f>
        <v>7246785</v>
      </c>
      <c r="E83" s="286">
        <f>E82+tabela10!E84</f>
        <v>419812</v>
      </c>
      <c r="F83" s="286">
        <f>F82+tabela10!F84</f>
        <v>2028843</v>
      </c>
      <c r="G83" s="286">
        <f>G82+tabela10!G84</f>
        <v>8922069</v>
      </c>
      <c r="H83" s="286">
        <f>H82+tabela10!H84</f>
        <v>17479151</v>
      </c>
      <c r="I83" s="286">
        <f>I82+tabela10!I84</f>
        <v>863651</v>
      </c>
      <c r="J83" s="287">
        <f>J82+tabela10!J84</f>
        <v>1625930</v>
      </c>
    </row>
    <row r="84" spans="1:10" ht="27">
      <c r="A84" s="278">
        <v>43647</v>
      </c>
      <c r="B84" s="403">
        <f>B83+tabela10!B85</f>
        <v>38828681</v>
      </c>
      <c r="C84" s="403">
        <f>C83+tabela10!C85</f>
        <v>199669</v>
      </c>
      <c r="D84" s="403">
        <f>D83+tabela10!D85</f>
        <v>7252176</v>
      </c>
      <c r="E84" s="403">
        <f>E83+tabela10!E85</f>
        <v>420306</v>
      </c>
      <c r="F84" s="403">
        <f>F83+tabela10!F85</f>
        <v>2047564</v>
      </c>
      <c r="G84" s="403">
        <f>G83+tabela10!G85</f>
        <v>8926956</v>
      </c>
      <c r="H84" s="403">
        <f>H83+tabela10!H85</f>
        <v>17488099</v>
      </c>
      <c r="I84" s="403">
        <f>I83+tabela10!I85</f>
        <v>863336</v>
      </c>
      <c r="J84" s="404">
        <f>J83+tabela10!J85</f>
        <v>1630575</v>
      </c>
    </row>
    <row r="85" spans="1:10" ht="27">
      <c r="A85" s="423"/>
      <c r="B85" s="424"/>
      <c r="C85" s="424"/>
      <c r="D85" s="424"/>
      <c r="E85" s="424"/>
      <c r="F85" s="424"/>
      <c r="G85" s="424"/>
      <c r="H85" s="424"/>
      <c r="I85" s="424"/>
      <c r="J85" s="424"/>
    </row>
    <row r="86" ht="25.5">
      <c r="A86" s="173" t="s">
        <v>157</v>
      </c>
    </row>
    <row r="87" spans="2:10" ht="31.5" customHeight="1">
      <c r="B87" s="289"/>
      <c r="C87" s="290"/>
      <c r="D87" s="290"/>
      <c r="E87" s="290"/>
      <c r="F87" s="290"/>
      <c r="G87" s="290"/>
      <c r="H87" s="290"/>
      <c r="I87" s="290"/>
      <c r="J87" s="290"/>
    </row>
    <row r="88" ht="15">
      <c r="B88" s="291"/>
    </row>
    <row r="89" ht="15">
      <c r="B89" s="176"/>
    </row>
  </sheetData>
  <sheetProtection/>
  <mergeCells count="1">
    <mergeCell ref="A2:J2"/>
  </mergeCells>
  <conditionalFormatting sqref="B5">
    <cfRule type="expression" priority="4" dxfId="0" stopIfTrue="1">
      <formula>(B5:J74)=""</formula>
    </cfRule>
  </conditionalFormatting>
  <conditionalFormatting sqref="B80">
    <cfRule type="expression" priority="1" dxfId="0" stopIfTrue="1">
      <formula>(B80:J143)=""</formula>
    </cfRule>
  </conditionalFormatting>
  <conditionalFormatting sqref="C80:J80">
    <cfRule type="expression" priority="375" dxfId="0" stopIfTrue="1">
      <formula>(C86:K143)=""</formula>
    </cfRule>
  </conditionalFormatting>
  <printOptions horizontalCentered="1"/>
  <pageMargins left="0.5118110236220472" right="0.5118110236220472" top="0.3937007874015748" bottom="0.3937007874015748" header="0" footer="0"/>
  <pageSetup fitToHeight="1" fitToWidth="1" horizontalDpi="600" verticalDpi="600" orientation="portrait" paperSize="9" scale="3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showGridLines="0" zoomScale="50" zoomScaleNormal="50" zoomScaleSheetLayoutView="50" zoomScalePageLayoutView="0" workbookViewId="0" topLeftCell="A1">
      <selection activeCell="A1" sqref="A1"/>
    </sheetView>
  </sheetViews>
  <sheetFormatPr defaultColWidth="9.140625" defaultRowHeight="15"/>
  <cols>
    <col min="1" max="3" width="25.28125" style="0" customWidth="1"/>
    <col min="4" max="4" width="29.28125" style="0" customWidth="1"/>
    <col min="5" max="9" width="25.28125" style="0" customWidth="1"/>
    <col min="10" max="10" width="28.140625" style="0" customWidth="1"/>
    <col min="11" max="11" width="11.57421875" style="0" bestFit="1" customWidth="1"/>
  </cols>
  <sheetData>
    <row r="1" spans="1:11" ht="41.25">
      <c r="A1" s="156" t="s">
        <v>143</v>
      </c>
      <c r="B1" s="177"/>
      <c r="C1" s="178"/>
      <c r="D1" s="178"/>
      <c r="E1" s="178"/>
      <c r="F1" s="178"/>
      <c r="G1" s="178"/>
      <c r="H1" s="178"/>
      <c r="I1" s="179"/>
      <c r="J1" s="179"/>
      <c r="K1" s="176"/>
    </row>
    <row r="2" spans="1:10" ht="67.5" customHeight="1">
      <c r="A2" s="475" t="s">
        <v>268</v>
      </c>
      <c r="B2" s="475"/>
      <c r="C2" s="475"/>
      <c r="D2" s="475"/>
      <c r="E2" s="475"/>
      <c r="F2" s="475"/>
      <c r="G2" s="475"/>
      <c r="H2" s="475"/>
      <c r="I2" s="475"/>
      <c r="J2" s="475"/>
    </row>
    <row r="3" spans="1:10" ht="16.5" thickBot="1">
      <c r="A3" s="160"/>
      <c r="B3" s="161"/>
      <c r="C3" s="161"/>
      <c r="D3" s="161"/>
      <c r="E3" s="161"/>
      <c r="F3" s="161"/>
      <c r="G3" s="161"/>
      <c r="H3" s="161"/>
      <c r="I3" s="161"/>
      <c r="J3" s="161"/>
    </row>
    <row r="4" spans="1:10" ht="79.5" thickBot="1">
      <c r="A4" s="162" t="s">
        <v>89</v>
      </c>
      <c r="B4" s="163" t="s">
        <v>140</v>
      </c>
      <c r="C4" s="163" t="s">
        <v>5</v>
      </c>
      <c r="D4" s="163" t="s">
        <v>6</v>
      </c>
      <c r="E4" s="163" t="s">
        <v>91</v>
      </c>
      <c r="F4" s="163" t="s">
        <v>92</v>
      </c>
      <c r="G4" s="163" t="s">
        <v>0</v>
      </c>
      <c r="H4" s="163" t="s">
        <v>1</v>
      </c>
      <c r="I4" s="163" t="s">
        <v>93</v>
      </c>
      <c r="J4" s="164" t="s">
        <v>9</v>
      </c>
    </row>
    <row r="5" spans="1:10" ht="27" hidden="1">
      <c r="A5" s="165">
        <v>41244</v>
      </c>
      <c r="B5" s="292">
        <f>SUM(C5:J5)</f>
        <v>39680311</v>
      </c>
      <c r="C5" s="167">
        <v>223502</v>
      </c>
      <c r="D5" s="167">
        <v>8276666</v>
      </c>
      <c r="E5" s="167">
        <v>407520</v>
      </c>
      <c r="F5" s="167">
        <v>3083094</v>
      </c>
      <c r="G5" s="167">
        <v>8914136</v>
      </c>
      <c r="H5" s="167">
        <v>16347858</v>
      </c>
      <c r="I5" s="167">
        <v>872976</v>
      </c>
      <c r="J5" s="168">
        <v>1554559</v>
      </c>
    </row>
    <row r="6" spans="1:11" ht="27">
      <c r="A6" s="293">
        <v>41275</v>
      </c>
      <c r="B6" s="170">
        <f>B7-'tabela10.1'!B8</f>
        <v>39255890</v>
      </c>
      <c r="C6" s="170">
        <f>C7-'tabela10.1'!C8</f>
        <v>226509</v>
      </c>
      <c r="D6" s="170">
        <f>D7-'tabela10.1'!D8</f>
        <v>8222171</v>
      </c>
      <c r="E6" s="170">
        <f>E7-'tabela10.1'!E8</f>
        <v>425729</v>
      </c>
      <c r="F6" s="170">
        <f>F7-'tabela10.1'!F8</f>
        <v>2890308</v>
      </c>
      <c r="G6" s="170">
        <f>G7-'tabela10.1'!G8</f>
        <v>8691315</v>
      </c>
      <c r="H6" s="170">
        <f>H7-'tabela10.1'!H8</f>
        <v>16417957</v>
      </c>
      <c r="I6" s="170">
        <f>I7-'tabela10.1'!I8</f>
        <v>851492</v>
      </c>
      <c r="J6" s="171">
        <f>J7-'tabela10.1'!J8</f>
        <v>1530409</v>
      </c>
      <c r="K6" s="180"/>
    </row>
    <row r="7" spans="1:11" ht="27">
      <c r="A7" s="293">
        <v>41306</v>
      </c>
      <c r="B7" s="170">
        <f>B8-'tabela10.1'!B9</f>
        <v>39424738</v>
      </c>
      <c r="C7" s="170">
        <f>C8-'tabela10.1'!C9</f>
        <v>226753</v>
      </c>
      <c r="D7" s="170">
        <f>D8-'tabela10.1'!D9</f>
        <v>8260602</v>
      </c>
      <c r="E7" s="170">
        <f>E8-'tabela10.1'!E9</f>
        <v>426243</v>
      </c>
      <c r="F7" s="170">
        <f>F8-'tabela10.1'!F9</f>
        <v>2914541</v>
      </c>
      <c r="G7" s="170">
        <f>G8-'tabela10.1'!G9</f>
        <v>8690168</v>
      </c>
      <c r="H7" s="170">
        <f>H8-'tabela10.1'!H9</f>
        <v>16516368</v>
      </c>
      <c r="I7" s="170">
        <f>I8-'tabela10.1'!I9</f>
        <v>865985</v>
      </c>
      <c r="J7" s="171">
        <f>J8-'tabela10.1'!J9</f>
        <v>1524078</v>
      </c>
      <c r="K7" s="180"/>
    </row>
    <row r="8" spans="1:11" ht="27">
      <c r="A8" s="293">
        <v>41334</v>
      </c>
      <c r="B8" s="170">
        <f>B9-'tabela10.1'!B10</f>
        <v>39607756</v>
      </c>
      <c r="C8" s="170">
        <f>C9-'tabela10.1'!C10</f>
        <v>227496</v>
      </c>
      <c r="D8" s="170">
        <f>D9-'tabela10.1'!D10</f>
        <v>8294770</v>
      </c>
      <c r="E8" s="170">
        <f>E9-'tabela10.1'!E10</f>
        <v>426261</v>
      </c>
      <c r="F8" s="170">
        <f>F9-'tabela10.1'!F10</f>
        <v>2946013</v>
      </c>
      <c r="G8" s="170">
        <f>G9-'tabela10.1'!G10</f>
        <v>8709325</v>
      </c>
      <c r="H8" s="170">
        <f>H9-'tabela10.1'!H10</f>
        <v>16606349</v>
      </c>
      <c r="I8" s="170">
        <f>I9-'tabela10.1'!I10</f>
        <v>874338</v>
      </c>
      <c r="J8" s="171">
        <f>J9-'tabela10.1'!J10</f>
        <v>1523204</v>
      </c>
      <c r="K8" s="180"/>
    </row>
    <row r="9" spans="1:11" ht="27">
      <c r="A9" s="293">
        <v>41365</v>
      </c>
      <c r="B9" s="170">
        <f>B10-'tabela10.1'!B11</f>
        <v>39863981</v>
      </c>
      <c r="C9" s="170">
        <f>C10-'tabela10.1'!C11</f>
        <v>228266</v>
      </c>
      <c r="D9" s="170">
        <f>D10-'tabela10.1'!D11</f>
        <v>8341810</v>
      </c>
      <c r="E9" s="170">
        <f>E10-'tabela10.1'!E11</f>
        <v>428684</v>
      </c>
      <c r="F9" s="170">
        <f>F10-'tabela10.1'!F11</f>
        <v>2988204</v>
      </c>
      <c r="G9" s="170">
        <f>G10-'tabela10.1'!G11</f>
        <v>8740004</v>
      </c>
      <c r="H9" s="170">
        <f>H10-'tabela10.1'!H11</f>
        <v>16704314</v>
      </c>
      <c r="I9" s="170">
        <f>I10-'tabela10.1'!I11</f>
        <v>878799</v>
      </c>
      <c r="J9" s="171">
        <f>J10-'tabela10.1'!J11</f>
        <v>1553900</v>
      </c>
      <c r="K9" s="180"/>
    </row>
    <row r="10" spans="1:11" ht="27">
      <c r="A10" s="293">
        <v>41395</v>
      </c>
      <c r="B10" s="170">
        <f>B11-'tabela10.1'!B12</f>
        <v>39975205</v>
      </c>
      <c r="C10" s="170">
        <f>C11-'tabela10.1'!C12</f>
        <v>228498</v>
      </c>
      <c r="D10" s="170">
        <f>D11-'tabela10.1'!D12</f>
        <v>8362583</v>
      </c>
      <c r="E10" s="170">
        <f>E11-'tabela10.1'!E12</f>
        <v>429037</v>
      </c>
      <c r="F10" s="170">
        <f>F11-'tabela10.1'!F12</f>
        <v>2992295</v>
      </c>
      <c r="G10" s="170">
        <f>G11-'tabela10.1'!G12</f>
        <v>8748725</v>
      </c>
      <c r="H10" s="170">
        <f>H11-'tabela10.1'!H12</f>
        <v>16738267</v>
      </c>
      <c r="I10" s="170">
        <f>I11-'tabela10.1'!I12</f>
        <v>881585</v>
      </c>
      <c r="J10" s="171">
        <f>J11-'tabela10.1'!J12</f>
        <v>1594215</v>
      </c>
      <c r="K10" s="180"/>
    </row>
    <row r="11" spans="1:11" ht="27">
      <c r="A11" s="293">
        <v>41426</v>
      </c>
      <c r="B11" s="170">
        <f>B12-'tabela10.1'!B13</f>
        <v>40133274</v>
      </c>
      <c r="C11" s="170">
        <f>C12-'tabela10.1'!C13</f>
        <v>229224</v>
      </c>
      <c r="D11" s="170">
        <f>D12-'tabela10.1'!D13</f>
        <v>8372833</v>
      </c>
      <c r="E11" s="170">
        <f>E12-'tabela10.1'!E13</f>
        <v>429724</v>
      </c>
      <c r="F11" s="170">
        <f>F12-'tabela10.1'!F13</f>
        <v>3001962</v>
      </c>
      <c r="G11" s="170">
        <f>G12-'tabela10.1'!G13</f>
        <v>8766076</v>
      </c>
      <c r="H11" s="170">
        <f>H12-'tabela10.1'!H13</f>
        <v>16791968</v>
      </c>
      <c r="I11" s="170">
        <f>I12-'tabela10.1'!I13</f>
        <v>882975</v>
      </c>
      <c r="J11" s="171">
        <f>J12-'tabela10.1'!J13</f>
        <v>1658512</v>
      </c>
      <c r="K11" s="180"/>
    </row>
    <row r="12" spans="1:11" ht="27">
      <c r="A12" s="293">
        <v>41456</v>
      </c>
      <c r="B12" s="170">
        <f>B13-'tabela10.1'!B14</f>
        <v>40206491</v>
      </c>
      <c r="C12" s="170">
        <f>C13-'tabela10.1'!C14</f>
        <v>229156</v>
      </c>
      <c r="D12" s="170">
        <f>D13-'tabela10.1'!D14</f>
        <v>8383432</v>
      </c>
      <c r="E12" s="170">
        <f>E13-'tabela10.1'!E14</f>
        <v>428554</v>
      </c>
      <c r="F12" s="170">
        <f>F13-'tabela10.1'!F14</f>
        <v>3012574</v>
      </c>
      <c r="G12" s="170">
        <f>G13-'tabela10.1'!G14</f>
        <v>8774830</v>
      </c>
      <c r="H12" s="170">
        <f>H13-'tabela10.1'!H14</f>
        <v>16814815</v>
      </c>
      <c r="I12" s="170">
        <f>I13-'tabela10.1'!I14</f>
        <v>883434</v>
      </c>
      <c r="J12" s="171">
        <f>J13-'tabela10.1'!J14</f>
        <v>1679696</v>
      </c>
      <c r="K12" s="180"/>
    </row>
    <row r="13" spans="1:11" ht="27">
      <c r="A13" s="293">
        <v>41487</v>
      </c>
      <c r="B13" s="170">
        <f>B14-'tabela10.1'!B15</f>
        <v>40368651</v>
      </c>
      <c r="C13" s="170">
        <f>C14-'tabela10.1'!C15</f>
        <v>230029</v>
      </c>
      <c r="D13" s="170">
        <f>D14-'tabela10.1'!D15</f>
        <v>8398536</v>
      </c>
      <c r="E13" s="170">
        <f>E14-'tabela10.1'!E15</f>
        <v>427986</v>
      </c>
      <c r="F13" s="170">
        <f>F14-'tabela10.1'!F15</f>
        <v>3031631</v>
      </c>
      <c r="G13" s="170">
        <f>G14-'tabela10.1'!G15</f>
        <v>8834331</v>
      </c>
      <c r="H13" s="170">
        <f>H14-'tabela10.1'!H15</f>
        <v>16890780</v>
      </c>
      <c r="I13" s="170">
        <f>I14-'tabela10.1'!I15</f>
        <v>886547</v>
      </c>
      <c r="J13" s="171">
        <f>J14-'tabela10.1'!J15</f>
        <v>1668811</v>
      </c>
      <c r="K13" s="180"/>
    </row>
    <row r="14" spans="1:11" ht="27">
      <c r="A14" s="293">
        <v>41518</v>
      </c>
      <c r="B14" s="170">
        <f>B15-'tabela10.1'!B16</f>
        <v>40626319</v>
      </c>
      <c r="C14" s="170">
        <f>C15-'tabela10.1'!C16</f>
        <v>230898</v>
      </c>
      <c r="D14" s="170">
        <f>D15-'tabela10.1'!D16</f>
        <v>8468028</v>
      </c>
      <c r="E14" s="170">
        <f>E15-'tabela10.1'!E16</f>
        <v>428981</v>
      </c>
      <c r="F14" s="170">
        <f>F15-'tabela10.1'!F16</f>
        <v>3068447</v>
      </c>
      <c r="G14" s="170">
        <f>G15-'tabela10.1'!G16</f>
        <v>8900253</v>
      </c>
      <c r="H14" s="170">
        <f>H15-'tabela10.1'!H16</f>
        <v>16979125</v>
      </c>
      <c r="I14" s="170">
        <f>I15-'tabela10.1'!I16</f>
        <v>888841</v>
      </c>
      <c r="J14" s="171">
        <f>J15-'tabela10.1'!J16</f>
        <v>1661746</v>
      </c>
      <c r="K14" s="180"/>
    </row>
    <row r="15" spans="1:11" ht="27">
      <c r="A15" s="293">
        <v>41548</v>
      </c>
      <c r="B15" s="170">
        <f>B16-'tabela10.1'!B17</f>
        <v>40757184</v>
      </c>
      <c r="C15" s="170">
        <f>C16-'tabela10.1'!C17</f>
        <v>231117</v>
      </c>
      <c r="D15" s="170">
        <f>D16-'tabela10.1'!D17</f>
        <v>8504798</v>
      </c>
      <c r="E15" s="170">
        <f>E16-'tabela10.1'!E17</f>
        <v>430495</v>
      </c>
      <c r="F15" s="170">
        <f>F16-'tabela10.1'!F17</f>
        <v>3074079</v>
      </c>
      <c r="G15" s="170">
        <f>G16-'tabela10.1'!G17</f>
        <v>8960981</v>
      </c>
      <c r="H15" s="170">
        <f>H16-'tabela10.1'!H17</f>
        <v>17025421</v>
      </c>
      <c r="I15" s="170">
        <f>I16-'tabela10.1'!I17</f>
        <v>889374</v>
      </c>
      <c r="J15" s="171">
        <f>J16-'tabela10.1'!J17</f>
        <v>1640919</v>
      </c>
      <c r="K15" s="180"/>
    </row>
    <row r="16" spans="1:11" ht="27">
      <c r="A16" s="293">
        <v>41579</v>
      </c>
      <c r="B16" s="170">
        <f>B17-'tabela10.1'!B18</f>
        <v>40826545</v>
      </c>
      <c r="C16" s="170">
        <f>C17-'tabela10.1'!C18</f>
        <v>230256</v>
      </c>
      <c r="D16" s="170">
        <f>D17-'tabela10.1'!D18</f>
        <v>8471615</v>
      </c>
      <c r="E16" s="170">
        <f>E17-'tabela10.1'!E18</f>
        <v>430634</v>
      </c>
      <c r="F16" s="170">
        <f>F17-'tabela10.1'!F18</f>
        <v>3045331</v>
      </c>
      <c r="G16" s="170">
        <f>G17-'tabela10.1'!G18</f>
        <v>9076367</v>
      </c>
      <c r="H16" s="170">
        <f>H17-'tabela10.1'!H18</f>
        <v>17076418</v>
      </c>
      <c r="I16" s="170">
        <f>I17-'tabela10.1'!I18</f>
        <v>889137</v>
      </c>
      <c r="J16" s="171">
        <f>J17-'tabela10.1'!J18</f>
        <v>1606787</v>
      </c>
      <c r="K16" s="180"/>
    </row>
    <row r="17" spans="1:11" ht="27">
      <c r="A17" s="293">
        <v>41609</v>
      </c>
      <c r="B17" s="170">
        <f>B18-'tabela10.1'!B19</f>
        <v>40318838</v>
      </c>
      <c r="C17" s="170">
        <f>C18-'tabela10.1'!C19</f>
        <v>228529</v>
      </c>
      <c r="D17" s="170">
        <f>D18-'tabela10.1'!D19</f>
        <v>8295678</v>
      </c>
      <c r="E17" s="170">
        <f>E18-'tabela10.1'!E19</f>
        <v>428533</v>
      </c>
      <c r="F17" s="170">
        <f>F18-'tabela10.1'!F19</f>
        <v>2950266</v>
      </c>
      <c r="G17" s="170">
        <f>G18-'tabela10.1'!G19</f>
        <v>9073587</v>
      </c>
      <c r="H17" s="170">
        <f>H18-'tabela10.1'!H19</f>
        <v>16949819</v>
      </c>
      <c r="I17" s="170">
        <f>I18-'tabela10.1'!I19</f>
        <v>870327</v>
      </c>
      <c r="J17" s="171">
        <f>J18-'tabela10.1'!J19</f>
        <v>1522099</v>
      </c>
      <c r="K17" s="180"/>
    </row>
    <row r="18" spans="1:11" ht="27">
      <c r="A18" s="293">
        <v>41640</v>
      </c>
      <c r="B18" s="170">
        <f>B19-'tabela10.1'!B20</f>
        <v>40382076</v>
      </c>
      <c r="C18" s="170">
        <f>C19-'tabela10.1'!C20</f>
        <v>228780</v>
      </c>
      <c r="D18" s="170">
        <f>D19-'tabela10.1'!D20</f>
        <v>8338411</v>
      </c>
      <c r="E18" s="170">
        <f>E19-'tabela10.1'!E20</f>
        <v>429804</v>
      </c>
      <c r="F18" s="170">
        <f>F19-'tabela10.1'!F20</f>
        <v>2997157</v>
      </c>
      <c r="G18" s="170">
        <f>G19-'tabela10.1'!G20</f>
        <v>9001240</v>
      </c>
      <c r="H18" s="170">
        <f>H19-'tabela10.1'!H20</f>
        <v>16987865</v>
      </c>
      <c r="I18" s="170">
        <f>I19-'tabela10.1'!I20</f>
        <v>871516</v>
      </c>
      <c r="J18" s="171">
        <f>J19-'tabela10.1'!J20</f>
        <v>1527303</v>
      </c>
      <c r="K18" s="180"/>
    </row>
    <row r="19" spans="1:11" ht="27">
      <c r="A19" s="293">
        <v>41671</v>
      </c>
      <c r="B19" s="170">
        <f>B20-'tabela10.1'!B21</f>
        <v>40683470</v>
      </c>
      <c r="C19" s="170">
        <f>C20-'tabela10.1'!C21</f>
        <v>229466</v>
      </c>
      <c r="D19" s="170">
        <f>D20-'tabela10.1'!D21</f>
        <v>8394703</v>
      </c>
      <c r="E19" s="170">
        <f>E20-'tabela10.1'!E21</f>
        <v>431730</v>
      </c>
      <c r="F19" s="170">
        <f>F20-'tabela10.1'!F21</f>
        <v>3028551</v>
      </c>
      <c r="G19" s="170">
        <f>G20-'tabela10.1'!G21</f>
        <v>9028167</v>
      </c>
      <c r="H19" s="170">
        <f>H20-'tabela10.1'!H21</f>
        <v>17150443</v>
      </c>
      <c r="I19" s="170">
        <f>I20-'tabela10.1'!I21</f>
        <v>885626</v>
      </c>
      <c r="J19" s="171">
        <f>J20-'tabela10.1'!J21</f>
        <v>1534784</v>
      </c>
      <c r="K19" s="180"/>
    </row>
    <row r="20" spans="1:11" ht="27">
      <c r="A20" s="293">
        <v>41699</v>
      </c>
      <c r="B20" s="170">
        <f>B21-'tabela10.1'!B22</f>
        <v>40718575</v>
      </c>
      <c r="C20" s="170">
        <f>C21-'tabela10.1'!C22</f>
        <v>229617</v>
      </c>
      <c r="D20" s="170">
        <f>D21-'tabela10.1'!D22</f>
        <v>8402346</v>
      </c>
      <c r="E20" s="170">
        <f>E21-'tabela10.1'!E22</f>
        <v>432141</v>
      </c>
      <c r="F20" s="170">
        <f>F21-'tabela10.1'!F22</f>
        <v>3029998</v>
      </c>
      <c r="G20" s="170">
        <f>G21-'tabela10.1'!G22</f>
        <v>9006355</v>
      </c>
      <c r="H20" s="170">
        <f>H21-'tabela10.1'!H22</f>
        <v>17197945</v>
      </c>
      <c r="I20" s="170">
        <f>I21-'tabela10.1'!I22</f>
        <v>889314</v>
      </c>
      <c r="J20" s="171">
        <f>J21-'tabela10.1'!J22</f>
        <v>1530859</v>
      </c>
      <c r="K20" s="180"/>
    </row>
    <row r="21" spans="1:11" ht="27">
      <c r="A21" s="293">
        <v>41730</v>
      </c>
      <c r="B21" s="170">
        <f>B22-'tabela10.1'!B23</f>
        <v>40851290</v>
      </c>
      <c r="C21" s="170">
        <f>C22-'tabela10.1'!C23</f>
        <v>230190</v>
      </c>
      <c r="D21" s="170">
        <f>D22-'tabela10.1'!D23</f>
        <v>8401256</v>
      </c>
      <c r="E21" s="170">
        <f>E22-'tabela10.1'!E23</f>
        <v>433194</v>
      </c>
      <c r="F21" s="170">
        <f>F22-'tabela10.1'!F23</f>
        <v>3038117</v>
      </c>
      <c r="G21" s="170">
        <f>G22-'tabela10.1'!G23</f>
        <v>9030129</v>
      </c>
      <c r="H21" s="170">
        <f>H22-'tabela10.1'!H23</f>
        <v>17277847</v>
      </c>
      <c r="I21" s="170">
        <f>I22-'tabela10.1'!I23</f>
        <v>893064</v>
      </c>
      <c r="J21" s="171">
        <f>J22-'tabela10.1'!J23</f>
        <v>1547493</v>
      </c>
      <c r="K21" s="180"/>
    </row>
    <row r="22" spans="1:11" ht="27">
      <c r="A22" s="293">
        <v>41760</v>
      </c>
      <c r="B22" s="170">
        <f>B23-'tabela10.1'!B24</f>
        <v>40937962</v>
      </c>
      <c r="C22" s="170">
        <f>C23-'tabela10.1'!C24</f>
        <v>230297</v>
      </c>
      <c r="D22" s="170">
        <f>D23-'tabela10.1'!D24</f>
        <v>8373023</v>
      </c>
      <c r="E22" s="170">
        <f>E23-'tabela10.1'!E24</f>
        <v>433728</v>
      </c>
      <c r="F22" s="170">
        <f>F23-'tabela10.1'!F24</f>
        <v>3044276</v>
      </c>
      <c r="G22" s="170">
        <f>G23-'tabela10.1'!G24</f>
        <v>9035385</v>
      </c>
      <c r="H22" s="170">
        <f>H23-'tabela10.1'!H24</f>
        <v>17330021</v>
      </c>
      <c r="I22" s="170">
        <f>I23-'tabela10.1'!I24</f>
        <v>895314</v>
      </c>
      <c r="J22" s="171">
        <f>J23-'tabela10.1'!J24</f>
        <v>1595918</v>
      </c>
      <c r="K22" s="180"/>
    </row>
    <row r="23" spans="1:11" ht="27">
      <c r="A23" s="293">
        <v>41791</v>
      </c>
      <c r="B23" s="170">
        <f>B24-'tabela10.1'!B25</f>
        <v>40988535</v>
      </c>
      <c r="C23" s="170">
        <f>C24-'tabela10.1'!C25</f>
        <v>230339</v>
      </c>
      <c r="D23" s="170">
        <f>D24-'tabela10.1'!D25</f>
        <v>8346221</v>
      </c>
      <c r="E23" s="170">
        <f>E24-'tabela10.1'!E25</f>
        <v>433894</v>
      </c>
      <c r="F23" s="170">
        <f>F24-'tabela10.1'!F25</f>
        <v>3035683</v>
      </c>
      <c r="G23" s="170">
        <f>G24-'tabela10.1'!G25</f>
        <v>9033701</v>
      </c>
      <c r="H23" s="170">
        <f>H24-'tabela10.1'!H25</f>
        <v>17372627</v>
      </c>
      <c r="I23" s="170">
        <f>I24-'tabela10.1'!I25</f>
        <v>896916</v>
      </c>
      <c r="J23" s="171">
        <f>J24-'tabela10.1'!J25</f>
        <v>1639154</v>
      </c>
      <c r="K23" s="180"/>
    </row>
    <row r="24" spans="1:11" ht="27">
      <c r="A24" s="293">
        <v>41821</v>
      </c>
      <c r="B24" s="170">
        <f>B25-'tabela10.1'!B26</f>
        <v>41019718</v>
      </c>
      <c r="C24" s="170">
        <f>C25-'tabela10.1'!C26</f>
        <v>230420</v>
      </c>
      <c r="D24" s="170">
        <f>D25-'tabela10.1'!D26</f>
        <v>8333706</v>
      </c>
      <c r="E24" s="170">
        <f>E25-'tabela10.1'!E26</f>
        <v>434070</v>
      </c>
      <c r="F24" s="170">
        <f>F25-'tabela10.1'!F26</f>
        <v>3042038</v>
      </c>
      <c r="G24" s="170">
        <f>G25-'tabela10.1'!G26</f>
        <v>9039180</v>
      </c>
      <c r="H24" s="170">
        <f>H25-'tabela10.1'!H26</f>
        <v>17389796</v>
      </c>
      <c r="I24" s="170">
        <f>I25-'tabela10.1'!I26</f>
        <v>898121</v>
      </c>
      <c r="J24" s="171">
        <f>J25-'tabela10.1'!J26</f>
        <v>1652387</v>
      </c>
      <c r="K24" s="180"/>
    </row>
    <row r="25" spans="1:11" ht="27">
      <c r="A25" s="293">
        <v>41852</v>
      </c>
      <c r="B25" s="170">
        <f>B26-'tabela10.1'!B27</f>
        <v>41150622</v>
      </c>
      <c r="C25" s="170">
        <f>C26-'tabela10.1'!C27</f>
        <v>230621</v>
      </c>
      <c r="D25" s="170">
        <f>D26-'tabela10.1'!D27</f>
        <v>8331986</v>
      </c>
      <c r="E25" s="170">
        <f>E26-'tabela10.1'!E27</f>
        <v>434315</v>
      </c>
      <c r="F25" s="170">
        <f>F26-'tabela10.1'!F27</f>
        <v>3048782</v>
      </c>
      <c r="G25" s="170">
        <f>G26-'tabela10.1'!G27</f>
        <v>9088299</v>
      </c>
      <c r="H25" s="170">
        <f>H26-'tabela10.1'!H27</f>
        <v>17472054</v>
      </c>
      <c r="I25" s="170">
        <f>I26-'tabela10.1'!I27</f>
        <v>899026</v>
      </c>
      <c r="J25" s="171">
        <f>J26-'tabela10.1'!J27</f>
        <v>1645539</v>
      </c>
      <c r="K25" s="180"/>
    </row>
    <row r="26" spans="1:11" ht="27">
      <c r="A26" s="293">
        <v>41883</v>
      </c>
      <c r="B26" s="170">
        <f>B27-'tabela10.1'!B28</f>
        <v>41319448</v>
      </c>
      <c r="C26" s="170">
        <f>C27-'tabela10.1'!C28</f>
        <v>230185</v>
      </c>
      <c r="D26" s="170">
        <f>D27-'tabela10.1'!D28</f>
        <v>8360886</v>
      </c>
      <c r="E26" s="170">
        <f>E27-'tabela10.1'!E28</f>
        <v>434916</v>
      </c>
      <c r="F26" s="170">
        <f>F27-'tabela10.1'!F28</f>
        <v>3063164</v>
      </c>
      <c r="G26" s="170">
        <f>G27-'tabela10.1'!G28</f>
        <v>9135660</v>
      </c>
      <c r="H26" s="170">
        <f>H27-'tabela10.1'!H28</f>
        <v>17554244</v>
      </c>
      <c r="I26" s="170">
        <f>I27-'tabela10.1'!I28</f>
        <v>899912</v>
      </c>
      <c r="J26" s="171">
        <f>J27-'tabela10.1'!J28</f>
        <v>1640481</v>
      </c>
      <c r="K26" s="180"/>
    </row>
    <row r="27" spans="1:11" ht="27">
      <c r="A27" s="293">
        <v>41913</v>
      </c>
      <c r="B27" s="170">
        <f>B28-'tabela10.1'!B29</f>
        <v>41302416</v>
      </c>
      <c r="C27" s="170">
        <f>C28-'tabela10.1'!C29</f>
        <v>229607</v>
      </c>
      <c r="D27" s="170">
        <f>D28-'tabela10.1'!D29</f>
        <v>8353060</v>
      </c>
      <c r="E27" s="170">
        <f>E28-'tabela10.1'!E29</f>
        <v>434773</v>
      </c>
      <c r="F27" s="170">
        <f>F28-'tabela10.1'!F29</f>
        <v>3030422</v>
      </c>
      <c r="G27" s="170">
        <f>G28-'tabela10.1'!G29</f>
        <v>9172915</v>
      </c>
      <c r="H27" s="170">
        <f>H28-'tabela10.1'!H29</f>
        <v>17559650</v>
      </c>
      <c r="I27" s="170">
        <f>I28-'tabela10.1'!I29</f>
        <v>900090</v>
      </c>
      <c r="J27" s="171">
        <f>J28-'tabela10.1'!J29</f>
        <v>1621899</v>
      </c>
      <c r="K27" s="180"/>
    </row>
    <row r="28" spans="1:11" ht="27">
      <c r="A28" s="293">
        <v>41944</v>
      </c>
      <c r="B28" s="170">
        <f>B29-'tabela10.1'!B30</f>
        <v>41321764</v>
      </c>
      <c r="C28" s="170">
        <f>C29-'tabela10.1'!C30</f>
        <v>228947</v>
      </c>
      <c r="D28" s="170">
        <f>D29-'tabela10.1'!D30</f>
        <v>8309569</v>
      </c>
      <c r="E28" s="170">
        <f>E29-'tabela10.1'!E30</f>
        <v>434859</v>
      </c>
      <c r="F28" s="170">
        <f>F29-'tabela10.1'!F30</f>
        <v>2979781</v>
      </c>
      <c r="G28" s="170">
        <f>G29-'tabela10.1'!G30</f>
        <v>9284065</v>
      </c>
      <c r="H28" s="170">
        <f>H29-'tabela10.1'!H30</f>
        <v>17596525</v>
      </c>
      <c r="I28" s="170">
        <f>I29-'tabela10.1'!I30</f>
        <v>899112</v>
      </c>
      <c r="J28" s="171">
        <f>J29-'tabela10.1'!J30</f>
        <v>1588906</v>
      </c>
      <c r="K28" s="180"/>
    </row>
    <row r="29" spans="1:11" ht="27">
      <c r="A29" s="293">
        <v>41974</v>
      </c>
      <c r="B29" s="170">
        <f>B30-'tabela10.1'!B31</f>
        <v>40739528</v>
      </c>
      <c r="C29" s="170">
        <f>C30-'tabela10.1'!C31</f>
        <v>225990</v>
      </c>
      <c r="D29" s="170">
        <f>D30-'tabela10.1'!D31</f>
        <v>8132827</v>
      </c>
      <c r="E29" s="170">
        <f>E30-'tabela10.1'!E31</f>
        <v>433726</v>
      </c>
      <c r="F29" s="170">
        <f>F30-'tabela10.1'!F31</f>
        <v>2841247</v>
      </c>
      <c r="G29" s="170">
        <f>G30-'tabela10.1'!G31</f>
        <v>9269876</v>
      </c>
      <c r="H29" s="170">
        <f>H30-'tabela10.1'!H31</f>
        <v>17437109</v>
      </c>
      <c r="I29" s="170">
        <f>I30-'tabela10.1'!I31</f>
        <v>876827</v>
      </c>
      <c r="J29" s="171">
        <f>J30-'tabela10.1'!J31</f>
        <v>1521926</v>
      </c>
      <c r="K29" s="180"/>
    </row>
    <row r="30" spans="1:11" ht="27">
      <c r="A30" s="293">
        <v>42005</v>
      </c>
      <c r="B30" s="170">
        <f>B31-'tabela10.1'!B32</f>
        <v>40677703</v>
      </c>
      <c r="C30" s="170">
        <f>C31-'tabela10.1'!C32</f>
        <v>224217</v>
      </c>
      <c r="D30" s="170">
        <f>D31-'tabela10.1'!D32</f>
        <v>8161993</v>
      </c>
      <c r="E30" s="170">
        <f>E31-'tabela10.1'!E32</f>
        <v>433757</v>
      </c>
      <c r="F30" s="170">
        <f>F31-'tabela10.1'!F32</f>
        <v>2836660</v>
      </c>
      <c r="G30" s="170">
        <f>G31-'tabela10.1'!G32</f>
        <v>9176128</v>
      </c>
      <c r="H30" s="170">
        <f>H31-'tabela10.1'!H32</f>
        <v>17438151</v>
      </c>
      <c r="I30" s="170">
        <f>I31-'tabela10.1'!I32</f>
        <v>874532</v>
      </c>
      <c r="J30" s="171">
        <f>J31-'tabela10.1'!J32</f>
        <v>1532265</v>
      </c>
      <c r="K30" s="180"/>
    </row>
    <row r="31" spans="1:11" ht="27">
      <c r="A31" s="293">
        <v>42036</v>
      </c>
      <c r="B31" s="170">
        <f>B32-'tabela10.1'!B33</f>
        <v>40690876</v>
      </c>
      <c r="C31" s="170">
        <f>C32-'tabela10.1'!C33</f>
        <v>222855</v>
      </c>
      <c r="D31" s="170">
        <f>D32-'tabela10.1'!D33</f>
        <v>8163887</v>
      </c>
      <c r="E31" s="170">
        <f>E32-'tabela10.1'!E33</f>
        <v>433465</v>
      </c>
      <c r="F31" s="170">
        <f>F32-'tabela10.1'!F33</f>
        <v>2809688</v>
      </c>
      <c r="G31" s="170">
        <f>G32-'tabela10.1'!G33</f>
        <v>9149134</v>
      </c>
      <c r="H31" s="170">
        <f>H32-'tabela10.1'!H33</f>
        <v>17498721</v>
      </c>
      <c r="I31" s="170">
        <f>I32-'tabela10.1'!I33</f>
        <v>889049</v>
      </c>
      <c r="J31" s="171">
        <f>J32-'tabela10.1'!J33</f>
        <v>1524077</v>
      </c>
      <c r="K31" s="180"/>
    </row>
    <row r="32" spans="1:11" ht="27">
      <c r="A32" s="293">
        <v>42064</v>
      </c>
      <c r="B32" s="170">
        <f>B33-'tabela10.1'!B34</f>
        <v>40726941</v>
      </c>
      <c r="C32" s="170">
        <f>C33-'tabela10.1'!C34</f>
        <v>221257</v>
      </c>
      <c r="D32" s="170">
        <f>D33-'tabela10.1'!D34</f>
        <v>8151114</v>
      </c>
      <c r="E32" s="170">
        <f>E33-'tabela10.1'!E34</f>
        <v>434137</v>
      </c>
      <c r="F32" s="170">
        <f>F33-'tabela10.1'!F34</f>
        <v>2790112</v>
      </c>
      <c r="G32" s="170">
        <f>G33-'tabela10.1'!G34</f>
        <v>9155967</v>
      </c>
      <c r="H32" s="170">
        <f>H33-'tabela10.1'!H34</f>
        <v>17561827</v>
      </c>
      <c r="I32" s="170">
        <f>I33-'tabela10.1'!I34</f>
        <v>892667</v>
      </c>
      <c r="J32" s="171">
        <f>J33-'tabela10.1'!J34</f>
        <v>1519860</v>
      </c>
      <c r="K32" s="180"/>
    </row>
    <row r="33" spans="1:11" ht="27">
      <c r="A33" s="293">
        <v>42095</v>
      </c>
      <c r="B33" s="170">
        <f>B34-'tabela10.1'!B35</f>
        <v>40642160</v>
      </c>
      <c r="C33" s="170">
        <f>C34-'tabela10.1'!C35</f>
        <v>220404</v>
      </c>
      <c r="D33" s="170">
        <f>D34-'tabela10.1'!D35</f>
        <v>8097783</v>
      </c>
      <c r="E33" s="170">
        <f>E34-'tabela10.1'!E35</f>
        <v>434170</v>
      </c>
      <c r="F33" s="170">
        <f>F34-'tabela10.1'!F35</f>
        <v>2765110</v>
      </c>
      <c r="G33" s="170">
        <f>G34-'tabela10.1'!G35</f>
        <v>9138629</v>
      </c>
      <c r="H33" s="170">
        <f>H34-'tabela10.1'!H35</f>
        <v>17562625</v>
      </c>
      <c r="I33" s="170">
        <f>I34-'tabela10.1'!I35</f>
        <v>892522</v>
      </c>
      <c r="J33" s="171">
        <f>J34-'tabela10.1'!J35</f>
        <v>1530917</v>
      </c>
      <c r="K33" s="180"/>
    </row>
    <row r="34" spans="1:11" ht="27">
      <c r="A34" s="293">
        <v>42125</v>
      </c>
      <c r="B34" s="170">
        <f>B35-'tabela10.1'!B36</f>
        <v>40532796</v>
      </c>
      <c r="C34" s="170">
        <f>C35-'tabela10.1'!C36</f>
        <v>219417</v>
      </c>
      <c r="D34" s="170">
        <f>D35-'tabela10.1'!D36</f>
        <v>8036338</v>
      </c>
      <c r="E34" s="170">
        <f>E35-'tabela10.1'!E36</f>
        <v>434244</v>
      </c>
      <c r="F34" s="170">
        <f>F35-'tabela10.1'!F36</f>
        <v>2734201</v>
      </c>
      <c r="G34" s="170">
        <f>G35-'tabela10.1'!G36</f>
        <v>9122619</v>
      </c>
      <c r="H34" s="170">
        <f>H35-'tabela10.1'!H36</f>
        <v>17529716</v>
      </c>
      <c r="I34" s="170">
        <f>I35-'tabela10.1'!I36</f>
        <v>892426</v>
      </c>
      <c r="J34" s="171">
        <f>J35-'tabela10.1'!J36</f>
        <v>1563835</v>
      </c>
      <c r="K34" s="180"/>
    </row>
    <row r="35" spans="1:11" ht="27">
      <c r="A35" s="293">
        <v>42156</v>
      </c>
      <c r="B35" s="170">
        <f>B36-'tabela10.1'!B37</f>
        <v>40433934</v>
      </c>
      <c r="C35" s="170">
        <f>C36-'tabela10.1'!C37</f>
        <v>218744</v>
      </c>
      <c r="D35" s="170">
        <f>D36-'tabela10.1'!D37</f>
        <v>7971546</v>
      </c>
      <c r="E35" s="170">
        <f>E36-'tabela10.1'!E37</f>
        <v>432783</v>
      </c>
      <c r="F35" s="170">
        <f>F36-'tabela10.1'!F37</f>
        <v>2711776</v>
      </c>
      <c r="G35" s="170">
        <f>G36-'tabela10.1'!G37</f>
        <v>9099550</v>
      </c>
      <c r="H35" s="170">
        <f>H36-'tabela10.1'!H37</f>
        <v>17497000</v>
      </c>
      <c r="I35" s="170">
        <f>I36-'tabela10.1'!I37</f>
        <v>891659</v>
      </c>
      <c r="J35" s="171">
        <f>J36-'tabela10.1'!J37</f>
        <v>1610876</v>
      </c>
      <c r="K35" s="180"/>
    </row>
    <row r="36" spans="1:11" ht="27">
      <c r="A36" s="293">
        <v>42186</v>
      </c>
      <c r="B36" s="170">
        <f>B37-'tabela10.1'!B38</f>
        <v>40284577</v>
      </c>
      <c r="C36" s="170">
        <f>C37-'tabela10.1'!C38</f>
        <v>217951</v>
      </c>
      <c r="D36" s="170">
        <f>D37-'tabela10.1'!D38</f>
        <v>7906568</v>
      </c>
      <c r="E36" s="170">
        <f>E37-'tabela10.1'!E38</f>
        <v>431813</v>
      </c>
      <c r="F36" s="170">
        <f>F37-'tabela10.1'!F38</f>
        <v>2692751</v>
      </c>
      <c r="G36" s="170">
        <f>G37-'tabela10.1'!G38</f>
        <v>9067314</v>
      </c>
      <c r="H36" s="170">
        <f>H37-'tabela10.1'!H38</f>
        <v>17441340</v>
      </c>
      <c r="I36" s="170">
        <f>I37-'tabela10.1'!I38</f>
        <v>889452</v>
      </c>
      <c r="J36" s="171">
        <f>J37-'tabela10.1'!J38</f>
        <v>1637388</v>
      </c>
      <c r="K36" s="180"/>
    </row>
    <row r="37" spans="1:11" ht="27">
      <c r="A37" s="293">
        <v>42217</v>
      </c>
      <c r="B37" s="170">
        <f>B38-'tabela10.1'!B39</f>
        <v>40207257</v>
      </c>
      <c r="C37" s="170">
        <f>C38-'tabela10.1'!C39</f>
        <v>217064</v>
      </c>
      <c r="D37" s="170">
        <f>D38-'tabela10.1'!D39</f>
        <v>7856747</v>
      </c>
      <c r="E37" s="170">
        <f>E38-'tabela10.1'!E39</f>
        <v>430686</v>
      </c>
      <c r="F37" s="170">
        <f>F38-'tabela10.1'!F39</f>
        <v>2668942</v>
      </c>
      <c r="G37" s="170">
        <f>G38-'tabela10.1'!G39</f>
        <v>9057411</v>
      </c>
      <c r="H37" s="170">
        <f>H38-'tabela10.1'!H39</f>
        <v>17451774</v>
      </c>
      <c r="I37" s="170">
        <f>I38-'tabela10.1'!I39</f>
        <v>890258</v>
      </c>
      <c r="J37" s="171">
        <f>J38-'tabela10.1'!J39</f>
        <v>1634375</v>
      </c>
      <c r="K37" s="180"/>
    </row>
    <row r="38" spans="1:11" ht="27">
      <c r="A38" s="293">
        <v>42248</v>
      </c>
      <c r="B38" s="170">
        <f>B39-'tabela10.1'!B40</f>
        <v>40119502</v>
      </c>
      <c r="C38" s="170">
        <f>C39-'tabela10.1'!C40</f>
        <v>216473</v>
      </c>
      <c r="D38" s="170">
        <f>D39-'tabela10.1'!D40</f>
        <v>7845671</v>
      </c>
      <c r="E38" s="170">
        <f>E39-'tabela10.1'!E40</f>
        <v>429925</v>
      </c>
      <c r="F38" s="170">
        <f>F39-'tabela10.1'!F40</f>
        <v>2642129</v>
      </c>
      <c r="G38" s="170">
        <f>G39-'tabela10.1'!G40</f>
        <v>9043375</v>
      </c>
      <c r="H38" s="170">
        <f>H39-'tabela10.1'!H40</f>
        <v>17420125</v>
      </c>
      <c r="I38" s="170">
        <f>I39-'tabela10.1'!I40</f>
        <v>889131</v>
      </c>
      <c r="J38" s="171">
        <f>J39-'tabela10.1'!J40</f>
        <v>1632673</v>
      </c>
      <c r="K38" s="180"/>
    </row>
    <row r="39" spans="1:11" ht="27">
      <c r="A39" s="293">
        <v>42278</v>
      </c>
      <c r="B39" s="170">
        <f>B40-'tabela10.1'!B41</f>
        <v>39952834</v>
      </c>
      <c r="C39" s="170">
        <f>C40-'tabela10.1'!C41</f>
        <v>215025</v>
      </c>
      <c r="D39" s="170">
        <f>D40-'tabela10.1'!D41</f>
        <v>7796701</v>
      </c>
      <c r="E39" s="170">
        <f>E40-'tabela10.1'!E41</f>
        <v>428716</v>
      </c>
      <c r="F39" s="170">
        <f>F40-'tabela10.1'!F41</f>
        <v>2591592</v>
      </c>
      <c r="G39" s="170">
        <f>G40-'tabela10.1'!G41</f>
        <v>9041433</v>
      </c>
      <c r="H39" s="170">
        <f>H40-'tabela10.1'!H41</f>
        <v>17376380</v>
      </c>
      <c r="I39" s="170">
        <f>I40-'tabela10.1'!I41</f>
        <v>888273</v>
      </c>
      <c r="J39" s="171">
        <f>J40-'tabela10.1'!J41</f>
        <v>1614714</v>
      </c>
      <c r="K39" s="180"/>
    </row>
    <row r="40" spans="1:11" ht="27">
      <c r="A40" s="293">
        <v>42309</v>
      </c>
      <c r="B40" s="170">
        <f>B41-'tabela10.1'!B42</f>
        <v>39818932</v>
      </c>
      <c r="C40" s="170">
        <f>C41-'tabela10.1'!C42</f>
        <v>213696</v>
      </c>
      <c r="D40" s="170">
        <f>D41-'tabela10.1'!D42</f>
        <v>7716687</v>
      </c>
      <c r="E40" s="170">
        <f>E41-'tabela10.1'!E42</f>
        <v>427409</v>
      </c>
      <c r="F40" s="170">
        <f>F41-'tabela10.1'!F42</f>
        <v>2531367</v>
      </c>
      <c r="G40" s="170">
        <f>G41-'tabela10.1'!G42</f>
        <v>9096962</v>
      </c>
      <c r="H40" s="170">
        <f>H41-'tabela10.1'!H42</f>
        <v>17354805</v>
      </c>
      <c r="I40" s="170">
        <f>I41-'tabela10.1'!I42</f>
        <v>886018</v>
      </c>
      <c r="J40" s="171">
        <f>J41-'tabela10.1'!J42</f>
        <v>1591988</v>
      </c>
      <c r="K40" s="180"/>
    </row>
    <row r="41" spans="1:11" ht="27">
      <c r="A41" s="293">
        <v>42339</v>
      </c>
      <c r="B41" s="170">
        <f>B42-'tabela10.1'!B43</f>
        <v>39204539</v>
      </c>
      <c r="C41" s="170">
        <f>C42-'tabela10.1'!C43</f>
        <v>211772</v>
      </c>
      <c r="D41" s="170">
        <f>D42-'tabela10.1'!D43</f>
        <v>7520618</v>
      </c>
      <c r="E41" s="170">
        <f>E42-'tabela10.1'!E43</f>
        <v>425442</v>
      </c>
      <c r="F41" s="170">
        <f>F42-'tabela10.1'!F43</f>
        <v>2424558</v>
      </c>
      <c r="G41" s="170">
        <f>G42-'tabela10.1'!G43</f>
        <v>9057120</v>
      </c>
      <c r="H41" s="170">
        <f>H42-'tabela10.1'!H43</f>
        <v>17169182</v>
      </c>
      <c r="I41" s="170">
        <f>I42-'tabela10.1'!I43</f>
        <v>865658</v>
      </c>
      <c r="J41" s="171">
        <f>J42-'tabela10.1'!J43</f>
        <v>1530189</v>
      </c>
      <c r="K41" s="180"/>
    </row>
    <row r="42" spans="1:11" ht="27">
      <c r="A42" s="293">
        <v>42370</v>
      </c>
      <c r="B42" s="170">
        <f>B43-'tabela10.1'!B44</f>
        <v>39112266</v>
      </c>
      <c r="C42" s="170">
        <f>C43-'tabela10.1'!C44</f>
        <v>210565</v>
      </c>
      <c r="D42" s="170">
        <f>D43-'tabela10.1'!D44</f>
        <v>7504056</v>
      </c>
      <c r="E42" s="170">
        <f>E43-'tabela10.1'!E44</f>
        <v>424509</v>
      </c>
      <c r="F42" s="170">
        <f>F43-'tabela10.1'!F44</f>
        <v>2424538</v>
      </c>
      <c r="G42" s="170">
        <f>G43-'tabela10.1'!G44</f>
        <v>8989486</v>
      </c>
      <c r="H42" s="170">
        <f>H43-'tabela10.1'!H44</f>
        <v>17154664</v>
      </c>
      <c r="I42" s="170">
        <f>I43-'tabela10.1'!I44</f>
        <v>865197</v>
      </c>
      <c r="J42" s="171">
        <f>J43-'tabela10.1'!J44</f>
        <v>1539251</v>
      </c>
      <c r="K42" s="180"/>
    </row>
    <row r="43" spans="1:11" ht="27">
      <c r="A43" s="293">
        <v>42401</v>
      </c>
      <c r="B43" s="170">
        <f>B44-'tabela10.1'!B45</f>
        <v>39015932</v>
      </c>
      <c r="C43" s="170">
        <f>C44-'tabela10.1'!C45</f>
        <v>210145</v>
      </c>
      <c r="D43" s="170">
        <f>D44-'tabela10.1'!D45</f>
        <v>7476058</v>
      </c>
      <c r="E43" s="170">
        <f>E44-'tabela10.1'!E45</f>
        <v>423561</v>
      </c>
      <c r="F43" s="170">
        <f>F44-'tabela10.1'!F45</f>
        <v>2407818</v>
      </c>
      <c r="G43" s="170">
        <f>G44-'tabela10.1'!G45</f>
        <v>8933616</v>
      </c>
      <c r="H43" s="170">
        <f>H44-'tabela10.1'!H45</f>
        <v>17152392</v>
      </c>
      <c r="I43" s="170">
        <f>I44-'tabela10.1'!I45</f>
        <v>875218</v>
      </c>
      <c r="J43" s="171">
        <f>J44-'tabela10.1'!J45</f>
        <v>1537124</v>
      </c>
      <c r="K43" s="180"/>
    </row>
    <row r="44" spans="1:11" ht="27">
      <c r="A44" s="293">
        <v>42430</v>
      </c>
      <c r="B44" s="170">
        <f>B45-'tabela10.1'!B46</f>
        <v>38901410</v>
      </c>
      <c r="C44" s="170">
        <f>C45-'tabela10.1'!C46</f>
        <v>209169</v>
      </c>
      <c r="D44" s="170">
        <f>D45-'tabela10.1'!D46</f>
        <v>7450674</v>
      </c>
      <c r="E44" s="170">
        <f>E45-'tabela10.1'!E46</f>
        <v>423280</v>
      </c>
      <c r="F44" s="170">
        <f>F45-'tabela10.1'!F46</f>
        <v>2383731</v>
      </c>
      <c r="G44" s="170">
        <f>G45-'tabela10.1'!G46</f>
        <v>8892143</v>
      </c>
      <c r="H44" s="170">
        <f>H45-'tabela10.1'!H46</f>
        <v>17134897</v>
      </c>
      <c r="I44" s="170">
        <f>I45-'tabela10.1'!I46</f>
        <v>880003</v>
      </c>
      <c r="J44" s="171">
        <f>J45-'tabela10.1'!J46</f>
        <v>1527513</v>
      </c>
      <c r="K44" s="180"/>
    </row>
    <row r="45" spans="1:11" ht="27">
      <c r="A45" s="293">
        <v>42461</v>
      </c>
      <c r="B45" s="170">
        <f>B46-'tabela10.1'!B47</f>
        <v>38845588</v>
      </c>
      <c r="C45" s="170">
        <f>C46-'tabela10.1'!C47</f>
        <v>208888</v>
      </c>
      <c r="D45" s="170">
        <f>D46-'tabela10.1'!D47</f>
        <v>7433928</v>
      </c>
      <c r="E45" s="170">
        <f>E46-'tabela10.1'!E47</f>
        <v>423057</v>
      </c>
      <c r="F45" s="170">
        <f>F46-'tabela10.1'!F47</f>
        <v>2369129</v>
      </c>
      <c r="G45" s="170">
        <f>G46-'tabela10.1'!G47</f>
        <v>8862942</v>
      </c>
      <c r="H45" s="170">
        <f>H46-'tabela10.1'!H47</f>
        <v>17128839</v>
      </c>
      <c r="I45" s="170">
        <f>I46-'tabela10.1'!I47</f>
        <v>882382</v>
      </c>
      <c r="J45" s="171">
        <f>J46-'tabela10.1'!J47</f>
        <v>1536423</v>
      </c>
      <c r="K45" s="180"/>
    </row>
    <row r="46" spans="1:11" ht="27">
      <c r="A46" s="293">
        <v>42491</v>
      </c>
      <c r="B46" s="170">
        <f>B47-'tabela10.1'!B48</f>
        <v>38779202</v>
      </c>
      <c r="C46" s="170">
        <f>C47-'tabela10.1'!C48</f>
        <v>207702</v>
      </c>
      <c r="D46" s="170">
        <f>D47-'tabela10.1'!D48</f>
        <v>7412520</v>
      </c>
      <c r="E46" s="170">
        <f>E47-'tabela10.1'!E48</f>
        <v>422539</v>
      </c>
      <c r="F46" s="170">
        <f>F47-'tabela10.1'!F48</f>
        <v>2340370</v>
      </c>
      <c r="G46" s="170">
        <f>G47-'tabela10.1'!G48</f>
        <v>8834817</v>
      </c>
      <c r="H46" s="170">
        <f>H47-'tabela10.1'!H48</f>
        <v>17094514</v>
      </c>
      <c r="I46" s="170">
        <f>I47-'tabela10.1'!I48</f>
        <v>883933</v>
      </c>
      <c r="J46" s="171">
        <f>J47-'tabela10.1'!J48</f>
        <v>1582807</v>
      </c>
      <c r="K46" s="180"/>
    </row>
    <row r="47" spans="1:11" ht="27">
      <c r="A47" s="293">
        <v>42522</v>
      </c>
      <c r="B47" s="170">
        <f>B48-'tabela10.1'!B49</f>
        <v>38691482</v>
      </c>
      <c r="C47" s="170">
        <f>C48-'tabela10.1'!C49</f>
        <v>206955</v>
      </c>
      <c r="D47" s="170">
        <f>D48-'tabela10.1'!D49</f>
        <v>7381429</v>
      </c>
      <c r="E47" s="170">
        <f>E48-'tabela10.1'!E49</f>
        <v>421291</v>
      </c>
      <c r="F47" s="170">
        <f>F48-'tabela10.1'!F49</f>
        <v>2312636</v>
      </c>
      <c r="G47" s="170">
        <f>G48-'tabela10.1'!G49</f>
        <v>8808686</v>
      </c>
      <c r="H47" s="170">
        <f>H48-'tabela10.1'!H49</f>
        <v>17052158</v>
      </c>
      <c r="I47" s="170">
        <f>I48-'tabela10.1'!I49</f>
        <v>884754</v>
      </c>
      <c r="J47" s="171">
        <f>J48-'tabela10.1'!J49</f>
        <v>1623573</v>
      </c>
      <c r="K47" s="180"/>
    </row>
    <row r="48" spans="1:11" ht="27">
      <c r="A48" s="293">
        <v>42552</v>
      </c>
      <c r="B48" s="170">
        <f>B49-'tabela10.1'!B50</f>
        <v>38607242</v>
      </c>
      <c r="C48" s="170">
        <f>C49-'tabela10.1'!C50</f>
        <v>205821</v>
      </c>
      <c r="D48" s="170">
        <f>D49-'tabela10.1'!D50</f>
        <v>7368547</v>
      </c>
      <c r="E48" s="170">
        <f>E49-'tabela10.1'!E50</f>
        <v>420642</v>
      </c>
      <c r="F48" s="170">
        <f>F49-'tabela10.1'!F50</f>
        <v>2284566</v>
      </c>
      <c r="G48" s="170">
        <f>G49-'tabela10.1'!G50</f>
        <v>8793820</v>
      </c>
      <c r="H48" s="170">
        <f>H49-'tabela10.1'!H50</f>
        <v>17020558</v>
      </c>
      <c r="I48" s="170">
        <f>I49-'tabela10.1'!I50</f>
        <v>884820</v>
      </c>
      <c r="J48" s="171">
        <f>J49-'tabela10.1'!J50</f>
        <v>1628468</v>
      </c>
      <c r="K48" s="180"/>
    </row>
    <row r="49" spans="1:11" ht="27">
      <c r="A49" s="293">
        <v>42583</v>
      </c>
      <c r="B49" s="170">
        <f>B50-'tabela10.1'!B51</f>
        <v>38585156</v>
      </c>
      <c r="C49" s="170">
        <f>C50-'tabela10.1'!C51</f>
        <v>206169</v>
      </c>
      <c r="D49" s="170">
        <f>D50-'tabela10.1'!D51</f>
        <v>7375632</v>
      </c>
      <c r="E49" s="170">
        <f>E50-'tabela10.1'!E51</f>
        <v>419845</v>
      </c>
      <c r="F49" s="170">
        <f>F50-'tabela10.1'!F51</f>
        <v>2262903</v>
      </c>
      <c r="G49" s="170">
        <f>G50-'tabela10.1'!G51</f>
        <v>8796890</v>
      </c>
      <c r="H49" s="170">
        <f>H50-'tabela10.1'!H51</f>
        <v>17024976</v>
      </c>
      <c r="I49" s="170">
        <f>I50-'tabela10.1'!I51</f>
        <v>884625</v>
      </c>
      <c r="J49" s="171">
        <f>J50-'tabela10.1'!J51</f>
        <v>1614116</v>
      </c>
      <c r="K49" s="180"/>
    </row>
    <row r="50" spans="1:11" ht="27">
      <c r="A50" s="293">
        <v>42614</v>
      </c>
      <c r="B50" s="170">
        <f>B51-'tabela10.1'!B52</f>
        <v>38552887</v>
      </c>
      <c r="C50" s="170">
        <f>C51-'tabela10.1'!C52</f>
        <v>205505</v>
      </c>
      <c r="D50" s="170">
        <f>D51-'tabela10.1'!D52</f>
        <v>7386936</v>
      </c>
      <c r="E50" s="170">
        <f>E51-'tabela10.1'!E52</f>
        <v>419236</v>
      </c>
      <c r="F50" s="170">
        <f>F51-'tabela10.1'!F52</f>
        <v>2235228</v>
      </c>
      <c r="G50" s="170">
        <f>G51-'tabela10.1'!G52</f>
        <v>8803327</v>
      </c>
      <c r="H50" s="170">
        <f>H51-'tabela10.1'!H52</f>
        <v>17012547</v>
      </c>
      <c r="I50" s="170">
        <f>I51-'tabela10.1'!I52</f>
        <v>884484</v>
      </c>
      <c r="J50" s="171">
        <f>J51-'tabela10.1'!J52</f>
        <v>1605624</v>
      </c>
      <c r="K50" s="180"/>
    </row>
    <row r="51" spans="1:11" ht="27">
      <c r="A51" s="293">
        <v>42644</v>
      </c>
      <c r="B51" s="170">
        <f>B52-'tabela10.1'!B53</f>
        <v>38474122</v>
      </c>
      <c r="C51" s="170">
        <f>C52-'tabela10.1'!C53</f>
        <v>204422</v>
      </c>
      <c r="D51" s="170">
        <f>D52-'tabela10.1'!D53</f>
        <v>7381804</v>
      </c>
      <c r="E51" s="170">
        <f>E52-'tabela10.1'!E53</f>
        <v>417498</v>
      </c>
      <c r="F51" s="170">
        <f>F52-'tabela10.1'!F53</f>
        <v>2200290</v>
      </c>
      <c r="G51" s="170">
        <f>G52-'tabela10.1'!G53</f>
        <v>8817635</v>
      </c>
      <c r="H51" s="170">
        <f>H52-'tabela10.1'!H53</f>
        <v>16978600</v>
      </c>
      <c r="I51" s="170">
        <f>I52-'tabela10.1'!I53</f>
        <v>881148</v>
      </c>
      <c r="J51" s="171">
        <f>J52-'tabela10.1'!J53</f>
        <v>1592725</v>
      </c>
      <c r="K51" s="180"/>
    </row>
    <row r="52" spans="1:11" ht="27">
      <c r="A52" s="293">
        <v>42675</v>
      </c>
      <c r="B52" s="170">
        <f>B53-'tabela10.1'!B54</f>
        <v>38356088</v>
      </c>
      <c r="C52" s="170">
        <f>C53-'tabela10.1'!C54</f>
        <v>202603</v>
      </c>
      <c r="D52" s="170">
        <f>D53-'tabela10.1'!D54</f>
        <v>7329664</v>
      </c>
      <c r="E52" s="170">
        <f>E53-'tabela10.1'!E54</f>
        <v>414816</v>
      </c>
      <c r="F52" s="170">
        <f>F53-'tabela10.1'!F54</f>
        <v>2149054</v>
      </c>
      <c r="G52" s="170">
        <f>G53-'tabela10.1'!G54</f>
        <v>8877812</v>
      </c>
      <c r="H52" s="170">
        <f>H53-'tabela10.1'!H54</f>
        <v>16939274</v>
      </c>
      <c r="I52" s="170">
        <f>I53-'tabela10.1'!I54</f>
        <v>876628</v>
      </c>
      <c r="J52" s="171">
        <f>J53-'tabela10.1'!J54</f>
        <v>1566237</v>
      </c>
      <c r="K52" s="180"/>
    </row>
    <row r="53" spans="1:11" ht="27">
      <c r="A53" s="293">
        <v>42705</v>
      </c>
      <c r="B53" s="170">
        <f>B54-'tabela10.1'!B55</f>
        <v>37877981</v>
      </c>
      <c r="C53" s="170">
        <f>C54-'tabela10.1'!C55</f>
        <v>199863</v>
      </c>
      <c r="D53" s="170">
        <f>D54-'tabela10.1'!D55</f>
        <v>7196468</v>
      </c>
      <c r="E53" s="170">
        <f>E54-'tabela10.1'!E55</f>
        <v>412653</v>
      </c>
      <c r="F53" s="170">
        <f>F54-'tabela10.1'!F55</f>
        <v>2062684</v>
      </c>
      <c r="G53" s="170">
        <f>G54-'tabela10.1'!G55</f>
        <v>8859625</v>
      </c>
      <c r="H53" s="170">
        <f>H54-'tabela10.1'!H55</f>
        <v>16776608</v>
      </c>
      <c r="I53" s="170">
        <f>I54-'tabela10.1'!I55</f>
        <v>854084</v>
      </c>
      <c r="J53" s="171">
        <f>J54-'tabela10.1'!J55</f>
        <v>1515996</v>
      </c>
      <c r="K53" s="180"/>
    </row>
    <row r="54" spans="1:11" ht="27">
      <c r="A54" s="293">
        <v>42736</v>
      </c>
      <c r="B54" s="170">
        <f>B55-'tabela10.1'!B56</f>
        <v>37846906</v>
      </c>
      <c r="C54" s="170">
        <f>C55-'tabela10.1'!C56</f>
        <v>199781</v>
      </c>
      <c r="D54" s="170">
        <f>D55-'tabela10.1'!D56</f>
        <v>7215539</v>
      </c>
      <c r="E54" s="170">
        <f>E55-'tabela10.1'!E56</f>
        <v>413582</v>
      </c>
      <c r="F54" s="170">
        <f>F55-'tabela10.1'!F56</f>
        <v>2063883</v>
      </c>
      <c r="G54" s="170">
        <f>G55-'tabela10.1'!G56</f>
        <v>8798037</v>
      </c>
      <c r="H54" s="170">
        <f>H55-'tabela10.1'!H56</f>
        <v>16773786</v>
      </c>
      <c r="I54" s="170">
        <f>I55-'tabela10.1'!I56</f>
        <v>854478</v>
      </c>
      <c r="J54" s="171">
        <f>J55-'tabela10.1'!J56</f>
        <v>1527820</v>
      </c>
      <c r="K54" s="7"/>
    </row>
    <row r="55" spans="1:10" ht="27">
      <c r="A55" s="293">
        <v>42767</v>
      </c>
      <c r="B55" s="170">
        <f>B56-'tabela10.1'!B57</f>
        <v>37896535</v>
      </c>
      <c r="C55" s="170">
        <f>C56-'tabela10.1'!C57</f>
        <v>199277</v>
      </c>
      <c r="D55" s="170">
        <f>D56-'tabela10.1'!D57</f>
        <v>7220674</v>
      </c>
      <c r="E55" s="170">
        <f>E56-'tabela10.1'!E57</f>
        <v>414751</v>
      </c>
      <c r="F55" s="170">
        <f>F56-'tabela10.1'!F57</f>
        <v>2052323</v>
      </c>
      <c r="G55" s="170">
        <f>G56-'tabela10.1'!G57</f>
        <v>8778901</v>
      </c>
      <c r="H55" s="170">
        <f>H56-'tabela10.1'!H57</f>
        <v>16832946</v>
      </c>
      <c r="I55" s="170">
        <f>I56-'tabela10.1'!I57</f>
        <v>863104</v>
      </c>
      <c r="J55" s="171">
        <f>J56-'tabela10.1'!J57</f>
        <v>1534559</v>
      </c>
    </row>
    <row r="56" spans="1:10" ht="27">
      <c r="A56" s="293">
        <v>42795</v>
      </c>
      <c r="B56" s="170">
        <f>B57-'tabela10.1'!B58</f>
        <v>37838941</v>
      </c>
      <c r="C56" s="170">
        <f>C57-'tabela10.1'!C58</f>
        <v>198838</v>
      </c>
      <c r="D56" s="170">
        <f>D57-'tabela10.1'!D58</f>
        <v>7216848</v>
      </c>
      <c r="E56" s="170">
        <f>E57-'tabela10.1'!E58</f>
        <v>414139</v>
      </c>
      <c r="F56" s="170">
        <f>F57-'tabela10.1'!F58</f>
        <v>2044239</v>
      </c>
      <c r="G56" s="170">
        <f>G57-'tabela10.1'!G58</f>
        <v>8745878</v>
      </c>
      <c r="H56" s="170">
        <f>H57-'tabela10.1'!H58</f>
        <v>16819247</v>
      </c>
      <c r="I56" s="170">
        <f>I57-'tabela10.1'!I58</f>
        <v>867854</v>
      </c>
      <c r="J56" s="171">
        <f>J57-'tabela10.1'!J58</f>
        <v>1531898</v>
      </c>
    </row>
    <row r="57" spans="1:10" ht="27">
      <c r="A57" s="293">
        <v>42826</v>
      </c>
      <c r="B57" s="170">
        <f>B58-'tabela10.1'!B59</f>
        <v>37913323</v>
      </c>
      <c r="C57" s="170">
        <f>C58-'tabela10.1'!C59</f>
        <v>199193</v>
      </c>
      <c r="D57" s="170">
        <f>D58-'tabela10.1'!D59</f>
        <v>7231066</v>
      </c>
      <c r="E57" s="170">
        <f>E58-'tabela10.1'!E59</f>
        <v>415048</v>
      </c>
      <c r="F57" s="170">
        <f>F58-'tabela10.1'!F59</f>
        <v>2043726</v>
      </c>
      <c r="G57" s="170">
        <f>G58-'tabela10.1'!G59</f>
        <v>8753305</v>
      </c>
      <c r="H57" s="170">
        <f>H58-'tabela10.1'!H59</f>
        <v>16852217</v>
      </c>
      <c r="I57" s="170">
        <f>I58-'tabela10.1'!I59</f>
        <v>870224</v>
      </c>
      <c r="J57" s="171">
        <f>J58-'tabela10.1'!J59</f>
        <v>1548544</v>
      </c>
    </row>
    <row r="58" spans="1:10" ht="27">
      <c r="A58" s="293">
        <v>42856</v>
      </c>
      <c r="B58" s="170">
        <f>B59-'tabela10.1'!B60</f>
        <v>37958167</v>
      </c>
      <c r="C58" s="170">
        <f>C59-'tabela10.1'!C60</f>
        <v>198699</v>
      </c>
      <c r="D58" s="170">
        <f>D59-'tabela10.1'!D60</f>
        <v>7233398</v>
      </c>
      <c r="E58" s="170">
        <f>E59-'tabela10.1'!E60</f>
        <v>414754</v>
      </c>
      <c r="F58" s="170">
        <f>F59-'tabela10.1'!F60</f>
        <v>2040435</v>
      </c>
      <c r="G58" s="170">
        <f>G59-'tabela10.1'!G60</f>
        <v>8744011</v>
      </c>
      <c r="H58" s="170">
        <f>H59-'tabela10.1'!H60</f>
        <v>16856108</v>
      </c>
      <c r="I58" s="170">
        <f>I59-'tabela10.1'!I60</f>
        <v>871611</v>
      </c>
      <c r="J58" s="171">
        <f>J59-'tabela10.1'!J60</f>
        <v>1599151</v>
      </c>
    </row>
    <row r="59" spans="1:10" ht="27">
      <c r="A59" s="293">
        <v>42887</v>
      </c>
      <c r="B59" s="170">
        <f>B60-'tabela10.1'!B61</f>
        <v>37975018</v>
      </c>
      <c r="C59" s="170">
        <f>C60-'tabela10.1'!C61</f>
        <v>198498</v>
      </c>
      <c r="D59" s="170">
        <f>D60-'tabela10.1'!D61</f>
        <v>7226115</v>
      </c>
      <c r="E59" s="170">
        <f>E60-'tabela10.1'!E61</f>
        <v>414138</v>
      </c>
      <c r="F59" s="170">
        <f>F60-'tabela10.1'!F61</f>
        <v>2032006</v>
      </c>
      <c r="G59" s="170">
        <f>G60-'tabela10.1'!G61</f>
        <v>8742225</v>
      </c>
      <c r="H59" s="170">
        <f>H60-'tabela10.1'!H61</f>
        <v>16851590</v>
      </c>
      <c r="I59" s="170">
        <f>I60-'tabela10.1'!I61</f>
        <v>872690</v>
      </c>
      <c r="J59" s="171">
        <f>J60-'tabela10.1'!J61</f>
        <v>1637756</v>
      </c>
    </row>
    <row r="60" spans="1:10" ht="27">
      <c r="A60" s="293">
        <v>42917</v>
      </c>
      <c r="B60" s="170">
        <f>B61-'tabela10.1'!B62</f>
        <v>38025799</v>
      </c>
      <c r="C60" s="170">
        <f>C61-'tabela10.1'!C62</f>
        <v>198309</v>
      </c>
      <c r="D60" s="170">
        <f>D61-'tabela10.1'!D62</f>
        <v>7240327</v>
      </c>
      <c r="E60" s="170">
        <f>E61-'tabela10.1'!E62</f>
        <v>413079</v>
      </c>
      <c r="F60" s="170">
        <f>F61-'tabela10.1'!F62</f>
        <v>2034529</v>
      </c>
      <c r="G60" s="170">
        <f>G61-'tabela10.1'!G62</f>
        <v>8754732</v>
      </c>
      <c r="H60" s="170">
        <f>H61-'tabela10.1'!H62</f>
        <v>16866263</v>
      </c>
      <c r="I60" s="170">
        <f>I61-'tabela10.1'!I62</f>
        <v>872415</v>
      </c>
      <c r="J60" s="171">
        <f>J61-'tabela10.1'!J62</f>
        <v>1646145</v>
      </c>
    </row>
    <row r="61" spans="1:10" ht="27">
      <c r="A61" s="293">
        <v>42948</v>
      </c>
      <c r="B61" s="170">
        <f>B62-'tabela10.1'!B63</f>
        <v>38075241</v>
      </c>
      <c r="C61" s="170">
        <f>C62-'tabela10.1'!C63</f>
        <v>198237</v>
      </c>
      <c r="D61" s="170">
        <f>D62-'tabela10.1'!D63</f>
        <v>7254666</v>
      </c>
      <c r="E61" s="170">
        <f>E62-'tabela10.1'!E63</f>
        <v>412782</v>
      </c>
      <c r="F61" s="170">
        <f>F62-'tabela10.1'!F63</f>
        <v>2038205</v>
      </c>
      <c r="G61" s="170">
        <f>G62-'tabela10.1'!G63</f>
        <v>8768286</v>
      </c>
      <c r="H61" s="170">
        <f>H62-'tabela10.1'!H63</f>
        <v>16895810</v>
      </c>
      <c r="I61" s="170">
        <f>I62-'tabela10.1'!I63</f>
        <v>872610</v>
      </c>
      <c r="J61" s="171">
        <f>J62-'tabela10.1'!J63</f>
        <v>1634645</v>
      </c>
    </row>
    <row r="62" spans="1:10" ht="27">
      <c r="A62" s="293">
        <v>42979</v>
      </c>
      <c r="B62" s="170">
        <f>B63-'tabela10.1'!B64</f>
        <v>38124524</v>
      </c>
      <c r="C62" s="170">
        <f>C63-'tabela10.1'!C64</f>
        <v>198086</v>
      </c>
      <c r="D62" s="170">
        <f>D63-'tabela10.1'!D64</f>
        <v>7282438</v>
      </c>
      <c r="E62" s="170">
        <f>E63-'tabela10.1'!E64</f>
        <v>411600</v>
      </c>
      <c r="F62" s="170">
        <f>F63-'tabela10.1'!F64</f>
        <v>2040136</v>
      </c>
      <c r="G62" s="170">
        <f>G63-'tabela10.1'!G64</f>
        <v>8786328</v>
      </c>
      <c r="H62" s="170">
        <f>H63-'tabela10.1'!H64</f>
        <v>16906977</v>
      </c>
      <c r="I62" s="170">
        <f>I63-'tabela10.1'!I64</f>
        <v>872166</v>
      </c>
      <c r="J62" s="171">
        <f>J63-'tabela10.1'!J64</f>
        <v>1626793</v>
      </c>
    </row>
    <row r="63" spans="1:10" ht="27">
      <c r="A63" s="293">
        <v>43009</v>
      </c>
      <c r="B63" s="170">
        <f>B64-'tabela10.1'!B65</f>
        <v>38211449</v>
      </c>
      <c r="C63" s="170">
        <f>C64-'tabela10.1'!C65</f>
        <v>197582</v>
      </c>
      <c r="D63" s="170">
        <f>D64-'tabela10.1'!D65</f>
        <v>7316835</v>
      </c>
      <c r="E63" s="170">
        <f>E64-'tabela10.1'!E65</f>
        <v>410900</v>
      </c>
      <c r="F63" s="170">
        <f>F64-'tabela10.1'!F65</f>
        <v>2036238</v>
      </c>
      <c r="G63" s="170">
        <f>G64-'tabela10.1'!G65</f>
        <v>8826383</v>
      </c>
      <c r="H63" s="170">
        <f>H64-'tabela10.1'!H65</f>
        <v>16927178</v>
      </c>
      <c r="I63" s="170">
        <f>I64-'tabela10.1'!I65</f>
        <v>872317</v>
      </c>
      <c r="J63" s="171">
        <f>J64-'tabela10.1'!J65</f>
        <v>1624016</v>
      </c>
    </row>
    <row r="64" spans="1:10" ht="27">
      <c r="A64" s="293">
        <v>43040</v>
      </c>
      <c r="B64" s="170">
        <f>B65-'tabela10.1'!B66</f>
        <v>38206648</v>
      </c>
      <c r="C64" s="170">
        <f>C65-'tabela10.1'!C66</f>
        <v>196355</v>
      </c>
      <c r="D64" s="170">
        <f>D65-'tabela10.1'!D66</f>
        <v>7288746</v>
      </c>
      <c r="E64" s="170">
        <f>E65-'tabela10.1'!E66</f>
        <v>410072</v>
      </c>
      <c r="F64" s="170">
        <f>F65-'tabela10.1'!F66</f>
        <v>2013746</v>
      </c>
      <c r="G64" s="170">
        <f>G65-'tabela10.1'!G66</f>
        <v>8898761</v>
      </c>
      <c r="H64" s="170">
        <f>H65-'tabela10.1'!H66</f>
        <v>16929524</v>
      </c>
      <c r="I64" s="170">
        <f>I65-'tabela10.1'!I66</f>
        <v>869830</v>
      </c>
      <c r="J64" s="171">
        <f>J65-'tabela10.1'!J66</f>
        <v>1599614</v>
      </c>
    </row>
    <row r="65" spans="1:10" ht="27">
      <c r="A65" s="293">
        <v>43070</v>
      </c>
      <c r="B65" s="170">
        <f>B66-'tabela10.1'!B67</f>
        <v>37866017</v>
      </c>
      <c r="C65" s="170">
        <f>C66-'tabela10.1'!C67</f>
        <v>193913</v>
      </c>
      <c r="D65" s="170">
        <f>D66-'tabela10.1'!D67</f>
        <v>7175409</v>
      </c>
      <c r="E65" s="170">
        <f>E66-'tabela10.1'!E67</f>
        <v>408528</v>
      </c>
      <c r="F65" s="170">
        <f>F66-'tabela10.1'!F67</f>
        <v>1958610</v>
      </c>
      <c r="G65" s="170">
        <f>G66-'tabela10.1'!G67</f>
        <v>8905703</v>
      </c>
      <c r="H65" s="170">
        <f>H66-'tabela10.1'!H67</f>
        <v>16817738</v>
      </c>
      <c r="I65" s="170">
        <f>I66-'tabela10.1'!I67</f>
        <v>852918</v>
      </c>
      <c r="J65" s="171">
        <f>J66-'tabela10.1'!J67</f>
        <v>1553198</v>
      </c>
    </row>
    <row r="66" spans="1:10" ht="27">
      <c r="A66" s="293">
        <v>43101</v>
      </c>
      <c r="B66" s="170">
        <f>B67-'tabela10.1'!B68</f>
        <v>37957084</v>
      </c>
      <c r="C66" s="170">
        <f>C67-'tabela10.1'!C68</f>
        <v>193536</v>
      </c>
      <c r="D66" s="170">
        <f>D67-'tabela10.1'!D68</f>
        <v>7225651</v>
      </c>
      <c r="E66" s="170">
        <f>E67-'tabela10.1'!E68</f>
        <v>409873</v>
      </c>
      <c r="F66" s="170">
        <f>F67-'tabela10.1'!F68</f>
        <v>1975831</v>
      </c>
      <c r="G66" s="170">
        <f>G67-'tabela10.1'!G68</f>
        <v>8859399</v>
      </c>
      <c r="H66" s="170">
        <f>H67-'tabela10.1'!H68</f>
        <v>16871021</v>
      </c>
      <c r="I66" s="170">
        <f>I67-'tabela10.1'!I68</f>
        <v>852508</v>
      </c>
      <c r="J66" s="171">
        <f>J67-'tabela10.1'!J68</f>
        <v>1569265</v>
      </c>
    </row>
    <row r="67" spans="1:10" ht="27">
      <c r="A67" s="293">
        <v>43132</v>
      </c>
      <c r="B67" s="170">
        <f>B68-'tabela10.1'!B69</f>
        <v>38034115</v>
      </c>
      <c r="C67" s="170">
        <f>C68-'tabela10.1'!C69</f>
        <v>193834</v>
      </c>
      <c r="D67" s="170">
        <f>D68-'tabela10.1'!D69</f>
        <v>7242903</v>
      </c>
      <c r="E67" s="170">
        <f>E68-'tabela10.1'!E69</f>
        <v>410814</v>
      </c>
      <c r="F67" s="170">
        <f>F68-'tabela10.1'!F69</f>
        <v>1972761</v>
      </c>
      <c r="G67" s="170">
        <f>G68-'tabela10.1'!G69</f>
        <v>8835197</v>
      </c>
      <c r="H67" s="170">
        <f>H68-'tabela10.1'!H69</f>
        <v>16949576</v>
      </c>
      <c r="I67" s="170">
        <f>I68-'tabela10.1'!I69</f>
        <v>862375</v>
      </c>
      <c r="J67" s="171">
        <f>J68-'tabela10.1'!J69</f>
        <v>1566655</v>
      </c>
    </row>
    <row r="68" spans="1:10" ht="27">
      <c r="A68" s="293">
        <v>43160</v>
      </c>
      <c r="B68" s="170">
        <f>B69-'tabela10.1'!B70</f>
        <v>38109233</v>
      </c>
      <c r="C68" s="170">
        <f>C69-'tabela10.1'!C70</f>
        <v>194235</v>
      </c>
      <c r="D68" s="170">
        <f>D69-'tabela10.1'!D70</f>
        <v>7254990</v>
      </c>
      <c r="E68" s="170">
        <f>E69-'tabela10.1'!E70</f>
        <v>411214</v>
      </c>
      <c r="F68" s="170">
        <f>F69-'tabela10.1'!F70</f>
        <v>1981603</v>
      </c>
      <c r="G68" s="170">
        <f>G69-'tabela10.1'!G70</f>
        <v>8834388</v>
      </c>
      <c r="H68" s="170">
        <f>H69-'tabela10.1'!H70</f>
        <v>17016419</v>
      </c>
      <c r="I68" s="170">
        <f>I69-'tabela10.1'!I70</f>
        <v>866579</v>
      </c>
      <c r="J68" s="171">
        <f>J69-'tabela10.1'!J70</f>
        <v>1549805</v>
      </c>
    </row>
    <row r="69" spans="1:10" ht="27">
      <c r="A69" s="293">
        <v>43191</v>
      </c>
      <c r="B69" s="170">
        <f>B70-'tabela10.1'!B71</f>
        <v>38240693</v>
      </c>
      <c r="C69" s="170">
        <f>C70-'tabela10.1'!C71</f>
        <v>194961</v>
      </c>
      <c r="D69" s="170">
        <f>D70-'tabela10.1'!D71</f>
        <v>7279705</v>
      </c>
      <c r="E69" s="170">
        <f>E70-'tabela10.1'!E71</f>
        <v>412057</v>
      </c>
      <c r="F69" s="170">
        <f>F70-'tabela10.1'!F71</f>
        <v>1998319</v>
      </c>
      <c r="G69" s="170">
        <f>G70-'tabela10.1'!G71</f>
        <v>8846650</v>
      </c>
      <c r="H69" s="170">
        <f>H70-'tabela10.1'!H71</f>
        <v>17087730</v>
      </c>
      <c r="I69" s="170">
        <f>I70-'tabela10.1'!I71</f>
        <v>867524</v>
      </c>
      <c r="J69" s="171">
        <f>J70-'tabela10.1'!J71</f>
        <v>1553747</v>
      </c>
    </row>
    <row r="70" spans="1:10" ht="27">
      <c r="A70" s="293">
        <v>43221</v>
      </c>
      <c r="B70" s="170">
        <f>B71-'tabela10.1'!B72</f>
        <v>38283755</v>
      </c>
      <c r="C70" s="170">
        <f>C71-'tabela10.1'!C72</f>
        <v>195198</v>
      </c>
      <c r="D70" s="170">
        <f>D71-'tabela10.1'!D72</f>
        <v>7273508</v>
      </c>
      <c r="E70" s="170">
        <f>E71-'tabela10.1'!E72</f>
        <v>412561</v>
      </c>
      <c r="F70" s="170">
        <f>F71-'tabela10.1'!F72</f>
        <v>2002737</v>
      </c>
      <c r="G70" s="170">
        <f>G71-'tabela10.1'!G72</f>
        <v>8836472</v>
      </c>
      <c r="H70" s="170">
        <f>H71-'tabela10.1'!H72</f>
        <v>17110397</v>
      </c>
      <c r="I70" s="170">
        <f>I71-'tabela10.1'!I72</f>
        <v>867746</v>
      </c>
      <c r="J70" s="171">
        <f>J71-'tabela10.1'!J72</f>
        <v>1585136</v>
      </c>
    </row>
    <row r="71" spans="1:10" ht="27">
      <c r="A71" s="293">
        <v>43252</v>
      </c>
      <c r="B71" s="170">
        <f>B72-'tabela10.1'!B73</f>
        <v>38292152</v>
      </c>
      <c r="C71" s="170">
        <f>C72-'tabela10.1'!C73</f>
        <v>195133</v>
      </c>
      <c r="D71" s="170">
        <f>D72-'tabela10.1'!D73</f>
        <v>7252816</v>
      </c>
      <c r="E71" s="170">
        <f>E72-'tabela10.1'!E73</f>
        <v>415302</v>
      </c>
      <c r="F71" s="170">
        <f>F72-'tabela10.1'!F73</f>
        <v>2002077</v>
      </c>
      <c r="G71" s="170">
        <f>G72-'tabela10.1'!G73</f>
        <v>8816924</v>
      </c>
      <c r="H71" s="170">
        <f>H72-'tabela10.1'!H73</f>
        <v>17114740</v>
      </c>
      <c r="I71" s="170">
        <f>I72-'tabela10.1'!I73</f>
        <v>866978</v>
      </c>
      <c r="J71" s="171">
        <f>J72-'tabela10.1'!J73</f>
        <v>1628182</v>
      </c>
    </row>
    <row r="72" spans="1:10" ht="27">
      <c r="A72" s="293">
        <v>43282</v>
      </c>
      <c r="B72" s="170">
        <f>B73-'tabela10.1'!B74</f>
        <v>38350297</v>
      </c>
      <c r="C72" s="170">
        <f>C73-'tabela10.1'!C74</f>
        <v>195897</v>
      </c>
      <c r="D72" s="170">
        <f>D73-'tabela10.1'!D74</f>
        <v>7259005</v>
      </c>
      <c r="E72" s="170">
        <f>E73-'tabela10.1'!E74</f>
        <v>416660</v>
      </c>
      <c r="F72" s="170">
        <f>F73-'tabela10.1'!F74</f>
        <v>2014641</v>
      </c>
      <c r="G72" s="170">
        <f>G73-'tabela10.1'!G74</f>
        <v>8817942</v>
      </c>
      <c r="H72" s="170">
        <f>H73-'tabela10.1'!H74</f>
        <v>17133820</v>
      </c>
      <c r="I72" s="170">
        <f>I73-'tabela10.1'!I74</f>
        <v>865538</v>
      </c>
      <c r="J72" s="171">
        <f>J73-'tabela10.1'!J74</f>
        <v>1646794</v>
      </c>
    </row>
    <row r="73" spans="1:10" ht="27">
      <c r="A73" s="293">
        <v>43313</v>
      </c>
      <c r="B73" s="170">
        <f>B74-'tabela10.1'!B75</f>
        <v>38474090</v>
      </c>
      <c r="C73" s="170">
        <f>C74-'tabela10.1'!C75</f>
        <v>196382</v>
      </c>
      <c r="D73" s="170">
        <f>D74-'tabela10.1'!D75</f>
        <v>7276158</v>
      </c>
      <c r="E73" s="170">
        <f>E74-'tabela10.1'!E75</f>
        <v>417897</v>
      </c>
      <c r="F73" s="170">
        <f>F74-'tabela10.1'!F75</f>
        <v>2028510</v>
      </c>
      <c r="G73" s="170">
        <f>G74-'tabela10.1'!G75</f>
        <v>8837594</v>
      </c>
      <c r="H73" s="170">
        <f>H74-'tabela10.1'!H75</f>
        <v>17206496</v>
      </c>
      <c r="I73" s="170">
        <f>I74-'tabela10.1'!I75</f>
        <v>866109</v>
      </c>
      <c r="J73" s="171">
        <f>J74-'tabela10.1'!J75</f>
        <v>1644944</v>
      </c>
    </row>
    <row r="74" spans="1:10" ht="27">
      <c r="A74" s="293">
        <v>43344</v>
      </c>
      <c r="B74" s="170">
        <f>B75-'tabela10.1'!B76</f>
        <v>38624660</v>
      </c>
      <c r="C74" s="170">
        <f>C75-'tabela10.1'!C76</f>
        <v>196816</v>
      </c>
      <c r="D74" s="170">
        <f>D75-'tabela10.1'!D76</f>
        <v>7315393</v>
      </c>
      <c r="E74" s="170">
        <f>E75-'tabela10.1'!E76</f>
        <v>418965</v>
      </c>
      <c r="F74" s="170">
        <f>F75-'tabela10.1'!F76</f>
        <v>2042064</v>
      </c>
      <c r="G74" s="170">
        <f>G75-'tabela10.1'!G76</f>
        <v>8866758</v>
      </c>
      <c r="H74" s="170">
        <f>H75-'tabela10.1'!H76</f>
        <v>17273600</v>
      </c>
      <c r="I74" s="170">
        <f>I75-'tabela10.1'!I76</f>
        <v>867425</v>
      </c>
      <c r="J74" s="171">
        <f>J75-'tabela10.1'!J76</f>
        <v>1643639</v>
      </c>
    </row>
    <row r="75" spans="1:10" ht="27">
      <c r="A75" s="293">
        <v>43374</v>
      </c>
      <c r="B75" s="170">
        <f>B76-'tabela10.1'!B77</f>
        <v>38690249</v>
      </c>
      <c r="C75" s="170">
        <f>C76-'tabela10.1'!C77</f>
        <v>197189</v>
      </c>
      <c r="D75" s="170">
        <f>D76-'tabela10.1'!D77</f>
        <v>7322221</v>
      </c>
      <c r="E75" s="170">
        <f>E76-'tabela10.1'!E77</f>
        <v>418794</v>
      </c>
      <c r="F75" s="170">
        <f>F76-'tabela10.1'!F77</f>
        <v>2043115</v>
      </c>
      <c r="G75" s="170">
        <f>G76-'tabela10.1'!G77</f>
        <v>8902101</v>
      </c>
      <c r="H75" s="170">
        <f>H76-'tabela10.1'!H77</f>
        <v>17309011</v>
      </c>
      <c r="I75" s="170">
        <f>I76-'tabela10.1'!I77</f>
        <v>866892</v>
      </c>
      <c r="J75" s="171">
        <f>J76-'tabela10.1'!J77</f>
        <v>1630926</v>
      </c>
    </row>
    <row r="76" spans="1:10" ht="27">
      <c r="A76" s="293">
        <v>43405</v>
      </c>
      <c r="B76" s="170">
        <f>B77-'tabela10.1'!B78</f>
        <v>38752998</v>
      </c>
      <c r="C76" s="170">
        <f>C77-'tabela10.1'!C78</f>
        <v>196461</v>
      </c>
      <c r="D76" s="170">
        <f>D77-'tabela10.1'!D78</f>
        <v>7297908</v>
      </c>
      <c r="E76" s="170">
        <f>E77-'tabela10.1'!E78</f>
        <v>417964</v>
      </c>
      <c r="F76" s="170">
        <f>F77-'tabela10.1'!F78</f>
        <v>2029089</v>
      </c>
      <c r="G76" s="170">
        <f>G77-'tabela10.1'!G78</f>
        <v>8993290</v>
      </c>
      <c r="H76" s="170">
        <f>H77-'tabela10.1'!H78</f>
        <v>17346316</v>
      </c>
      <c r="I76" s="170">
        <f>I77-'tabela10.1'!I78</f>
        <v>865706</v>
      </c>
      <c r="J76" s="171">
        <f>J77-'tabela10.1'!J78</f>
        <v>1606264</v>
      </c>
    </row>
    <row r="77" spans="1:10" ht="27">
      <c r="A77" s="293">
        <v>43435</v>
      </c>
      <c r="B77" s="170">
        <v>38410428</v>
      </c>
      <c r="C77" s="170">
        <v>195377</v>
      </c>
      <c r="D77" s="170">
        <v>7178109</v>
      </c>
      <c r="E77" s="170">
        <v>416720</v>
      </c>
      <c r="F77" s="170">
        <v>1975590</v>
      </c>
      <c r="G77" s="170">
        <v>9012881</v>
      </c>
      <c r="H77" s="170">
        <v>17226870</v>
      </c>
      <c r="I77" s="170">
        <v>848639</v>
      </c>
      <c r="J77" s="171">
        <v>1556242</v>
      </c>
    </row>
    <row r="78" spans="1:10" ht="27">
      <c r="A78" s="293">
        <v>43466</v>
      </c>
      <c r="B78" s="170">
        <f>B77+'tabela10.1'!B79</f>
        <v>38452804</v>
      </c>
      <c r="C78" s="170">
        <f>C77+'tabela10.1'!C79</f>
        <v>195501</v>
      </c>
      <c r="D78" s="170">
        <f>D77+'tabela10.1'!D79</f>
        <v>7213113</v>
      </c>
      <c r="E78" s="170">
        <f>E77+'tabela10.1'!E79</f>
        <v>416741</v>
      </c>
      <c r="F78" s="170">
        <f>F77+'tabela10.1'!F79</f>
        <v>1991345</v>
      </c>
      <c r="G78" s="170">
        <f>G77+'tabela10.1'!G79</f>
        <v>8947152</v>
      </c>
      <c r="H78" s="170">
        <f>H77+'tabela10.1'!H79</f>
        <v>17276211</v>
      </c>
      <c r="I78" s="170">
        <f>I77+'tabela10.1'!I79</f>
        <v>847624</v>
      </c>
      <c r="J78" s="171">
        <f>J77+'tabela10.1'!J79</f>
        <v>1565117</v>
      </c>
    </row>
    <row r="79" spans="1:10" ht="27">
      <c r="A79" s="293">
        <v>43497</v>
      </c>
      <c r="B79" s="170">
        <f>B78+'tabela10.1'!B80</f>
        <v>38642660</v>
      </c>
      <c r="C79" s="170">
        <f>C78+'tabela10.1'!C80</f>
        <v>196518</v>
      </c>
      <c r="D79" s="170">
        <f>D78+'tabela10.1'!D80</f>
        <v>7247139</v>
      </c>
      <c r="E79" s="170">
        <f>E78+'tabela10.1'!E80</f>
        <v>417896</v>
      </c>
      <c r="F79" s="170">
        <f>F78+'tabela10.1'!F80</f>
        <v>2002984</v>
      </c>
      <c r="G79" s="170">
        <f>G78+'tabela10.1'!G80</f>
        <v>8954348</v>
      </c>
      <c r="H79" s="170">
        <f>H78+'tabela10.1'!H80</f>
        <v>17399783</v>
      </c>
      <c r="I79" s="170">
        <f>I78+'tabela10.1'!I80</f>
        <v>859928</v>
      </c>
      <c r="J79" s="171">
        <f>J78+'tabela10.1'!J80</f>
        <v>1564064</v>
      </c>
    </row>
    <row r="80" spans="1:10" ht="27">
      <c r="A80" s="293">
        <v>43525</v>
      </c>
      <c r="B80" s="170">
        <f>B79+'tabela10.1'!B81</f>
        <v>38602611</v>
      </c>
      <c r="C80" s="170">
        <f>C79+'tabela10.1'!C81</f>
        <v>197085</v>
      </c>
      <c r="D80" s="170">
        <f>D79+'tabela10.1'!D81</f>
        <v>7244364</v>
      </c>
      <c r="E80" s="170">
        <f>E79+'tabela10.1'!E81</f>
        <v>417104</v>
      </c>
      <c r="F80" s="170">
        <f>F79+'tabela10.1'!F81</f>
        <v>1996263</v>
      </c>
      <c r="G80" s="170">
        <f>G79+'tabela10.1'!G81</f>
        <v>8925476</v>
      </c>
      <c r="H80" s="170">
        <f>H79+'tabela10.1'!H81</f>
        <v>17405811</v>
      </c>
      <c r="I80" s="170">
        <f>I79+'tabela10.1'!I81</f>
        <v>861589</v>
      </c>
      <c r="J80" s="171">
        <f>J79+'tabela10.1'!J81</f>
        <v>1554919</v>
      </c>
    </row>
    <row r="81" spans="1:10" ht="27">
      <c r="A81" s="293">
        <v>43556</v>
      </c>
      <c r="B81" s="170">
        <f>B80+'tabela10.1'!B82</f>
        <v>38736680</v>
      </c>
      <c r="C81" s="170">
        <f>C80+'tabela10.1'!C82</f>
        <v>197571</v>
      </c>
      <c r="D81" s="170">
        <f>D80+'tabela10.1'!D82</f>
        <v>7264362</v>
      </c>
      <c r="E81" s="170">
        <f>E80+'tabela10.1'!E82</f>
        <v>417866</v>
      </c>
      <c r="F81" s="170">
        <f>F80+'tabela10.1'!F82</f>
        <v>2011301</v>
      </c>
      <c r="G81" s="170">
        <f>G80+'tabela10.1'!G82</f>
        <v>8938485</v>
      </c>
      <c r="H81" s="170">
        <f>H80+'tabela10.1'!H82</f>
        <v>17473592</v>
      </c>
      <c r="I81" s="170">
        <f>I80+'tabela10.1'!I82</f>
        <v>862840</v>
      </c>
      <c r="J81" s="171">
        <f>J80+'tabela10.1'!J82</f>
        <v>1570663</v>
      </c>
    </row>
    <row r="82" spans="1:10" ht="27">
      <c r="A82" s="293">
        <v>43586</v>
      </c>
      <c r="B82" s="170">
        <f>B81+'tabela10.1'!B83</f>
        <v>38774336</v>
      </c>
      <c r="C82" s="170">
        <f>C81+'tabela10.1'!C83</f>
        <v>198007</v>
      </c>
      <c r="D82" s="170">
        <f>D81+'tabela10.1'!D83</f>
        <v>7257818</v>
      </c>
      <c r="E82" s="170">
        <f>E81+'tabela10.1'!E83</f>
        <v>417588</v>
      </c>
      <c r="F82" s="170">
        <f>F81+'tabela10.1'!F83</f>
        <v>2020674</v>
      </c>
      <c r="G82" s="170">
        <f>G81+'tabela10.1'!G83</f>
        <v>8927592</v>
      </c>
      <c r="H82" s="170">
        <f>H81+'tabela10.1'!H83</f>
        <v>17479686</v>
      </c>
      <c r="I82" s="170">
        <f>I81+'tabela10.1'!I83</f>
        <v>863641</v>
      </c>
      <c r="J82" s="171">
        <f>J81+'tabela10.1'!J83</f>
        <v>1609330</v>
      </c>
    </row>
    <row r="83" spans="1:10" ht="27">
      <c r="A83" s="293">
        <v>43617</v>
      </c>
      <c r="B83" s="170">
        <f>B82+'tabela10.1'!B84</f>
        <v>38828019</v>
      </c>
      <c r="C83" s="170">
        <f>C82+'tabela10.1'!C84</f>
        <v>198581</v>
      </c>
      <c r="D83" s="170">
        <f>D82+'tabela10.1'!D84</f>
        <v>7246493</v>
      </c>
      <c r="E83" s="170">
        <f>E82+'tabela10.1'!E84</f>
        <v>421622</v>
      </c>
      <c r="F83" s="170">
        <f>F82+'tabela10.1'!F84</f>
        <v>2034350</v>
      </c>
      <c r="G83" s="170">
        <f>G82+'tabela10.1'!G84</f>
        <v>8924450</v>
      </c>
      <c r="H83" s="170">
        <f>H82+'tabela10.1'!H84</f>
        <v>17504771</v>
      </c>
      <c r="I83" s="170">
        <f>I82+'tabela10.1'!I84</f>
        <v>863990</v>
      </c>
      <c r="J83" s="171">
        <f>J82+'tabela10.1'!J84</f>
        <v>1633762</v>
      </c>
    </row>
    <row r="84" spans="1:10" ht="27">
      <c r="A84" s="294">
        <v>43647</v>
      </c>
      <c r="B84" s="279">
        <f>B83+'tabela10.1'!B85</f>
        <v>38871839</v>
      </c>
      <c r="C84" s="279">
        <f>C83+'tabela10.1'!C85</f>
        <v>199630</v>
      </c>
      <c r="D84" s="279">
        <f>D83+'tabela10.1'!D85</f>
        <v>7251884</v>
      </c>
      <c r="E84" s="279">
        <f>E83+'tabela10.1'!E85</f>
        <v>422116</v>
      </c>
      <c r="F84" s="279">
        <f>F83+'tabela10.1'!F85</f>
        <v>2053071</v>
      </c>
      <c r="G84" s="279">
        <f>G83+'tabela10.1'!G85</f>
        <v>8929337</v>
      </c>
      <c r="H84" s="279">
        <f>H83+'tabela10.1'!H85</f>
        <v>17513719</v>
      </c>
      <c r="I84" s="279">
        <f>I83+'tabela10.1'!I85</f>
        <v>863675</v>
      </c>
      <c r="J84" s="280">
        <f>J83+'tabela10.1'!J85</f>
        <v>1638407</v>
      </c>
    </row>
    <row r="85" spans="1:10" ht="27">
      <c r="A85" s="357"/>
      <c r="B85" s="358"/>
      <c r="C85" s="358"/>
      <c r="D85" s="358"/>
      <c r="E85" s="358"/>
      <c r="F85" s="358"/>
      <c r="G85" s="358"/>
      <c r="H85" s="358"/>
      <c r="I85" s="358"/>
      <c r="J85" s="358"/>
    </row>
    <row r="86" ht="25.5">
      <c r="A86" s="173" t="s">
        <v>157</v>
      </c>
    </row>
    <row r="87" ht="15">
      <c r="B87" s="356"/>
    </row>
  </sheetData>
  <sheetProtection/>
  <mergeCells count="1">
    <mergeCell ref="A2:J2"/>
  </mergeCells>
  <conditionalFormatting sqref="B6:B17 C6:J18">
    <cfRule type="expression" priority="8" dxfId="0" stopIfTrue="1">
      <formula>(B6:J55)=""</formula>
    </cfRule>
  </conditionalFormatting>
  <conditionalFormatting sqref="B18">
    <cfRule type="expression" priority="9" dxfId="0" stopIfTrue="1">
      <formula>(B18:J68)=""</formula>
    </cfRule>
  </conditionalFormatting>
  <conditionalFormatting sqref="B5">
    <cfRule type="expression" priority="10" dxfId="0" stopIfTrue="1">
      <formula>(B5:J95)=""</formula>
    </cfRule>
  </conditionalFormatting>
  <conditionalFormatting sqref="B85">
    <cfRule type="expression" priority="333" dxfId="0" stopIfTrue="1">
      <formula>(B85:J148)=""</formula>
    </cfRule>
  </conditionalFormatting>
  <conditionalFormatting sqref="B80 B64:J79 B81:J84">
    <cfRule type="expression" priority="2" dxfId="0" stopIfTrue="1">
      <formula>(B64:J129)=""</formula>
    </cfRule>
  </conditionalFormatting>
  <conditionalFormatting sqref="C80:J80">
    <cfRule type="expression" priority="3" dxfId="0" stopIfTrue="1">
      <formula>(C82:K145)=""</formula>
    </cfRule>
  </conditionalFormatting>
  <conditionalFormatting sqref="C85:J85">
    <cfRule type="expression" priority="380" dxfId="0" stopIfTrue="1">
      <formula>(C88:K148)=""</formula>
    </cfRule>
  </conditionalFormatting>
  <conditionalFormatting sqref="B56:J63">
    <cfRule type="expression" priority="436" dxfId="0" stopIfTrue="1">
      <formula>(B56:J122)=""</formula>
    </cfRule>
  </conditionalFormatting>
  <conditionalFormatting sqref="B19:J55">
    <cfRule type="expression" priority="480" dxfId="0" stopIfTrue="1">
      <formula>(B19:J86)=""</formula>
    </cfRule>
  </conditionalFormatting>
  <printOptions horizontalCentered="1" verticalCentered="1"/>
  <pageMargins left="0.5118110236220472" right="0.5118110236220472" top="0.3937007874015748" bottom="0.3937007874015748" header="0" footer="0"/>
  <pageSetup fitToHeight="1" fitToWidth="1" horizontalDpi="600" verticalDpi="600" orientation="portrait" paperSize="9" scale="3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showGridLines="0" zoomScale="20" zoomScaleNormal="20" zoomScaleSheetLayoutView="30" zoomScalePageLayoutView="0" workbookViewId="0" topLeftCell="A1">
      <selection activeCell="A3" sqref="A3"/>
    </sheetView>
  </sheetViews>
  <sheetFormatPr defaultColWidth="9.140625" defaultRowHeight="15"/>
  <cols>
    <col min="1" max="1" width="40.421875" style="0" customWidth="1"/>
    <col min="2" max="2" width="72.00390625" style="0" customWidth="1"/>
    <col min="3" max="10" width="76.7109375" style="0" customWidth="1"/>
  </cols>
  <sheetData>
    <row r="1" spans="1:10" ht="27" customHeight="1">
      <c r="A1" s="181"/>
      <c r="B1" s="182"/>
      <c r="C1" s="174"/>
      <c r="D1" s="174"/>
      <c r="E1" s="174"/>
      <c r="F1" s="174"/>
      <c r="G1" s="174"/>
      <c r="H1" s="174"/>
      <c r="I1" s="174"/>
      <c r="J1" s="174"/>
    </row>
    <row r="2" spans="1:10" ht="15.75">
      <c r="A2" s="175"/>
      <c r="B2" s="159"/>
      <c r="C2" s="159"/>
      <c r="D2" s="159"/>
      <c r="E2" s="159"/>
      <c r="F2" s="159"/>
      <c r="G2" s="159"/>
      <c r="H2" s="159"/>
      <c r="I2" s="159"/>
      <c r="J2" s="159"/>
    </row>
    <row r="3" spans="1:10" ht="90.75">
      <c r="A3" s="192" t="s">
        <v>144</v>
      </c>
      <c r="B3" s="189"/>
      <c r="C3" s="190"/>
      <c r="D3" s="190"/>
      <c r="E3" s="190"/>
      <c r="F3" s="190"/>
      <c r="G3" s="190"/>
      <c r="H3" s="190"/>
      <c r="I3" s="191"/>
      <c r="J3" s="191"/>
    </row>
    <row r="4" spans="1:10" ht="90.75" customHeight="1">
      <c r="A4" s="192" t="s">
        <v>266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0" ht="27.75" thickBot="1">
      <c r="A5" s="183"/>
      <c r="B5" s="161"/>
      <c r="C5" s="161"/>
      <c r="D5" s="161"/>
      <c r="E5" s="161"/>
      <c r="F5" s="161"/>
      <c r="G5" s="161"/>
      <c r="H5" s="161"/>
      <c r="I5" s="161"/>
      <c r="J5" s="161"/>
    </row>
    <row r="6" spans="1:10" s="184" customFormat="1" ht="132" customHeight="1" thickBot="1">
      <c r="A6" s="295" t="s">
        <v>89</v>
      </c>
      <c r="B6" s="296" t="s">
        <v>140</v>
      </c>
      <c r="C6" s="296" t="s">
        <v>5</v>
      </c>
      <c r="D6" s="296" t="s">
        <v>6</v>
      </c>
      <c r="E6" s="296" t="s">
        <v>91</v>
      </c>
      <c r="F6" s="296" t="s">
        <v>92</v>
      </c>
      <c r="G6" s="296" t="s">
        <v>0</v>
      </c>
      <c r="H6" s="296" t="s">
        <v>1</v>
      </c>
      <c r="I6" s="296" t="s">
        <v>93</v>
      </c>
      <c r="J6" s="297" t="s">
        <v>9</v>
      </c>
    </row>
    <row r="7" spans="1:10" ht="79.5" customHeight="1">
      <c r="A7" s="185">
        <v>41275</v>
      </c>
      <c r="B7" s="298">
        <v>28900</v>
      </c>
      <c r="C7" s="298">
        <v>454</v>
      </c>
      <c r="D7" s="298">
        <v>43370</v>
      </c>
      <c r="E7" s="298">
        <v>4285</v>
      </c>
      <c r="F7" s="298">
        <v>33421</v>
      </c>
      <c r="G7" s="298">
        <v>-67458</v>
      </c>
      <c r="H7" s="298">
        <v>14746</v>
      </c>
      <c r="I7" s="298">
        <v>704</v>
      </c>
      <c r="J7" s="299">
        <v>-622</v>
      </c>
    </row>
    <row r="8" spans="1:10" ht="79.5" customHeight="1">
      <c r="A8" s="185">
        <v>41306</v>
      </c>
      <c r="B8" s="298">
        <v>123446</v>
      </c>
      <c r="C8" s="298">
        <v>165</v>
      </c>
      <c r="D8" s="298">
        <v>33466</v>
      </c>
      <c r="E8" s="298">
        <v>-57</v>
      </c>
      <c r="F8" s="298">
        <v>15636</v>
      </c>
      <c r="G8" s="298">
        <v>-10414</v>
      </c>
      <c r="H8" s="298">
        <v>82061</v>
      </c>
      <c r="I8" s="298">
        <v>12364</v>
      </c>
      <c r="J8" s="299">
        <v>-9775</v>
      </c>
    </row>
    <row r="9" spans="1:10" ht="79.5" customHeight="1">
      <c r="A9" s="185">
        <v>41334</v>
      </c>
      <c r="B9" s="298">
        <v>112450</v>
      </c>
      <c r="C9" s="298">
        <v>645</v>
      </c>
      <c r="D9" s="298">
        <v>25790</v>
      </c>
      <c r="E9" s="298">
        <v>-335</v>
      </c>
      <c r="F9" s="298">
        <v>19709</v>
      </c>
      <c r="G9" s="298">
        <v>3160</v>
      </c>
      <c r="H9" s="298">
        <v>61349</v>
      </c>
      <c r="I9" s="298">
        <v>6566</v>
      </c>
      <c r="J9" s="299">
        <v>-4434</v>
      </c>
    </row>
    <row r="10" spans="1:10" ht="79.5" customHeight="1">
      <c r="A10" s="185">
        <v>41365</v>
      </c>
      <c r="B10" s="298">
        <v>196913</v>
      </c>
      <c r="C10" s="298">
        <v>637</v>
      </c>
      <c r="D10" s="298">
        <v>40603</v>
      </c>
      <c r="E10" s="298">
        <v>2237</v>
      </c>
      <c r="F10" s="298">
        <v>32921</v>
      </c>
      <c r="G10" s="298">
        <v>16631</v>
      </c>
      <c r="H10" s="298">
        <v>75220</v>
      </c>
      <c r="I10" s="298">
        <v>3857</v>
      </c>
      <c r="J10" s="299">
        <v>24807</v>
      </c>
    </row>
    <row r="11" spans="1:10" ht="79.5" customHeight="1">
      <c r="A11" s="185">
        <v>41395</v>
      </c>
      <c r="B11" s="298">
        <v>72028</v>
      </c>
      <c r="C11" s="298">
        <v>192</v>
      </c>
      <c r="D11" s="298">
        <v>15754</v>
      </c>
      <c r="E11" s="298">
        <v>94</v>
      </c>
      <c r="F11" s="298">
        <v>-1877</v>
      </c>
      <c r="G11" s="298">
        <v>36</v>
      </c>
      <c r="H11" s="298">
        <v>21154</v>
      </c>
      <c r="I11" s="298">
        <v>2850</v>
      </c>
      <c r="J11" s="299">
        <v>33825</v>
      </c>
    </row>
    <row r="12" spans="1:10" ht="79.5" customHeight="1">
      <c r="A12" s="185">
        <v>41426</v>
      </c>
      <c r="B12" s="298">
        <v>123836</v>
      </c>
      <c r="C12" s="298">
        <v>696</v>
      </c>
      <c r="D12" s="298">
        <v>7922</v>
      </c>
      <c r="E12" s="298">
        <v>507</v>
      </c>
      <c r="F12" s="298">
        <v>2092</v>
      </c>
      <c r="G12" s="298">
        <v>8330</v>
      </c>
      <c r="H12" s="298">
        <v>44022</v>
      </c>
      <c r="I12" s="298">
        <v>1248</v>
      </c>
      <c r="J12" s="299">
        <v>59019</v>
      </c>
    </row>
    <row r="13" spans="1:10" ht="79.5" customHeight="1">
      <c r="A13" s="185">
        <v>41456</v>
      </c>
      <c r="B13" s="298">
        <v>41463</v>
      </c>
      <c r="C13" s="298">
        <v>-236</v>
      </c>
      <c r="D13" s="298">
        <v>7154</v>
      </c>
      <c r="E13" s="298">
        <v>-1321</v>
      </c>
      <c r="F13" s="298">
        <v>4899</v>
      </c>
      <c r="G13" s="298">
        <v>1545</v>
      </c>
      <c r="H13" s="298">
        <v>11234</v>
      </c>
      <c r="I13" s="298">
        <v>55</v>
      </c>
      <c r="J13" s="299">
        <v>18133</v>
      </c>
    </row>
    <row r="14" spans="1:10" ht="79.5" customHeight="1">
      <c r="A14" s="185">
        <v>41487</v>
      </c>
      <c r="B14" s="298">
        <v>127648</v>
      </c>
      <c r="C14" s="298">
        <v>644</v>
      </c>
      <c r="D14" s="298">
        <v>11347</v>
      </c>
      <c r="E14" s="298">
        <v>-448</v>
      </c>
      <c r="F14" s="298">
        <v>11165</v>
      </c>
      <c r="G14" s="298">
        <v>50070</v>
      </c>
      <c r="H14" s="298">
        <v>64290</v>
      </c>
      <c r="I14" s="298">
        <v>2672</v>
      </c>
      <c r="J14" s="299">
        <v>-12092</v>
      </c>
    </row>
    <row r="15" spans="1:10" ht="79.5" customHeight="1">
      <c r="A15" s="185">
        <v>41518</v>
      </c>
      <c r="B15" s="298">
        <v>211068</v>
      </c>
      <c r="C15" s="298">
        <v>745</v>
      </c>
      <c r="D15" s="298">
        <v>63276</v>
      </c>
      <c r="E15" s="298">
        <v>956</v>
      </c>
      <c r="F15" s="298">
        <v>29779</v>
      </c>
      <c r="G15" s="298">
        <v>53845</v>
      </c>
      <c r="H15" s="298">
        <v>70597</v>
      </c>
      <c r="I15" s="298">
        <v>2039</v>
      </c>
      <c r="J15" s="299">
        <v>-10169</v>
      </c>
    </row>
    <row r="16" spans="1:10" ht="79.5" customHeight="1">
      <c r="A16" s="185">
        <v>41548</v>
      </c>
      <c r="B16" s="298">
        <v>94893</v>
      </c>
      <c r="C16" s="298">
        <v>208</v>
      </c>
      <c r="D16" s="298">
        <v>33474</v>
      </c>
      <c r="E16" s="298">
        <v>1216</v>
      </c>
      <c r="F16" s="298">
        <v>-2152</v>
      </c>
      <c r="G16" s="298">
        <v>52178</v>
      </c>
      <c r="H16" s="298">
        <v>32071</v>
      </c>
      <c r="I16" s="298">
        <v>632</v>
      </c>
      <c r="J16" s="299">
        <v>-22734</v>
      </c>
    </row>
    <row r="17" spans="1:10" ht="79.5" customHeight="1">
      <c r="A17" s="185">
        <v>41579</v>
      </c>
      <c r="B17" s="298">
        <v>47486</v>
      </c>
      <c r="C17" s="298">
        <v>-880</v>
      </c>
      <c r="D17" s="298">
        <v>-34266</v>
      </c>
      <c r="E17" s="298">
        <v>158</v>
      </c>
      <c r="F17" s="298">
        <v>-31770</v>
      </c>
      <c r="G17" s="298">
        <v>103258</v>
      </c>
      <c r="H17" s="298">
        <v>44825</v>
      </c>
      <c r="I17" s="298">
        <v>-656</v>
      </c>
      <c r="J17" s="299">
        <v>-33183</v>
      </c>
    </row>
    <row r="18" spans="1:10" ht="79.5" customHeight="1">
      <c r="A18" s="185">
        <v>41609</v>
      </c>
      <c r="B18" s="298">
        <v>-449444</v>
      </c>
      <c r="C18" s="298">
        <v>-1545</v>
      </c>
      <c r="D18" s="298">
        <v>-164322</v>
      </c>
      <c r="E18" s="298">
        <v>-1894</v>
      </c>
      <c r="F18" s="298">
        <v>-78752</v>
      </c>
      <c r="G18" s="298">
        <v>-3156</v>
      </c>
      <c r="H18" s="298">
        <v>-112620</v>
      </c>
      <c r="I18" s="298">
        <v>-15077</v>
      </c>
      <c r="J18" s="299">
        <v>-72078</v>
      </c>
    </row>
    <row r="19" spans="1:10" ht="79.5" customHeight="1">
      <c r="A19" s="185">
        <v>41640</v>
      </c>
      <c r="B19" s="298">
        <v>29595</v>
      </c>
      <c r="C19" s="298">
        <v>267</v>
      </c>
      <c r="D19" s="298">
        <v>38516</v>
      </c>
      <c r="E19" s="298">
        <v>1253</v>
      </c>
      <c r="F19" s="298">
        <v>38058</v>
      </c>
      <c r="G19" s="298">
        <v>-78118</v>
      </c>
      <c r="H19" s="298">
        <v>24681</v>
      </c>
      <c r="I19" s="298">
        <v>1193</v>
      </c>
      <c r="J19" s="299">
        <v>3745</v>
      </c>
    </row>
    <row r="20" spans="1:10" ht="79.5" customHeight="1">
      <c r="A20" s="185">
        <v>41671</v>
      </c>
      <c r="B20" s="298">
        <v>260823</v>
      </c>
      <c r="C20" s="298">
        <v>623</v>
      </c>
      <c r="D20" s="298">
        <v>51951</v>
      </c>
      <c r="E20" s="298">
        <v>1617</v>
      </c>
      <c r="F20" s="298">
        <v>25055</v>
      </c>
      <c r="G20" s="298">
        <v>19330</v>
      </c>
      <c r="H20" s="298">
        <v>143345</v>
      </c>
      <c r="I20" s="298">
        <v>12804</v>
      </c>
      <c r="J20" s="299">
        <v>6098</v>
      </c>
    </row>
    <row r="21" spans="1:10" ht="79.5" customHeight="1">
      <c r="A21" s="185">
        <v>41699</v>
      </c>
      <c r="B21" s="298">
        <v>13117</v>
      </c>
      <c r="C21" s="298">
        <v>-5</v>
      </c>
      <c r="D21" s="298">
        <v>5484</v>
      </c>
      <c r="E21" s="298">
        <v>499</v>
      </c>
      <c r="F21" s="298">
        <v>-2231</v>
      </c>
      <c r="G21" s="298">
        <v>-26251</v>
      </c>
      <c r="H21" s="298">
        <v>37453</v>
      </c>
      <c r="I21" s="298">
        <v>3482</v>
      </c>
      <c r="J21" s="299">
        <v>-5314</v>
      </c>
    </row>
    <row r="22" spans="1:10" ht="79.5" customHeight="1">
      <c r="A22" s="185">
        <v>41730</v>
      </c>
      <c r="B22" s="298">
        <v>105384</v>
      </c>
      <c r="C22" s="298">
        <v>470</v>
      </c>
      <c r="D22" s="298">
        <v>-3427</v>
      </c>
      <c r="E22" s="298">
        <v>1040</v>
      </c>
      <c r="F22" s="298">
        <v>4317</v>
      </c>
      <c r="G22" s="298">
        <v>16569</v>
      </c>
      <c r="H22" s="298">
        <v>68876</v>
      </c>
      <c r="I22" s="298">
        <v>3487</v>
      </c>
      <c r="J22" s="299">
        <v>14052</v>
      </c>
    </row>
    <row r="23" spans="1:10" ht="79.5" customHeight="1">
      <c r="A23" s="185">
        <v>41760</v>
      </c>
      <c r="B23" s="298">
        <v>58836</v>
      </c>
      <c r="C23" s="298">
        <v>55</v>
      </c>
      <c r="D23" s="298">
        <v>-28533</v>
      </c>
      <c r="E23" s="298">
        <v>387</v>
      </c>
      <c r="F23" s="298">
        <v>2692</v>
      </c>
      <c r="G23" s="298">
        <v>-825</v>
      </c>
      <c r="H23" s="298">
        <v>38814</v>
      </c>
      <c r="I23" s="298">
        <v>2141</v>
      </c>
      <c r="J23" s="299">
        <v>44105</v>
      </c>
    </row>
    <row r="24" spans="1:10" ht="79.5" customHeight="1">
      <c r="A24" s="185">
        <v>41791</v>
      </c>
      <c r="B24" s="298">
        <v>25363</v>
      </c>
      <c r="C24" s="298">
        <v>-75</v>
      </c>
      <c r="D24" s="298">
        <v>-28553</v>
      </c>
      <c r="E24" s="298">
        <v>-47</v>
      </c>
      <c r="F24" s="298">
        <v>-12401</v>
      </c>
      <c r="G24" s="298">
        <v>-7070</v>
      </c>
      <c r="H24" s="298">
        <v>31143</v>
      </c>
      <c r="I24" s="298">
        <v>1548</v>
      </c>
      <c r="J24" s="299">
        <v>40818</v>
      </c>
    </row>
    <row r="25" spans="1:10" ht="79.5" customHeight="1">
      <c r="A25" s="185">
        <v>41821</v>
      </c>
      <c r="B25" s="298">
        <v>11796</v>
      </c>
      <c r="C25" s="298">
        <v>72</v>
      </c>
      <c r="D25" s="298">
        <v>-15392</v>
      </c>
      <c r="E25" s="298">
        <v>100</v>
      </c>
      <c r="F25" s="298">
        <v>3013</v>
      </c>
      <c r="G25" s="298">
        <v>955</v>
      </c>
      <c r="H25" s="298">
        <v>11894</v>
      </c>
      <c r="I25" s="298">
        <v>1201</v>
      </c>
      <c r="J25" s="299">
        <v>9953</v>
      </c>
    </row>
    <row r="26" spans="1:10" ht="79.5" customHeight="1">
      <c r="A26" s="185">
        <v>41852</v>
      </c>
      <c r="B26" s="298">
        <v>101425</v>
      </c>
      <c r="C26" s="298">
        <v>207</v>
      </c>
      <c r="D26" s="298">
        <v>-4111</v>
      </c>
      <c r="E26" s="298">
        <v>144</v>
      </c>
      <c r="F26" s="298">
        <v>2239</v>
      </c>
      <c r="G26" s="298">
        <v>40619</v>
      </c>
      <c r="H26" s="298">
        <v>71292</v>
      </c>
      <c r="I26" s="298">
        <v>658</v>
      </c>
      <c r="J26" s="299">
        <v>-9623</v>
      </c>
    </row>
    <row r="27" spans="1:10" ht="79.5" customHeight="1">
      <c r="A27" s="185">
        <v>41883</v>
      </c>
      <c r="B27" s="298">
        <v>123785</v>
      </c>
      <c r="C27" s="298">
        <v>-455</v>
      </c>
      <c r="D27" s="298">
        <v>24837</v>
      </c>
      <c r="E27" s="298">
        <v>441</v>
      </c>
      <c r="F27" s="298">
        <v>8437</v>
      </c>
      <c r="G27" s="298">
        <v>36409</v>
      </c>
      <c r="H27" s="298">
        <v>62378</v>
      </c>
      <c r="I27" s="298">
        <v>614</v>
      </c>
      <c r="J27" s="299">
        <v>-8876</v>
      </c>
    </row>
    <row r="28" spans="1:10" ht="79.5" customHeight="1">
      <c r="A28" s="185">
        <v>41913</v>
      </c>
      <c r="B28" s="298">
        <v>-30283</v>
      </c>
      <c r="C28" s="298">
        <v>-557</v>
      </c>
      <c r="D28" s="298">
        <v>-11849</v>
      </c>
      <c r="E28" s="298">
        <v>-85</v>
      </c>
      <c r="F28" s="298">
        <v>-33556</v>
      </c>
      <c r="G28" s="298">
        <v>32771</v>
      </c>
      <c r="H28" s="298">
        <v>2433</v>
      </c>
      <c r="I28" s="298">
        <v>184</v>
      </c>
      <c r="J28" s="299">
        <v>-19624</v>
      </c>
    </row>
    <row r="29" spans="1:10" ht="79.5" customHeight="1">
      <c r="A29" s="185">
        <v>41944</v>
      </c>
      <c r="B29" s="298">
        <v>8381</v>
      </c>
      <c r="C29" s="298">
        <v>-725</v>
      </c>
      <c r="D29" s="298">
        <v>-43700</v>
      </c>
      <c r="E29" s="298">
        <v>81</v>
      </c>
      <c r="F29" s="298">
        <v>-48894</v>
      </c>
      <c r="G29" s="298">
        <v>105043</v>
      </c>
      <c r="H29" s="298">
        <v>29526</v>
      </c>
      <c r="I29" s="298">
        <v>-823</v>
      </c>
      <c r="J29" s="299">
        <v>-32127</v>
      </c>
    </row>
    <row r="30" spans="1:10" ht="79.5" customHeight="1">
      <c r="A30" s="185">
        <v>41974</v>
      </c>
      <c r="B30" s="298">
        <v>-555508</v>
      </c>
      <c r="C30" s="300">
        <v>-2677</v>
      </c>
      <c r="D30" s="301">
        <v>-171763</v>
      </c>
      <c r="E30" s="301">
        <v>-1214</v>
      </c>
      <c r="F30" s="301">
        <v>-132015</v>
      </c>
      <c r="G30" s="301">
        <v>-14594</v>
      </c>
      <c r="H30" s="301">
        <v>-148737</v>
      </c>
      <c r="I30" s="301">
        <v>-20421</v>
      </c>
      <c r="J30" s="302">
        <v>-64087</v>
      </c>
    </row>
    <row r="31" spans="1:10" ht="79.5" customHeight="1">
      <c r="A31" s="185">
        <v>42005</v>
      </c>
      <c r="B31" s="298">
        <v>-81774</v>
      </c>
      <c r="C31" s="298">
        <v>-1793</v>
      </c>
      <c r="D31" s="298">
        <v>27417</v>
      </c>
      <c r="E31" s="298">
        <v>239</v>
      </c>
      <c r="F31" s="298">
        <v>-9729</v>
      </c>
      <c r="G31" s="298">
        <v>-97800</v>
      </c>
      <c r="H31" s="298">
        <v>-7141</v>
      </c>
      <c r="I31" s="298">
        <v>-2395</v>
      </c>
      <c r="J31" s="299">
        <v>9428</v>
      </c>
    </row>
    <row r="32" spans="1:10" ht="79.5" customHeight="1">
      <c r="A32" s="185">
        <v>42036</v>
      </c>
      <c r="B32" s="298">
        <v>-2415</v>
      </c>
      <c r="C32" s="298">
        <v>-1260</v>
      </c>
      <c r="D32" s="298">
        <v>2001</v>
      </c>
      <c r="E32" s="298">
        <v>-310</v>
      </c>
      <c r="F32" s="298">
        <v>-25823</v>
      </c>
      <c r="G32" s="298">
        <v>-30354</v>
      </c>
      <c r="H32" s="298">
        <v>52261</v>
      </c>
      <c r="I32" s="298">
        <v>10541</v>
      </c>
      <c r="J32" s="299">
        <v>-9471</v>
      </c>
    </row>
    <row r="33" spans="1:10" ht="79.5" customHeight="1">
      <c r="A33" s="185">
        <v>42064</v>
      </c>
      <c r="B33" s="298">
        <v>19282</v>
      </c>
      <c r="C33" s="298">
        <v>-1675</v>
      </c>
      <c r="D33" s="298">
        <v>-14683</v>
      </c>
      <c r="E33" s="298">
        <v>652</v>
      </c>
      <c r="F33" s="298">
        <v>-18205</v>
      </c>
      <c r="G33" s="298">
        <v>2684</v>
      </c>
      <c r="H33" s="298">
        <v>53778</v>
      </c>
      <c r="I33" s="298">
        <v>3012</v>
      </c>
      <c r="J33" s="299">
        <v>-6281</v>
      </c>
    </row>
    <row r="34" spans="1:10" ht="79.5" customHeight="1">
      <c r="A34" s="185">
        <v>42095</v>
      </c>
      <c r="B34" s="298">
        <v>-97828</v>
      </c>
      <c r="C34" s="298">
        <v>-823</v>
      </c>
      <c r="D34" s="298">
        <v>-53850</v>
      </c>
      <c r="E34" s="298">
        <v>-92</v>
      </c>
      <c r="F34" s="298">
        <v>-23048</v>
      </c>
      <c r="G34" s="303">
        <v>-20882</v>
      </c>
      <c r="H34" s="298">
        <v>-7530</v>
      </c>
      <c r="I34" s="298">
        <v>-73</v>
      </c>
      <c r="J34" s="299">
        <v>8470</v>
      </c>
    </row>
    <row r="35" spans="1:10" ht="79.5" customHeight="1">
      <c r="A35" s="185">
        <v>42125</v>
      </c>
      <c r="B35" s="298">
        <v>-115599</v>
      </c>
      <c r="C35" s="298">
        <v>-1055</v>
      </c>
      <c r="D35" s="298">
        <v>-60989</v>
      </c>
      <c r="E35" s="303">
        <v>-119</v>
      </c>
      <c r="F35" s="298">
        <v>-29795</v>
      </c>
      <c r="G35" s="298">
        <v>-19351</v>
      </c>
      <c r="H35" s="303">
        <v>-32602</v>
      </c>
      <c r="I35" s="298">
        <v>-50</v>
      </c>
      <c r="J35" s="304">
        <v>28362</v>
      </c>
    </row>
    <row r="36" spans="1:10" ht="79.5" customHeight="1">
      <c r="A36" s="185">
        <v>42156</v>
      </c>
      <c r="B36" s="298">
        <v>-111199</v>
      </c>
      <c r="C36" s="298">
        <v>-659</v>
      </c>
      <c r="D36" s="298">
        <v>-64228</v>
      </c>
      <c r="E36" s="298">
        <v>-1412</v>
      </c>
      <c r="F36" s="298">
        <v>-24131</v>
      </c>
      <c r="G36" s="298">
        <v>-25585</v>
      </c>
      <c r="H36" s="303">
        <v>-39130</v>
      </c>
      <c r="I36" s="298">
        <v>-704</v>
      </c>
      <c r="J36" s="304">
        <v>44650</v>
      </c>
    </row>
    <row r="37" spans="1:10" ht="79.5" customHeight="1">
      <c r="A37" s="185">
        <v>42186</v>
      </c>
      <c r="B37" s="298">
        <v>-157905</v>
      </c>
      <c r="C37" s="298">
        <v>-795</v>
      </c>
      <c r="D37" s="298">
        <v>-64312</v>
      </c>
      <c r="E37" s="298">
        <v>-711</v>
      </c>
      <c r="F37" s="298">
        <v>-21996</v>
      </c>
      <c r="G37" s="298">
        <v>-34545</v>
      </c>
      <c r="H37" s="298">
        <v>-58010</v>
      </c>
      <c r="I37" s="298">
        <v>-2001</v>
      </c>
      <c r="J37" s="304">
        <v>24465</v>
      </c>
    </row>
    <row r="38" spans="1:10" ht="79.5" customHeight="1">
      <c r="A38" s="185">
        <v>42217</v>
      </c>
      <c r="B38" s="298">
        <v>-86543</v>
      </c>
      <c r="C38" s="298">
        <v>-888</v>
      </c>
      <c r="D38" s="298">
        <v>-47944</v>
      </c>
      <c r="E38" s="298">
        <v>-935</v>
      </c>
      <c r="F38" s="298">
        <v>-25069</v>
      </c>
      <c r="G38" s="298">
        <v>-12954</v>
      </c>
      <c r="H38" s="298">
        <v>4965</v>
      </c>
      <c r="I38" s="298">
        <v>730</v>
      </c>
      <c r="J38" s="304">
        <v>-4448</v>
      </c>
    </row>
    <row r="39" spans="1:10" ht="79.5" customHeight="1">
      <c r="A39" s="185">
        <v>42248</v>
      </c>
      <c r="B39" s="298">
        <v>-95602</v>
      </c>
      <c r="C39" s="298">
        <v>-573</v>
      </c>
      <c r="D39" s="298">
        <v>-10915</v>
      </c>
      <c r="E39" s="298">
        <v>-771</v>
      </c>
      <c r="F39" s="298">
        <v>-28221</v>
      </c>
      <c r="G39" s="298">
        <v>-17253</v>
      </c>
      <c r="H39" s="298">
        <v>-33535</v>
      </c>
      <c r="I39" s="298">
        <v>-1088</v>
      </c>
      <c r="J39" s="304">
        <v>-3246</v>
      </c>
    </row>
    <row r="40" spans="1:10" ht="79.5" customHeight="1">
      <c r="A40" s="185">
        <v>42278</v>
      </c>
      <c r="B40" s="298">
        <v>-169131</v>
      </c>
      <c r="C40" s="298">
        <v>-1413</v>
      </c>
      <c r="D40" s="298">
        <v>-48444</v>
      </c>
      <c r="E40" s="298">
        <v>-1410</v>
      </c>
      <c r="F40" s="298">
        <v>-49830</v>
      </c>
      <c r="G40" s="298">
        <v>-4261</v>
      </c>
      <c r="H40" s="298">
        <v>-46246</v>
      </c>
      <c r="I40" s="298">
        <v>-569</v>
      </c>
      <c r="J40" s="304">
        <v>-16958</v>
      </c>
    </row>
    <row r="41" spans="1:10" ht="79.5" customHeight="1">
      <c r="A41" s="185">
        <v>42309</v>
      </c>
      <c r="B41" s="298">
        <v>-130629</v>
      </c>
      <c r="C41" s="298">
        <v>-1291</v>
      </c>
      <c r="D41" s="298">
        <v>-77341</v>
      </c>
      <c r="E41" s="298">
        <v>-1581</v>
      </c>
      <c r="F41" s="298">
        <v>-55585</v>
      </c>
      <c r="G41" s="298">
        <v>52592</v>
      </c>
      <c r="H41" s="298">
        <v>-23312</v>
      </c>
      <c r="I41" s="298">
        <v>-2142</v>
      </c>
      <c r="J41" s="304">
        <v>-21969</v>
      </c>
    </row>
    <row r="42" spans="1:10" ht="79.5" customHeight="1">
      <c r="A42" s="185">
        <v>42339</v>
      </c>
      <c r="B42" s="298">
        <v>-596208</v>
      </c>
      <c r="C42" s="298">
        <v>-1811</v>
      </c>
      <c r="D42" s="298">
        <v>-192833</v>
      </c>
      <c r="E42" s="298">
        <v>-1911</v>
      </c>
      <c r="F42" s="298">
        <v>-102660</v>
      </c>
      <c r="G42" s="298">
        <v>-38697</v>
      </c>
      <c r="H42" s="298">
        <v>-180941</v>
      </c>
      <c r="I42" s="298">
        <v>-18502</v>
      </c>
      <c r="J42" s="304">
        <v>-58853</v>
      </c>
    </row>
    <row r="43" spans="1:10" ht="79.5" customHeight="1">
      <c r="A43" s="185">
        <v>42370</v>
      </c>
      <c r="B43" s="298">
        <v>-99694</v>
      </c>
      <c r="C43" s="298">
        <v>-1220</v>
      </c>
      <c r="D43" s="298">
        <v>-16553</v>
      </c>
      <c r="E43" s="298">
        <v>-890</v>
      </c>
      <c r="F43" s="298">
        <v>-2588</v>
      </c>
      <c r="G43" s="298">
        <v>-69750</v>
      </c>
      <c r="H43" s="298">
        <v>-17159</v>
      </c>
      <c r="I43" s="298">
        <v>-263</v>
      </c>
      <c r="J43" s="304">
        <v>8729</v>
      </c>
    </row>
    <row r="44" spans="1:10" ht="79.5" customHeight="1">
      <c r="A44" s="185">
        <v>42401</v>
      </c>
      <c r="B44" s="298">
        <v>-104582</v>
      </c>
      <c r="C44" s="298">
        <v>-390</v>
      </c>
      <c r="D44" s="298">
        <v>-26187</v>
      </c>
      <c r="E44" s="298">
        <v>-1066</v>
      </c>
      <c r="F44" s="298">
        <v>-17152</v>
      </c>
      <c r="G44" s="298">
        <v>-55520</v>
      </c>
      <c r="H44" s="298">
        <v>-9189</v>
      </c>
      <c r="I44" s="298">
        <v>8583</v>
      </c>
      <c r="J44" s="304">
        <v>-3661</v>
      </c>
    </row>
    <row r="45" spans="1:10" ht="79.5" customHeight="1">
      <c r="A45" s="185">
        <v>42430</v>
      </c>
      <c r="B45" s="298">
        <v>-118776</v>
      </c>
      <c r="C45" s="298">
        <v>-964</v>
      </c>
      <c r="D45" s="298">
        <v>-24856</v>
      </c>
      <c r="E45" s="298">
        <v>-344</v>
      </c>
      <c r="F45" s="298">
        <v>-24184</v>
      </c>
      <c r="G45" s="298">
        <v>-41978</v>
      </c>
      <c r="H45" s="298">
        <v>-18654</v>
      </c>
      <c r="I45" s="298">
        <v>4335</v>
      </c>
      <c r="J45" s="299">
        <v>-12131</v>
      </c>
    </row>
    <row r="46" spans="1:10" ht="79.5" customHeight="1">
      <c r="A46" s="185">
        <v>42461</v>
      </c>
      <c r="B46" s="298">
        <v>-62844</v>
      </c>
      <c r="C46" s="303">
        <v>-279</v>
      </c>
      <c r="D46" s="298">
        <v>-15982</v>
      </c>
      <c r="E46" s="303">
        <v>-409</v>
      </c>
      <c r="F46" s="298">
        <v>-16036</v>
      </c>
      <c r="G46" s="303">
        <v>-30507</v>
      </c>
      <c r="H46" s="298">
        <v>-9937</v>
      </c>
      <c r="I46" s="303">
        <v>2255</v>
      </c>
      <c r="J46" s="299">
        <v>8051</v>
      </c>
    </row>
    <row r="47" spans="1:10" ht="79.5" customHeight="1">
      <c r="A47" s="185">
        <v>42491</v>
      </c>
      <c r="B47" s="298">
        <v>-72615</v>
      </c>
      <c r="C47" s="298">
        <v>-1195</v>
      </c>
      <c r="D47" s="298">
        <v>-21162</v>
      </c>
      <c r="E47" s="298">
        <v>-181</v>
      </c>
      <c r="F47" s="298">
        <v>-28740</v>
      </c>
      <c r="G47" s="298">
        <v>-28885</v>
      </c>
      <c r="H47" s="298">
        <v>-36960</v>
      </c>
      <c r="I47" s="298">
        <v>1391</v>
      </c>
      <c r="J47" s="299">
        <v>43117</v>
      </c>
    </row>
    <row r="48" spans="1:10" ht="79.5" customHeight="1">
      <c r="A48" s="185">
        <v>42522</v>
      </c>
      <c r="B48" s="298">
        <v>-91032</v>
      </c>
      <c r="C48" s="298">
        <v>-745</v>
      </c>
      <c r="D48" s="298">
        <v>-31102</v>
      </c>
      <c r="E48" s="298">
        <v>-991</v>
      </c>
      <c r="F48" s="298">
        <v>-28149</v>
      </c>
      <c r="G48" s="298">
        <v>-26787</v>
      </c>
      <c r="H48" s="298">
        <v>-42678</v>
      </c>
      <c r="I48" s="298">
        <v>790</v>
      </c>
      <c r="J48" s="299">
        <v>38630</v>
      </c>
    </row>
    <row r="49" spans="1:10" ht="79.5" customHeight="1">
      <c r="A49" s="185">
        <v>42552</v>
      </c>
      <c r="B49" s="298">
        <v>-94724</v>
      </c>
      <c r="C49" s="298">
        <v>-1181</v>
      </c>
      <c r="D49" s="298">
        <v>-13298</v>
      </c>
      <c r="E49" s="298">
        <v>-591</v>
      </c>
      <c r="F49" s="298">
        <v>-27718</v>
      </c>
      <c r="G49" s="298">
        <v>-16286</v>
      </c>
      <c r="H49" s="298">
        <v>-40140</v>
      </c>
      <c r="I49" s="298">
        <v>237</v>
      </c>
      <c r="J49" s="299">
        <v>4253</v>
      </c>
    </row>
    <row r="50" spans="1:10" ht="79.5" customHeight="1">
      <c r="A50" s="185">
        <v>42583</v>
      </c>
      <c r="B50" s="298">
        <v>-33953</v>
      </c>
      <c r="C50" s="298">
        <v>366</v>
      </c>
      <c r="D50" s="298">
        <v>6294</v>
      </c>
      <c r="E50" s="298">
        <v>-488</v>
      </c>
      <c r="F50" s="298">
        <v>-22113</v>
      </c>
      <c r="G50" s="298">
        <v>888</v>
      </c>
      <c r="H50" s="298">
        <v>-3014</v>
      </c>
      <c r="I50" s="298">
        <v>-450</v>
      </c>
      <c r="J50" s="299">
        <v>-15436</v>
      </c>
    </row>
    <row r="51" spans="1:10" ht="79.5" customHeight="1">
      <c r="A51" s="185">
        <v>42614</v>
      </c>
      <c r="B51" s="298">
        <v>-39282</v>
      </c>
      <c r="C51" s="298">
        <v>-692</v>
      </c>
      <c r="D51" s="298">
        <v>9363</v>
      </c>
      <c r="E51" s="298">
        <v>-515</v>
      </c>
      <c r="F51" s="298">
        <v>-27591</v>
      </c>
      <c r="G51" s="298">
        <v>3940</v>
      </c>
      <c r="H51" s="298">
        <v>-15141</v>
      </c>
      <c r="I51" s="298">
        <v>-448</v>
      </c>
      <c r="J51" s="299">
        <v>-8198</v>
      </c>
    </row>
    <row r="52" spans="1:10" ht="79.5" customHeight="1">
      <c r="A52" s="185">
        <v>42644</v>
      </c>
      <c r="B52" s="298">
        <v>-74748</v>
      </c>
      <c r="C52" s="298">
        <v>-1070</v>
      </c>
      <c r="D52" s="298">
        <v>-5571</v>
      </c>
      <c r="E52" s="298">
        <v>-1703</v>
      </c>
      <c r="F52" s="298">
        <v>-33517</v>
      </c>
      <c r="G52" s="298">
        <v>12501</v>
      </c>
      <c r="H52" s="298">
        <v>-30317</v>
      </c>
      <c r="I52" s="298">
        <v>-2568</v>
      </c>
      <c r="J52" s="299">
        <v>-12503</v>
      </c>
    </row>
    <row r="53" spans="1:10" ht="79.5" customHeight="1">
      <c r="A53" s="185">
        <v>42675</v>
      </c>
      <c r="B53" s="298">
        <v>-116747</v>
      </c>
      <c r="C53" s="298">
        <v>-1834</v>
      </c>
      <c r="D53" s="298">
        <v>-51859</v>
      </c>
      <c r="E53" s="298">
        <v>-2642</v>
      </c>
      <c r="F53" s="298">
        <v>-50891</v>
      </c>
      <c r="G53" s="298">
        <v>58961</v>
      </c>
      <c r="H53" s="298">
        <v>-37959</v>
      </c>
      <c r="I53" s="298">
        <v>-4426</v>
      </c>
      <c r="J53" s="299">
        <v>-26097</v>
      </c>
    </row>
    <row r="54" spans="1:10" ht="79.5" customHeight="1">
      <c r="A54" s="185">
        <v>42705</v>
      </c>
      <c r="B54" s="298">
        <v>-462366</v>
      </c>
      <c r="C54" s="298">
        <v>-2651</v>
      </c>
      <c r="D54" s="298">
        <v>-130599</v>
      </c>
      <c r="E54" s="298">
        <v>-2053</v>
      </c>
      <c r="F54" s="298">
        <v>-82567</v>
      </c>
      <c r="G54" s="298">
        <v>-18973</v>
      </c>
      <c r="H54" s="298">
        <v>-157654</v>
      </c>
      <c r="I54" s="298">
        <v>-19604</v>
      </c>
      <c r="J54" s="299">
        <v>-48265</v>
      </c>
    </row>
    <row r="55" spans="1:10" ht="79.5" customHeight="1">
      <c r="A55" s="185">
        <v>42736</v>
      </c>
      <c r="B55" s="298">
        <v>-40864</v>
      </c>
      <c r="C55" s="298">
        <v>-59</v>
      </c>
      <c r="D55" s="298">
        <v>17501</v>
      </c>
      <c r="E55" s="298">
        <v>735</v>
      </c>
      <c r="F55" s="298">
        <v>-775</v>
      </c>
      <c r="G55" s="298">
        <v>-60075</v>
      </c>
      <c r="H55" s="298">
        <v>-9525</v>
      </c>
      <c r="I55" s="298">
        <v>671</v>
      </c>
      <c r="J55" s="299">
        <v>10663</v>
      </c>
    </row>
    <row r="56" spans="1:10" ht="75">
      <c r="A56" s="185">
        <v>42767</v>
      </c>
      <c r="B56" s="298">
        <v>35612</v>
      </c>
      <c r="C56" s="298">
        <v>-488</v>
      </c>
      <c r="D56" s="298">
        <v>3949</v>
      </c>
      <c r="E56" s="298">
        <v>1108</v>
      </c>
      <c r="F56" s="298">
        <v>-12857</v>
      </c>
      <c r="G56" s="298">
        <v>-21194</v>
      </c>
      <c r="H56" s="298">
        <v>50613</v>
      </c>
      <c r="I56" s="298">
        <v>8280</v>
      </c>
      <c r="J56" s="299">
        <v>6201</v>
      </c>
    </row>
    <row r="57" spans="1:10" ht="75">
      <c r="A57" s="185">
        <v>42795</v>
      </c>
      <c r="B57" s="298">
        <v>-63624</v>
      </c>
      <c r="C57" s="298">
        <v>-447</v>
      </c>
      <c r="D57" s="298">
        <v>-3499</v>
      </c>
      <c r="E57" s="298">
        <v>-731</v>
      </c>
      <c r="F57" s="298">
        <v>-9059</v>
      </c>
      <c r="G57" s="298">
        <v>-33909</v>
      </c>
      <c r="H57" s="298">
        <v>-17082</v>
      </c>
      <c r="I57" s="298">
        <v>4574</v>
      </c>
      <c r="J57" s="299">
        <v>-3471</v>
      </c>
    </row>
    <row r="58" spans="1:10" ht="75">
      <c r="A58" s="185">
        <v>42826</v>
      </c>
      <c r="B58" s="298">
        <v>59856</v>
      </c>
      <c r="C58" s="298">
        <v>263</v>
      </c>
      <c r="D58" s="298">
        <v>13689</v>
      </c>
      <c r="E58" s="298">
        <v>690</v>
      </c>
      <c r="F58" s="298">
        <v>-1760</v>
      </c>
      <c r="G58" s="298">
        <v>5327</v>
      </c>
      <c r="H58" s="298">
        <v>24712</v>
      </c>
      <c r="I58" s="298">
        <v>2287</v>
      </c>
      <c r="J58" s="299">
        <v>14648</v>
      </c>
    </row>
    <row r="59" spans="1:10" ht="75">
      <c r="A59" s="185">
        <v>42856</v>
      </c>
      <c r="B59" s="298">
        <v>34253</v>
      </c>
      <c r="C59" s="298">
        <v>-510</v>
      </c>
      <c r="D59" s="298">
        <v>1432</v>
      </c>
      <c r="E59" s="298">
        <v>-387</v>
      </c>
      <c r="F59" s="298">
        <v>-4021</v>
      </c>
      <c r="G59" s="298">
        <v>-11254</v>
      </c>
      <c r="H59" s="298">
        <v>1989</v>
      </c>
      <c r="I59" s="298">
        <v>955</v>
      </c>
      <c r="J59" s="299">
        <v>46049</v>
      </c>
    </row>
    <row r="60" spans="1:10" ht="75">
      <c r="A60" s="185">
        <v>42887</v>
      </c>
      <c r="B60" s="298">
        <v>9821</v>
      </c>
      <c r="C60" s="298">
        <v>-183</v>
      </c>
      <c r="D60" s="298">
        <v>-7887</v>
      </c>
      <c r="E60" s="298">
        <v>-657</v>
      </c>
      <c r="F60" s="298">
        <v>-8963</v>
      </c>
      <c r="G60" s="298">
        <v>-2747</v>
      </c>
      <c r="H60" s="298">
        <v>-7273</v>
      </c>
      <c r="I60" s="298">
        <v>704</v>
      </c>
      <c r="J60" s="299">
        <v>36827</v>
      </c>
    </row>
    <row r="61" spans="1:10" ht="75">
      <c r="A61" s="185">
        <v>42917</v>
      </c>
      <c r="B61" s="298">
        <v>35900</v>
      </c>
      <c r="C61" s="298">
        <v>-224</v>
      </c>
      <c r="D61" s="298">
        <v>12594</v>
      </c>
      <c r="E61" s="298">
        <v>-1125</v>
      </c>
      <c r="F61" s="298">
        <v>724</v>
      </c>
      <c r="G61" s="298">
        <v>10156</v>
      </c>
      <c r="H61" s="298">
        <v>7714</v>
      </c>
      <c r="I61" s="298">
        <v>-994</v>
      </c>
      <c r="J61" s="299">
        <v>7055</v>
      </c>
    </row>
    <row r="62" spans="1:10" ht="75">
      <c r="A62" s="185">
        <v>42948</v>
      </c>
      <c r="B62" s="298">
        <v>35457</v>
      </c>
      <c r="C62" s="298">
        <v>-135</v>
      </c>
      <c r="D62" s="298">
        <v>12873</v>
      </c>
      <c r="E62" s="298">
        <v>-434</v>
      </c>
      <c r="F62" s="298">
        <v>1017</v>
      </c>
      <c r="G62" s="298">
        <v>10721</v>
      </c>
      <c r="H62" s="298">
        <v>23299</v>
      </c>
      <c r="I62" s="298">
        <v>528</v>
      </c>
      <c r="J62" s="299">
        <v>-12412</v>
      </c>
    </row>
    <row r="63" spans="1:10" ht="75">
      <c r="A63" s="185">
        <v>42979</v>
      </c>
      <c r="B63" s="298">
        <v>34392</v>
      </c>
      <c r="C63" s="298">
        <v>-133</v>
      </c>
      <c r="D63" s="298">
        <v>25684</v>
      </c>
      <c r="E63" s="298">
        <v>-1246</v>
      </c>
      <c r="F63" s="298">
        <v>380</v>
      </c>
      <c r="G63" s="298">
        <v>15040</v>
      </c>
      <c r="H63" s="298">
        <v>3743</v>
      </c>
      <c r="I63" s="298">
        <v>-704</v>
      </c>
      <c r="J63" s="299">
        <v>-8372</v>
      </c>
    </row>
    <row r="64" spans="1:10" ht="75">
      <c r="A64" s="185">
        <v>43009</v>
      </c>
      <c r="B64" s="298">
        <v>76599</v>
      </c>
      <c r="C64" s="298">
        <v>-532</v>
      </c>
      <c r="D64" s="298">
        <v>33200</v>
      </c>
      <c r="E64" s="298">
        <v>-729</v>
      </c>
      <c r="F64" s="298">
        <v>-4764</v>
      </c>
      <c r="G64" s="298">
        <v>37321</v>
      </c>
      <c r="H64" s="298">
        <v>15915</v>
      </c>
      <c r="I64" s="298">
        <v>-261</v>
      </c>
      <c r="J64" s="299">
        <v>-3551</v>
      </c>
    </row>
    <row r="65" spans="1:10" ht="75">
      <c r="A65" s="185">
        <v>43040</v>
      </c>
      <c r="B65" s="298">
        <v>-12292</v>
      </c>
      <c r="C65" s="298">
        <v>-1155</v>
      </c>
      <c r="D65" s="298">
        <v>-29006</v>
      </c>
      <c r="E65" s="298">
        <v>-814</v>
      </c>
      <c r="F65" s="298">
        <v>-22826</v>
      </c>
      <c r="G65" s="298">
        <v>68602</v>
      </c>
      <c r="H65" s="298">
        <v>-2972</v>
      </c>
      <c r="I65" s="298">
        <v>-2360</v>
      </c>
      <c r="J65" s="299">
        <v>-21761</v>
      </c>
    </row>
    <row r="66" spans="1:10" ht="75">
      <c r="A66" s="185">
        <v>43070</v>
      </c>
      <c r="B66" s="298">
        <v>-328539</v>
      </c>
      <c r="C66" s="298">
        <v>-2330</v>
      </c>
      <c r="D66" s="298">
        <v>-110255</v>
      </c>
      <c r="E66" s="298">
        <v>-1808</v>
      </c>
      <c r="F66" s="298">
        <v>-52157</v>
      </c>
      <c r="G66" s="298">
        <v>6285</v>
      </c>
      <c r="H66" s="298">
        <v>-107535</v>
      </c>
      <c r="I66" s="298">
        <v>-16400</v>
      </c>
      <c r="J66" s="299">
        <v>-44339</v>
      </c>
    </row>
    <row r="67" spans="1:10" ht="75">
      <c r="A67" s="185">
        <v>43101</v>
      </c>
      <c r="B67" s="298">
        <v>77822</v>
      </c>
      <c r="C67" s="298">
        <v>-351</v>
      </c>
      <c r="D67" s="298">
        <v>49500</v>
      </c>
      <c r="E67" s="298">
        <v>1058</v>
      </c>
      <c r="F67" s="298">
        <v>14987</v>
      </c>
      <c r="G67" s="298">
        <v>-48747</v>
      </c>
      <c r="H67" s="298">
        <v>46544</v>
      </c>
      <c r="I67" s="298">
        <v>-802</v>
      </c>
      <c r="J67" s="299">
        <v>15633</v>
      </c>
    </row>
    <row r="68" spans="1:10" ht="75">
      <c r="A68" s="185">
        <v>43132</v>
      </c>
      <c r="B68" s="298">
        <v>61188</v>
      </c>
      <c r="C68" s="298">
        <v>315</v>
      </c>
      <c r="D68" s="298">
        <v>17363</v>
      </c>
      <c r="E68" s="298">
        <v>629</v>
      </c>
      <c r="F68" s="298">
        <v>-3607</v>
      </c>
      <c r="G68" s="298">
        <v>-25247</v>
      </c>
      <c r="H68" s="298">
        <v>65920</v>
      </c>
      <c r="I68" s="298">
        <v>9553</v>
      </c>
      <c r="J68" s="299">
        <v>-3738</v>
      </c>
    </row>
    <row r="69" spans="1:10" ht="75">
      <c r="A69" s="185">
        <v>43160</v>
      </c>
      <c r="B69" s="298">
        <v>56151</v>
      </c>
      <c r="C69" s="298">
        <v>360</v>
      </c>
      <c r="D69" s="298">
        <v>10450</v>
      </c>
      <c r="E69" s="298">
        <v>274</v>
      </c>
      <c r="F69" s="298">
        <v>7728</v>
      </c>
      <c r="G69" s="298">
        <v>-5878</v>
      </c>
      <c r="H69" s="298">
        <v>57384</v>
      </c>
      <c r="I69" s="298">
        <v>3660</v>
      </c>
      <c r="J69" s="299">
        <v>-17827</v>
      </c>
    </row>
    <row r="70" spans="1:10" ht="75">
      <c r="A70" s="185">
        <v>43191</v>
      </c>
      <c r="B70" s="298">
        <v>115898</v>
      </c>
      <c r="C70" s="298">
        <v>720</v>
      </c>
      <c r="D70" s="298">
        <v>24108</v>
      </c>
      <c r="E70" s="298">
        <v>581</v>
      </c>
      <c r="F70" s="298">
        <v>14394</v>
      </c>
      <c r="G70" s="298">
        <v>9287</v>
      </c>
      <c r="H70" s="298">
        <v>64237</v>
      </c>
      <c r="I70" s="298">
        <v>980</v>
      </c>
      <c r="J70" s="299">
        <v>1591</v>
      </c>
    </row>
    <row r="71" spans="1:10" ht="75">
      <c r="A71" s="185">
        <v>43221</v>
      </c>
      <c r="B71" s="298">
        <v>33659</v>
      </c>
      <c r="C71" s="298">
        <v>230</v>
      </c>
      <c r="D71" s="298">
        <v>-6464</v>
      </c>
      <c r="E71" s="298">
        <v>555</v>
      </c>
      <c r="F71" s="298">
        <v>3181</v>
      </c>
      <c r="G71" s="298">
        <v>-11919</v>
      </c>
      <c r="H71" s="298">
        <v>18577</v>
      </c>
      <c r="I71" s="298">
        <v>197</v>
      </c>
      <c r="J71" s="299">
        <v>29302</v>
      </c>
    </row>
    <row r="72" spans="1:10" ht="75">
      <c r="A72" s="185">
        <v>43252</v>
      </c>
      <c r="B72" s="298">
        <v>-661</v>
      </c>
      <c r="C72" s="298">
        <v>-88</v>
      </c>
      <c r="D72" s="298">
        <v>-20470</v>
      </c>
      <c r="E72" s="298">
        <v>1151</v>
      </c>
      <c r="F72" s="298">
        <v>-934</v>
      </c>
      <c r="G72" s="298">
        <v>-20971</v>
      </c>
      <c r="H72" s="298">
        <v>589</v>
      </c>
      <c r="I72" s="298">
        <v>-855</v>
      </c>
      <c r="J72" s="299">
        <v>40917</v>
      </c>
    </row>
    <row r="73" spans="1:10" ht="75">
      <c r="A73" s="185">
        <v>43282</v>
      </c>
      <c r="B73" s="298">
        <v>47319</v>
      </c>
      <c r="C73" s="298">
        <v>702</v>
      </c>
      <c r="D73" s="298">
        <v>4993</v>
      </c>
      <c r="E73" s="298">
        <v>1335</v>
      </c>
      <c r="F73" s="298">
        <v>10063</v>
      </c>
      <c r="G73" s="298">
        <v>-249</v>
      </c>
      <c r="H73" s="298">
        <v>14548</v>
      </c>
      <c r="I73" s="298">
        <v>-1528</v>
      </c>
      <c r="J73" s="299">
        <v>17455</v>
      </c>
    </row>
    <row r="74" spans="1:10" ht="75">
      <c r="A74" s="185">
        <v>43313</v>
      </c>
      <c r="B74" s="299">
        <v>110431</v>
      </c>
      <c r="C74" s="298">
        <v>467</v>
      </c>
      <c r="D74" s="298">
        <v>15764</v>
      </c>
      <c r="E74" s="298">
        <v>1240</v>
      </c>
      <c r="F74" s="298">
        <v>11800</v>
      </c>
      <c r="G74" s="298">
        <v>17859</v>
      </c>
      <c r="H74" s="298">
        <v>66256</v>
      </c>
      <c r="I74" s="298">
        <v>394</v>
      </c>
      <c r="J74" s="299">
        <v>-3349</v>
      </c>
    </row>
    <row r="75" spans="1:10" ht="75">
      <c r="A75" s="185">
        <v>43344</v>
      </c>
      <c r="B75" s="299">
        <v>137336</v>
      </c>
      <c r="C75" s="298">
        <v>403</v>
      </c>
      <c r="D75" s="298">
        <v>37449</v>
      </c>
      <c r="E75" s="298">
        <v>1091</v>
      </c>
      <c r="F75" s="298">
        <v>12481</v>
      </c>
      <c r="G75" s="298">
        <v>26685</v>
      </c>
      <c r="H75" s="298">
        <v>60961</v>
      </c>
      <c r="I75" s="298">
        <v>954</v>
      </c>
      <c r="J75" s="299">
        <v>-2688</v>
      </c>
    </row>
    <row r="76" spans="1:10" ht="75">
      <c r="A76" s="185">
        <v>43374</v>
      </c>
      <c r="B76" s="299">
        <v>57733</v>
      </c>
      <c r="C76" s="298">
        <v>377</v>
      </c>
      <c r="D76" s="298">
        <v>7048</v>
      </c>
      <c r="E76" s="298">
        <v>268</v>
      </c>
      <c r="F76" s="298">
        <v>560</v>
      </c>
      <c r="G76" s="298">
        <v>34133</v>
      </c>
      <c r="H76" s="298">
        <v>28759</v>
      </c>
      <c r="I76" s="298">
        <v>-353</v>
      </c>
      <c r="J76" s="299">
        <v>-13059</v>
      </c>
    </row>
    <row r="77" spans="1:10" ht="75">
      <c r="A77" s="185">
        <v>43405</v>
      </c>
      <c r="B77" s="299">
        <v>58664</v>
      </c>
      <c r="C77" s="299">
        <v>-744</v>
      </c>
      <c r="D77" s="298">
        <v>-24287</v>
      </c>
      <c r="E77" s="298">
        <v>-543</v>
      </c>
      <c r="F77" s="298">
        <v>-13854</v>
      </c>
      <c r="G77" s="298">
        <v>88587</v>
      </c>
      <c r="H77" s="298">
        <v>34319</v>
      </c>
      <c r="I77" s="298">
        <v>-1122</v>
      </c>
      <c r="J77" s="299">
        <v>-23692</v>
      </c>
    </row>
    <row r="78" spans="1:10" ht="75">
      <c r="A78" s="185">
        <v>43435</v>
      </c>
      <c r="B78" s="299">
        <v>-334462</v>
      </c>
      <c r="C78" s="299">
        <v>-1031</v>
      </c>
      <c r="D78" s="298">
        <v>-118053</v>
      </c>
      <c r="E78" s="298">
        <v>-1406</v>
      </c>
      <c r="F78" s="298">
        <v>-51576</v>
      </c>
      <c r="G78" s="298">
        <v>19643</v>
      </c>
      <c r="H78" s="298">
        <v>-117411</v>
      </c>
      <c r="I78" s="298">
        <v>-16999</v>
      </c>
      <c r="J78" s="299">
        <v>-47629</v>
      </c>
    </row>
    <row r="79" spans="1:10" ht="75">
      <c r="A79" s="185">
        <v>43466</v>
      </c>
      <c r="B79" s="299">
        <v>34313</v>
      </c>
      <c r="C79" s="299">
        <v>84</v>
      </c>
      <c r="D79" s="298">
        <v>34929</v>
      </c>
      <c r="E79" s="298">
        <v>-88</v>
      </c>
      <c r="F79" s="298">
        <v>14275</v>
      </c>
      <c r="G79" s="298">
        <v>-65978</v>
      </c>
      <c r="H79" s="298">
        <v>43449</v>
      </c>
      <c r="I79" s="298">
        <v>-686</v>
      </c>
      <c r="J79" s="299">
        <v>8328</v>
      </c>
    </row>
    <row r="80" spans="1:10" ht="75">
      <c r="A80" s="185">
        <v>43497</v>
      </c>
      <c r="B80" s="299">
        <v>173139</v>
      </c>
      <c r="C80" s="299">
        <v>985</v>
      </c>
      <c r="D80" s="298">
        <v>33472</v>
      </c>
      <c r="E80" s="298">
        <v>865</v>
      </c>
      <c r="F80" s="298">
        <v>11097</v>
      </c>
      <c r="G80" s="298">
        <v>5990</v>
      </c>
      <c r="H80" s="298">
        <v>112412</v>
      </c>
      <c r="I80" s="298">
        <v>11395</v>
      </c>
      <c r="J80" s="299">
        <v>-3077</v>
      </c>
    </row>
    <row r="81" spans="1:10" ht="75">
      <c r="A81" s="185">
        <v>43525</v>
      </c>
      <c r="B81" s="299">
        <v>-43196</v>
      </c>
      <c r="C81" s="299">
        <v>528</v>
      </c>
      <c r="D81" s="298">
        <v>-3080</v>
      </c>
      <c r="E81" s="298">
        <v>-662</v>
      </c>
      <c r="F81" s="298">
        <v>-7781</v>
      </c>
      <c r="G81" s="298">
        <v>-28803</v>
      </c>
      <c r="H81" s="298">
        <v>4572</v>
      </c>
      <c r="I81" s="298">
        <v>1575</v>
      </c>
      <c r="J81" s="299">
        <v>-9545</v>
      </c>
    </row>
    <row r="82" spans="1:10" ht="75">
      <c r="A82" s="185">
        <v>43556</v>
      </c>
      <c r="B82" s="299">
        <v>129601</v>
      </c>
      <c r="C82" s="299">
        <v>454</v>
      </c>
      <c r="D82" s="298">
        <v>20479</v>
      </c>
      <c r="E82" s="298">
        <v>867</v>
      </c>
      <c r="F82" s="298">
        <v>14067</v>
      </c>
      <c r="G82" s="298">
        <v>12291</v>
      </c>
      <c r="H82" s="298">
        <v>66295</v>
      </c>
      <c r="I82" s="298">
        <v>1241</v>
      </c>
      <c r="J82" s="299">
        <v>13907</v>
      </c>
    </row>
    <row r="83" spans="1:10" ht="75">
      <c r="A83" s="185">
        <v>43586</v>
      </c>
      <c r="B83" s="299">
        <v>32140</v>
      </c>
      <c r="C83" s="299">
        <v>627</v>
      </c>
      <c r="D83" s="298">
        <v>-6136</v>
      </c>
      <c r="E83" s="298">
        <v>-415</v>
      </c>
      <c r="F83" s="298">
        <v>8459</v>
      </c>
      <c r="G83" s="298">
        <v>-11305</v>
      </c>
      <c r="H83" s="298">
        <v>2533</v>
      </c>
      <c r="I83" s="298">
        <v>1004</v>
      </c>
      <c r="J83" s="299">
        <v>37373</v>
      </c>
    </row>
    <row r="84" spans="1:10" ht="75">
      <c r="A84" s="185">
        <v>43617</v>
      </c>
      <c r="B84" s="299">
        <v>48436</v>
      </c>
      <c r="C84" s="299">
        <v>565</v>
      </c>
      <c r="D84" s="298">
        <v>-10988</v>
      </c>
      <c r="E84" s="298">
        <v>2525</v>
      </c>
      <c r="F84" s="298">
        <v>13136</v>
      </c>
      <c r="G84" s="298">
        <v>-3007</v>
      </c>
      <c r="H84" s="298">
        <v>23020</v>
      </c>
      <c r="I84" s="298">
        <v>483</v>
      </c>
      <c r="J84" s="299">
        <v>22702</v>
      </c>
    </row>
    <row r="85" spans="1:10" ht="75">
      <c r="A85" s="281">
        <v>43647</v>
      </c>
      <c r="B85" s="305">
        <v>43820</v>
      </c>
      <c r="C85" s="305">
        <v>1049</v>
      </c>
      <c r="D85" s="306">
        <v>5391</v>
      </c>
      <c r="E85" s="306">
        <v>494</v>
      </c>
      <c r="F85" s="306">
        <v>18721</v>
      </c>
      <c r="G85" s="306">
        <v>4887</v>
      </c>
      <c r="H85" s="306">
        <v>8948</v>
      </c>
      <c r="I85" s="306">
        <v>-315</v>
      </c>
      <c r="J85" s="305">
        <v>4645</v>
      </c>
    </row>
    <row r="86" spans="2:10" ht="15.75">
      <c r="B86" s="288"/>
      <c r="C86" s="174"/>
      <c r="D86" s="174"/>
      <c r="E86" s="174"/>
      <c r="F86" s="174"/>
      <c r="G86" s="174"/>
      <c r="H86" s="174"/>
      <c r="I86" s="174"/>
      <c r="J86" s="174"/>
    </row>
    <row r="87" ht="75">
      <c r="A87" s="307" t="s">
        <v>157</v>
      </c>
    </row>
  </sheetData>
  <sheetProtection/>
  <conditionalFormatting sqref="B1">
    <cfRule type="expression" priority="22" dxfId="0" stopIfTrue="1">
      <formula>(B4:J98)=""</formula>
    </cfRule>
  </conditionalFormatting>
  <conditionalFormatting sqref="B86">
    <cfRule type="expression" priority="21" dxfId="0" stopIfTrue="1">
      <formula>(tabela10!#REF!)=""</formula>
    </cfRule>
  </conditionalFormatting>
  <conditionalFormatting sqref="B7:J7 D45:D49 F45:F49 H45:H49 J45:J49 B50:J55">
    <cfRule type="expression" priority="9" dxfId="0" stopIfTrue="1">
      <formula>(B7:J84)=""</formula>
    </cfRule>
  </conditionalFormatting>
  <conditionalFormatting sqref="C31:J31 C36:J44 C45:C49 E45:E49 G45:G49 I45:I49">
    <cfRule type="expression" priority="10" dxfId="0" stopIfTrue="1">
      <formula>(C31:K84)=""</formula>
    </cfRule>
  </conditionalFormatting>
  <conditionalFormatting sqref="C12:J12 C17:J29 B60:J60">
    <cfRule type="expression" priority="11" dxfId="0" stopIfTrue="1">
      <formula>(B12:J84)=""</formula>
    </cfRule>
  </conditionalFormatting>
  <conditionalFormatting sqref="B65:J65">
    <cfRule type="expression" priority="12" dxfId="0" stopIfTrue="1">
      <formula>(B65:J132)=""</formula>
    </cfRule>
  </conditionalFormatting>
  <conditionalFormatting sqref="B64:J64">
    <cfRule type="expression" priority="13" dxfId="0" stopIfTrue="1">
      <formula>(B64:J132)=""</formula>
    </cfRule>
  </conditionalFormatting>
  <conditionalFormatting sqref="B63:J63">
    <cfRule type="expression" priority="14" dxfId="0" stopIfTrue="1">
      <formula>(B63:J132)=""</formula>
    </cfRule>
  </conditionalFormatting>
  <conditionalFormatting sqref="B62:J62">
    <cfRule type="expression" priority="15" dxfId="0" stopIfTrue="1">
      <formula>(B62:J132)=""</formula>
    </cfRule>
  </conditionalFormatting>
  <conditionalFormatting sqref="B61:J61">
    <cfRule type="expression" priority="16" dxfId="0" stopIfTrue="1">
      <formula>(B61:J132)=""</formula>
    </cfRule>
  </conditionalFormatting>
  <conditionalFormatting sqref="C13:J13">
    <cfRule type="expression" priority="17" dxfId="0" stopIfTrue="1">
      <formula>(C13:K84)=""</formula>
    </cfRule>
  </conditionalFormatting>
  <conditionalFormatting sqref="B59:J59 C14:J16">
    <cfRule type="expression" priority="18" dxfId="0" stopIfTrue="1">
      <formula>(B14:J87)=""</formula>
    </cfRule>
  </conditionalFormatting>
  <conditionalFormatting sqref="B57:J57">
    <cfRule type="expression" priority="19" dxfId="0" stopIfTrue="1">
      <formula>(B57:J132)=""</formula>
    </cfRule>
  </conditionalFormatting>
  <conditionalFormatting sqref="B56:J56">
    <cfRule type="expression" priority="20" dxfId="0" stopIfTrue="1">
      <formula>(B56:J132)=""</formula>
    </cfRule>
  </conditionalFormatting>
  <conditionalFormatting sqref="D77:J77 D79:J79 D83:J83 D85:J85">
    <cfRule type="expression" priority="31" dxfId="0" stopIfTrue="1">
      <formula>(B77:J140)=""</formula>
    </cfRule>
  </conditionalFormatting>
  <conditionalFormatting sqref="B77:C77 B79:C79 B83:C83 B85:C85">
    <cfRule type="expression" priority="32" dxfId="0" stopIfTrue="1">
      <formula>(I77:Q140)=""</formula>
    </cfRule>
  </conditionalFormatting>
  <conditionalFormatting sqref="D81:J81">
    <cfRule type="expression" priority="179" dxfId="0" stopIfTrue="1">
      <formula>(B81:J144)=""</formula>
    </cfRule>
  </conditionalFormatting>
  <conditionalFormatting sqref="B81:C81">
    <cfRule type="expression" priority="181" dxfId="0" stopIfTrue="1">
      <formula>(I81:Q144)=""</formula>
    </cfRule>
  </conditionalFormatting>
  <conditionalFormatting sqref="D78:J78 D82:J82 D84:J84">
    <cfRule type="expression" priority="306" dxfId="0" stopIfTrue="1">
      <formula>(B78:J142)=""</formula>
    </cfRule>
  </conditionalFormatting>
  <conditionalFormatting sqref="B78:C78 B82:C82 B84:C84">
    <cfRule type="expression" priority="307" dxfId="0" stopIfTrue="1">
      <formula>(I78:Q142)=""</formula>
    </cfRule>
  </conditionalFormatting>
  <conditionalFormatting sqref="D80:J80">
    <cfRule type="expression" priority="1" dxfId="0" stopIfTrue="1">
      <formula>(B80:J144)=""</formula>
    </cfRule>
  </conditionalFormatting>
  <conditionalFormatting sqref="B80:C80">
    <cfRule type="expression" priority="2" dxfId="0" stopIfTrue="1">
      <formula>(I80:Q144)=""</formula>
    </cfRule>
  </conditionalFormatting>
  <conditionalFormatting sqref="C8:J8">
    <cfRule type="expression" priority="404" dxfId="0" stopIfTrue="1">
      <formula>(C8:K84)=""</formula>
    </cfRule>
  </conditionalFormatting>
  <conditionalFormatting sqref="C32:J32">
    <cfRule type="expression" priority="406" dxfId="0" stopIfTrue="1">
      <formula>(C32:K84)=""</formula>
    </cfRule>
  </conditionalFormatting>
  <conditionalFormatting sqref="B11:B49 C9:J11">
    <cfRule type="expression" priority="437" dxfId="0" stopIfTrue="1">
      <formula>(B9:J87)=""</formula>
    </cfRule>
  </conditionalFormatting>
  <conditionalFormatting sqref="B58:J58">
    <cfRule type="expression" priority="438" dxfId="0" stopIfTrue="1">
      <formula>(B58:J132)=""</formula>
    </cfRule>
  </conditionalFormatting>
  <conditionalFormatting sqref="C33:J35">
    <cfRule type="expression" priority="483" dxfId="0" stopIfTrue="1">
      <formula>(C33:K87)=""</formula>
    </cfRule>
  </conditionalFormatting>
  <conditionalFormatting sqref="B8:B10">
    <cfRule type="expression" priority="505" dxfId="0" stopIfTrue="1">
      <formula>(B8:J87)=""</formula>
    </cfRule>
  </conditionalFormatting>
  <conditionalFormatting sqref="C74:J76">
    <cfRule type="expression" priority="506" dxfId="0" stopIfTrue="1">
      <formula>(B74:J138)=""</formula>
    </cfRule>
  </conditionalFormatting>
  <conditionalFormatting sqref="B74:B76">
    <cfRule type="expression" priority="507" dxfId="0" stopIfTrue="1">
      <formula>(J74:R138)=""</formula>
    </cfRule>
  </conditionalFormatting>
  <conditionalFormatting sqref="B68:J73">
    <cfRule type="expression" priority="508" dxfId="0" stopIfTrue="1">
      <formula>(B68:J132)=""</formula>
    </cfRule>
  </conditionalFormatting>
  <conditionalFormatting sqref="B66:J67">
    <cfRule type="expression" priority="509" dxfId="0" stopIfTrue="1">
      <formula>(B66:J132)=""</formula>
    </cfRule>
  </conditionalFormatting>
  <printOptions/>
  <pageMargins left="0.5118110236220472" right="0.5118110236220472" top="0" bottom="0" header="0.31496062992125984" footer="0.31496062992125984"/>
  <pageSetup fitToHeight="1" fitToWidth="1" horizontalDpi="600" verticalDpi="600" orientation="landscape" paperSize="9" scale="1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showGridLines="0" zoomScale="20" zoomScaleNormal="20" zoomScaleSheetLayoutView="20" zoomScalePageLayoutView="0" workbookViewId="0" topLeftCell="A1">
      <selection activeCell="A1" sqref="A1"/>
    </sheetView>
  </sheetViews>
  <sheetFormatPr defaultColWidth="9.140625" defaultRowHeight="15"/>
  <cols>
    <col min="1" max="1" width="40.421875" style="0" customWidth="1"/>
    <col min="2" max="10" width="80.57421875" style="0" customWidth="1"/>
  </cols>
  <sheetData>
    <row r="1" spans="1:10" ht="15.75">
      <c r="A1" s="181"/>
      <c r="B1" s="186"/>
      <c r="C1" s="174"/>
      <c r="D1" s="174"/>
      <c r="E1" s="174"/>
      <c r="F1" s="174"/>
      <c r="G1" s="174"/>
      <c r="H1" s="174"/>
      <c r="I1" s="174"/>
      <c r="J1" s="174"/>
    </row>
    <row r="2" spans="1:10" ht="15.75">
      <c r="A2" s="175"/>
      <c r="B2" s="159"/>
      <c r="C2" s="159"/>
      <c r="D2" s="159"/>
      <c r="E2" s="159"/>
      <c r="F2" s="159"/>
      <c r="G2" s="159"/>
      <c r="H2" s="159"/>
      <c r="I2" s="159"/>
      <c r="J2" s="159"/>
    </row>
    <row r="3" spans="1:10" s="187" customFormat="1" ht="114.75">
      <c r="A3" s="192" t="s">
        <v>240</v>
      </c>
      <c r="B3" s="189"/>
      <c r="C3" s="190"/>
      <c r="D3" s="190"/>
      <c r="E3" s="190"/>
      <c r="F3" s="190"/>
      <c r="G3" s="190"/>
      <c r="H3" s="190"/>
      <c r="I3" s="191"/>
      <c r="J3" s="191"/>
    </row>
    <row r="4" spans="1:10" s="187" customFormat="1" ht="114.75" customHeight="1">
      <c r="A4" s="192" t="s">
        <v>267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0" ht="27.75" thickBot="1">
      <c r="A5" s="183"/>
      <c r="B5" s="161"/>
      <c r="C5" s="161"/>
      <c r="D5" s="161"/>
      <c r="E5" s="161"/>
      <c r="F5" s="161"/>
      <c r="G5" s="161"/>
      <c r="H5" s="161"/>
      <c r="I5" s="161"/>
      <c r="J5" s="161"/>
    </row>
    <row r="6" spans="1:10" s="188" customFormat="1" ht="132" customHeight="1" thickBot="1">
      <c r="A6" s="295" t="s">
        <v>89</v>
      </c>
      <c r="B6" s="296" t="s">
        <v>140</v>
      </c>
      <c r="C6" s="296" t="s">
        <v>5</v>
      </c>
      <c r="D6" s="296" t="s">
        <v>6</v>
      </c>
      <c r="E6" s="296" t="s">
        <v>91</v>
      </c>
      <c r="F6" s="296" t="s">
        <v>92</v>
      </c>
      <c r="G6" s="296" t="s">
        <v>0</v>
      </c>
      <c r="H6" s="296" t="s">
        <v>1</v>
      </c>
      <c r="I6" s="296" t="s">
        <v>93</v>
      </c>
      <c r="J6" s="297" t="s">
        <v>9</v>
      </c>
    </row>
    <row r="7" spans="1:10" ht="79.5" customHeight="1">
      <c r="A7" s="185">
        <v>41275</v>
      </c>
      <c r="B7" s="308">
        <v>75614</v>
      </c>
      <c r="C7" s="308">
        <v>689</v>
      </c>
      <c r="D7" s="308">
        <v>49291</v>
      </c>
      <c r="E7" s="308">
        <v>5525</v>
      </c>
      <c r="F7" s="308">
        <v>44569</v>
      </c>
      <c r="G7" s="308">
        <v>-56449</v>
      </c>
      <c r="H7" s="308">
        <v>29696</v>
      </c>
      <c r="I7" s="308">
        <v>616</v>
      </c>
      <c r="J7" s="309">
        <v>1677</v>
      </c>
    </row>
    <row r="8" spans="1:10" ht="79.5" customHeight="1">
      <c r="A8" s="185">
        <v>41306</v>
      </c>
      <c r="B8" s="308">
        <v>168848</v>
      </c>
      <c r="C8" s="308">
        <v>244</v>
      </c>
      <c r="D8" s="308">
        <v>38431</v>
      </c>
      <c r="E8" s="308">
        <v>514</v>
      </c>
      <c r="F8" s="308">
        <v>24233</v>
      </c>
      <c r="G8" s="308">
        <v>-1147</v>
      </c>
      <c r="H8" s="308">
        <v>98411</v>
      </c>
      <c r="I8" s="308">
        <v>14493</v>
      </c>
      <c r="J8" s="309">
        <v>-6331</v>
      </c>
    </row>
    <row r="9" spans="1:10" ht="79.5" customHeight="1">
      <c r="A9" s="185">
        <v>41334</v>
      </c>
      <c r="B9" s="308">
        <v>183018</v>
      </c>
      <c r="C9" s="308">
        <v>743</v>
      </c>
      <c r="D9" s="308">
        <v>34168</v>
      </c>
      <c r="E9" s="308">
        <v>18</v>
      </c>
      <c r="F9" s="308">
        <v>31472</v>
      </c>
      <c r="G9" s="308">
        <v>19157</v>
      </c>
      <c r="H9" s="308">
        <v>89981</v>
      </c>
      <c r="I9" s="308">
        <v>8353</v>
      </c>
      <c r="J9" s="309">
        <v>-874</v>
      </c>
    </row>
    <row r="10" spans="1:10" ht="79.5" customHeight="1">
      <c r="A10" s="185">
        <v>41365</v>
      </c>
      <c r="B10" s="308">
        <v>256225</v>
      </c>
      <c r="C10" s="308">
        <v>770</v>
      </c>
      <c r="D10" s="308">
        <v>47040</v>
      </c>
      <c r="E10" s="308">
        <v>2423</v>
      </c>
      <c r="F10" s="308">
        <v>42191</v>
      </c>
      <c r="G10" s="308">
        <v>30679</v>
      </c>
      <c r="H10" s="308">
        <v>97965</v>
      </c>
      <c r="I10" s="308">
        <v>4461</v>
      </c>
      <c r="J10" s="309">
        <v>30696</v>
      </c>
    </row>
    <row r="11" spans="1:10" ht="79.5" customHeight="1">
      <c r="A11" s="185">
        <v>41395</v>
      </c>
      <c r="B11" s="308">
        <v>111224</v>
      </c>
      <c r="C11" s="308">
        <v>232</v>
      </c>
      <c r="D11" s="308">
        <v>20773</v>
      </c>
      <c r="E11" s="308">
        <v>353</v>
      </c>
      <c r="F11" s="308">
        <v>4091</v>
      </c>
      <c r="G11" s="308">
        <v>8721</v>
      </c>
      <c r="H11" s="308">
        <v>33953</v>
      </c>
      <c r="I11" s="308">
        <v>2786</v>
      </c>
      <c r="J11" s="309">
        <v>40315</v>
      </c>
    </row>
    <row r="12" spans="1:10" ht="79.5" customHeight="1">
      <c r="A12" s="185">
        <v>41426</v>
      </c>
      <c r="B12" s="308">
        <v>158069</v>
      </c>
      <c r="C12" s="308">
        <v>726</v>
      </c>
      <c r="D12" s="308">
        <v>10250</v>
      </c>
      <c r="E12" s="308">
        <v>687</v>
      </c>
      <c r="F12" s="308">
        <v>9667</v>
      </c>
      <c r="G12" s="308">
        <v>17351</v>
      </c>
      <c r="H12" s="308">
        <v>53701</v>
      </c>
      <c r="I12" s="308">
        <v>1390</v>
      </c>
      <c r="J12" s="309">
        <v>64297</v>
      </c>
    </row>
    <row r="13" spans="1:10" ht="79.5" customHeight="1">
      <c r="A13" s="185">
        <v>41456</v>
      </c>
      <c r="B13" s="308">
        <v>73217</v>
      </c>
      <c r="C13" s="308">
        <v>-68</v>
      </c>
      <c r="D13" s="308">
        <v>10599</v>
      </c>
      <c r="E13" s="308">
        <v>-1170</v>
      </c>
      <c r="F13" s="308">
        <v>10612</v>
      </c>
      <c r="G13" s="308">
        <v>8754</v>
      </c>
      <c r="H13" s="308">
        <v>22847</v>
      </c>
      <c r="I13" s="308">
        <v>459</v>
      </c>
      <c r="J13" s="309">
        <v>21184</v>
      </c>
    </row>
    <row r="14" spans="1:10" ht="79.5" customHeight="1">
      <c r="A14" s="185">
        <v>41487</v>
      </c>
      <c r="B14" s="308">
        <v>162160</v>
      </c>
      <c r="C14" s="308">
        <v>873</v>
      </c>
      <c r="D14" s="308">
        <v>15104</v>
      </c>
      <c r="E14" s="308">
        <v>-568</v>
      </c>
      <c r="F14" s="308">
        <v>19057</v>
      </c>
      <c r="G14" s="308">
        <v>59501</v>
      </c>
      <c r="H14" s="308">
        <v>75965</v>
      </c>
      <c r="I14" s="308">
        <v>3113</v>
      </c>
      <c r="J14" s="309">
        <v>-10885</v>
      </c>
    </row>
    <row r="15" spans="1:10" ht="79.5" customHeight="1">
      <c r="A15" s="185">
        <v>41518</v>
      </c>
      <c r="B15" s="308">
        <v>257668</v>
      </c>
      <c r="C15" s="308">
        <v>869</v>
      </c>
      <c r="D15" s="308">
        <v>69492</v>
      </c>
      <c r="E15" s="308">
        <v>995</v>
      </c>
      <c r="F15" s="308">
        <v>36816</v>
      </c>
      <c r="G15" s="308">
        <v>65922</v>
      </c>
      <c r="H15" s="308">
        <v>88345</v>
      </c>
      <c r="I15" s="308">
        <v>2294</v>
      </c>
      <c r="J15" s="309">
        <v>-7065</v>
      </c>
    </row>
    <row r="16" spans="1:10" ht="79.5" customHeight="1">
      <c r="A16" s="185">
        <v>41548</v>
      </c>
      <c r="B16" s="308">
        <v>130865</v>
      </c>
      <c r="C16" s="308">
        <v>219</v>
      </c>
      <c r="D16" s="308">
        <v>36770</v>
      </c>
      <c r="E16" s="308">
        <v>1514</v>
      </c>
      <c r="F16" s="308">
        <v>5632</v>
      </c>
      <c r="G16" s="308">
        <v>60728</v>
      </c>
      <c r="H16" s="308">
        <v>46296</v>
      </c>
      <c r="I16" s="308">
        <v>533</v>
      </c>
      <c r="J16" s="309">
        <v>-20827</v>
      </c>
    </row>
    <row r="17" spans="1:10" ht="79.5" customHeight="1">
      <c r="A17" s="185">
        <v>41579</v>
      </c>
      <c r="B17" s="308">
        <v>69361</v>
      </c>
      <c r="C17" s="308">
        <v>-861</v>
      </c>
      <c r="D17" s="308">
        <v>-33183</v>
      </c>
      <c r="E17" s="308">
        <v>139</v>
      </c>
      <c r="F17" s="308">
        <v>-28748</v>
      </c>
      <c r="G17" s="308">
        <v>115386</v>
      </c>
      <c r="H17" s="308">
        <v>50997</v>
      </c>
      <c r="I17" s="308">
        <v>-237</v>
      </c>
      <c r="J17" s="309">
        <v>-34132</v>
      </c>
    </row>
    <row r="18" spans="1:10" ht="79.5" customHeight="1">
      <c r="A18" s="185">
        <v>41609</v>
      </c>
      <c r="B18" s="308">
        <v>-507707</v>
      </c>
      <c r="C18" s="308">
        <v>-1727</v>
      </c>
      <c r="D18" s="308">
        <v>-175937</v>
      </c>
      <c r="E18" s="308">
        <v>-2101</v>
      </c>
      <c r="F18" s="308">
        <v>-95065</v>
      </c>
      <c r="G18" s="308">
        <v>-2780</v>
      </c>
      <c r="H18" s="308">
        <v>-126599</v>
      </c>
      <c r="I18" s="308">
        <v>-18810</v>
      </c>
      <c r="J18" s="309">
        <v>-84688</v>
      </c>
    </row>
    <row r="19" spans="1:10" ht="79.5" customHeight="1">
      <c r="A19" s="185">
        <v>41640</v>
      </c>
      <c r="B19" s="308">
        <v>63238</v>
      </c>
      <c r="C19" s="308">
        <v>251</v>
      </c>
      <c r="D19" s="308">
        <v>42733</v>
      </c>
      <c r="E19" s="308">
        <v>1271</v>
      </c>
      <c r="F19" s="308">
        <v>46891</v>
      </c>
      <c r="G19" s="308">
        <v>-72347</v>
      </c>
      <c r="H19" s="308">
        <v>38046</v>
      </c>
      <c r="I19" s="308">
        <v>1189</v>
      </c>
      <c r="J19" s="309">
        <v>5204</v>
      </c>
    </row>
    <row r="20" spans="1:10" ht="79.5" customHeight="1">
      <c r="A20" s="185">
        <v>41671</v>
      </c>
      <c r="B20" s="308">
        <v>301394</v>
      </c>
      <c r="C20" s="308">
        <v>686</v>
      </c>
      <c r="D20" s="308">
        <v>56292</v>
      </c>
      <c r="E20" s="308">
        <v>1926</v>
      </c>
      <c r="F20" s="308">
        <v>31394</v>
      </c>
      <c r="G20" s="308">
        <v>26927</v>
      </c>
      <c r="H20" s="308">
        <v>162578</v>
      </c>
      <c r="I20" s="308">
        <v>14110</v>
      </c>
      <c r="J20" s="309">
        <v>7481</v>
      </c>
    </row>
    <row r="21" spans="1:10" ht="79.5" customHeight="1">
      <c r="A21" s="185">
        <v>41699</v>
      </c>
      <c r="B21" s="308">
        <v>35105</v>
      </c>
      <c r="C21" s="308">
        <v>151</v>
      </c>
      <c r="D21" s="308">
        <v>7643</v>
      </c>
      <c r="E21" s="308">
        <v>411</v>
      </c>
      <c r="F21" s="308">
        <v>1447</v>
      </c>
      <c r="G21" s="308">
        <v>-21812</v>
      </c>
      <c r="H21" s="308">
        <v>47502</v>
      </c>
      <c r="I21" s="308">
        <v>3688</v>
      </c>
      <c r="J21" s="309">
        <v>-3925</v>
      </c>
    </row>
    <row r="22" spans="1:10" ht="79.5" customHeight="1">
      <c r="A22" s="185">
        <v>41730</v>
      </c>
      <c r="B22" s="308">
        <v>132715</v>
      </c>
      <c r="C22" s="308">
        <v>573</v>
      </c>
      <c r="D22" s="308">
        <v>-1090</v>
      </c>
      <c r="E22" s="308">
        <v>1053</v>
      </c>
      <c r="F22" s="308">
        <v>8119</v>
      </c>
      <c r="G22" s="308">
        <v>23774</v>
      </c>
      <c r="H22" s="308">
        <v>79902</v>
      </c>
      <c r="I22" s="308">
        <v>3750</v>
      </c>
      <c r="J22" s="309">
        <v>16634</v>
      </c>
    </row>
    <row r="23" spans="1:10" ht="79.5" customHeight="1">
      <c r="A23" s="185">
        <v>41760</v>
      </c>
      <c r="B23" s="308">
        <v>86672</v>
      </c>
      <c r="C23" s="308">
        <v>107</v>
      </c>
      <c r="D23" s="308">
        <v>-28233</v>
      </c>
      <c r="E23" s="308">
        <v>534</v>
      </c>
      <c r="F23" s="308">
        <v>6159</v>
      </c>
      <c r="G23" s="308">
        <v>5256</v>
      </c>
      <c r="H23" s="308">
        <v>52174</v>
      </c>
      <c r="I23" s="308">
        <v>2250</v>
      </c>
      <c r="J23" s="309">
        <v>48425</v>
      </c>
    </row>
    <row r="24" spans="1:10" ht="79.5" customHeight="1">
      <c r="A24" s="185">
        <v>41791</v>
      </c>
      <c r="B24" s="308">
        <v>50573</v>
      </c>
      <c r="C24" s="308">
        <v>42</v>
      </c>
      <c r="D24" s="308">
        <v>-26802</v>
      </c>
      <c r="E24" s="308">
        <v>166</v>
      </c>
      <c r="F24" s="308">
        <v>-8593</v>
      </c>
      <c r="G24" s="308">
        <v>-1684</v>
      </c>
      <c r="H24" s="308">
        <v>42606</v>
      </c>
      <c r="I24" s="308">
        <v>1602</v>
      </c>
      <c r="J24" s="309">
        <v>43236</v>
      </c>
    </row>
    <row r="25" spans="1:10" ht="83.25" customHeight="1">
      <c r="A25" s="185">
        <v>41821</v>
      </c>
      <c r="B25" s="308">
        <v>31183</v>
      </c>
      <c r="C25" s="308">
        <v>81</v>
      </c>
      <c r="D25" s="308">
        <v>-12515</v>
      </c>
      <c r="E25" s="308">
        <v>176</v>
      </c>
      <c r="F25" s="308">
        <v>6355</v>
      </c>
      <c r="G25" s="308">
        <v>5479</v>
      </c>
      <c r="H25" s="308">
        <v>17169</v>
      </c>
      <c r="I25" s="308">
        <v>1205</v>
      </c>
      <c r="J25" s="309">
        <v>13233</v>
      </c>
    </row>
    <row r="26" spans="1:10" ht="83.25" customHeight="1">
      <c r="A26" s="185">
        <v>41852</v>
      </c>
      <c r="B26" s="308">
        <v>130904</v>
      </c>
      <c r="C26" s="308">
        <v>201</v>
      </c>
      <c r="D26" s="308">
        <v>-1720</v>
      </c>
      <c r="E26" s="308">
        <v>245</v>
      </c>
      <c r="F26" s="308">
        <v>6744</v>
      </c>
      <c r="G26" s="308">
        <v>49119</v>
      </c>
      <c r="H26" s="308">
        <v>82258</v>
      </c>
      <c r="I26" s="308">
        <v>905</v>
      </c>
      <c r="J26" s="309">
        <v>-6848</v>
      </c>
    </row>
    <row r="27" spans="1:10" ht="83.25" customHeight="1">
      <c r="A27" s="185">
        <v>41883</v>
      </c>
      <c r="B27" s="308">
        <v>168826</v>
      </c>
      <c r="C27" s="308">
        <v>-436</v>
      </c>
      <c r="D27" s="308">
        <v>28900</v>
      </c>
      <c r="E27" s="308">
        <v>601</v>
      </c>
      <c r="F27" s="308">
        <v>14382</v>
      </c>
      <c r="G27" s="308">
        <v>47361</v>
      </c>
      <c r="H27" s="308">
        <v>82190</v>
      </c>
      <c r="I27" s="308">
        <v>886</v>
      </c>
      <c r="J27" s="309">
        <v>-5058</v>
      </c>
    </row>
    <row r="28" spans="1:10" ht="83.25" customHeight="1">
      <c r="A28" s="185">
        <v>41913</v>
      </c>
      <c r="B28" s="308">
        <v>-17032</v>
      </c>
      <c r="C28" s="308">
        <v>-578</v>
      </c>
      <c r="D28" s="308">
        <v>-7826</v>
      </c>
      <c r="E28" s="308">
        <v>-143</v>
      </c>
      <c r="F28" s="308">
        <v>-32742</v>
      </c>
      <c r="G28" s="308">
        <v>37255</v>
      </c>
      <c r="H28" s="308">
        <v>5406</v>
      </c>
      <c r="I28" s="308">
        <v>178</v>
      </c>
      <c r="J28" s="309">
        <v>-18582</v>
      </c>
    </row>
    <row r="29" spans="1:10" ht="83.25" customHeight="1">
      <c r="A29" s="185">
        <v>41944</v>
      </c>
      <c r="B29" s="308">
        <v>19348</v>
      </c>
      <c r="C29" s="308">
        <v>-660</v>
      </c>
      <c r="D29" s="308">
        <v>-43491</v>
      </c>
      <c r="E29" s="308">
        <v>86</v>
      </c>
      <c r="F29" s="308">
        <v>-50641</v>
      </c>
      <c r="G29" s="308">
        <v>111150</v>
      </c>
      <c r="H29" s="308">
        <v>36875</v>
      </c>
      <c r="I29" s="308">
        <v>-978</v>
      </c>
      <c r="J29" s="309">
        <v>-32993</v>
      </c>
    </row>
    <row r="30" spans="1:10" ht="83.25" customHeight="1">
      <c r="A30" s="185">
        <v>41974</v>
      </c>
      <c r="B30" s="308">
        <v>-582236</v>
      </c>
      <c r="C30" s="308">
        <v>-2957</v>
      </c>
      <c r="D30" s="308">
        <v>-176742</v>
      </c>
      <c r="E30" s="308">
        <v>-1133</v>
      </c>
      <c r="F30" s="308">
        <v>-138534</v>
      </c>
      <c r="G30" s="308">
        <v>-14189</v>
      </c>
      <c r="H30" s="308">
        <v>-159416</v>
      </c>
      <c r="I30" s="308">
        <v>-22285</v>
      </c>
      <c r="J30" s="309">
        <v>-66980</v>
      </c>
    </row>
    <row r="31" spans="1:10" ht="83.25" customHeight="1">
      <c r="A31" s="185">
        <v>42005</v>
      </c>
      <c r="B31" s="308">
        <v>-61825</v>
      </c>
      <c r="C31" s="308">
        <v>-1773</v>
      </c>
      <c r="D31" s="308">
        <v>29166</v>
      </c>
      <c r="E31" s="308">
        <v>31</v>
      </c>
      <c r="F31" s="308">
        <v>-4587</v>
      </c>
      <c r="G31" s="308">
        <v>-93748</v>
      </c>
      <c r="H31" s="308">
        <v>1042</v>
      </c>
      <c r="I31" s="308">
        <v>-2295</v>
      </c>
      <c r="J31" s="309">
        <v>10339</v>
      </c>
    </row>
    <row r="32" spans="1:10" ht="83.25" customHeight="1">
      <c r="A32" s="185">
        <v>42036</v>
      </c>
      <c r="B32" s="308">
        <v>13173</v>
      </c>
      <c r="C32" s="308">
        <v>-1362</v>
      </c>
      <c r="D32" s="308">
        <v>1894</v>
      </c>
      <c r="E32" s="308">
        <v>-292</v>
      </c>
      <c r="F32" s="308">
        <v>-26972</v>
      </c>
      <c r="G32" s="308">
        <v>-26994</v>
      </c>
      <c r="H32" s="308">
        <v>60570</v>
      </c>
      <c r="I32" s="308">
        <v>14517</v>
      </c>
      <c r="J32" s="309">
        <v>-8188</v>
      </c>
    </row>
    <row r="33" spans="1:10" ht="83.25" customHeight="1">
      <c r="A33" s="185">
        <v>42064</v>
      </c>
      <c r="B33" s="308">
        <v>36065</v>
      </c>
      <c r="C33" s="308">
        <v>-1598</v>
      </c>
      <c r="D33" s="308">
        <v>-12773</v>
      </c>
      <c r="E33" s="308">
        <v>672</v>
      </c>
      <c r="F33" s="308">
        <v>-19576</v>
      </c>
      <c r="G33" s="308">
        <v>6833</v>
      </c>
      <c r="H33" s="310">
        <v>63106</v>
      </c>
      <c r="I33" s="308">
        <v>3618</v>
      </c>
      <c r="J33" s="309">
        <v>-4217</v>
      </c>
    </row>
    <row r="34" spans="1:10" ht="83.25" customHeight="1">
      <c r="A34" s="185">
        <v>42095</v>
      </c>
      <c r="B34" s="308">
        <v>-84781</v>
      </c>
      <c r="C34" s="308">
        <v>-853</v>
      </c>
      <c r="D34" s="308">
        <v>-53331</v>
      </c>
      <c r="E34" s="308">
        <v>33</v>
      </c>
      <c r="F34" s="308">
        <v>-25002</v>
      </c>
      <c r="G34" s="308">
        <v>-17338</v>
      </c>
      <c r="H34" s="308">
        <v>798</v>
      </c>
      <c r="I34" s="310">
        <v>-145</v>
      </c>
      <c r="J34" s="309">
        <v>11057</v>
      </c>
    </row>
    <row r="35" spans="1:10" ht="83.25" customHeight="1">
      <c r="A35" s="185">
        <v>42125</v>
      </c>
      <c r="B35" s="308">
        <v>-109364</v>
      </c>
      <c r="C35" s="308">
        <v>-987</v>
      </c>
      <c r="D35" s="308">
        <v>-61445</v>
      </c>
      <c r="E35" s="308">
        <v>74</v>
      </c>
      <c r="F35" s="308">
        <v>-30909</v>
      </c>
      <c r="G35" s="308">
        <v>-16010</v>
      </c>
      <c r="H35" s="308">
        <v>-32909</v>
      </c>
      <c r="I35" s="308">
        <v>-96</v>
      </c>
      <c r="J35" s="311">
        <v>32918</v>
      </c>
    </row>
    <row r="36" spans="1:10" ht="83.25" customHeight="1">
      <c r="A36" s="185">
        <v>42156</v>
      </c>
      <c r="B36" s="308">
        <v>-98862</v>
      </c>
      <c r="C36" s="308">
        <v>-673</v>
      </c>
      <c r="D36" s="308">
        <v>-64792</v>
      </c>
      <c r="E36" s="308">
        <v>-1461</v>
      </c>
      <c r="F36" s="308">
        <v>-22425</v>
      </c>
      <c r="G36" s="308">
        <v>-23069</v>
      </c>
      <c r="H36" s="308">
        <v>-32716</v>
      </c>
      <c r="I36" s="308">
        <v>-767</v>
      </c>
      <c r="J36" s="311">
        <v>47041</v>
      </c>
    </row>
    <row r="37" spans="1:10" ht="83.25" customHeight="1">
      <c r="A37" s="185">
        <v>42186</v>
      </c>
      <c r="B37" s="308">
        <v>-149357</v>
      </c>
      <c r="C37" s="308">
        <v>-793</v>
      </c>
      <c r="D37" s="308">
        <v>-64978</v>
      </c>
      <c r="E37" s="308">
        <v>-970</v>
      </c>
      <c r="F37" s="308">
        <v>-19025</v>
      </c>
      <c r="G37" s="308">
        <v>-32236</v>
      </c>
      <c r="H37" s="308">
        <v>-55660</v>
      </c>
      <c r="I37" s="310">
        <v>-2207</v>
      </c>
      <c r="J37" s="311">
        <v>26512</v>
      </c>
    </row>
    <row r="38" spans="1:10" ht="83.25" customHeight="1">
      <c r="A38" s="185">
        <v>42217</v>
      </c>
      <c r="B38" s="308">
        <v>-77320</v>
      </c>
      <c r="C38" s="308">
        <v>-887</v>
      </c>
      <c r="D38" s="308">
        <v>-49821</v>
      </c>
      <c r="E38" s="310">
        <v>-1127</v>
      </c>
      <c r="F38" s="308">
        <v>-23809</v>
      </c>
      <c r="G38" s="308">
        <v>-9903</v>
      </c>
      <c r="H38" s="308">
        <v>10434</v>
      </c>
      <c r="I38" s="308">
        <v>806</v>
      </c>
      <c r="J38" s="311">
        <v>-3013</v>
      </c>
    </row>
    <row r="39" spans="1:10" ht="83.25" customHeight="1">
      <c r="A39" s="185">
        <v>42248</v>
      </c>
      <c r="B39" s="308">
        <v>-87755</v>
      </c>
      <c r="C39" s="308">
        <v>-591</v>
      </c>
      <c r="D39" s="308">
        <v>-11076</v>
      </c>
      <c r="E39" s="310">
        <v>-761</v>
      </c>
      <c r="F39" s="308">
        <v>-26813</v>
      </c>
      <c r="G39" s="308">
        <v>-14036</v>
      </c>
      <c r="H39" s="308">
        <v>-31649</v>
      </c>
      <c r="I39" s="308">
        <v>-1127</v>
      </c>
      <c r="J39" s="311">
        <v>-1702</v>
      </c>
    </row>
    <row r="40" spans="1:10" ht="83.25" customHeight="1">
      <c r="A40" s="185">
        <v>42278</v>
      </c>
      <c r="B40" s="308">
        <v>-166668</v>
      </c>
      <c r="C40" s="308">
        <v>-1448</v>
      </c>
      <c r="D40" s="308">
        <v>-48970</v>
      </c>
      <c r="E40" s="308">
        <v>-1209</v>
      </c>
      <c r="F40" s="308">
        <v>-50537</v>
      </c>
      <c r="G40" s="308">
        <v>-1942</v>
      </c>
      <c r="H40" s="308">
        <v>-43745</v>
      </c>
      <c r="I40" s="308">
        <v>-858</v>
      </c>
      <c r="J40" s="311">
        <v>-17959</v>
      </c>
    </row>
    <row r="41" spans="1:10" ht="83.25" customHeight="1">
      <c r="A41" s="185">
        <v>42309</v>
      </c>
      <c r="B41" s="308">
        <v>-133902</v>
      </c>
      <c r="C41" s="308">
        <v>-1329</v>
      </c>
      <c r="D41" s="308">
        <v>-80014</v>
      </c>
      <c r="E41" s="308">
        <v>-1307</v>
      </c>
      <c r="F41" s="308">
        <v>-60225</v>
      </c>
      <c r="G41" s="308">
        <v>55529</v>
      </c>
      <c r="H41" s="308">
        <v>-21575</v>
      </c>
      <c r="I41" s="308">
        <v>-2255</v>
      </c>
      <c r="J41" s="311">
        <v>-22726</v>
      </c>
    </row>
    <row r="42" spans="1:10" ht="83.25" customHeight="1">
      <c r="A42" s="185">
        <v>42339</v>
      </c>
      <c r="B42" s="308">
        <v>-614393</v>
      </c>
      <c r="C42" s="308">
        <v>-1924</v>
      </c>
      <c r="D42" s="308">
        <v>-196069</v>
      </c>
      <c r="E42" s="308">
        <v>-1967</v>
      </c>
      <c r="F42" s="308">
        <v>-106809</v>
      </c>
      <c r="G42" s="308">
        <v>-39842</v>
      </c>
      <c r="H42" s="308">
        <v>-185623</v>
      </c>
      <c r="I42" s="308">
        <v>-20360</v>
      </c>
      <c r="J42" s="311">
        <v>-61799</v>
      </c>
    </row>
    <row r="43" spans="1:10" ht="83.25" customHeight="1">
      <c r="A43" s="185">
        <v>42370</v>
      </c>
      <c r="B43" s="308">
        <v>-92273</v>
      </c>
      <c r="C43" s="308">
        <v>-1207</v>
      </c>
      <c r="D43" s="308">
        <v>-16562</v>
      </c>
      <c r="E43" s="308">
        <v>-933</v>
      </c>
      <c r="F43" s="308">
        <v>-20</v>
      </c>
      <c r="G43" s="308">
        <v>-67634</v>
      </c>
      <c r="H43" s="308">
        <v>-14518</v>
      </c>
      <c r="I43" s="308">
        <v>-461</v>
      </c>
      <c r="J43" s="311">
        <v>9062</v>
      </c>
    </row>
    <row r="44" spans="1:10" ht="83.25" customHeight="1">
      <c r="A44" s="185">
        <v>42401</v>
      </c>
      <c r="B44" s="308">
        <v>-96334</v>
      </c>
      <c r="C44" s="308">
        <v>-420</v>
      </c>
      <c r="D44" s="308">
        <v>-27998</v>
      </c>
      <c r="E44" s="308">
        <v>-948</v>
      </c>
      <c r="F44" s="308">
        <v>-16720</v>
      </c>
      <c r="G44" s="308">
        <v>-55870</v>
      </c>
      <c r="H44" s="308">
        <v>-2272</v>
      </c>
      <c r="I44" s="308">
        <v>10021</v>
      </c>
      <c r="J44" s="311">
        <v>-2127</v>
      </c>
    </row>
    <row r="45" spans="1:10" ht="83.25" customHeight="1">
      <c r="A45" s="185">
        <v>42430</v>
      </c>
      <c r="B45" s="308">
        <v>-114522</v>
      </c>
      <c r="C45" s="308">
        <v>-976</v>
      </c>
      <c r="D45" s="308">
        <v>-25384</v>
      </c>
      <c r="E45" s="308">
        <v>-281</v>
      </c>
      <c r="F45" s="308">
        <v>-24087</v>
      </c>
      <c r="G45" s="308">
        <v>-41473</v>
      </c>
      <c r="H45" s="308">
        <v>-17495</v>
      </c>
      <c r="I45" s="308">
        <v>4785</v>
      </c>
      <c r="J45" s="311">
        <v>-9611</v>
      </c>
    </row>
    <row r="46" spans="1:10" ht="83.25" customHeight="1">
      <c r="A46" s="185">
        <v>42461</v>
      </c>
      <c r="B46" s="308">
        <v>-55822</v>
      </c>
      <c r="C46" s="308">
        <v>-281</v>
      </c>
      <c r="D46" s="308">
        <v>-16746</v>
      </c>
      <c r="E46" s="308">
        <v>-223</v>
      </c>
      <c r="F46" s="308">
        <v>-14602</v>
      </c>
      <c r="G46" s="308">
        <v>-29201</v>
      </c>
      <c r="H46" s="308">
        <v>-6058</v>
      </c>
      <c r="I46" s="308">
        <v>2379</v>
      </c>
      <c r="J46" s="311">
        <v>8910</v>
      </c>
    </row>
    <row r="47" spans="1:10" ht="83.25" customHeight="1">
      <c r="A47" s="185">
        <v>42491</v>
      </c>
      <c r="B47" s="308">
        <v>-66386</v>
      </c>
      <c r="C47" s="308">
        <v>-1186</v>
      </c>
      <c r="D47" s="308">
        <v>-21408</v>
      </c>
      <c r="E47" s="308">
        <v>-518</v>
      </c>
      <c r="F47" s="308">
        <v>-28759</v>
      </c>
      <c r="G47" s="308">
        <v>-28125</v>
      </c>
      <c r="H47" s="308">
        <v>-34325</v>
      </c>
      <c r="I47" s="308">
        <v>1551</v>
      </c>
      <c r="J47" s="311">
        <v>46384</v>
      </c>
    </row>
    <row r="48" spans="1:10" ht="83.25" customHeight="1">
      <c r="A48" s="185">
        <v>42522</v>
      </c>
      <c r="B48" s="308">
        <v>-87720</v>
      </c>
      <c r="C48" s="308">
        <v>-747</v>
      </c>
      <c r="D48" s="308">
        <v>-31091</v>
      </c>
      <c r="E48" s="308">
        <v>-1248</v>
      </c>
      <c r="F48" s="308">
        <v>-27734</v>
      </c>
      <c r="G48" s="308">
        <v>-26131</v>
      </c>
      <c r="H48" s="308">
        <v>-42356</v>
      </c>
      <c r="I48" s="308">
        <v>821</v>
      </c>
      <c r="J48" s="311">
        <v>40766</v>
      </c>
    </row>
    <row r="49" spans="1:10" ht="83.25" customHeight="1">
      <c r="A49" s="185">
        <v>42552</v>
      </c>
      <c r="B49" s="308">
        <v>-84240</v>
      </c>
      <c r="C49" s="308">
        <v>-1134</v>
      </c>
      <c r="D49" s="308">
        <v>-12882</v>
      </c>
      <c r="E49" s="308">
        <v>-649</v>
      </c>
      <c r="F49" s="308">
        <v>-28070</v>
      </c>
      <c r="G49" s="308">
        <v>-14866</v>
      </c>
      <c r="H49" s="308">
        <v>-31600</v>
      </c>
      <c r="I49" s="308">
        <v>66</v>
      </c>
      <c r="J49" s="311">
        <v>4895</v>
      </c>
    </row>
    <row r="50" spans="1:10" ht="83.25" customHeight="1">
      <c r="A50" s="185">
        <v>42583</v>
      </c>
      <c r="B50" s="308">
        <v>-22086</v>
      </c>
      <c r="C50" s="308">
        <v>348</v>
      </c>
      <c r="D50" s="308">
        <v>7085</v>
      </c>
      <c r="E50" s="308">
        <v>-797</v>
      </c>
      <c r="F50" s="308">
        <v>-21663</v>
      </c>
      <c r="G50" s="308">
        <v>3070</v>
      </c>
      <c r="H50" s="308">
        <v>4418</v>
      </c>
      <c r="I50" s="308">
        <v>-195</v>
      </c>
      <c r="J50" s="311">
        <v>-14352</v>
      </c>
    </row>
    <row r="51" spans="1:10" ht="83.25" customHeight="1">
      <c r="A51" s="185">
        <v>42614</v>
      </c>
      <c r="B51" s="308">
        <v>-32269</v>
      </c>
      <c r="C51" s="308">
        <v>-664</v>
      </c>
      <c r="D51" s="308">
        <v>11304</v>
      </c>
      <c r="E51" s="308">
        <v>-609</v>
      </c>
      <c r="F51" s="308">
        <v>-27675</v>
      </c>
      <c r="G51" s="308">
        <v>6437</v>
      </c>
      <c r="H51" s="308">
        <v>-12429</v>
      </c>
      <c r="I51" s="308">
        <v>-141</v>
      </c>
      <c r="J51" s="311">
        <v>-8492</v>
      </c>
    </row>
    <row r="52" spans="1:10" ht="83.25" customHeight="1">
      <c r="A52" s="185">
        <v>42644</v>
      </c>
      <c r="B52" s="308">
        <v>-78765</v>
      </c>
      <c r="C52" s="308">
        <v>-1083</v>
      </c>
      <c r="D52" s="308">
        <v>-5132</v>
      </c>
      <c r="E52" s="308">
        <v>-1738</v>
      </c>
      <c r="F52" s="308">
        <v>-34938</v>
      </c>
      <c r="G52" s="308">
        <v>14308</v>
      </c>
      <c r="H52" s="308">
        <v>-33947</v>
      </c>
      <c r="I52" s="308">
        <v>-3336</v>
      </c>
      <c r="J52" s="311">
        <v>-12899</v>
      </c>
    </row>
    <row r="53" spans="1:10" ht="83.25" customHeight="1">
      <c r="A53" s="185">
        <v>42675</v>
      </c>
      <c r="B53" s="308">
        <v>-118034</v>
      </c>
      <c r="C53" s="308">
        <v>-1819</v>
      </c>
      <c r="D53" s="308">
        <v>-52140</v>
      </c>
      <c r="E53" s="308">
        <v>-2682</v>
      </c>
      <c r="F53" s="308">
        <v>-51236</v>
      </c>
      <c r="G53" s="308">
        <v>60177</v>
      </c>
      <c r="H53" s="308">
        <v>-39326</v>
      </c>
      <c r="I53" s="308">
        <v>-4520</v>
      </c>
      <c r="J53" s="311">
        <v>-26488</v>
      </c>
    </row>
    <row r="54" spans="1:10" ht="83.25" customHeight="1">
      <c r="A54" s="185">
        <v>42705</v>
      </c>
      <c r="B54" s="308">
        <v>-478107</v>
      </c>
      <c r="C54" s="308">
        <v>-2740</v>
      </c>
      <c r="D54" s="308">
        <v>-133196</v>
      </c>
      <c r="E54" s="308">
        <v>-2163</v>
      </c>
      <c r="F54" s="308">
        <v>-86370</v>
      </c>
      <c r="G54" s="308">
        <v>-18187</v>
      </c>
      <c r="H54" s="308">
        <v>-162666</v>
      </c>
      <c r="I54" s="308">
        <v>-22544</v>
      </c>
      <c r="J54" s="311">
        <v>-50241</v>
      </c>
    </row>
    <row r="55" spans="1:10" ht="83.25" customHeight="1">
      <c r="A55" s="185">
        <v>42736</v>
      </c>
      <c r="B55" s="308">
        <v>-31075</v>
      </c>
      <c r="C55" s="308">
        <v>-82</v>
      </c>
      <c r="D55" s="308">
        <v>19071</v>
      </c>
      <c r="E55" s="308">
        <v>929</v>
      </c>
      <c r="F55" s="308">
        <v>1199</v>
      </c>
      <c r="G55" s="308">
        <v>-61588</v>
      </c>
      <c r="H55" s="308">
        <v>-2822</v>
      </c>
      <c r="I55" s="308">
        <v>394</v>
      </c>
      <c r="J55" s="311">
        <v>11824</v>
      </c>
    </row>
    <row r="56" spans="1:10" ht="75">
      <c r="A56" s="185">
        <v>42767</v>
      </c>
      <c r="B56" s="308">
        <v>49629</v>
      </c>
      <c r="C56" s="308">
        <v>-504</v>
      </c>
      <c r="D56" s="308">
        <v>5135</v>
      </c>
      <c r="E56" s="308">
        <v>1169</v>
      </c>
      <c r="F56" s="308">
        <v>-11560</v>
      </c>
      <c r="G56" s="308">
        <v>-19136</v>
      </c>
      <c r="H56" s="308">
        <v>59160</v>
      </c>
      <c r="I56" s="308">
        <v>8626</v>
      </c>
      <c r="J56" s="311">
        <v>6739</v>
      </c>
    </row>
    <row r="57" spans="1:10" ht="75">
      <c r="A57" s="185">
        <v>42795</v>
      </c>
      <c r="B57" s="308">
        <v>-57594</v>
      </c>
      <c r="C57" s="308">
        <v>-439</v>
      </c>
      <c r="D57" s="308">
        <v>-3826</v>
      </c>
      <c r="E57" s="308">
        <v>-612</v>
      </c>
      <c r="F57" s="308">
        <v>-8084</v>
      </c>
      <c r="G57" s="308">
        <v>-33023</v>
      </c>
      <c r="H57" s="308">
        <v>-13699</v>
      </c>
      <c r="I57" s="308">
        <v>4750</v>
      </c>
      <c r="J57" s="311">
        <v>-2661</v>
      </c>
    </row>
    <row r="58" spans="1:10" ht="75">
      <c r="A58" s="185">
        <v>42826</v>
      </c>
      <c r="B58" s="308">
        <v>74382</v>
      </c>
      <c r="C58" s="308">
        <v>355</v>
      </c>
      <c r="D58" s="308">
        <v>14218</v>
      </c>
      <c r="E58" s="308">
        <v>909</v>
      </c>
      <c r="F58" s="308">
        <v>-513</v>
      </c>
      <c r="G58" s="308">
        <v>7427</v>
      </c>
      <c r="H58" s="308">
        <v>32970</v>
      </c>
      <c r="I58" s="308">
        <v>2370</v>
      </c>
      <c r="J58" s="311">
        <v>16646</v>
      </c>
    </row>
    <row r="59" spans="1:10" ht="75">
      <c r="A59" s="185">
        <v>42856</v>
      </c>
      <c r="B59" s="308">
        <v>44844</v>
      </c>
      <c r="C59" s="308">
        <v>-494</v>
      </c>
      <c r="D59" s="308">
        <v>2332</v>
      </c>
      <c r="E59" s="308">
        <v>-294</v>
      </c>
      <c r="F59" s="308">
        <v>-3291</v>
      </c>
      <c r="G59" s="308">
        <v>-9294</v>
      </c>
      <c r="H59" s="308">
        <v>3891</v>
      </c>
      <c r="I59" s="308">
        <v>1387</v>
      </c>
      <c r="J59" s="311">
        <v>50607</v>
      </c>
    </row>
    <row r="60" spans="1:10" ht="75">
      <c r="A60" s="185">
        <v>42887</v>
      </c>
      <c r="B60" s="308">
        <v>16851</v>
      </c>
      <c r="C60" s="308">
        <v>-201</v>
      </c>
      <c r="D60" s="308">
        <v>-7283</v>
      </c>
      <c r="E60" s="308">
        <v>-616</v>
      </c>
      <c r="F60" s="308">
        <v>-8429</v>
      </c>
      <c r="G60" s="308">
        <v>-1786</v>
      </c>
      <c r="H60" s="308">
        <v>-4518</v>
      </c>
      <c r="I60" s="308">
        <v>1079</v>
      </c>
      <c r="J60" s="311">
        <v>38605</v>
      </c>
    </row>
    <row r="61" spans="1:10" ht="75">
      <c r="A61" s="185">
        <v>42917</v>
      </c>
      <c r="B61" s="308">
        <v>50781</v>
      </c>
      <c r="C61" s="308">
        <v>-189</v>
      </c>
      <c r="D61" s="308">
        <v>14212</v>
      </c>
      <c r="E61" s="308">
        <v>-1059</v>
      </c>
      <c r="F61" s="308">
        <v>2523</v>
      </c>
      <c r="G61" s="308">
        <v>12507</v>
      </c>
      <c r="H61" s="308">
        <v>14673</v>
      </c>
      <c r="I61" s="308">
        <v>-275</v>
      </c>
      <c r="J61" s="311">
        <v>8389</v>
      </c>
    </row>
    <row r="62" spans="1:10" ht="75">
      <c r="A62" s="185">
        <v>42948</v>
      </c>
      <c r="B62" s="308">
        <v>49442</v>
      </c>
      <c r="C62" s="308">
        <v>-72</v>
      </c>
      <c r="D62" s="308">
        <v>14339</v>
      </c>
      <c r="E62" s="308">
        <v>-297</v>
      </c>
      <c r="F62" s="308">
        <v>3676</v>
      </c>
      <c r="G62" s="308">
        <v>13554</v>
      </c>
      <c r="H62" s="308">
        <v>29547</v>
      </c>
      <c r="I62" s="308">
        <v>195</v>
      </c>
      <c r="J62" s="311">
        <v>-11500</v>
      </c>
    </row>
    <row r="63" spans="1:10" ht="75">
      <c r="A63" s="185">
        <v>42979</v>
      </c>
      <c r="B63" s="308">
        <v>49283</v>
      </c>
      <c r="C63" s="308">
        <v>-151</v>
      </c>
      <c r="D63" s="308">
        <v>27772</v>
      </c>
      <c r="E63" s="308">
        <v>-1182</v>
      </c>
      <c r="F63" s="308">
        <v>1931</v>
      </c>
      <c r="G63" s="308">
        <v>18042</v>
      </c>
      <c r="H63" s="308">
        <v>11167</v>
      </c>
      <c r="I63" s="308">
        <v>-444</v>
      </c>
      <c r="J63" s="311">
        <v>-7852</v>
      </c>
    </row>
    <row r="64" spans="1:10" ht="75">
      <c r="A64" s="185">
        <v>43009</v>
      </c>
      <c r="B64" s="308">
        <v>86925</v>
      </c>
      <c r="C64" s="308">
        <v>-504</v>
      </c>
      <c r="D64" s="308">
        <v>34397</v>
      </c>
      <c r="E64" s="308">
        <v>-700</v>
      </c>
      <c r="F64" s="308">
        <v>-3898</v>
      </c>
      <c r="G64" s="308">
        <v>40055</v>
      </c>
      <c r="H64" s="308">
        <v>20201</v>
      </c>
      <c r="I64" s="308">
        <v>151</v>
      </c>
      <c r="J64" s="311">
        <v>-2777</v>
      </c>
    </row>
    <row r="65" spans="1:10" ht="75">
      <c r="A65" s="185">
        <v>43040</v>
      </c>
      <c r="B65" s="308">
        <v>-4801</v>
      </c>
      <c r="C65" s="308">
        <v>-1227</v>
      </c>
      <c r="D65" s="308">
        <v>-28089</v>
      </c>
      <c r="E65" s="308">
        <v>-828</v>
      </c>
      <c r="F65" s="308">
        <v>-22492</v>
      </c>
      <c r="G65" s="308">
        <v>72378</v>
      </c>
      <c r="H65" s="308">
        <v>2346</v>
      </c>
      <c r="I65" s="308">
        <v>-2487</v>
      </c>
      <c r="J65" s="311">
        <v>-24402</v>
      </c>
    </row>
    <row r="66" spans="1:10" ht="75">
      <c r="A66" s="185">
        <v>43070</v>
      </c>
      <c r="B66" s="308">
        <v>-340631</v>
      </c>
      <c r="C66" s="308">
        <v>-2442</v>
      </c>
      <c r="D66" s="308">
        <v>-113337</v>
      </c>
      <c r="E66" s="308">
        <v>-1544</v>
      </c>
      <c r="F66" s="308">
        <v>-55136</v>
      </c>
      <c r="G66" s="308">
        <v>6942</v>
      </c>
      <c r="H66" s="308">
        <v>-111786</v>
      </c>
      <c r="I66" s="308">
        <v>-16912</v>
      </c>
      <c r="J66" s="311">
        <v>-46416</v>
      </c>
    </row>
    <row r="67" spans="1:10" ht="75">
      <c r="A67" s="185">
        <v>43101</v>
      </c>
      <c r="B67" s="308">
        <v>91067</v>
      </c>
      <c r="C67" s="308">
        <v>-377</v>
      </c>
      <c r="D67" s="308">
        <v>50242</v>
      </c>
      <c r="E67" s="308">
        <v>1345</v>
      </c>
      <c r="F67" s="308">
        <v>17221</v>
      </c>
      <c r="G67" s="308">
        <v>-46304</v>
      </c>
      <c r="H67" s="308">
        <v>53283</v>
      </c>
      <c r="I67" s="308">
        <v>-410</v>
      </c>
      <c r="J67" s="311">
        <v>16067</v>
      </c>
    </row>
    <row r="68" spans="1:10" ht="75">
      <c r="A68" s="185">
        <v>43132</v>
      </c>
      <c r="B68" s="308">
        <v>77031</v>
      </c>
      <c r="C68" s="308">
        <v>298</v>
      </c>
      <c r="D68" s="308">
        <v>17252</v>
      </c>
      <c r="E68" s="308">
        <v>941</v>
      </c>
      <c r="F68" s="308">
        <v>-3070</v>
      </c>
      <c r="G68" s="308">
        <v>-24202</v>
      </c>
      <c r="H68" s="308">
        <v>78555</v>
      </c>
      <c r="I68" s="308">
        <v>9867</v>
      </c>
      <c r="J68" s="309">
        <v>-2610</v>
      </c>
    </row>
    <row r="69" spans="1:10" ht="75">
      <c r="A69" s="185">
        <v>43160</v>
      </c>
      <c r="B69" s="308">
        <v>75118</v>
      </c>
      <c r="C69" s="308">
        <v>401</v>
      </c>
      <c r="D69" s="308">
        <v>12087</v>
      </c>
      <c r="E69" s="308">
        <v>400</v>
      </c>
      <c r="F69" s="308">
        <v>8842</v>
      </c>
      <c r="G69" s="308">
        <v>-809</v>
      </c>
      <c r="H69" s="308">
        <v>66843</v>
      </c>
      <c r="I69" s="308">
        <v>4204</v>
      </c>
      <c r="J69" s="309">
        <v>-16850</v>
      </c>
    </row>
    <row r="70" spans="1:10" ht="75">
      <c r="A70" s="185">
        <v>43191</v>
      </c>
      <c r="B70" s="308">
        <v>131460</v>
      </c>
      <c r="C70" s="308">
        <v>726</v>
      </c>
      <c r="D70" s="308">
        <v>24715</v>
      </c>
      <c r="E70" s="308">
        <v>843</v>
      </c>
      <c r="F70" s="308">
        <v>16716</v>
      </c>
      <c r="G70" s="308">
        <v>12262</v>
      </c>
      <c r="H70" s="308">
        <v>71311</v>
      </c>
      <c r="I70" s="308">
        <v>945</v>
      </c>
      <c r="J70" s="309">
        <v>3942</v>
      </c>
    </row>
    <row r="71" spans="1:10" ht="75">
      <c r="A71" s="185">
        <v>43221</v>
      </c>
      <c r="B71" s="308">
        <v>43062</v>
      </c>
      <c r="C71" s="308">
        <v>237</v>
      </c>
      <c r="D71" s="308">
        <v>-6197</v>
      </c>
      <c r="E71" s="308">
        <v>504</v>
      </c>
      <c r="F71" s="308">
        <v>4418</v>
      </c>
      <c r="G71" s="308">
        <v>-10178</v>
      </c>
      <c r="H71" s="308">
        <v>22667</v>
      </c>
      <c r="I71" s="308">
        <v>222</v>
      </c>
      <c r="J71" s="309">
        <v>31389</v>
      </c>
    </row>
    <row r="72" spans="1:10" ht="75">
      <c r="A72" s="185">
        <v>43252</v>
      </c>
      <c r="B72" s="308">
        <v>8397</v>
      </c>
      <c r="C72" s="308">
        <v>-65</v>
      </c>
      <c r="D72" s="308">
        <v>-20692</v>
      </c>
      <c r="E72" s="308">
        <v>2741</v>
      </c>
      <c r="F72" s="308">
        <v>-660</v>
      </c>
      <c r="G72" s="308">
        <v>-19548</v>
      </c>
      <c r="H72" s="308">
        <v>4343</v>
      </c>
      <c r="I72" s="308">
        <v>-768</v>
      </c>
      <c r="J72" s="309">
        <v>43046</v>
      </c>
    </row>
    <row r="73" spans="1:10" ht="75">
      <c r="A73" s="185">
        <v>43282</v>
      </c>
      <c r="B73" s="308">
        <v>58145</v>
      </c>
      <c r="C73" s="308">
        <v>764</v>
      </c>
      <c r="D73" s="308">
        <v>6189</v>
      </c>
      <c r="E73" s="308">
        <v>1358</v>
      </c>
      <c r="F73" s="308">
        <v>12564</v>
      </c>
      <c r="G73" s="308">
        <v>1018</v>
      </c>
      <c r="H73" s="308">
        <v>19080</v>
      </c>
      <c r="I73" s="308">
        <v>-1440</v>
      </c>
      <c r="J73" s="309">
        <v>18612</v>
      </c>
    </row>
    <row r="74" spans="1:10" ht="75">
      <c r="A74" s="185">
        <v>43313</v>
      </c>
      <c r="B74" s="308">
        <v>123793</v>
      </c>
      <c r="C74" s="308">
        <v>485</v>
      </c>
      <c r="D74" s="308">
        <v>17153</v>
      </c>
      <c r="E74" s="308">
        <v>1237</v>
      </c>
      <c r="F74" s="308">
        <v>13869</v>
      </c>
      <c r="G74" s="308">
        <v>19652</v>
      </c>
      <c r="H74" s="308">
        <v>72676</v>
      </c>
      <c r="I74" s="308">
        <v>571</v>
      </c>
      <c r="J74" s="309">
        <v>-1850</v>
      </c>
    </row>
    <row r="75" spans="1:10" ht="75">
      <c r="A75" s="185">
        <v>43344</v>
      </c>
      <c r="B75" s="308">
        <v>150570</v>
      </c>
      <c r="C75" s="308">
        <v>434</v>
      </c>
      <c r="D75" s="308">
        <v>39235</v>
      </c>
      <c r="E75" s="308">
        <v>1068</v>
      </c>
      <c r="F75" s="308">
        <v>13554</v>
      </c>
      <c r="G75" s="308">
        <v>29164</v>
      </c>
      <c r="H75" s="308">
        <v>67104</v>
      </c>
      <c r="I75" s="308">
        <v>1316</v>
      </c>
      <c r="J75" s="309">
        <v>-1305</v>
      </c>
    </row>
    <row r="76" spans="1:10" ht="75">
      <c r="A76" s="185">
        <v>43374</v>
      </c>
      <c r="B76" s="308">
        <v>65589</v>
      </c>
      <c r="C76" s="308">
        <v>373</v>
      </c>
      <c r="D76" s="308">
        <v>6828</v>
      </c>
      <c r="E76" s="308">
        <v>-171</v>
      </c>
      <c r="F76" s="308">
        <v>1051</v>
      </c>
      <c r="G76" s="308">
        <v>35343</v>
      </c>
      <c r="H76" s="308">
        <v>35411</v>
      </c>
      <c r="I76" s="308">
        <v>-533</v>
      </c>
      <c r="J76" s="309">
        <v>-12713</v>
      </c>
    </row>
    <row r="77" spans="1:10" ht="75">
      <c r="A77" s="185">
        <v>43405</v>
      </c>
      <c r="B77" s="308">
        <v>62749</v>
      </c>
      <c r="C77" s="308">
        <v>-728</v>
      </c>
      <c r="D77" s="308">
        <v>-24313</v>
      </c>
      <c r="E77" s="308">
        <v>-830</v>
      </c>
      <c r="F77" s="308">
        <v>-14026</v>
      </c>
      <c r="G77" s="308">
        <v>91189</v>
      </c>
      <c r="H77" s="308">
        <v>37305</v>
      </c>
      <c r="I77" s="308">
        <v>-1186</v>
      </c>
      <c r="J77" s="309">
        <v>-24662</v>
      </c>
    </row>
    <row r="78" spans="1:10" ht="75">
      <c r="A78" s="185">
        <v>43435</v>
      </c>
      <c r="B78" s="308">
        <v>-342570</v>
      </c>
      <c r="C78" s="308">
        <v>-1084</v>
      </c>
      <c r="D78" s="308">
        <v>-119799</v>
      </c>
      <c r="E78" s="308">
        <v>-1244</v>
      </c>
      <c r="F78" s="308">
        <v>-53499</v>
      </c>
      <c r="G78" s="308">
        <v>19591</v>
      </c>
      <c r="H78" s="308">
        <v>-119446</v>
      </c>
      <c r="I78" s="308">
        <v>-17067</v>
      </c>
      <c r="J78" s="309">
        <v>-50022</v>
      </c>
    </row>
    <row r="79" spans="1:10" ht="75">
      <c r="A79" s="185">
        <v>43466</v>
      </c>
      <c r="B79" s="308">
        <v>42376</v>
      </c>
      <c r="C79" s="308">
        <v>124</v>
      </c>
      <c r="D79" s="308">
        <v>35004</v>
      </c>
      <c r="E79" s="308">
        <v>21</v>
      </c>
      <c r="F79" s="308">
        <v>15755</v>
      </c>
      <c r="G79" s="308">
        <v>-65729</v>
      </c>
      <c r="H79" s="308">
        <v>49341</v>
      </c>
      <c r="I79" s="308">
        <v>-1015</v>
      </c>
      <c r="J79" s="309">
        <v>8875</v>
      </c>
    </row>
    <row r="80" spans="1:10" ht="75">
      <c r="A80" s="185">
        <v>43497</v>
      </c>
      <c r="B80" s="308">
        <v>189856</v>
      </c>
      <c r="C80" s="308">
        <v>1017</v>
      </c>
      <c r="D80" s="308">
        <v>34026</v>
      </c>
      <c r="E80" s="308">
        <v>1155</v>
      </c>
      <c r="F80" s="308">
        <v>11639</v>
      </c>
      <c r="G80" s="308">
        <v>7196</v>
      </c>
      <c r="H80" s="308">
        <v>123572</v>
      </c>
      <c r="I80" s="308">
        <v>12304</v>
      </c>
      <c r="J80" s="309">
        <v>-1053</v>
      </c>
    </row>
    <row r="81" spans="1:10" ht="75">
      <c r="A81" s="185">
        <v>43525</v>
      </c>
      <c r="B81" s="308">
        <v>-40049</v>
      </c>
      <c r="C81" s="308">
        <v>567</v>
      </c>
      <c r="D81" s="308">
        <v>-2775</v>
      </c>
      <c r="E81" s="308">
        <v>-792</v>
      </c>
      <c r="F81" s="308">
        <v>-6721</v>
      </c>
      <c r="G81" s="308">
        <v>-28872</v>
      </c>
      <c r="H81" s="308">
        <v>6028</v>
      </c>
      <c r="I81" s="308">
        <v>1661</v>
      </c>
      <c r="J81" s="309">
        <v>-9145</v>
      </c>
    </row>
    <row r="82" spans="1:10" ht="75">
      <c r="A82" s="185">
        <v>43556</v>
      </c>
      <c r="B82" s="308">
        <v>134069</v>
      </c>
      <c r="C82" s="308">
        <v>486</v>
      </c>
      <c r="D82" s="308">
        <v>19998</v>
      </c>
      <c r="E82" s="308">
        <v>762</v>
      </c>
      <c r="F82" s="308">
        <v>15038</v>
      </c>
      <c r="G82" s="308">
        <v>13009</v>
      </c>
      <c r="H82" s="308">
        <v>67781</v>
      </c>
      <c r="I82" s="308">
        <v>1251</v>
      </c>
      <c r="J82" s="309">
        <v>15744</v>
      </c>
    </row>
    <row r="83" spans="1:10" ht="75">
      <c r="A83" s="185">
        <v>43586</v>
      </c>
      <c r="B83" s="308">
        <v>37656</v>
      </c>
      <c r="C83" s="308">
        <v>436</v>
      </c>
      <c r="D83" s="308">
        <v>-6544</v>
      </c>
      <c r="E83" s="308">
        <v>-278</v>
      </c>
      <c r="F83" s="308">
        <v>9373</v>
      </c>
      <c r="G83" s="308">
        <v>-10893</v>
      </c>
      <c r="H83" s="308">
        <v>6094</v>
      </c>
      <c r="I83" s="308">
        <v>801</v>
      </c>
      <c r="J83" s="309">
        <v>38667</v>
      </c>
    </row>
    <row r="84" spans="1:10" ht="75">
      <c r="A84" s="185">
        <v>43617</v>
      </c>
      <c r="B84" s="308">
        <v>53683</v>
      </c>
      <c r="C84" s="308">
        <v>574</v>
      </c>
      <c r="D84" s="308">
        <v>-11325</v>
      </c>
      <c r="E84" s="308">
        <v>4034</v>
      </c>
      <c r="F84" s="308">
        <v>13676</v>
      </c>
      <c r="G84" s="308">
        <v>-3142</v>
      </c>
      <c r="H84" s="308">
        <v>25085</v>
      </c>
      <c r="I84" s="308">
        <v>349</v>
      </c>
      <c r="J84" s="309">
        <v>24432</v>
      </c>
    </row>
    <row r="85" spans="1:10" ht="75">
      <c r="A85" s="281">
        <v>43647</v>
      </c>
      <c r="B85" s="312">
        <v>43820</v>
      </c>
      <c r="C85" s="312">
        <v>1049</v>
      </c>
      <c r="D85" s="312">
        <v>5391</v>
      </c>
      <c r="E85" s="312">
        <v>494</v>
      </c>
      <c r="F85" s="312">
        <v>18721</v>
      </c>
      <c r="G85" s="312">
        <v>4887</v>
      </c>
      <c r="H85" s="312">
        <v>8948</v>
      </c>
      <c r="I85" s="312">
        <v>-315</v>
      </c>
      <c r="J85" s="313">
        <v>4645</v>
      </c>
    </row>
    <row r="86" spans="1:10" ht="75">
      <c r="A86" s="454"/>
      <c r="B86" s="311"/>
      <c r="C86" s="311"/>
      <c r="D86" s="311"/>
      <c r="E86" s="311"/>
      <c r="F86" s="311"/>
      <c r="G86" s="311"/>
      <c r="H86" s="311"/>
      <c r="I86" s="311"/>
      <c r="J86" s="311"/>
    </row>
    <row r="87" ht="75">
      <c r="A87" s="307" t="s">
        <v>157</v>
      </c>
    </row>
    <row r="92" spans="1:10" ht="15">
      <c r="A92" s="355"/>
      <c r="B92" s="356"/>
      <c r="C92" s="356"/>
      <c r="D92" s="356"/>
      <c r="F92" s="356"/>
      <c r="G92" s="356"/>
      <c r="H92" s="356"/>
      <c r="I92" s="356"/>
      <c r="J92" s="356"/>
    </row>
    <row r="93" spans="1:10" ht="15">
      <c r="A93" s="355"/>
      <c r="B93" s="356"/>
      <c r="C93" s="356"/>
      <c r="D93" s="356"/>
      <c r="E93" s="356"/>
      <c r="F93" s="356"/>
      <c r="G93" s="356"/>
      <c r="H93" s="356"/>
      <c r="I93" s="356"/>
      <c r="J93" s="356"/>
    </row>
    <row r="94" spans="1:10" ht="15">
      <c r="A94" s="355"/>
      <c r="B94" s="356"/>
      <c r="D94" s="356"/>
      <c r="E94" s="356"/>
      <c r="F94" s="356"/>
      <c r="G94" s="356"/>
      <c r="H94" s="356"/>
      <c r="J94" s="356"/>
    </row>
    <row r="95" spans="1:10" ht="15">
      <c r="A95" s="355"/>
      <c r="B95" s="356"/>
      <c r="D95" s="356"/>
      <c r="F95" s="356"/>
      <c r="G95" s="356"/>
      <c r="H95" s="356"/>
      <c r="I95" s="356"/>
      <c r="J95" s="356"/>
    </row>
    <row r="96" spans="1:10" ht="15">
      <c r="A96" s="355"/>
      <c r="B96" s="356"/>
      <c r="D96" s="356"/>
      <c r="F96" s="356"/>
      <c r="G96" s="356"/>
      <c r="H96" s="356"/>
      <c r="I96" s="356"/>
      <c r="J96" s="356"/>
    </row>
    <row r="97" spans="1:10" ht="15">
      <c r="A97" s="355"/>
      <c r="B97" s="356"/>
      <c r="D97" s="356"/>
      <c r="F97" s="356"/>
      <c r="G97" s="356"/>
      <c r="H97" s="356"/>
      <c r="J97" s="356"/>
    </row>
    <row r="98" spans="1:10" ht="15">
      <c r="A98" s="355"/>
      <c r="B98" s="356"/>
      <c r="D98" s="356"/>
      <c r="F98" s="356"/>
      <c r="G98" s="356"/>
      <c r="H98" s="356"/>
      <c r="J98" s="356"/>
    </row>
    <row r="99" spans="1:10" ht="15">
      <c r="A99" s="355"/>
      <c r="B99" s="356"/>
      <c r="D99" s="356"/>
      <c r="E99" s="356"/>
      <c r="G99" s="356"/>
      <c r="H99" s="356"/>
      <c r="J99" s="356"/>
    </row>
    <row r="100" spans="1:10" ht="15">
      <c r="A100" s="355"/>
      <c r="B100" s="356"/>
      <c r="D100" s="356"/>
      <c r="E100" s="356"/>
      <c r="F100" s="356"/>
      <c r="H100" s="356"/>
      <c r="I100" s="356"/>
      <c r="J100" s="356"/>
    </row>
    <row r="101" spans="1:10" ht="15">
      <c r="A101" s="355"/>
      <c r="B101" s="356"/>
      <c r="D101" s="356"/>
      <c r="E101" s="356"/>
      <c r="F101" s="356"/>
      <c r="G101" s="356"/>
      <c r="H101" s="356"/>
      <c r="J101" s="356"/>
    </row>
    <row r="102" spans="1:10" ht="15">
      <c r="A102" s="355"/>
      <c r="B102" s="356"/>
      <c r="D102" s="356"/>
      <c r="E102" s="356"/>
      <c r="F102" s="356"/>
      <c r="G102" s="356"/>
      <c r="H102" s="356"/>
      <c r="I102" s="356"/>
      <c r="J102" s="356"/>
    </row>
    <row r="103" spans="1:10" ht="15">
      <c r="A103" s="355"/>
      <c r="B103" s="356"/>
      <c r="D103" s="356"/>
      <c r="G103" s="356"/>
      <c r="H103" s="356"/>
      <c r="J103" s="356"/>
    </row>
    <row r="104" spans="1:10" ht="15">
      <c r="A104" s="355"/>
      <c r="B104" s="356"/>
      <c r="D104" s="356"/>
      <c r="F104" s="356"/>
      <c r="G104" s="356"/>
      <c r="H104" s="356"/>
      <c r="I104" s="356"/>
      <c r="J104" s="356"/>
    </row>
  </sheetData>
  <sheetProtection/>
  <conditionalFormatting sqref="B1">
    <cfRule type="expression" priority="103" dxfId="0" stopIfTrue="1">
      <formula>(B4:J97)=""</formula>
    </cfRule>
  </conditionalFormatting>
  <conditionalFormatting sqref="B10">
    <cfRule type="expression" priority="126" dxfId="0" stopIfTrue="1">
      <formula>(B10:J104)=""</formula>
    </cfRule>
  </conditionalFormatting>
  <conditionalFormatting sqref="C10">
    <cfRule type="expression" priority="127" dxfId="0" stopIfTrue="1">
      <formula>(C10:J104)=""</formula>
    </cfRule>
  </conditionalFormatting>
  <conditionalFormatting sqref="D86 F86 H86 J86 B86">
    <cfRule type="expression" priority="3" dxfId="0" stopIfTrue="1">
      <formula>(B86:J165)=""</formula>
    </cfRule>
  </conditionalFormatting>
  <conditionalFormatting sqref="E86 G86 I86 C86">
    <cfRule type="expression" priority="4" dxfId="0" stopIfTrue="1">
      <formula>(C86:J165)=""</formula>
    </cfRule>
  </conditionalFormatting>
  <conditionalFormatting sqref="B11:B22">
    <cfRule type="expression" priority="464" dxfId="0" stopIfTrue="1">
      <formula>(B11:J92)=""</formula>
    </cfRule>
  </conditionalFormatting>
  <conditionalFormatting sqref="C11:C22">
    <cfRule type="expression" priority="470" dxfId="0" stopIfTrue="1">
      <formula>(C11:J92)=""</formula>
    </cfRule>
  </conditionalFormatting>
  <conditionalFormatting sqref="B7:B9 D47:D85 F47:F85 H47:H85 J47:J85 B23:B85">
    <cfRule type="expression" priority="512" dxfId="0" stopIfTrue="1">
      <formula>(B7:J89)=""</formula>
    </cfRule>
  </conditionalFormatting>
  <conditionalFormatting sqref="C7:C9 D7:F46 E47:E85 G47:G85 I47:I85 C23:C85">
    <cfRule type="expression" priority="518" dxfId="0" stopIfTrue="1">
      <formula>(C7:J89)=""</formula>
    </cfRule>
  </conditionalFormatting>
  <conditionalFormatting sqref="G7:J46">
    <cfRule type="expression" priority="524" dxfId="0" stopIfTrue="1">
      <formula>(G7:M89)=""</formula>
    </cfRule>
  </conditionalFormatting>
  <printOptions/>
  <pageMargins left="0.5118110236220472" right="0.5118110236220472" top="0" bottom="0" header="0.31496062992125984" footer="0.31496062992125984"/>
  <pageSetup fitToHeight="1" fitToWidth="1" horizontalDpi="600" verticalDpi="600" orientation="portrait" paperSize="9" scal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188.8515625" style="0" customWidth="1"/>
  </cols>
  <sheetData>
    <row r="2" ht="23.25">
      <c r="A2" s="6" t="s">
        <v>2</v>
      </c>
    </row>
    <row r="5" spans="1:13" ht="15">
      <c r="A5" s="193">
        <v>1</v>
      </c>
      <c r="B5" t="s">
        <v>14</v>
      </c>
      <c r="C5" s="194" t="s">
        <v>244</v>
      </c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2" ht="15">
      <c r="A6" s="193">
        <v>2</v>
      </c>
      <c r="B6" t="s">
        <v>46</v>
      </c>
      <c r="C6" s="194" t="s">
        <v>245</v>
      </c>
      <c r="D6" s="194"/>
      <c r="E6" s="194"/>
      <c r="F6" s="194"/>
      <c r="G6" s="194"/>
      <c r="H6" s="194"/>
      <c r="I6" s="194"/>
      <c r="J6" s="194"/>
      <c r="K6" s="194"/>
      <c r="L6" s="194"/>
    </row>
    <row r="7" spans="1:12" ht="15">
      <c r="A7" s="193">
        <v>3</v>
      </c>
      <c r="B7" t="s">
        <v>81</v>
      </c>
      <c r="C7" s="9" t="s">
        <v>246</v>
      </c>
      <c r="D7" s="9"/>
      <c r="E7" s="9"/>
      <c r="F7" s="9"/>
      <c r="G7" s="9"/>
      <c r="H7" s="9"/>
      <c r="I7" s="9"/>
      <c r="J7" s="9"/>
      <c r="K7" s="9"/>
      <c r="L7" s="9"/>
    </row>
    <row r="8" spans="1:12" ht="15">
      <c r="A8" s="193">
        <v>4</v>
      </c>
      <c r="B8" t="s">
        <v>88</v>
      </c>
      <c r="C8" s="194" t="s">
        <v>247</v>
      </c>
      <c r="D8" s="194"/>
      <c r="E8" s="194"/>
      <c r="F8" s="194"/>
      <c r="G8" s="194"/>
      <c r="H8" s="194"/>
      <c r="I8" s="194"/>
      <c r="J8" s="194"/>
      <c r="K8" s="194"/>
      <c r="L8" s="194"/>
    </row>
    <row r="9" spans="1:3" ht="15">
      <c r="A9" s="193">
        <v>5</v>
      </c>
      <c r="B9" t="s">
        <v>96</v>
      </c>
      <c r="C9" s="8" t="s">
        <v>248</v>
      </c>
    </row>
    <row r="10" spans="1:3" ht="15">
      <c r="A10" s="193">
        <v>6</v>
      </c>
      <c r="B10" t="s">
        <v>213</v>
      </c>
      <c r="C10" s="8" t="s">
        <v>249</v>
      </c>
    </row>
    <row r="11" spans="1:3" ht="15">
      <c r="A11" s="193">
        <v>7</v>
      </c>
      <c r="B11" t="s">
        <v>103</v>
      </c>
      <c r="C11" s="8" t="s">
        <v>250</v>
      </c>
    </row>
    <row r="12" spans="1:3" ht="15">
      <c r="A12" s="193">
        <v>8</v>
      </c>
      <c r="B12" t="s">
        <v>131</v>
      </c>
      <c r="C12" s="8" t="s">
        <v>210</v>
      </c>
    </row>
    <row r="13" spans="1:3" ht="15">
      <c r="A13" s="193">
        <v>9</v>
      </c>
      <c r="B13" t="s">
        <v>133</v>
      </c>
      <c r="C13" s="8" t="s">
        <v>234</v>
      </c>
    </row>
    <row r="14" spans="1:3" ht="15">
      <c r="A14" s="193">
        <v>10</v>
      </c>
      <c r="B14" t="s">
        <v>136</v>
      </c>
      <c r="C14" s="8" t="s">
        <v>211</v>
      </c>
    </row>
    <row r="15" spans="1:3" ht="15">
      <c r="A15" s="193">
        <v>11</v>
      </c>
      <c r="B15" t="s">
        <v>138</v>
      </c>
      <c r="C15" s="8" t="s">
        <v>235</v>
      </c>
    </row>
    <row r="16" spans="1:3" ht="15">
      <c r="A16" s="193">
        <v>12</v>
      </c>
      <c r="B16" t="s">
        <v>139</v>
      </c>
      <c r="C16" s="8" t="s">
        <v>256</v>
      </c>
    </row>
    <row r="17" spans="1:3" ht="15">
      <c r="A17" s="193">
        <v>13</v>
      </c>
      <c r="B17" t="s">
        <v>141</v>
      </c>
      <c r="C17" s="8" t="s">
        <v>257</v>
      </c>
    </row>
    <row r="18" spans="1:3" ht="15">
      <c r="A18" s="193">
        <v>14</v>
      </c>
      <c r="B18" t="s">
        <v>142</v>
      </c>
      <c r="C18" s="8" t="s">
        <v>251</v>
      </c>
    </row>
    <row r="19" spans="1:3" ht="15">
      <c r="A19" s="193">
        <v>15</v>
      </c>
      <c r="B19" t="s">
        <v>143</v>
      </c>
      <c r="C19" s="8" t="s">
        <v>252</v>
      </c>
    </row>
    <row r="20" spans="1:3" ht="15">
      <c r="A20" s="193">
        <v>16</v>
      </c>
      <c r="B20" t="s">
        <v>144</v>
      </c>
      <c r="C20" s="8" t="s">
        <v>253</v>
      </c>
    </row>
    <row r="21" spans="1:3" ht="15">
      <c r="A21" s="193">
        <v>17</v>
      </c>
      <c r="B21" t="s">
        <v>240</v>
      </c>
      <c r="C21" s="8" t="s">
        <v>254</v>
      </c>
    </row>
    <row r="22" spans="1:3" ht="15">
      <c r="A22" s="193">
        <v>18</v>
      </c>
      <c r="B22" t="s">
        <v>239</v>
      </c>
      <c r="C22" s="8" t="s">
        <v>255</v>
      </c>
    </row>
  </sheetData>
  <sheetProtection/>
  <hyperlinks>
    <hyperlink ref="C5:L5" location="Setor!A1" display="SALDO DE EMPREGOS FORMAIS SEGUNDO SETOR DE ATIVIDADE ECONÔMICA"/>
    <hyperlink ref="C7:L7" location="municipios!A1" display="SALDO, ADMITIDOS E DESLIGADOS E VARIAÇÃO RELATIVA (%) POR MUNICIPIOS "/>
    <hyperlink ref="C6" location="tabela2!A1" display="EVOLUÇÃO DO SALDO EMPREGO POR NÍVEL GEOGRÁFICO - EM AGOSTO, ACUMULADO DO ANO E ÚLTIMOS DOZE MESES"/>
    <hyperlink ref="C5" location="tabela1!A1" display="EVOLUÇÃO DO SALDO EMPREGO POR SETOR DE ATIVIDADE ECONÔMICA - EM AGOSTO, ACUMULADO DO ANO E ÚLTIMOS DOZE MESES"/>
    <hyperlink ref="C7" location="tabela3!A1" display="EVOLUÇÃO DO EMPREGO POR REGIÃO METROPOLITANA E INTERIOR - AGOSTO DE 2016"/>
    <hyperlink ref="C8" location="tabela4!A1" display="EVOLUÇÃO MENSAL DO SALDO DE EMPREGO POR SETOR DE ATIVIDADE ECONÔMICA NOS MESES DE AGOSTO DE 1992 A 2016, SEM AJUSTE"/>
    <hyperlink ref="C9" location="tabela4.1!A1" display="EVOLUÇÃO MENSAL DO SALDO DE EMPREGO POR RAMOS DA INDÚSTRIA DE TRANSFORMAÇÃO NOS MESES DE AGOSTO DE 1992 A 2016, SEM AJUSTES"/>
    <hyperlink ref="C10" location="tabela4.2!A1" display=" EVOLUÇÃO MENSAL DO SALDO DE EMPREGO POR RAMOS DO SETOR DE SERVIÇOS NOS MESES DE AGOSTO DE 1992 A 2016, SEM AJUSTES"/>
    <hyperlink ref="C11" location="tabela5!A1" display="EVOLUÇÃO DO SALDO DE EMPREGO POR NÍVEL GEOGRÁFICO NOS MESES DE AGOSTO DE 1992 A 2016, SEM AJUSTES"/>
    <hyperlink ref="C12" location="tabela6!A1" display="BRASIL - EVOLUÇÃO DO SALDO DE EMPREGO POR SETOR DE ATIVIDADE ECONÔMICA NOS ANOS DE 2002 A 2009"/>
    <hyperlink ref="C13" location="tabela6.1!A1" display="EVOLUÇÃO DO SALDO DO EMPREGO POR SETOR DE ATIVIDADE ECONÔMICA  MESES DE JANEIRO A AGOSTO DOS ANOS  DE 2010 A 2016 - AJUSTADOS DE JAN A JUL, ESTOQUE FINAL 2015 E VARIAÇÃO RELATIVA 2016 (%)"/>
    <hyperlink ref="C14" location="tabela7!A1" display=" EVOLUÇÃO DO SALDO DO EMPREGO POR NÍVEL GEOGRÁFICO ANOS DE 2002 A 2009- SALDOS AJUSTADOS DE JANEIRO A AGOSTO"/>
    <hyperlink ref="C15" location="tabela7.1!A1" display="EVOLUÇÃO DO SALDO DO EMPREGO POR NÍVEL GEOGRÁFICO ANOS DE 2010 A 2016- SALDOS AJUSTADOS DE JANEIRO A AGOSTO ESTOQUE E VARIAÇÃO RELATIVA (%)"/>
    <hyperlink ref="C18" location="Tabela9!A1" display="EVOLUÇÃO DO ESTOQUE EMPREGO CELETISTA - JANEIRO DE 2013 A FEVEREIRO DE 2019 SÉRIE SEM AJUSTES"/>
    <hyperlink ref="C19" location="tabela9.1!A1" display="EVOLUÇÃO DO ESTOQUE DE EMPREGO CELETISTA - JANEIRO DE 2013 A ABRIL DE 2019 SÉRIE COM AJUSTES"/>
    <hyperlink ref="C20" location="tabela10!A1" display="SALDO DO EMPREGO CELETISTA - JANEIRO DE 2013 A ABRIL DE 2019 SÉRIE SEM AJUSTES"/>
    <hyperlink ref="C21" location="tabela10.1!A1" display="SALDO DO EMPREGO CELETISTA - JANEIRO DE 2013 A ABRIL DE 2019 SÉRIE COM AJUSTES"/>
    <hyperlink ref="C22" location="tabela11!A1" display="ESTOQUE EMPREGO CELETISTA POR UNIDADE DA FEDERAÇÃO E SETOR DE ATIVIDADE EM 30 DE ABRIL DE 2019 - SÉRIE COM AJUSTES"/>
    <hyperlink ref="C16" location="tabela8!A1" display="BRASIL - EVOLUÇÃO DO SALDO DO EMPREGO POR SETOR DE ATIVIDADE ECONÔMICA  MESES DE JAN A ABR DOS ANOS  DE 2002 A 2009 - COM AJUSTES"/>
    <hyperlink ref="C17" location="tabela8.1!A1" display="BRASIL - EVOLUÇÃO DO SALDO DO EMPREGO POR SETOR DE ATIVIDADE ECONÔMICA  MESES DE JAN A ABR DOS ANOS  DE 2010 A 2019 - COM AJUSTES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00390625" style="0" customWidth="1"/>
    <col min="2" max="10" width="18.140625" style="0" customWidth="1"/>
  </cols>
  <sheetData>
    <row r="1" spans="1:10" ht="15.75">
      <c r="A1" s="314" t="s">
        <v>239</v>
      </c>
      <c r="B1" s="157"/>
      <c r="C1" s="158"/>
      <c r="D1" s="158"/>
      <c r="E1" s="158"/>
      <c r="F1" s="158"/>
      <c r="G1" s="158"/>
      <c r="H1" s="158"/>
      <c r="I1" s="159"/>
      <c r="J1" s="159"/>
    </row>
    <row r="2" spans="1:10" ht="15.75">
      <c r="A2" s="476" t="s">
        <v>270</v>
      </c>
      <c r="B2" s="476"/>
      <c r="C2" s="476"/>
      <c r="D2" s="476"/>
      <c r="E2" s="476"/>
      <c r="F2" s="476"/>
      <c r="G2" s="476"/>
      <c r="H2" s="476"/>
      <c r="I2" s="476"/>
      <c r="J2" s="476"/>
    </row>
    <row r="3" ht="15.75" thickBot="1"/>
    <row r="4" spans="1:10" ht="45.75" thickBot="1">
      <c r="A4" s="196" t="s">
        <v>137</v>
      </c>
      <c r="B4" s="196" t="s">
        <v>146</v>
      </c>
      <c r="C4" s="196" t="s">
        <v>147</v>
      </c>
      <c r="D4" s="196" t="s">
        <v>148</v>
      </c>
      <c r="E4" s="196" t="s">
        <v>149</v>
      </c>
      <c r="F4" s="196" t="s">
        <v>150</v>
      </c>
      <c r="G4" s="196" t="s">
        <v>158</v>
      </c>
      <c r="H4" s="196" t="s">
        <v>151</v>
      </c>
      <c r="I4" s="196" t="s">
        <v>152</v>
      </c>
      <c r="J4" s="197" t="s">
        <v>153</v>
      </c>
    </row>
    <row r="5" spans="1:10" ht="15">
      <c r="A5" s="315" t="s">
        <v>159</v>
      </c>
      <c r="B5" s="316">
        <v>1428</v>
      </c>
      <c r="C5" s="316">
        <v>36767</v>
      </c>
      <c r="D5" s="316">
        <v>3713</v>
      </c>
      <c r="E5" s="316">
        <v>12059</v>
      </c>
      <c r="F5" s="316">
        <v>78439</v>
      </c>
      <c r="G5" s="316">
        <v>85638</v>
      </c>
      <c r="H5" s="316">
        <v>5153</v>
      </c>
      <c r="I5" s="316">
        <v>14269</v>
      </c>
      <c r="J5" s="317">
        <v>237466</v>
      </c>
    </row>
    <row r="6" spans="1:10" ht="15">
      <c r="A6" s="318" t="s">
        <v>160</v>
      </c>
      <c r="B6" s="319">
        <v>72</v>
      </c>
      <c r="C6" s="319">
        <v>6448</v>
      </c>
      <c r="D6" s="319">
        <v>936</v>
      </c>
      <c r="E6" s="319">
        <v>6421</v>
      </c>
      <c r="F6" s="319">
        <v>24193</v>
      </c>
      <c r="G6" s="319">
        <v>32405</v>
      </c>
      <c r="H6" s="319">
        <v>5631</v>
      </c>
      <c r="I6" s="319">
        <v>3535</v>
      </c>
      <c r="J6" s="320">
        <v>79641</v>
      </c>
    </row>
    <row r="7" spans="1:10" ht="15">
      <c r="A7" s="318" t="s">
        <v>161</v>
      </c>
      <c r="B7" s="319">
        <v>1531</v>
      </c>
      <c r="C7" s="319">
        <v>100196</v>
      </c>
      <c r="D7" s="319">
        <v>5574</v>
      </c>
      <c r="E7" s="319">
        <v>21290</v>
      </c>
      <c r="F7" s="319">
        <v>96398</v>
      </c>
      <c r="G7" s="319">
        <v>213204</v>
      </c>
      <c r="H7" s="319">
        <v>11600</v>
      </c>
      <c r="I7" s="319">
        <v>4229</v>
      </c>
      <c r="J7" s="320">
        <v>454022</v>
      </c>
    </row>
    <row r="8" spans="1:10" ht="15">
      <c r="A8" s="318" t="s">
        <v>162</v>
      </c>
      <c r="B8" s="319">
        <v>96</v>
      </c>
      <c r="C8" s="319">
        <v>3531</v>
      </c>
      <c r="D8" s="319">
        <v>1043</v>
      </c>
      <c r="E8" s="319">
        <v>3713</v>
      </c>
      <c r="F8" s="319">
        <v>19074</v>
      </c>
      <c r="G8" s="319">
        <v>20070</v>
      </c>
      <c r="H8" s="319">
        <v>4441</v>
      </c>
      <c r="I8" s="319">
        <v>1812</v>
      </c>
      <c r="J8" s="320">
        <v>53780</v>
      </c>
    </row>
    <row r="9" spans="1:10" ht="15">
      <c r="A9" s="318" t="s">
        <v>202</v>
      </c>
      <c r="B9" s="319">
        <v>20445</v>
      </c>
      <c r="C9" s="319">
        <v>80883</v>
      </c>
      <c r="D9" s="319">
        <v>7972</v>
      </c>
      <c r="E9" s="319">
        <v>64045</v>
      </c>
      <c r="F9" s="319">
        <v>199641</v>
      </c>
      <c r="G9" s="319">
        <v>284771</v>
      </c>
      <c r="H9" s="319">
        <v>15326</v>
      </c>
      <c r="I9" s="319">
        <v>52961</v>
      </c>
      <c r="J9" s="320">
        <v>726044</v>
      </c>
    </row>
    <row r="10" spans="1:10" ht="15">
      <c r="A10" s="318" t="s">
        <v>203</v>
      </c>
      <c r="B10" s="319">
        <v>629</v>
      </c>
      <c r="C10" s="319">
        <v>3159</v>
      </c>
      <c r="D10" s="319">
        <v>905</v>
      </c>
      <c r="E10" s="319">
        <v>5665</v>
      </c>
      <c r="F10" s="319">
        <v>24399</v>
      </c>
      <c r="G10" s="319">
        <v>28683</v>
      </c>
      <c r="H10" s="319">
        <v>2146</v>
      </c>
      <c r="I10" s="319">
        <v>1212</v>
      </c>
      <c r="J10" s="320">
        <v>66798</v>
      </c>
    </row>
    <row r="11" spans="1:10" ht="15">
      <c r="A11" s="318" t="s">
        <v>163</v>
      </c>
      <c r="B11" s="319">
        <v>1194</v>
      </c>
      <c r="C11" s="319">
        <v>17162</v>
      </c>
      <c r="D11" s="319">
        <v>3100</v>
      </c>
      <c r="E11" s="319">
        <v>11014</v>
      </c>
      <c r="F11" s="319">
        <v>49780</v>
      </c>
      <c r="G11" s="319">
        <v>61213</v>
      </c>
      <c r="H11" s="319">
        <v>22863</v>
      </c>
      <c r="I11" s="319">
        <v>22127</v>
      </c>
      <c r="J11" s="320">
        <v>188453</v>
      </c>
    </row>
    <row r="12" spans="1:10" ht="15">
      <c r="A12" s="318" t="s">
        <v>164</v>
      </c>
      <c r="B12" s="319">
        <v>1572</v>
      </c>
      <c r="C12" s="319">
        <v>36693</v>
      </c>
      <c r="D12" s="319">
        <v>7533</v>
      </c>
      <c r="E12" s="319">
        <v>39084</v>
      </c>
      <c r="F12" s="319">
        <v>146276</v>
      </c>
      <c r="G12" s="319">
        <v>202745</v>
      </c>
      <c r="H12" s="319">
        <v>14370</v>
      </c>
      <c r="I12" s="319">
        <v>23200</v>
      </c>
      <c r="J12" s="320">
        <v>471473</v>
      </c>
    </row>
    <row r="13" spans="1:10" ht="15">
      <c r="A13" s="318" t="s">
        <v>204</v>
      </c>
      <c r="B13" s="319">
        <v>854</v>
      </c>
      <c r="C13" s="319">
        <v>29470</v>
      </c>
      <c r="D13" s="319">
        <v>4593</v>
      </c>
      <c r="E13" s="319">
        <v>21608</v>
      </c>
      <c r="F13" s="319">
        <v>87343</v>
      </c>
      <c r="G13" s="319">
        <v>127914</v>
      </c>
      <c r="H13" s="319">
        <v>9463</v>
      </c>
      <c r="I13" s="319">
        <v>10271</v>
      </c>
      <c r="J13" s="320">
        <v>291516</v>
      </c>
    </row>
    <row r="14" spans="1:10" ht="15">
      <c r="A14" s="318" t="s">
        <v>165</v>
      </c>
      <c r="B14" s="319">
        <v>2881</v>
      </c>
      <c r="C14" s="319">
        <v>231015</v>
      </c>
      <c r="D14" s="319">
        <v>8791</v>
      </c>
      <c r="E14" s="319">
        <v>63165</v>
      </c>
      <c r="F14" s="319">
        <v>246424</v>
      </c>
      <c r="G14" s="319">
        <v>508750</v>
      </c>
      <c r="H14" s="319">
        <v>60516</v>
      </c>
      <c r="I14" s="319">
        <v>22301</v>
      </c>
      <c r="J14" s="320">
        <v>1143843</v>
      </c>
    </row>
    <row r="15" spans="1:10" ht="15">
      <c r="A15" s="318" t="s">
        <v>166</v>
      </c>
      <c r="B15" s="319">
        <v>7543</v>
      </c>
      <c r="C15" s="319">
        <v>54672</v>
      </c>
      <c r="D15" s="319">
        <v>6292</v>
      </c>
      <c r="E15" s="319">
        <v>25815</v>
      </c>
      <c r="F15" s="319">
        <v>110180</v>
      </c>
      <c r="G15" s="319">
        <v>191630</v>
      </c>
      <c r="H15" s="319">
        <v>9992</v>
      </c>
      <c r="I15" s="319">
        <v>14798</v>
      </c>
      <c r="J15" s="320">
        <v>420922</v>
      </c>
    </row>
    <row r="16" spans="1:10" ht="15">
      <c r="A16" s="318" t="s">
        <v>167</v>
      </c>
      <c r="B16" s="319">
        <v>1232</v>
      </c>
      <c r="C16" s="319">
        <v>66993</v>
      </c>
      <c r="D16" s="319">
        <v>7337</v>
      </c>
      <c r="E16" s="319">
        <v>29136</v>
      </c>
      <c r="F16" s="319">
        <v>102963</v>
      </c>
      <c r="G16" s="319">
        <v>168561</v>
      </c>
      <c r="H16" s="319">
        <v>10122</v>
      </c>
      <c r="I16" s="319">
        <v>12165</v>
      </c>
      <c r="J16" s="320">
        <v>398509</v>
      </c>
    </row>
    <row r="17" spans="1:10" ht="15">
      <c r="A17" s="318" t="s">
        <v>168</v>
      </c>
      <c r="B17" s="319">
        <v>1464</v>
      </c>
      <c r="C17" s="319">
        <v>184497</v>
      </c>
      <c r="D17" s="319">
        <v>20368</v>
      </c>
      <c r="E17" s="319">
        <v>66125</v>
      </c>
      <c r="F17" s="319">
        <v>287593</v>
      </c>
      <c r="G17" s="319">
        <v>567463</v>
      </c>
      <c r="H17" s="319">
        <v>43901</v>
      </c>
      <c r="I17" s="319">
        <v>53534</v>
      </c>
      <c r="J17" s="320">
        <v>1224945</v>
      </c>
    </row>
    <row r="18" spans="1:10" ht="15">
      <c r="A18" s="318" t="s">
        <v>169</v>
      </c>
      <c r="B18" s="319">
        <v>754</v>
      </c>
      <c r="C18" s="319">
        <v>49081</v>
      </c>
      <c r="D18" s="319">
        <v>4087</v>
      </c>
      <c r="E18" s="319">
        <v>21641</v>
      </c>
      <c r="F18" s="319">
        <v>83982</v>
      </c>
      <c r="G18" s="319">
        <v>145059</v>
      </c>
      <c r="H18" s="319">
        <v>14309</v>
      </c>
      <c r="I18" s="319">
        <v>10554</v>
      </c>
      <c r="J18" s="320">
        <v>329467</v>
      </c>
    </row>
    <row r="19" spans="1:10" ht="15">
      <c r="A19" s="318" t="s">
        <v>170</v>
      </c>
      <c r="B19" s="319">
        <v>3967</v>
      </c>
      <c r="C19" s="319">
        <v>40831</v>
      </c>
      <c r="D19" s="319">
        <v>5720</v>
      </c>
      <c r="E19" s="319">
        <v>17459</v>
      </c>
      <c r="F19" s="319">
        <v>61504</v>
      </c>
      <c r="G19" s="319">
        <v>131649</v>
      </c>
      <c r="H19" s="319">
        <v>10892</v>
      </c>
      <c r="I19" s="319">
        <v>9460</v>
      </c>
      <c r="J19" s="320">
        <v>281482</v>
      </c>
    </row>
    <row r="20" spans="1:10" ht="15">
      <c r="A20" s="318" t="s">
        <v>171</v>
      </c>
      <c r="B20" s="319">
        <v>14534</v>
      </c>
      <c r="C20" s="319">
        <v>220975</v>
      </c>
      <c r="D20" s="319">
        <v>23522</v>
      </c>
      <c r="E20" s="319">
        <v>123521</v>
      </c>
      <c r="F20" s="319">
        <v>419598</v>
      </c>
      <c r="G20" s="319">
        <v>771804</v>
      </c>
      <c r="H20" s="319">
        <v>42547</v>
      </c>
      <c r="I20" s="319">
        <v>103669</v>
      </c>
      <c r="J20" s="320">
        <v>1720170</v>
      </c>
    </row>
    <row r="21" spans="1:10" ht="15">
      <c r="A21" s="318" t="s">
        <v>172</v>
      </c>
      <c r="B21" s="319">
        <v>62046</v>
      </c>
      <c r="C21" s="319">
        <v>762441</v>
      </c>
      <c r="D21" s="319">
        <v>36442</v>
      </c>
      <c r="E21" s="319">
        <v>266934</v>
      </c>
      <c r="F21" s="319">
        <v>925008</v>
      </c>
      <c r="G21" s="319">
        <v>1647283</v>
      </c>
      <c r="H21" s="319">
        <v>91614</v>
      </c>
      <c r="I21" s="319">
        <v>302845</v>
      </c>
      <c r="J21" s="320">
        <v>4094613</v>
      </c>
    </row>
    <row r="22" spans="1:10" ht="15">
      <c r="A22" s="318" t="s">
        <v>173</v>
      </c>
      <c r="B22" s="319">
        <v>10719</v>
      </c>
      <c r="C22" s="319">
        <v>117358</v>
      </c>
      <c r="D22" s="319">
        <v>8766</v>
      </c>
      <c r="E22" s="319">
        <v>44707</v>
      </c>
      <c r="F22" s="319">
        <v>181175</v>
      </c>
      <c r="G22" s="319">
        <v>326707</v>
      </c>
      <c r="H22" s="319">
        <v>7159</v>
      </c>
      <c r="I22" s="319">
        <v>34978</v>
      </c>
      <c r="J22" s="320">
        <v>731569</v>
      </c>
    </row>
    <row r="23" spans="1:10" ht="15">
      <c r="A23" s="318" t="s">
        <v>174</v>
      </c>
      <c r="B23" s="319">
        <v>17114</v>
      </c>
      <c r="C23" s="319">
        <v>361085</v>
      </c>
      <c r="D23" s="319">
        <v>55504</v>
      </c>
      <c r="E23" s="319">
        <v>166727</v>
      </c>
      <c r="F23" s="319">
        <v>780500</v>
      </c>
      <c r="G23" s="319">
        <v>1827622</v>
      </c>
      <c r="H23" s="319">
        <v>69144</v>
      </c>
      <c r="I23" s="319">
        <v>26043</v>
      </c>
      <c r="J23" s="320">
        <v>3303739</v>
      </c>
    </row>
    <row r="24" spans="1:10" ht="15">
      <c r="A24" s="318" t="s">
        <v>175</v>
      </c>
      <c r="B24" s="319">
        <v>16506</v>
      </c>
      <c r="C24" s="319">
        <v>2384007</v>
      </c>
      <c r="D24" s="319">
        <v>106197</v>
      </c>
      <c r="E24" s="319">
        <v>537178</v>
      </c>
      <c r="F24" s="319">
        <v>2585866</v>
      </c>
      <c r="G24" s="319">
        <v>5891396</v>
      </c>
      <c r="H24" s="319">
        <v>241571</v>
      </c>
      <c r="I24" s="319">
        <v>370259</v>
      </c>
      <c r="J24" s="320">
        <v>12132980</v>
      </c>
    </row>
    <row r="25" spans="1:10" ht="15">
      <c r="A25" s="318" t="s">
        <v>176</v>
      </c>
      <c r="B25" s="319">
        <v>5457</v>
      </c>
      <c r="C25" s="319">
        <v>639848</v>
      </c>
      <c r="D25" s="319">
        <v>26464</v>
      </c>
      <c r="E25" s="319">
        <v>128425</v>
      </c>
      <c r="F25" s="319">
        <v>637581</v>
      </c>
      <c r="G25" s="319">
        <v>1066866</v>
      </c>
      <c r="H25" s="319">
        <v>34608</v>
      </c>
      <c r="I25" s="319">
        <v>105082</v>
      </c>
      <c r="J25" s="320">
        <v>2644331</v>
      </c>
    </row>
    <row r="26" spans="1:10" ht="15">
      <c r="A26" s="318" t="s">
        <v>177</v>
      </c>
      <c r="B26" s="319">
        <v>6771</v>
      </c>
      <c r="C26" s="319">
        <v>685971</v>
      </c>
      <c r="D26" s="319">
        <v>20609</v>
      </c>
      <c r="E26" s="319">
        <v>93362</v>
      </c>
      <c r="F26" s="319">
        <v>427435</v>
      </c>
      <c r="G26" s="319">
        <v>755790</v>
      </c>
      <c r="H26" s="319">
        <v>29147</v>
      </c>
      <c r="I26" s="319">
        <v>40052</v>
      </c>
      <c r="J26" s="320">
        <v>2059137</v>
      </c>
    </row>
    <row r="27" spans="1:10" ht="15">
      <c r="A27" s="318" t="s">
        <v>178</v>
      </c>
      <c r="B27" s="319">
        <v>5856</v>
      </c>
      <c r="C27" s="319">
        <v>657972</v>
      </c>
      <c r="D27" s="319">
        <v>22997</v>
      </c>
      <c r="E27" s="319">
        <v>110680</v>
      </c>
      <c r="F27" s="319">
        <v>590097</v>
      </c>
      <c r="G27" s="319">
        <v>1013077</v>
      </c>
      <c r="H27" s="319">
        <v>52098</v>
      </c>
      <c r="I27" s="319">
        <v>85147</v>
      </c>
      <c r="J27" s="320">
        <v>2537924</v>
      </c>
    </row>
    <row r="28" spans="1:10" ht="15">
      <c r="A28" s="318" t="s">
        <v>179</v>
      </c>
      <c r="B28" s="319">
        <v>2449</v>
      </c>
      <c r="C28" s="319">
        <v>96092</v>
      </c>
      <c r="D28" s="319">
        <v>6686</v>
      </c>
      <c r="E28" s="319">
        <v>22766</v>
      </c>
      <c r="F28" s="319">
        <v>124681</v>
      </c>
      <c r="G28" s="319">
        <v>193728</v>
      </c>
      <c r="H28" s="319">
        <v>2963</v>
      </c>
      <c r="I28" s="319">
        <v>72327</v>
      </c>
      <c r="J28" s="320">
        <v>521692</v>
      </c>
    </row>
    <row r="29" spans="1:10" ht="15">
      <c r="A29" s="318" t="s">
        <v>180</v>
      </c>
      <c r="B29" s="319">
        <v>4107</v>
      </c>
      <c r="C29" s="319">
        <v>103881</v>
      </c>
      <c r="D29" s="319">
        <v>7769</v>
      </c>
      <c r="E29" s="319">
        <v>37194</v>
      </c>
      <c r="F29" s="319">
        <v>193937</v>
      </c>
      <c r="G29" s="319">
        <v>226750</v>
      </c>
      <c r="H29" s="319">
        <v>6914</v>
      </c>
      <c r="I29" s="319">
        <v>128371</v>
      </c>
      <c r="J29" s="320">
        <v>708923</v>
      </c>
    </row>
    <row r="30" spans="1:10" ht="15">
      <c r="A30" s="318" t="s">
        <v>181</v>
      </c>
      <c r="B30" s="319">
        <v>8173</v>
      </c>
      <c r="C30" s="319">
        <v>242449</v>
      </c>
      <c r="D30" s="319">
        <v>11600</v>
      </c>
      <c r="E30" s="319">
        <v>64823</v>
      </c>
      <c r="F30" s="319">
        <v>285551</v>
      </c>
      <c r="G30" s="319">
        <v>490102</v>
      </c>
      <c r="H30" s="319">
        <v>34871</v>
      </c>
      <c r="I30" s="319">
        <v>106736</v>
      </c>
      <c r="J30" s="320">
        <v>1244305</v>
      </c>
    </row>
    <row r="31" spans="1:10" ht="15">
      <c r="A31" s="318" t="s">
        <v>182</v>
      </c>
      <c r="B31" s="319">
        <v>236</v>
      </c>
      <c r="C31" s="319">
        <v>38407</v>
      </c>
      <c r="D31" s="319">
        <v>7596</v>
      </c>
      <c r="E31" s="319">
        <v>48514</v>
      </c>
      <c r="F31" s="319">
        <v>159719</v>
      </c>
      <c r="G31" s="319">
        <v>532839</v>
      </c>
      <c r="H31" s="319">
        <v>10314</v>
      </c>
      <c r="I31" s="319">
        <v>6470</v>
      </c>
      <c r="J31" s="320">
        <v>804095</v>
      </c>
    </row>
    <row r="32" spans="1:10" ht="15.75" thickBot="1">
      <c r="A32" s="321" t="s">
        <v>153</v>
      </c>
      <c r="B32" s="322">
        <v>199630</v>
      </c>
      <c r="C32" s="322">
        <v>7251884</v>
      </c>
      <c r="D32" s="322">
        <v>422116</v>
      </c>
      <c r="E32" s="322">
        <v>2053071</v>
      </c>
      <c r="F32" s="322">
        <v>8929337</v>
      </c>
      <c r="G32" s="322">
        <v>17513719</v>
      </c>
      <c r="H32" s="322">
        <v>863675</v>
      </c>
      <c r="I32" s="322">
        <v>1638407</v>
      </c>
      <c r="J32" s="323">
        <v>38871839</v>
      </c>
    </row>
    <row r="33" ht="15">
      <c r="A33" s="400" t="s">
        <v>157</v>
      </c>
    </row>
    <row r="35" spans="7:10" ht="15">
      <c r="G35" s="356"/>
      <c r="J35" s="356"/>
    </row>
    <row r="37" spans="6:10" ht="15">
      <c r="F37" s="356"/>
      <c r="G37" s="356"/>
      <c r="J37" s="356"/>
    </row>
    <row r="39" spans="3:10" ht="15">
      <c r="C39" s="356"/>
      <c r="E39" s="356"/>
      <c r="F39" s="356"/>
      <c r="G39" s="356"/>
      <c r="I39" s="356"/>
      <c r="J39" s="356"/>
    </row>
    <row r="40" spans="5:10" ht="15">
      <c r="E40" s="356"/>
      <c r="G40" s="356"/>
      <c r="J40" s="356"/>
    </row>
    <row r="41" spans="7:10" ht="15">
      <c r="G41" s="356"/>
      <c r="J41" s="356"/>
    </row>
    <row r="42" spans="5:10" ht="15">
      <c r="E42" s="356"/>
      <c r="F42" s="356"/>
      <c r="G42" s="356"/>
      <c r="I42" s="356"/>
      <c r="J42" s="356"/>
    </row>
    <row r="43" spans="3:10" ht="15">
      <c r="C43" s="356"/>
      <c r="F43" s="356"/>
      <c r="G43" s="356"/>
      <c r="I43" s="356"/>
      <c r="J43" s="356"/>
    </row>
    <row r="44" spans="3:10" ht="15">
      <c r="C44" s="356"/>
      <c r="E44" s="356"/>
      <c r="G44" s="356"/>
      <c r="I44" s="356"/>
      <c r="J44" s="356"/>
    </row>
    <row r="45" spans="5:10" ht="15">
      <c r="E45" s="356"/>
      <c r="G45" s="356"/>
      <c r="I45" s="356"/>
      <c r="J45" s="356"/>
    </row>
    <row r="46" spans="6:10" ht="15">
      <c r="F46" s="356"/>
      <c r="G46" s="356"/>
      <c r="J46" s="356"/>
    </row>
    <row r="47" spans="6:10" ht="15">
      <c r="F47" s="356"/>
      <c r="G47" s="356"/>
      <c r="I47" s="356"/>
      <c r="J47" s="356"/>
    </row>
    <row r="48" spans="3:10" ht="15">
      <c r="C48" s="356"/>
      <c r="F48" s="356"/>
      <c r="G48" s="356"/>
      <c r="J48" s="356"/>
    </row>
    <row r="49" spans="5:10" ht="15">
      <c r="E49" s="356"/>
      <c r="G49" s="356"/>
      <c r="J49" s="356"/>
    </row>
    <row r="50" spans="3:10" ht="15">
      <c r="C50" s="356"/>
      <c r="D50" s="356"/>
      <c r="E50" s="356"/>
      <c r="F50" s="356"/>
      <c r="G50" s="356"/>
      <c r="H50" s="356"/>
      <c r="I50" s="356"/>
      <c r="J50" s="356"/>
    </row>
    <row r="51" spans="2:10" ht="15">
      <c r="B51" s="356"/>
      <c r="C51" s="356"/>
      <c r="D51" s="356"/>
      <c r="E51" s="356"/>
      <c r="F51" s="356"/>
      <c r="G51" s="356"/>
      <c r="I51" s="356"/>
      <c r="J51" s="356"/>
    </row>
    <row r="52" spans="3:10" ht="15">
      <c r="C52" s="356"/>
      <c r="E52" s="356"/>
      <c r="F52" s="356"/>
      <c r="G52" s="356"/>
      <c r="J52" s="356"/>
    </row>
    <row r="53" spans="3:10" ht="15">
      <c r="C53" s="356"/>
      <c r="D53" s="356"/>
      <c r="E53" s="356"/>
      <c r="G53" s="356"/>
      <c r="H53" s="356"/>
      <c r="J53" s="356"/>
    </row>
    <row r="54" spans="3:10" ht="15">
      <c r="C54" s="356"/>
      <c r="D54" s="356"/>
      <c r="E54" s="356"/>
      <c r="F54" s="356"/>
      <c r="G54" s="356"/>
      <c r="H54" s="356"/>
      <c r="I54" s="356"/>
      <c r="J54" s="356"/>
    </row>
    <row r="55" spans="3:10" ht="15">
      <c r="C55" s="356"/>
      <c r="E55" s="356"/>
      <c r="F55" s="356"/>
      <c r="G55" s="356"/>
      <c r="J55" s="356"/>
    </row>
    <row r="56" spans="3:10" ht="15">
      <c r="C56" s="356"/>
      <c r="E56" s="356"/>
      <c r="F56" s="356"/>
      <c r="G56" s="356"/>
      <c r="H56" s="356"/>
      <c r="J56" s="356"/>
    </row>
    <row r="57" spans="3:10" ht="15">
      <c r="C57" s="356"/>
      <c r="E57" s="356"/>
      <c r="G57" s="356"/>
      <c r="I57" s="356"/>
      <c r="J57" s="356"/>
    </row>
    <row r="58" spans="3:10" ht="15">
      <c r="C58" s="356"/>
      <c r="F58" s="356"/>
      <c r="G58" s="356"/>
      <c r="I58" s="356"/>
      <c r="J58" s="356"/>
    </row>
    <row r="59" spans="3:10" ht="15">
      <c r="C59" s="356"/>
      <c r="E59" s="356"/>
      <c r="F59" s="356"/>
      <c r="G59" s="356"/>
      <c r="I59" s="356"/>
      <c r="J59" s="356"/>
    </row>
    <row r="60" spans="3:10" ht="15">
      <c r="C60" s="356"/>
      <c r="E60" s="356"/>
      <c r="F60" s="356"/>
      <c r="G60" s="356"/>
      <c r="I60" s="356"/>
      <c r="J60" s="356"/>
    </row>
    <row r="61" spans="5:10" ht="15">
      <c r="E61" s="356"/>
      <c r="G61" s="356"/>
      <c r="J61" s="356"/>
    </row>
    <row r="62" spans="2:10" ht="15">
      <c r="B62" s="356"/>
      <c r="C62" s="356"/>
      <c r="D62" s="356"/>
      <c r="E62" s="356"/>
      <c r="F62" s="356"/>
      <c r="G62" s="356"/>
      <c r="H62" s="356"/>
      <c r="I62" s="356"/>
      <c r="J62" s="356"/>
    </row>
  </sheetData>
  <sheetProtection/>
  <mergeCells count="1">
    <mergeCell ref="A2:J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3.421875" style="11" customWidth="1"/>
    <col min="2" max="2" width="15.28125" style="11" customWidth="1"/>
    <col min="3" max="3" width="15.7109375" style="11" customWidth="1"/>
    <col min="4" max="6" width="15.28125" style="11" customWidth="1"/>
    <col min="7" max="7" width="16.00390625" style="11" customWidth="1"/>
    <col min="8" max="10" width="15.28125" style="11" customWidth="1"/>
    <col min="11" max="11" width="15.8515625" style="11" customWidth="1"/>
    <col min="12" max="13" width="15.28125" style="11" customWidth="1"/>
    <col min="14" max="14" width="10.140625" style="11" bestFit="1" customWidth="1"/>
    <col min="15" max="17" width="9.140625" style="11" customWidth="1"/>
    <col min="18" max="18" width="10.140625" style="11" bestFit="1" customWidth="1"/>
    <col min="19" max="19" width="11.421875" style="11" customWidth="1"/>
    <col min="20" max="16384" width="9.140625" style="11" customWidth="1"/>
  </cols>
  <sheetData>
    <row r="1" ht="18">
      <c r="A1" s="10" t="s">
        <v>14</v>
      </c>
    </row>
    <row r="2" spans="1:9" ht="18.75" customHeight="1">
      <c r="A2" s="12" t="s">
        <v>15</v>
      </c>
      <c r="B2" s="13"/>
      <c r="C2" s="13"/>
      <c r="D2" s="13"/>
      <c r="E2" s="13"/>
      <c r="F2" s="13"/>
      <c r="G2" s="13"/>
      <c r="H2" s="13"/>
      <c r="I2" s="13"/>
    </row>
    <row r="3" spans="1:9" ht="13.5" thickBot="1">
      <c r="A3" s="14"/>
      <c r="B3" s="14"/>
      <c r="C3" s="14"/>
      <c r="D3" s="14"/>
      <c r="E3" s="14"/>
      <c r="F3" s="14"/>
      <c r="G3" s="14"/>
      <c r="H3" s="14"/>
      <c r="I3" s="14"/>
    </row>
    <row r="4" spans="1:13" ht="28.5" customHeight="1" thickBot="1">
      <c r="A4" s="458" t="s">
        <v>11</v>
      </c>
      <c r="B4" s="460" t="s">
        <v>258</v>
      </c>
      <c r="C4" s="461"/>
      <c r="D4" s="461"/>
      <c r="E4" s="461"/>
      <c r="F4" s="460" t="s">
        <v>212</v>
      </c>
      <c r="G4" s="461"/>
      <c r="H4" s="461"/>
      <c r="I4" s="462"/>
      <c r="J4" s="461" t="s">
        <v>259</v>
      </c>
      <c r="K4" s="461"/>
      <c r="L4" s="461"/>
      <c r="M4" s="461"/>
    </row>
    <row r="5" spans="1:13" ht="30" customHeight="1" thickBot="1">
      <c r="A5" s="459"/>
      <c r="B5" s="282" t="s">
        <v>16</v>
      </c>
      <c r="C5" s="283" t="s">
        <v>17</v>
      </c>
      <c r="D5" s="283" t="s">
        <v>18</v>
      </c>
      <c r="E5" s="284" t="s">
        <v>19</v>
      </c>
      <c r="F5" s="282" t="s">
        <v>16</v>
      </c>
      <c r="G5" s="283" t="s">
        <v>17</v>
      </c>
      <c r="H5" s="283" t="s">
        <v>18</v>
      </c>
      <c r="I5" s="284" t="s">
        <v>19</v>
      </c>
      <c r="J5" s="282" t="s">
        <v>16</v>
      </c>
      <c r="K5" s="283" t="s">
        <v>17</v>
      </c>
      <c r="L5" s="283" t="s">
        <v>18</v>
      </c>
      <c r="M5" s="284" t="s">
        <v>19</v>
      </c>
    </row>
    <row r="6" spans="1:19" ht="15">
      <c r="A6" s="203" t="s">
        <v>20</v>
      </c>
      <c r="B6" s="211">
        <v>1331189</v>
      </c>
      <c r="C6" s="205">
        <v>1287369</v>
      </c>
      <c r="D6" s="205">
        <v>43820</v>
      </c>
      <c r="E6" s="212">
        <v>0.11</v>
      </c>
      <c r="F6" s="211">
        <v>9600447</v>
      </c>
      <c r="G6" s="205">
        <v>9139036</v>
      </c>
      <c r="H6" s="205">
        <v>461411</v>
      </c>
      <c r="I6" s="327">
        <v>1.2</v>
      </c>
      <c r="J6" s="211">
        <v>15832790</v>
      </c>
      <c r="K6" s="205">
        <v>15311248</v>
      </c>
      <c r="L6" s="205">
        <v>521542</v>
      </c>
      <c r="M6" s="327">
        <v>1.36</v>
      </c>
      <c r="N6" s="15"/>
      <c r="O6" s="326"/>
      <c r="R6" s="15"/>
      <c r="S6" s="15"/>
    </row>
    <row r="7" spans="1:19" ht="15">
      <c r="A7" s="202" t="s">
        <v>12</v>
      </c>
      <c r="B7" s="213"/>
      <c r="C7" s="16"/>
      <c r="D7" s="17"/>
      <c r="E7" s="214"/>
      <c r="F7" s="213"/>
      <c r="G7" s="16"/>
      <c r="H7" s="16"/>
      <c r="I7" s="220"/>
      <c r="J7" s="213"/>
      <c r="K7" s="16"/>
      <c r="L7" s="17"/>
      <c r="M7" s="220"/>
      <c r="N7" s="15"/>
      <c r="O7" s="15"/>
      <c r="R7" s="15"/>
      <c r="S7" s="15"/>
    </row>
    <row r="8" spans="1:19" ht="15">
      <c r="A8" s="203" t="s">
        <v>5</v>
      </c>
      <c r="B8" s="211">
        <v>3880</v>
      </c>
      <c r="C8" s="205">
        <v>2831</v>
      </c>
      <c r="D8" s="205">
        <v>1049</v>
      </c>
      <c r="E8" s="212">
        <v>0.53</v>
      </c>
      <c r="F8" s="211">
        <v>24407</v>
      </c>
      <c r="G8" s="205">
        <v>20154</v>
      </c>
      <c r="H8" s="205">
        <v>4253</v>
      </c>
      <c r="I8" s="327">
        <v>2.18</v>
      </c>
      <c r="J8" s="211">
        <v>38682</v>
      </c>
      <c r="K8" s="205">
        <v>34949</v>
      </c>
      <c r="L8" s="205">
        <v>3733</v>
      </c>
      <c r="M8" s="327">
        <v>1.91</v>
      </c>
      <c r="N8" s="15"/>
      <c r="O8" s="15"/>
      <c r="R8" s="15"/>
      <c r="S8" s="15"/>
    </row>
    <row r="9" spans="1:19" ht="15">
      <c r="A9" s="202" t="s">
        <v>12</v>
      </c>
      <c r="B9" s="213"/>
      <c r="C9" s="16"/>
      <c r="D9" s="17"/>
      <c r="E9" s="214"/>
      <c r="F9" s="213"/>
      <c r="G9" s="16"/>
      <c r="H9" s="16"/>
      <c r="I9" s="220"/>
      <c r="J9" s="213"/>
      <c r="K9" s="16"/>
      <c r="L9" s="17"/>
      <c r="M9" s="220"/>
      <c r="N9" s="15"/>
      <c r="O9" s="15"/>
      <c r="R9" s="15"/>
      <c r="S9" s="15"/>
    </row>
    <row r="10" spans="1:19" ht="26.25" customHeight="1">
      <c r="A10" s="203" t="s">
        <v>6</v>
      </c>
      <c r="B10" s="211">
        <v>215351</v>
      </c>
      <c r="C10" s="205">
        <v>209960</v>
      </c>
      <c r="D10" s="205">
        <v>5391</v>
      </c>
      <c r="E10" s="212">
        <v>0.07</v>
      </c>
      <c r="F10" s="211">
        <v>1588600</v>
      </c>
      <c r="G10" s="205">
        <v>1514825</v>
      </c>
      <c r="H10" s="205">
        <v>73775</v>
      </c>
      <c r="I10" s="327">
        <v>1.03</v>
      </c>
      <c r="J10" s="211">
        <v>2533467</v>
      </c>
      <c r="K10" s="205">
        <v>2540588</v>
      </c>
      <c r="L10" s="205">
        <v>-7121</v>
      </c>
      <c r="M10" s="327">
        <v>-0.1</v>
      </c>
      <c r="N10" s="15"/>
      <c r="O10" s="15"/>
      <c r="R10" s="15"/>
      <c r="S10" s="15"/>
    </row>
    <row r="11" spans="1:19" s="277" customFormat="1" ht="18.75" customHeight="1">
      <c r="A11" s="272"/>
      <c r="B11" s="273"/>
      <c r="C11" s="274"/>
      <c r="D11" s="274"/>
      <c r="E11" s="275"/>
      <c r="F11" s="273"/>
      <c r="G11" s="274"/>
      <c r="H11" s="274"/>
      <c r="I11" s="328"/>
      <c r="J11" s="273"/>
      <c r="K11" s="274"/>
      <c r="L11" s="274"/>
      <c r="M11" s="328"/>
      <c r="N11" s="276"/>
      <c r="O11" s="276"/>
      <c r="R11" s="276"/>
      <c r="S11" s="276"/>
    </row>
    <row r="12" spans="1:19" ht="14.25">
      <c r="A12" s="202" t="s">
        <v>21</v>
      </c>
      <c r="B12" s="215">
        <v>10922</v>
      </c>
      <c r="C12" s="206">
        <v>11495</v>
      </c>
      <c r="D12" s="206">
        <v>-573</v>
      </c>
      <c r="E12" s="216">
        <v>-0.14</v>
      </c>
      <c r="F12" s="215">
        <v>79743</v>
      </c>
      <c r="G12" s="206">
        <v>78579</v>
      </c>
      <c r="H12" s="206">
        <v>1164</v>
      </c>
      <c r="I12" s="329">
        <v>0.29</v>
      </c>
      <c r="J12" s="215">
        <v>130823</v>
      </c>
      <c r="K12" s="206">
        <v>131798</v>
      </c>
      <c r="L12" s="206">
        <v>-975</v>
      </c>
      <c r="M12" s="329">
        <v>-0.25</v>
      </c>
      <c r="N12" s="15"/>
      <c r="O12" s="15"/>
      <c r="R12" s="15"/>
      <c r="S12" s="15"/>
    </row>
    <row r="13" spans="1:19" ht="14.25">
      <c r="A13" s="202" t="s">
        <v>22</v>
      </c>
      <c r="B13" s="215">
        <v>18319</v>
      </c>
      <c r="C13" s="206">
        <v>17744</v>
      </c>
      <c r="D13" s="206">
        <v>575</v>
      </c>
      <c r="E13" s="216">
        <v>0.09</v>
      </c>
      <c r="F13" s="215">
        <v>135082</v>
      </c>
      <c r="G13" s="206">
        <v>125258</v>
      </c>
      <c r="H13" s="206">
        <v>9824</v>
      </c>
      <c r="I13" s="329">
        <v>1.64</v>
      </c>
      <c r="J13" s="215">
        <v>213520</v>
      </c>
      <c r="K13" s="206">
        <v>203556</v>
      </c>
      <c r="L13" s="206">
        <v>9964</v>
      </c>
      <c r="M13" s="329">
        <v>1.66</v>
      </c>
      <c r="N13" s="15"/>
      <c r="O13" s="15"/>
      <c r="R13" s="15"/>
      <c r="S13" s="15"/>
    </row>
    <row r="14" spans="1:19" ht="14.25">
      <c r="A14" s="202" t="s">
        <v>23</v>
      </c>
      <c r="B14" s="215">
        <v>19863</v>
      </c>
      <c r="C14" s="206">
        <v>17522</v>
      </c>
      <c r="D14" s="206">
        <v>2341</v>
      </c>
      <c r="E14" s="216">
        <v>0.43</v>
      </c>
      <c r="F14" s="215">
        <v>140442</v>
      </c>
      <c r="G14" s="206">
        <v>127965</v>
      </c>
      <c r="H14" s="206">
        <v>12477</v>
      </c>
      <c r="I14" s="329">
        <v>2.35</v>
      </c>
      <c r="J14" s="215">
        <v>224687</v>
      </c>
      <c r="K14" s="206">
        <v>211370</v>
      </c>
      <c r="L14" s="206">
        <v>13317</v>
      </c>
      <c r="M14" s="329">
        <v>2.51</v>
      </c>
      <c r="N14" s="15"/>
      <c r="O14" s="15"/>
      <c r="R14" s="15"/>
      <c r="S14" s="15"/>
    </row>
    <row r="15" spans="1:19" ht="12.75" customHeight="1">
      <c r="A15" s="202" t="s">
        <v>24</v>
      </c>
      <c r="B15" s="215">
        <v>6135</v>
      </c>
      <c r="C15" s="206">
        <v>6087</v>
      </c>
      <c r="D15" s="206">
        <v>48</v>
      </c>
      <c r="E15" s="216">
        <v>0.02</v>
      </c>
      <c r="F15" s="215">
        <v>45508</v>
      </c>
      <c r="G15" s="206">
        <v>40188</v>
      </c>
      <c r="H15" s="206">
        <v>5320</v>
      </c>
      <c r="I15" s="329">
        <v>2.29</v>
      </c>
      <c r="J15" s="215">
        <v>68937</v>
      </c>
      <c r="K15" s="206">
        <v>67837</v>
      </c>
      <c r="L15" s="206">
        <v>1100</v>
      </c>
      <c r="M15" s="329">
        <v>0.47</v>
      </c>
      <c r="N15" s="15"/>
      <c r="O15" s="15"/>
      <c r="R15" s="15"/>
      <c r="S15" s="15"/>
    </row>
    <row r="16" spans="1:19" ht="14.25">
      <c r="A16" s="202" t="s">
        <v>25</v>
      </c>
      <c r="B16" s="215">
        <v>8903</v>
      </c>
      <c r="C16" s="206">
        <v>8732</v>
      </c>
      <c r="D16" s="206">
        <v>171</v>
      </c>
      <c r="E16" s="216">
        <v>0.04</v>
      </c>
      <c r="F16" s="215">
        <v>58857</v>
      </c>
      <c r="G16" s="206">
        <v>56924</v>
      </c>
      <c r="H16" s="206">
        <v>1933</v>
      </c>
      <c r="I16" s="329">
        <v>0.43</v>
      </c>
      <c r="J16" s="215">
        <v>92257</v>
      </c>
      <c r="K16" s="206">
        <v>99084</v>
      </c>
      <c r="L16" s="206">
        <v>-6827</v>
      </c>
      <c r="M16" s="329">
        <v>-1.47</v>
      </c>
      <c r="N16" s="15"/>
      <c r="O16" s="15"/>
      <c r="R16" s="15"/>
      <c r="S16" s="15"/>
    </row>
    <row r="17" spans="1:19" ht="14.25">
      <c r="A17" s="202" t="s">
        <v>26</v>
      </c>
      <c r="B17" s="215">
        <v>13008</v>
      </c>
      <c r="C17" s="206">
        <v>15027</v>
      </c>
      <c r="D17" s="206">
        <v>-2019</v>
      </c>
      <c r="E17" s="216">
        <v>-0.49</v>
      </c>
      <c r="F17" s="215">
        <v>98028</v>
      </c>
      <c r="G17" s="206">
        <v>98581</v>
      </c>
      <c r="H17" s="206">
        <v>-553</v>
      </c>
      <c r="I17" s="329">
        <v>-0.13</v>
      </c>
      <c r="J17" s="215">
        <v>157924</v>
      </c>
      <c r="K17" s="206">
        <v>162278</v>
      </c>
      <c r="L17" s="206">
        <v>-4354</v>
      </c>
      <c r="M17" s="329">
        <v>-1.05</v>
      </c>
      <c r="N17" s="15"/>
      <c r="O17" s="15"/>
      <c r="R17" s="15"/>
      <c r="S17" s="15"/>
    </row>
    <row r="18" spans="1:19" ht="14.25">
      <c r="A18" s="202" t="s">
        <v>27</v>
      </c>
      <c r="B18" s="215">
        <v>8214</v>
      </c>
      <c r="C18" s="206">
        <v>8236</v>
      </c>
      <c r="D18" s="206">
        <v>-22</v>
      </c>
      <c r="E18" s="216">
        <v>-0.01</v>
      </c>
      <c r="F18" s="215">
        <v>54486</v>
      </c>
      <c r="G18" s="206">
        <v>58909</v>
      </c>
      <c r="H18" s="206">
        <v>-4423</v>
      </c>
      <c r="I18" s="329">
        <v>-1.29</v>
      </c>
      <c r="J18" s="215">
        <v>88660</v>
      </c>
      <c r="K18" s="206">
        <v>97119</v>
      </c>
      <c r="L18" s="206">
        <v>-8459</v>
      </c>
      <c r="M18" s="329">
        <v>-2.44</v>
      </c>
      <c r="N18" s="15"/>
      <c r="O18" s="15"/>
      <c r="R18" s="15"/>
      <c r="S18" s="15"/>
    </row>
    <row r="19" spans="1:19" ht="14.25">
      <c r="A19" s="202" t="s">
        <v>28</v>
      </c>
      <c r="B19" s="215">
        <v>9112</v>
      </c>
      <c r="C19" s="206">
        <v>12042</v>
      </c>
      <c r="D19" s="206">
        <v>-2930</v>
      </c>
      <c r="E19" s="216">
        <v>-0.9</v>
      </c>
      <c r="F19" s="215">
        <v>76911</v>
      </c>
      <c r="G19" s="206">
        <v>65160</v>
      </c>
      <c r="H19" s="206">
        <v>11751</v>
      </c>
      <c r="I19" s="329">
        <v>3.77</v>
      </c>
      <c r="J19" s="215">
        <v>113273</v>
      </c>
      <c r="K19" s="206">
        <v>116198</v>
      </c>
      <c r="L19" s="206">
        <v>-2925</v>
      </c>
      <c r="M19" s="329">
        <v>-0.9</v>
      </c>
      <c r="N19" s="15"/>
      <c r="O19" s="15"/>
      <c r="R19" s="15"/>
      <c r="S19" s="15"/>
    </row>
    <row r="20" spans="1:19" ht="14.25">
      <c r="A20" s="202" t="s">
        <v>29</v>
      </c>
      <c r="B20" s="215">
        <v>22169</v>
      </c>
      <c r="C20" s="206">
        <v>20314</v>
      </c>
      <c r="D20" s="206">
        <v>1855</v>
      </c>
      <c r="E20" s="216">
        <v>0.21</v>
      </c>
      <c r="F20" s="215">
        <v>171415</v>
      </c>
      <c r="G20" s="206">
        <v>152177</v>
      </c>
      <c r="H20" s="206">
        <v>19238</v>
      </c>
      <c r="I20" s="329">
        <v>2.19</v>
      </c>
      <c r="J20" s="215">
        <v>267167</v>
      </c>
      <c r="K20" s="206">
        <v>263163</v>
      </c>
      <c r="L20" s="206">
        <v>4004</v>
      </c>
      <c r="M20" s="329">
        <v>0.45</v>
      </c>
      <c r="N20" s="15"/>
      <c r="O20" s="15"/>
      <c r="R20" s="15"/>
      <c r="S20" s="15"/>
    </row>
    <row r="21" spans="1:19" ht="14.25">
      <c r="A21" s="202" t="s">
        <v>30</v>
      </c>
      <c r="B21" s="215">
        <v>27692</v>
      </c>
      <c r="C21" s="206">
        <v>28609</v>
      </c>
      <c r="D21" s="206">
        <v>-917</v>
      </c>
      <c r="E21" s="216">
        <v>-0.11</v>
      </c>
      <c r="F21" s="215">
        <v>205579</v>
      </c>
      <c r="G21" s="206">
        <v>193638</v>
      </c>
      <c r="H21" s="206">
        <v>11941</v>
      </c>
      <c r="I21" s="329">
        <v>1.45</v>
      </c>
      <c r="J21" s="215">
        <v>311004</v>
      </c>
      <c r="K21" s="206">
        <v>327660</v>
      </c>
      <c r="L21" s="206">
        <v>-16656</v>
      </c>
      <c r="M21" s="329">
        <v>-1.96</v>
      </c>
      <c r="N21" s="15"/>
      <c r="O21" s="15"/>
      <c r="R21" s="15"/>
      <c r="S21" s="15"/>
    </row>
    <row r="22" spans="1:19" ht="14.25">
      <c r="A22" s="202" t="s">
        <v>31</v>
      </c>
      <c r="B22" s="215">
        <v>9114</v>
      </c>
      <c r="C22" s="206">
        <v>8792</v>
      </c>
      <c r="D22" s="206">
        <v>322</v>
      </c>
      <c r="E22" s="216">
        <v>0.11</v>
      </c>
      <c r="F22" s="215">
        <v>71809</v>
      </c>
      <c r="G22" s="206">
        <v>65974</v>
      </c>
      <c r="H22" s="206">
        <v>5835</v>
      </c>
      <c r="I22" s="329">
        <v>2.12</v>
      </c>
      <c r="J22" s="215">
        <v>107624</v>
      </c>
      <c r="K22" s="206">
        <v>117873</v>
      </c>
      <c r="L22" s="206">
        <v>-10249</v>
      </c>
      <c r="M22" s="329">
        <v>-3.52</v>
      </c>
      <c r="N22" s="15"/>
      <c r="O22" s="15"/>
      <c r="R22" s="15"/>
      <c r="S22" s="15"/>
    </row>
    <row r="23" spans="1:19" ht="14.25">
      <c r="A23" s="202" t="s">
        <v>32</v>
      </c>
      <c r="B23" s="215">
        <v>61900</v>
      </c>
      <c r="C23" s="206">
        <v>55360</v>
      </c>
      <c r="D23" s="206">
        <v>6540</v>
      </c>
      <c r="E23" s="216">
        <v>0.34</v>
      </c>
      <c r="F23" s="215">
        <v>450740</v>
      </c>
      <c r="G23" s="206">
        <v>451472</v>
      </c>
      <c r="H23" s="206">
        <v>-732</v>
      </c>
      <c r="I23" s="329">
        <v>-0.04</v>
      </c>
      <c r="J23" s="215">
        <v>757591</v>
      </c>
      <c r="K23" s="206">
        <v>742652</v>
      </c>
      <c r="L23" s="206">
        <v>14939</v>
      </c>
      <c r="M23" s="329">
        <v>0.78</v>
      </c>
      <c r="N23" s="15"/>
      <c r="O23" s="15"/>
      <c r="R23" s="15"/>
      <c r="S23" s="15"/>
    </row>
    <row r="24" spans="1:19" ht="15">
      <c r="A24" s="202" t="s">
        <v>12</v>
      </c>
      <c r="B24" s="213"/>
      <c r="C24" s="16"/>
      <c r="D24" s="17"/>
      <c r="E24" s="214"/>
      <c r="F24" s="213"/>
      <c r="G24" s="16"/>
      <c r="H24" s="16"/>
      <c r="I24" s="220"/>
      <c r="J24" s="213"/>
      <c r="K24" s="16"/>
      <c r="L24" s="17"/>
      <c r="M24" s="220"/>
      <c r="N24" s="15"/>
      <c r="O24" s="15"/>
      <c r="R24" s="15"/>
      <c r="S24" s="15"/>
    </row>
    <row r="25" spans="1:19" ht="30">
      <c r="A25" s="203" t="s">
        <v>33</v>
      </c>
      <c r="B25" s="211">
        <v>6852</v>
      </c>
      <c r="C25" s="205">
        <v>6358</v>
      </c>
      <c r="D25" s="205">
        <v>494</v>
      </c>
      <c r="E25" s="212">
        <v>0.12</v>
      </c>
      <c r="F25" s="211">
        <v>52877</v>
      </c>
      <c r="G25" s="205">
        <v>47481</v>
      </c>
      <c r="H25" s="205">
        <v>5396</v>
      </c>
      <c r="I25" s="327">
        <v>1.29</v>
      </c>
      <c r="J25" s="211">
        <v>84199</v>
      </c>
      <c r="K25" s="205">
        <v>78743</v>
      </c>
      <c r="L25" s="205">
        <v>5456</v>
      </c>
      <c r="M25" s="327">
        <v>1.31</v>
      </c>
      <c r="N25" s="15"/>
      <c r="O25" s="15"/>
      <c r="R25" s="15"/>
      <c r="S25" s="15"/>
    </row>
    <row r="26" spans="1:19" ht="15">
      <c r="A26" s="202" t="s">
        <v>12</v>
      </c>
      <c r="B26" s="213"/>
      <c r="C26" s="16"/>
      <c r="D26" s="17"/>
      <c r="E26" s="214"/>
      <c r="F26" s="213"/>
      <c r="G26" s="16"/>
      <c r="H26" s="16"/>
      <c r="I26" s="220"/>
      <c r="J26" s="213"/>
      <c r="K26" s="16"/>
      <c r="L26" s="17"/>
      <c r="M26" s="220"/>
      <c r="N26" s="15"/>
      <c r="O26" s="15"/>
      <c r="P26" s="18"/>
      <c r="R26" s="15"/>
      <c r="S26" s="15"/>
    </row>
    <row r="27" spans="1:19" ht="15">
      <c r="A27" s="203" t="s">
        <v>7</v>
      </c>
      <c r="B27" s="211">
        <v>131726</v>
      </c>
      <c r="C27" s="205">
        <v>113005</v>
      </c>
      <c r="D27" s="205">
        <v>18721</v>
      </c>
      <c r="E27" s="212">
        <v>0.92</v>
      </c>
      <c r="F27" s="211">
        <v>864812</v>
      </c>
      <c r="G27" s="205">
        <v>787331</v>
      </c>
      <c r="H27" s="205">
        <v>77481</v>
      </c>
      <c r="I27" s="327">
        <v>3.92</v>
      </c>
      <c r="J27" s="211">
        <v>1409113</v>
      </c>
      <c r="K27" s="205">
        <v>1370683</v>
      </c>
      <c r="L27" s="205">
        <v>38430</v>
      </c>
      <c r="M27" s="327">
        <v>1.91</v>
      </c>
      <c r="N27" s="15"/>
      <c r="O27" s="15"/>
      <c r="R27" s="15"/>
      <c r="S27" s="15"/>
    </row>
    <row r="28" spans="1:19" ht="15">
      <c r="A28" s="202" t="s">
        <v>12</v>
      </c>
      <c r="B28" s="213"/>
      <c r="C28" s="16"/>
      <c r="D28" s="17"/>
      <c r="E28" s="214"/>
      <c r="F28" s="213"/>
      <c r="G28" s="16"/>
      <c r="H28" s="16"/>
      <c r="I28" s="220"/>
      <c r="J28" s="213"/>
      <c r="K28" s="16"/>
      <c r="L28" s="17"/>
      <c r="M28" s="220"/>
      <c r="N28" s="15"/>
      <c r="O28" s="15"/>
      <c r="P28" s="18"/>
      <c r="R28" s="15"/>
      <c r="S28" s="15"/>
    </row>
    <row r="29" spans="1:19" ht="15">
      <c r="A29" s="203" t="s">
        <v>0</v>
      </c>
      <c r="B29" s="211">
        <v>315982</v>
      </c>
      <c r="C29" s="205">
        <v>311095</v>
      </c>
      <c r="D29" s="205">
        <v>4887</v>
      </c>
      <c r="E29" s="212">
        <v>0.05</v>
      </c>
      <c r="F29" s="211">
        <v>2232533</v>
      </c>
      <c r="G29" s="205">
        <v>2316077</v>
      </c>
      <c r="H29" s="205">
        <v>-83544</v>
      </c>
      <c r="I29" s="327">
        <v>-0.93</v>
      </c>
      <c r="J29" s="211">
        <v>3921927</v>
      </c>
      <c r="K29" s="205">
        <v>3810532</v>
      </c>
      <c r="L29" s="205">
        <v>111395</v>
      </c>
      <c r="M29" s="327">
        <v>1.26</v>
      </c>
      <c r="N29" s="15"/>
      <c r="O29" s="15"/>
      <c r="R29" s="15"/>
      <c r="S29" s="15"/>
    </row>
    <row r="30" spans="1:19" ht="15">
      <c r="A30" s="202" t="s">
        <v>12</v>
      </c>
      <c r="B30" s="213"/>
      <c r="C30" s="16"/>
      <c r="D30" s="17"/>
      <c r="E30" s="214"/>
      <c r="F30" s="213"/>
      <c r="G30" s="16"/>
      <c r="H30" s="16"/>
      <c r="I30" s="220"/>
      <c r="J30" s="213"/>
      <c r="K30" s="16"/>
      <c r="L30" s="17"/>
      <c r="M30" s="220"/>
      <c r="N30" s="15"/>
      <c r="O30" s="15"/>
      <c r="R30" s="15"/>
      <c r="S30" s="15"/>
    </row>
    <row r="31" spans="1:19" ht="14.25">
      <c r="A31" s="202" t="s">
        <v>34</v>
      </c>
      <c r="B31" s="215">
        <v>264676</v>
      </c>
      <c r="C31" s="206">
        <v>262536</v>
      </c>
      <c r="D31" s="206">
        <v>2140</v>
      </c>
      <c r="E31" s="216">
        <v>0.03</v>
      </c>
      <c r="F31" s="215">
        <v>1860103</v>
      </c>
      <c r="G31" s="206">
        <v>1961213</v>
      </c>
      <c r="H31" s="206">
        <v>-101110</v>
      </c>
      <c r="I31" s="329">
        <v>-1.36</v>
      </c>
      <c r="J31" s="215">
        <v>3304628</v>
      </c>
      <c r="K31" s="206">
        <v>3228474</v>
      </c>
      <c r="L31" s="206">
        <v>76154</v>
      </c>
      <c r="M31" s="329">
        <v>1.05</v>
      </c>
      <c r="N31" s="15"/>
      <c r="O31" s="15"/>
      <c r="R31" s="15"/>
      <c r="S31" s="15"/>
    </row>
    <row r="32" spans="1:19" ht="14.25">
      <c r="A32" s="202" t="s">
        <v>35</v>
      </c>
      <c r="B32" s="215">
        <v>51306</v>
      </c>
      <c r="C32" s="206">
        <v>48559</v>
      </c>
      <c r="D32" s="206">
        <v>2747</v>
      </c>
      <c r="E32" s="216">
        <v>0.17</v>
      </c>
      <c r="F32" s="215">
        <v>372430</v>
      </c>
      <c r="G32" s="206">
        <v>354864</v>
      </c>
      <c r="H32" s="206">
        <v>17566</v>
      </c>
      <c r="I32" s="329">
        <v>1.11</v>
      </c>
      <c r="J32" s="215">
        <v>617299</v>
      </c>
      <c r="K32" s="206">
        <v>582058</v>
      </c>
      <c r="L32" s="206">
        <v>35241</v>
      </c>
      <c r="M32" s="329">
        <v>2.25</v>
      </c>
      <c r="N32" s="15"/>
      <c r="O32" s="15"/>
      <c r="R32" s="15"/>
      <c r="S32" s="15"/>
    </row>
    <row r="33" spans="1:19" ht="15">
      <c r="A33" s="202" t="s">
        <v>12</v>
      </c>
      <c r="B33" s="213"/>
      <c r="C33" s="16"/>
      <c r="D33" s="17"/>
      <c r="E33" s="214"/>
      <c r="F33" s="213"/>
      <c r="G33" s="16"/>
      <c r="H33" s="16"/>
      <c r="I33" s="220"/>
      <c r="J33" s="213"/>
      <c r="K33" s="16"/>
      <c r="L33" s="17"/>
      <c r="M33" s="220"/>
      <c r="N33" s="15"/>
      <c r="O33" s="15"/>
      <c r="R33" s="15"/>
      <c r="S33" s="15"/>
    </row>
    <row r="34" spans="1:19" ht="15">
      <c r="A34" s="203" t="s">
        <v>1</v>
      </c>
      <c r="B34" s="211">
        <v>565533</v>
      </c>
      <c r="C34" s="205">
        <v>556585</v>
      </c>
      <c r="D34" s="205">
        <v>8948</v>
      </c>
      <c r="E34" s="212">
        <v>0.05</v>
      </c>
      <c r="F34" s="211">
        <v>4137346</v>
      </c>
      <c r="G34" s="205">
        <v>3850497</v>
      </c>
      <c r="H34" s="205">
        <v>286849</v>
      </c>
      <c r="I34" s="327">
        <v>1.67</v>
      </c>
      <c r="J34" s="211">
        <v>6778497</v>
      </c>
      <c r="K34" s="205">
        <v>6398598</v>
      </c>
      <c r="L34" s="205">
        <v>379899</v>
      </c>
      <c r="M34" s="327">
        <v>2.22</v>
      </c>
      <c r="N34" s="15"/>
      <c r="O34" s="15"/>
      <c r="R34" s="15"/>
      <c r="S34" s="15"/>
    </row>
    <row r="35" spans="1:19" ht="15">
      <c r="A35" s="202" t="s">
        <v>12</v>
      </c>
      <c r="B35" s="213"/>
      <c r="C35" s="16"/>
      <c r="D35" s="17"/>
      <c r="E35" s="214"/>
      <c r="F35" s="213"/>
      <c r="G35" s="16"/>
      <c r="H35" s="16"/>
      <c r="I35" s="220"/>
      <c r="J35" s="213"/>
      <c r="K35" s="16"/>
      <c r="L35" s="17"/>
      <c r="M35" s="220"/>
      <c r="N35" s="15"/>
      <c r="O35" s="15"/>
      <c r="R35" s="15"/>
      <c r="S35" s="15"/>
    </row>
    <row r="36" spans="1:19" ht="14.25">
      <c r="A36" s="202" t="s">
        <v>36</v>
      </c>
      <c r="B36" s="215">
        <v>8438</v>
      </c>
      <c r="C36" s="206">
        <v>7398</v>
      </c>
      <c r="D36" s="206">
        <v>1040</v>
      </c>
      <c r="E36" s="216">
        <v>0.16</v>
      </c>
      <c r="F36" s="215">
        <v>53514</v>
      </c>
      <c r="G36" s="206">
        <v>48488</v>
      </c>
      <c r="H36" s="206">
        <v>5026</v>
      </c>
      <c r="I36" s="329">
        <v>0.77</v>
      </c>
      <c r="J36" s="215">
        <v>87842</v>
      </c>
      <c r="K36" s="206">
        <v>79217</v>
      </c>
      <c r="L36" s="206">
        <v>8625</v>
      </c>
      <c r="M36" s="329">
        <v>1.33</v>
      </c>
      <c r="N36" s="15"/>
      <c r="O36" s="15"/>
      <c r="R36" s="15"/>
      <c r="S36" s="15"/>
    </row>
    <row r="37" spans="1:19" ht="14.25">
      <c r="A37" s="202" t="s">
        <v>37</v>
      </c>
      <c r="B37" s="215">
        <v>213301</v>
      </c>
      <c r="C37" s="206">
        <v>196100</v>
      </c>
      <c r="D37" s="206">
        <v>17201</v>
      </c>
      <c r="E37" s="216">
        <v>0.35</v>
      </c>
      <c r="F37" s="215">
        <v>1492490</v>
      </c>
      <c r="G37" s="206">
        <v>1385311</v>
      </c>
      <c r="H37" s="206">
        <v>107179</v>
      </c>
      <c r="I37" s="329">
        <v>2.23</v>
      </c>
      <c r="J37" s="215">
        <v>2458182</v>
      </c>
      <c r="K37" s="206">
        <v>2295137</v>
      </c>
      <c r="L37" s="206">
        <v>163045</v>
      </c>
      <c r="M37" s="329">
        <v>3.43</v>
      </c>
      <c r="N37" s="15"/>
      <c r="O37" s="15"/>
      <c r="R37" s="15"/>
      <c r="S37" s="15"/>
    </row>
    <row r="38" spans="1:19" ht="14.25">
      <c r="A38" s="202" t="s">
        <v>38</v>
      </c>
      <c r="B38" s="215">
        <v>58387</v>
      </c>
      <c r="C38" s="206">
        <v>58827</v>
      </c>
      <c r="D38" s="206">
        <v>-440</v>
      </c>
      <c r="E38" s="216">
        <v>-0.02</v>
      </c>
      <c r="F38" s="215">
        <v>435530</v>
      </c>
      <c r="G38" s="206">
        <v>406579</v>
      </c>
      <c r="H38" s="206">
        <v>28951</v>
      </c>
      <c r="I38" s="329">
        <v>1.32</v>
      </c>
      <c r="J38" s="215">
        <v>711634</v>
      </c>
      <c r="K38" s="206">
        <v>682601</v>
      </c>
      <c r="L38" s="206">
        <v>29033</v>
      </c>
      <c r="M38" s="329">
        <v>1.33</v>
      </c>
      <c r="N38" s="15"/>
      <c r="O38" s="15"/>
      <c r="R38" s="15"/>
      <c r="S38" s="15"/>
    </row>
    <row r="39" spans="1:19" ht="14.25">
      <c r="A39" s="202" t="s">
        <v>39</v>
      </c>
      <c r="B39" s="215">
        <v>196343</v>
      </c>
      <c r="C39" s="206">
        <v>198360</v>
      </c>
      <c r="D39" s="206">
        <v>-2017</v>
      </c>
      <c r="E39" s="216">
        <v>-0.04</v>
      </c>
      <c r="F39" s="215">
        <v>1414106</v>
      </c>
      <c r="G39" s="206">
        <v>1401094</v>
      </c>
      <c r="H39" s="206">
        <v>13012</v>
      </c>
      <c r="I39" s="329">
        <v>0.23</v>
      </c>
      <c r="J39" s="215">
        <v>2376314</v>
      </c>
      <c r="K39" s="206">
        <v>2320916</v>
      </c>
      <c r="L39" s="206">
        <v>55398</v>
      </c>
      <c r="M39" s="329">
        <v>0.98</v>
      </c>
      <c r="N39" s="15"/>
      <c r="O39" s="15"/>
      <c r="R39" s="15"/>
      <c r="S39" s="15"/>
    </row>
    <row r="40" spans="1:19" ht="14.25">
      <c r="A40" s="202" t="s">
        <v>40</v>
      </c>
      <c r="B40" s="215">
        <v>55496</v>
      </c>
      <c r="C40" s="206">
        <v>51848</v>
      </c>
      <c r="D40" s="206">
        <v>3648</v>
      </c>
      <c r="E40" s="216">
        <v>0.16</v>
      </c>
      <c r="F40" s="215">
        <v>403019</v>
      </c>
      <c r="G40" s="206">
        <v>334070</v>
      </c>
      <c r="H40" s="206">
        <v>68949</v>
      </c>
      <c r="I40" s="329">
        <v>3.19</v>
      </c>
      <c r="J40" s="215">
        <v>651031</v>
      </c>
      <c r="K40" s="206">
        <v>553593</v>
      </c>
      <c r="L40" s="206">
        <v>97438</v>
      </c>
      <c r="M40" s="329">
        <v>4.57</v>
      </c>
      <c r="N40" s="15"/>
      <c r="O40" s="15"/>
      <c r="R40" s="15"/>
      <c r="S40" s="15"/>
    </row>
    <row r="41" spans="1:19" ht="14.25">
      <c r="A41" s="202" t="s">
        <v>41</v>
      </c>
      <c r="B41" s="215">
        <v>33568</v>
      </c>
      <c r="C41" s="206">
        <v>44052</v>
      </c>
      <c r="D41" s="206">
        <v>-10484</v>
      </c>
      <c r="E41" s="216">
        <v>-0.59</v>
      </c>
      <c r="F41" s="215">
        <v>338687</v>
      </c>
      <c r="G41" s="206">
        <v>274955</v>
      </c>
      <c r="H41" s="206">
        <v>63732</v>
      </c>
      <c r="I41" s="329">
        <v>3.7</v>
      </c>
      <c r="J41" s="215">
        <v>493494</v>
      </c>
      <c r="K41" s="206">
        <v>467134</v>
      </c>
      <c r="L41" s="206">
        <v>26360</v>
      </c>
      <c r="M41" s="329">
        <v>1.5</v>
      </c>
      <c r="N41" s="15"/>
      <c r="O41" s="15"/>
      <c r="R41" s="15"/>
      <c r="S41" s="15"/>
    </row>
    <row r="42" spans="1:19" ht="15">
      <c r="A42" s="202" t="s">
        <v>12</v>
      </c>
      <c r="B42" s="213"/>
      <c r="C42" s="16"/>
      <c r="D42" s="17"/>
      <c r="E42" s="214"/>
      <c r="F42" s="213"/>
      <c r="G42" s="16"/>
      <c r="H42" s="16"/>
      <c r="I42" s="220"/>
      <c r="J42" s="213"/>
      <c r="K42" s="16"/>
      <c r="L42" s="17"/>
      <c r="M42" s="220"/>
      <c r="N42" s="15"/>
      <c r="O42" s="15"/>
      <c r="R42" s="15"/>
      <c r="S42" s="15"/>
    </row>
    <row r="43" spans="1:19" ht="15">
      <c r="A43" s="203" t="s">
        <v>8</v>
      </c>
      <c r="B43" s="211">
        <v>3909</v>
      </c>
      <c r="C43" s="205">
        <v>4224</v>
      </c>
      <c r="D43" s="205">
        <v>-315</v>
      </c>
      <c r="E43" s="212">
        <v>-0.04</v>
      </c>
      <c r="F43" s="211">
        <v>46462</v>
      </c>
      <c r="G43" s="205">
        <v>31426</v>
      </c>
      <c r="H43" s="205">
        <v>15036</v>
      </c>
      <c r="I43" s="327">
        <v>1.77</v>
      </c>
      <c r="J43" s="211">
        <v>65418</v>
      </c>
      <c r="K43" s="205">
        <v>67281</v>
      </c>
      <c r="L43" s="205">
        <v>-1863</v>
      </c>
      <c r="M43" s="327">
        <v>-0.22</v>
      </c>
      <c r="N43" s="15"/>
      <c r="O43" s="15"/>
      <c r="R43" s="15"/>
      <c r="S43" s="15"/>
    </row>
    <row r="44" spans="1:19" ht="15">
      <c r="A44" s="202" t="s">
        <v>12</v>
      </c>
      <c r="B44" s="213"/>
      <c r="C44" s="16"/>
      <c r="D44" s="17"/>
      <c r="E44" s="214"/>
      <c r="F44" s="213"/>
      <c r="G44" s="16"/>
      <c r="H44" s="16"/>
      <c r="I44" s="220"/>
      <c r="J44" s="213"/>
      <c r="K44" s="16"/>
      <c r="L44" s="17"/>
      <c r="M44" s="220"/>
      <c r="N44" s="15"/>
      <c r="O44" s="15"/>
      <c r="R44" s="15"/>
      <c r="S44" s="15"/>
    </row>
    <row r="45" spans="1:19" ht="15">
      <c r="A45" s="203" t="s">
        <v>9</v>
      </c>
      <c r="B45" s="211">
        <v>87956</v>
      </c>
      <c r="C45" s="205">
        <v>83311</v>
      </c>
      <c r="D45" s="205">
        <v>4645</v>
      </c>
      <c r="E45" s="212">
        <v>0.29</v>
      </c>
      <c r="F45" s="211">
        <v>653410</v>
      </c>
      <c r="G45" s="205">
        <v>571245</v>
      </c>
      <c r="H45" s="205">
        <v>82165</v>
      </c>
      <c r="I45" s="327">
        <v>5.28</v>
      </c>
      <c r="J45" s="211">
        <v>1001487</v>
      </c>
      <c r="K45" s="205">
        <v>1009874</v>
      </c>
      <c r="L45" s="205">
        <v>-8387</v>
      </c>
      <c r="M45" s="327">
        <v>-0.51</v>
      </c>
      <c r="N45" s="15"/>
      <c r="O45" s="15"/>
      <c r="R45" s="15"/>
      <c r="S45" s="15"/>
    </row>
    <row r="46" spans="1:13" ht="15">
      <c r="A46" s="202"/>
      <c r="B46" s="213"/>
      <c r="C46" s="16"/>
      <c r="D46" s="17"/>
      <c r="E46" s="214"/>
      <c r="F46" s="213"/>
      <c r="G46" s="16"/>
      <c r="H46" s="16"/>
      <c r="I46" s="220"/>
      <c r="J46" s="213"/>
      <c r="K46" s="16"/>
      <c r="L46" s="17"/>
      <c r="M46" s="220"/>
    </row>
    <row r="47" spans="1:13" ht="15.75" thickBot="1">
      <c r="A47" s="204" t="s">
        <v>236</v>
      </c>
      <c r="B47" s="217">
        <v>0</v>
      </c>
      <c r="C47" s="218">
        <v>0</v>
      </c>
      <c r="D47" s="218">
        <v>0</v>
      </c>
      <c r="E47" s="219">
        <v>0</v>
      </c>
      <c r="F47" s="217">
        <v>0</v>
      </c>
      <c r="G47" s="218">
        <v>0</v>
      </c>
      <c r="H47" s="218">
        <v>0</v>
      </c>
      <c r="I47" s="330">
        <v>0</v>
      </c>
      <c r="J47" s="217">
        <v>0</v>
      </c>
      <c r="K47" s="218">
        <v>0</v>
      </c>
      <c r="L47" s="218">
        <v>0</v>
      </c>
      <c r="M47" s="330">
        <v>0</v>
      </c>
    </row>
    <row r="48" spans="1:13" ht="14.25">
      <c r="A48" s="195" t="s">
        <v>155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ht="14.25">
      <c r="A49" s="20" t="s">
        <v>44</v>
      </c>
    </row>
    <row r="50" ht="14.25">
      <c r="A50" s="20" t="s">
        <v>45</v>
      </c>
    </row>
  </sheetData>
  <sheetProtection/>
  <mergeCells count="4">
    <mergeCell ref="A4:A5"/>
    <mergeCell ref="B4:E4"/>
    <mergeCell ref="F4:I4"/>
    <mergeCell ref="J4:M4"/>
  </mergeCells>
  <printOptions horizontalCentered="1" verticalCentered="1"/>
  <pageMargins left="0" right="0" top="0" bottom="0" header="0.19" footer="0.18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3.421875" style="20" customWidth="1"/>
    <col min="2" max="2" width="14.8515625" style="20" customWidth="1"/>
    <col min="3" max="3" width="17.00390625" style="20" customWidth="1"/>
    <col min="4" max="6" width="14.8515625" style="20" customWidth="1"/>
    <col min="7" max="7" width="16.140625" style="20" customWidth="1"/>
    <col min="8" max="10" width="14.8515625" style="20" customWidth="1"/>
    <col min="11" max="11" width="16.140625" style="20" customWidth="1"/>
    <col min="12" max="13" width="14.8515625" style="20" customWidth="1"/>
    <col min="14" max="14" width="10.140625" style="20" bestFit="1" customWidth="1"/>
    <col min="15" max="17" width="9.140625" style="20" customWidth="1"/>
    <col min="18" max="18" width="10.140625" style="20" bestFit="1" customWidth="1"/>
    <col min="19" max="19" width="11.421875" style="20" customWidth="1"/>
    <col min="20" max="16384" width="9.140625" style="20" customWidth="1"/>
  </cols>
  <sheetData>
    <row r="1" spans="1:11" ht="18">
      <c r="A1" s="10" t="s">
        <v>46</v>
      </c>
      <c r="B1" s="269"/>
      <c r="C1" s="269"/>
      <c r="K1" s="224"/>
    </row>
    <row r="2" spans="1:9" ht="18.75" customHeight="1">
      <c r="A2" s="12" t="s">
        <v>47</v>
      </c>
      <c r="B2" s="270"/>
      <c r="C2" s="270"/>
      <c r="D2" s="225"/>
      <c r="E2" s="225"/>
      <c r="F2" s="225"/>
      <c r="G2" s="225"/>
      <c r="H2" s="225"/>
      <c r="I2" s="225"/>
    </row>
    <row r="3" spans="1:9" ht="15" thickBot="1">
      <c r="A3" s="226"/>
      <c r="B3" s="226"/>
      <c r="C3" s="226"/>
      <c r="D3" s="226"/>
      <c r="E3" s="226"/>
      <c r="F3" s="226"/>
      <c r="G3" s="226"/>
      <c r="H3" s="226"/>
      <c r="I3" s="226"/>
    </row>
    <row r="4" spans="1:13" ht="28.5" customHeight="1" thickBot="1">
      <c r="A4" s="463" t="s">
        <v>48</v>
      </c>
      <c r="B4" s="460" t="s">
        <v>258</v>
      </c>
      <c r="C4" s="461"/>
      <c r="D4" s="461"/>
      <c r="E4" s="461"/>
      <c r="F4" s="460" t="s">
        <v>212</v>
      </c>
      <c r="G4" s="461"/>
      <c r="H4" s="461"/>
      <c r="I4" s="462"/>
      <c r="J4" s="461" t="s">
        <v>259</v>
      </c>
      <c r="K4" s="461"/>
      <c r="L4" s="461"/>
      <c r="M4" s="461"/>
    </row>
    <row r="5" spans="1:13" ht="30" customHeight="1" thickBot="1">
      <c r="A5" s="459"/>
      <c r="B5" s="324" t="s">
        <v>16</v>
      </c>
      <c r="C5" s="325" t="s">
        <v>17</v>
      </c>
      <c r="D5" s="325" t="s">
        <v>18</v>
      </c>
      <c r="E5" s="325" t="s">
        <v>19</v>
      </c>
      <c r="F5" s="324" t="s">
        <v>16</v>
      </c>
      <c r="G5" s="325" t="s">
        <v>17</v>
      </c>
      <c r="H5" s="325" t="s">
        <v>18</v>
      </c>
      <c r="I5" s="331" t="s">
        <v>19</v>
      </c>
      <c r="J5" s="332" t="s">
        <v>16</v>
      </c>
      <c r="K5" s="333" t="s">
        <v>17</v>
      </c>
      <c r="L5" s="333" t="s">
        <v>18</v>
      </c>
      <c r="M5" s="333" t="s">
        <v>19</v>
      </c>
    </row>
    <row r="6" spans="1:19" ht="14.25" customHeight="1">
      <c r="A6" s="227" t="s">
        <v>20</v>
      </c>
      <c r="B6" s="207">
        <v>1331189</v>
      </c>
      <c r="C6" s="205">
        <v>1287369</v>
      </c>
      <c r="D6" s="205">
        <v>43820</v>
      </c>
      <c r="E6" s="208">
        <v>0.11</v>
      </c>
      <c r="F6" s="207">
        <v>9600447</v>
      </c>
      <c r="G6" s="205">
        <v>9139036</v>
      </c>
      <c r="H6" s="205">
        <v>461411</v>
      </c>
      <c r="I6" s="334">
        <v>1.2</v>
      </c>
      <c r="J6" s="335">
        <v>15832790</v>
      </c>
      <c r="K6" s="336">
        <v>15311248</v>
      </c>
      <c r="L6" s="336">
        <v>521542</v>
      </c>
      <c r="M6" s="334">
        <v>1.36</v>
      </c>
      <c r="N6" s="224"/>
      <c r="O6" s="224"/>
      <c r="R6" s="224"/>
      <c r="S6" s="224"/>
    </row>
    <row r="7" spans="1:19" ht="15">
      <c r="A7" s="202"/>
      <c r="B7" s="228"/>
      <c r="C7" s="19"/>
      <c r="D7" s="21"/>
      <c r="E7" s="229"/>
      <c r="F7" s="228"/>
      <c r="G7" s="19"/>
      <c r="H7" s="21"/>
      <c r="I7" s="337"/>
      <c r="J7" s="338"/>
      <c r="K7" s="339"/>
      <c r="L7" s="340"/>
      <c r="M7" s="337"/>
      <c r="N7" s="224"/>
      <c r="O7" s="224"/>
      <c r="R7" s="224"/>
      <c r="S7" s="224"/>
    </row>
    <row r="8" spans="1:19" ht="15">
      <c r="A8" s="203" t="s">
        <v>49</v>
      </c>
      <c r="B8" s="207">
        <v>60066</v>
      </c>
      <c r="C8" s="205">
        <v>52975</v>
      </c>
      <c r="D8" s="205">
        <v>7091</v>
      </c>
      <c r="E8" s="208">
        <v>0.39</v>
      </c>
      <c r="F8" s="207">
        <v>398704</v>
      </c>
      <c r="G8" s="205">
        <v>385801</v>
      </c>
      <c r="H8" s="205">
        <v>12903</v>
      </c>
      <c r="I8" s="334">
        <v>0.72</v>
      </c>
      <c r="J8" s="335">
        <v>678348</v>
      </c>
      <c r="K8" s="336">
        <v>653536</v>
      </c>
      <c r="L8" s="336">
        <v>24812</v>
      </c>
      <c r="M8" s="334">
        <v>1.39</v>
      </c>
      <c r="N8" s="224"/>
      <c r="O8" s="224"/>
      <c r="R8" s="224"/>
      <c r="S8" s="224"/>
    </row>
    <row r="9" spans="1:19" ht="14.25">
      <c r="A9" s="221" t="s">
        <v>50</v>
      </c>
      <c r="B9" s="209">
        <v>10637</v>
      </c>
      <c r="C9" s="206">
        <v>9132</v>
      </c>
      <c r="D9" s="206">
        <v>1505</v>
      </c>
      <c r="E9" s="210">
        <v>0.64</v>
      </c>
      <c r="F9" s="209">
        <v>67074</v>
      </c>
      <c r="G9" s="206">
        <v>64780</v>
      </c>
      <c r="H9" s="206">
        <v>2294</v>
      </c>
      <c r="I9" s="341">
        <v>0.98</v>
      </c>
      <c r="J9" s="342">
        <v>108772</v>
      </c>
      <c r="K9" s="343">
        <v>106707</v>
      </c>
      <c r="L9" s="343">
        <v>2065</v>
      </c>
      <c r="M9" s="341">
        <v>0.88</v>
      </c>
      <c r="N9" s="224"/>
      <c r="O9" s="224"/>
      <c r="R9" s="224"/>
      <c r="S9" s="224"/>
    </row>
    <row r="10" spans="1:19" ht="14.25">
      <c r="A10" s="222" t="s">
        <v>51</v>
      </c>
      <c r="B10" s="209">
        <v>2452</v>
      </c>
      <c r="C10" s="206">
        <v>2251</v>
      </c>
      <c r="D10" s="206">
        <v>201</v>
      </c>
      <c r="E10" s="210">
        <v>0.26</v>
      </c>
      <c r="F10" s="209">
        <v>16728</v>
      </c>
      <c r="G10" s="206">
        <v>15814</v>
      </c>
      <c r="H10" s="206">
        <v>914</v>
      </c>
      <c r="I10" s="341">
        <v>1.16</v>
      </c>
      <c r="J10" s="342">
        <v>27419</v>
      </c>
      <c r="K10" s="343">
        <v>27422</v>
      </c>
      <c r="L10" s="343">
        <v>-3</v>
      </c>
      <c r="M10" s="341">
        <v>0</v>
      </c>
      <c r="N10" s="224"/>
      <c r="O10" s="224"/>
      <c r="R10" s="224"/>
      <c r="S10" s="224"/>
    </row>
    <row r="11" spans="1:19" ht="14.25">
      <c r="A11" s="221" t="s">
        <v>52</v>
      </c>
      <c r="B11" s="209">
        <v>13305</v>
      </c>
      <c r="C11" s="206">
        <v>11177</v>
      </c>
      <c r="D11" s="206">
        <v>2128</v>
      </c>
      <c r="E11" s="210">
        <v>0.47</v>
      </c>
      <c r="F11" s="209">
        <v>87925</v>
      </c>
      <c r="G11" s="206">
        <v>79974</v>
      </c>
      <c r="H11" s="206">
        <v>7951</v>
      </c>
      <c r="I11" s="341">
        <v>1.78</v>
      </c>
      <c r="J11" s="342">
        <v>147720</v>
      </c>
      <c r="K11" s="343">
        <v>135899</v>
      </c>
      <c r="L11" s="343">
        <v>11821</v>
      </c>
      <c r="M11" s="341">
        <v>2.67</v>
      </c>
      <c r="N11" s="224"/>
      <c r="O11" s="224"/>
      <c r="R11" s="224"/>
      <c r="S11" s="224"/>
    </row>
    <row r="12" spans="1:19" ht="14.25">
      <c r="A12" s="221" t="s">
        <v>53</v>
      </c>
      <c r="B12" s="209">
        <v>1820</v>
      </c>
      <c r="C12" s="206">
        <v>1567</v>
      </c>
      <c r="D12" s="206">
        <v>253</v>
      </c>
      <c r="E12" s="210">
        <v>0.48</v>
      </c>
      <c r="F12" s="209">
        <v>14043</v>
      </c>
      <c r="G12" s="206">
        <v>13443</v>
      </c>
      <c r="H12" s="206">
        <v>600</v>
      </c>
      <c r="I12" s="341">
        <v>1.13</v>
      </c>
      <c r="J12" s="342">
        <v>23336</v>
      </c>
      <c r="K12" s="343">
        <v>21922</v>
      </c>
      <c r="L12" s="343">
        <v>1414</v>
      </c>
      <c r="M12" s="341">
        <v>2.7</v>
      </c>
      <c r="N12" s="224"/>
      <c r="O12" s="224"/>
      <c r="R12" s="224"/>
      <c r="S12" s="224"/>
    </row>
    <row r="13" spans="1:19" ht="14.25">
      <c r="A13" s="221" t="s">
        <v>54</v>
      </c>
      <c r="B13" s="209">
        <v>23839</v>
      </c>
      <c r="C13" s="206">
        <v>20841</v>
      </c>
      <c r="D13" s="206">
        <v>2998</v>
      </c>
      <c r="E13" s="210">
        <v>0.41</v>
      </c>
      <c r="F13" s="209">
        <v>157997</v>
      </c>
      <c r="G13" s="206">
        <v>157634</v>
      </c>
      <c r="H13" s="206">
        <v>363</v>
      </c>
      <c r="I13" s="341">
        <v>0.05</v>
      </c>
      <c r="J13" s="342">
        <v>276319</v>
      </c>
      <c r="K13" s="343">
        <v>267968</v>
      </c>
      <c r="L13" s="343">
        <v>8351</v>
      </c>
      <c r="M13" s="341">
        <v>1.16</v>
      </c>
      <c r="N13" s="224"/>
      <c r="O13" s="224"/>
      <c r="R13" s="224"/>
      <c r="S13" s="224"/>
    </row>
    <row r="14" spans="1:19" ht="14.25">
      <c r="A14" s="221" t="s">
        <v>55</v>
      </c>
      <c r="B14" s="209">
        <v>2246</v>
      </c>
      <c r="C14" s="206">
        <v>2224</v>
      </c>
      <c r="D14" s="206">
        <v>22</v>
      </c>
      <c r="E14" s="210">
        <v>0.03</v>
      </c>
      <c r="F14" s="209">
        <v>12672</v>
      </c>
      <c r="G14" s="206">
        <v>13031</v>
      </c>
      <c r="H14" s="206">
        <v>-359</v>
      </c>
      <c r="I14" s="341">
        <v>-0.53</v>
      </c>
      <c r="J14" s="342">
        <v>23071</v>
      </c>
      <c r="K14" s="343">
        <v>22581</v>
      </c>
      <c r="L14" s="343">
        <v>490</v>
      </c>
      <c r="M14" s="341">
        <v>0.74</v>
      </c>
      <c r="N14" s="224"/>
      <c r="O14" s="224"/>
      <c r="R14" s="224"/>
      <c r="S14" s="224"/>
    </row>
    <row r="15" spans="1:19" ht="12.75" customHeight="1">
      <c r="A15" s="221" t="s">
        <v>56</v>
      </c>
      <c r="B15" s="209">
        <v>5767</v>
      </c>
      <c r="C15" s="206">
        <v>5783</v>
      </c>
      <c r="D15" s="206">
        <v>-16</v>
      </c>
      <c r="E15" s="210">
        <v>-0.01</v>
      </c>
      <c r="F15" s="209">
        <v>42265</v>
      </c>
      <c r="G15" s="206">
        <v>41125</v>
      </c>
      <c r="H15" s="206">
        <v>1140</v>
      </c>
      <c r="I15" s="341">
        <v>0.61</v>
      </c>
      <c r="J15" s="342">
        <v>71711</v>
      </c>
      <c r="K15" s="343">
        <v>71037</v>
      </c>
      <c r="L15" s="343">
        <v>674</v>
      </c>
      <c r="M15" s="341">
        <v>0.36</v>
      </c>
      <c r="N15" s="224"/>
      <c r="O15" s="224"/>
      <c r="R15" s="224"/>
      <c r="S15" s="224"/>
    </row>
    <row r="16" spans="1:19" ht="15">
      <c r="A16" s="203" t="s">
        <v>57</v>
      </c>
      <c r="B16" s="207">
        <v>174923</v>
      </c>
      <c r="C16" s="205">
        <v>172341</v>
      </c>
      <c r="D16" s="205">
        <v>2582</v>
      </c>
      <c r="E16" s="208">
        <v>0.04</v>
      </c>
      <c r="F16" s="207">
        <v>1215302</v>
      </c>
      <c r="G16" s="205">
        <v>1246997</v>
      </c>
      <c r="H16" s="205">
        <v>-31695</v>
      </c>
      <c r="I16" s="334">
        <v>-0.5</v>
      </c>
      <c r="J16" s="335">
        <v>2127431</v>
      </c>
      <c r="K16" s="336">
        <v>2073658</v>
      </c>
      <c r="L16" s="336">
        <v>53773</v>
      </c>
      <c r="M16" s="334">
        <v>0.86</v>
      </c>
      <c r="N16" s="224"/>
      <c r="O16" s="224"/>
      <c r="R16" s="224"/>
      <c r="S16" s="224"/>
    </row>
    <row r="17" spans="1:19" ht="14.25">
      <c r="A17" s="221" t="s">
        <v>58</v>
      </c>
      <c r="B17" s="209">
        <v>12199</v>
      </c>
      <c r="C17" s="206">
        <v>12174</v>
      </c>
      <c r="D17" s="206">
        <v>25</v>
      </c>
      <c r="E17" s="210">
        <v>0.01</v>
      </c>
      <c r="F17" s="209">
        <v>94386</v>
      </c>
      <c r="G17" s="206">
        <v>88277</v>
      </c>
      <c r="H17" s="206">
        <v>6109</v>
      </c>
      <c r="I17" s="341">
        <v>1.31</v>
      </c>
      <c r="J17" s="342">
        <v>154811</v>
      </c>
      <c r="K17" s="343">
        <v>148746</v>
      </c>
      <c r="L17" s="343">
        <v>6065</v>
      </c>
      <c r="M17" s="341">
        <v>1.3</v>
      </c>
      <c r="N17" s="224"/>
      <c r="O17" s="224"/>
      <c r="R17" s="224"/>
      <c r="S17" s="224"/>
    </row>
    <row r="18" spans="1:19" ht="14.25">
      <c r="A18" s="221" t="s">
        <v>59</v>
      </c>
      <c r="B18" s="209">
        <v>7972</v>
      </c>
      <c r="C18" s="206">
        <v>7619</v>
      </c>
      <c r="D18" s="206">
        <v>353</v>
      </c>
      <c r="E18" s="210">
        <v>0.12</v>
      </c>
      <c r="F18" s="209">
        <v>56123</v>
      </c>
      <c r="G18" s="206">
        <v>55604</v>
      </c>
      <c r="H18" s="206">
        <v>519</v>
      </c>
      <c r="I18" s="341">
        <v>0.18</v>
      </c>
      <c r="J18" s="342">
        <v>94477</v>
      </c>
      <c r="K18" s="343">
        <v>92234</v>
      </c>
      <c r="L18" s="343">
        <v>2243</v>
      </c>
      <c r="M18" s="341">
        <v>0.78</v>
      </c>
      <c r="N18" s="224"/>
      <c r="O18" s="224"/>
      <c r="R18" s="224"/>
      <c r="S18" s="224"/>
    </row>
    <row r="19" spans="1:19" ht="14.25">
      <c r="A19" s="221" t="s">
        <v>60</v>
      </c>
      <c r="B19" s="209">
        <v>32979</v>
      </c>
      <c r="C19" s="206">
        <v>32089</v>
      </c>
      <c r="D19" s="206">
        <v>890</v>
      </c>
      <c r="E19" s="210">
        <v>0.08</v>
      </c>
      <c r="F19" s="209">
        <v>220509</v>
      </c>
      <c r="G19" s="206">
        <v>226460</v>
      </c>
      <c r="H19" s="206">
        <v>-5951</v>
      </c>
      <c r="I19" s="341">
        <v>-0.52</v>
      </c>
      <c r="J19" s="342">
        <v>383235</v>
      </c>
      <c r="K19" s="343">
        <v>377003</v>
      </c>
      <c r="L19" s="343">
        <v>6232</v>
      </c>
      <c r="M19" s="341">
        <v>0.55</v>
      </c>
      <c r="N19" s="224"/>
      <c r="O19" s="224"/>
      <c r="R19" s="224"/>
      <c r="S19" s="224"/>
    </row>
    <row r="20" spans="1:19" ht="14.25">
      <c r="A20" s="221" t="s">
        <v>61</v>
      </c>
      <c r="B20" s="209">
        <v>13174</v>
      </c>
      <c r="C20" s="206">
        <v>12386</v>
      </c>
      <c r="D20" s="206">
        <v>788</v>
      </c>
      <c r="E20" s="210">
        <v>0.19</v>
      </c>
      <c r="F20" s="209">
        <v>83418</v>
      </c>
      <c r="G20" s="206">
        <v>87802</v>
      </c>
      <c r="H20" s="206">
        <v>-4384</v>
      </c>
      <c r="I20" s="341">
        <v>-1.03</v>
      </c>
      <c r="J20" s="342">
        <v>147477</v>
      </c>
      <c r="K20" s="343">
        <v>143388</v>
      </c>
      <c r="L20" s="343">
        <v>4089</v>
      </c>
      <c r="M20" s="341">
        <v>0.98</v>
      </c>
      <c r="N20" s="224"/>
      <c r="O20" s="224"/>
      <c r="R20" s="224"/>
      <c r="S20" s="224"/>
    </row>
    <row r="21" spans="1:19" ht="14.25">
      <c r="A21" s="221" t="s">
        <v>62</v>
      </c>
      <c r="B21" s="209">
        <v>12015</v>
      </c>
      <c r="C21" s="206">
        <v>10145</v>
      </c>
      <c r="D21" s="206">
        <v>1870</v>
      </c>
      <c r="E21" s="210">
        <v>0.47</v>
      </c>
      <c r="F21" s="209">
        <v>72002</v>
      </c>
      <c r="G21" s="206">
        <v>77647</v>
      </c>
      <c r="H21" s="206">
        <v>-5645</v>
      </c>
      <c r="I21" s="341">
        <v>-1.4</v>
      </c>
      <c r="J21" s="342">
        <v>128061</v>
      </c>
      <c r="K21" s="343">
        <v>124201</v>
      </c>
      <c r="L21" s="343">
        <v>3860</v>
      </c>
      <c r="M21" s="341">
        <v>0.98</v>
      </c>
      <c r="N21" s="224"/>
      <c r="O21" s="224"/>
      <c r="R21" s="224"/>
      <c r="S21" s="224"/>
    </row>
    <row r="22" spans="1:19" ht="14.25">
      <c r="A22" s="221" t="s">
        <v>63</v>
      </c>
      <c r="B22" s="209">
        <v>30016</v>
      </c>
      <c r="C22" s="206">
        <v>30112</v>
      </c>
      <c r="D22" s="206">
        <v>-96</v>
      </c>
      <c r="E22" s="210">
        <v>-0.01</v>
      </c>
      <c r="F22" s="209">
        <v>217322</v>
      </c>
      <c r="G22" s="206">
        <v>241128</v>
      </c>
      <c r="H22" s="206">
        <v>-23806</v>
      </c>
      <c r="I22" s="341">
        <v>-1.91</v>
      </c>
      <c r="J22" s="342">
        <v>400771</v>
      </c>
      <c r="K22" s="343">
        <v>403374</v>
      </c>
      <c r="L22" s="343">
        <v>-2603</v>
      </c>
      <c r="M22" s="341">
        <v>-0.21</v>
      </c>
      <c r="N22" s="224"/>
      <c r="O22" s="224"/>
      <c r="R22" s="224"/>
      <c r="S22" s="224"/>
    </row>
    <row r="23" spans="1:19" ht="14.25">
      <c r="A23" s="221" t="s">
        <v>64</v>
      </c>
      <c r="B23" s="209">
        <v>9503</v>
      </c>
      <c r="C23" s="206">
        <v>8033</v>
      </c>
      <c r="D23" s="206">
        <v>1470</v>
      </c>
      <c r="E23" s="210">
        <v>0.45</v>
      </c>
      <c r="F23" s="209">
        <v>57720</v>
      </c>
      <c r="G23" s="206">
        <v>80457</v>
      </c>
      <c r="H23" s="206">
        <v>-22737</v>
      </c>
      <c r="I23" s="341">
        <v>-6.46</v>
      </c>
      <c r="J23" s="342">
        <v>120074</v>
      </c>
      <c r="K23" s="343">
        <v>120377</v>
      </c>
      <c r="L23" s="343">
        <v>-303</v>
      </c>
      <c r="M23" s="341">
        <v>-0.09</v>
      </c>
      <c r="N23" s="224"/>
      <c r="O23" s="224"/>
      <c r="R23" s="224"/>
      <c r="S23" s="224"/>
    </row>
    <row r="24" spans="1:19" ht="14.25">
      <c r="A24" s="221" t="s">
        <v>65</v>
      </c>
      <c r="B24" s="209">
        <v>6187</v>
      </c>
      <c r="C24" s="206">
        <v>6630</v>
      </c>
      <c r="D24" s="206">
        <v>-443</v>
      </c>
      <c r="E24" s="210">
        <v>-0.16</v>
      </c>
      <c r="F24" s="209">
        <v>47678</v>
      </c>
      <c r="G24" s="206">
        <v>51534</v>
      </c>
      <c r="H24" s="206">
        <v>-3856</v>
      </c>
      <c r="I24" s="341">
        <v>-1.35</v>
      </c>
      <c r="J24" s="342">
        <v>85748</v>
      </c>
      <c r="K24" s="343">
        <v>85204</v>
      </c>
      <c r="L24" s="343">
        <v>544</v>
      </c>
      <c r="M24" s="341">
        <v>0.19</v>
      </c>
      <c r="N24" s="224"/>
      <c r="O24" s="224"/>
      <c r="R24" s="224"/>
      <c r="S24" s="224"/>
    </row>
    <row r="25" spans="1:19" ht="14.25">
      <c r="A25" s="222" t="s">
        <v>66</v>
      </c>
      <c r="B25" s="209">
        <v>50878</v>
      </c>
      <c r="C25" s="206">
        <v>53153</v>
      </c>
      <c r="D25" s="206">
        <v>-2275</v>
      </c>
      <c r="E25" s="210">
        <v>-0.13</v>
      </c>
      <c r="F25" s="209">
        <v>366144</v>
      </c>
      <c r="G25" s="206">
        <v>338088</v>
      </c>
      <c r="H25" s="206">
        <v>28056</v>
      </c>
      <c r="I25" s="341">
        <v>1.66</v>
      </c>
      <c r="J25" s="342">
        <v>612777</v>
      </c>
      <c r="K25" s="343">
        <v>579131</v>
      </c>
      <c r="L25" s="343">
        <v>33646</v>
      </c>
      <c r="M25" s="341">
        <v>1.99</v>
      </c>
      <c r="N25" s="224"/>
      <c r="O25" s="224"/>
      <c r="R25" s="224"/>
      <c r="S25" s="224"/>
    </row>
    <row r="26" spans="1:19" ht="15">
      <c r="A26" s="203" t="s">
        <v>67</v>
      </c>
      <c r="B26" s="207">
        <v>688800</v>
      </c>
      <c r="C26" s="205">
        <v>664949</v>
      </c>
      <c r="D26" s="205">
        <v>23851</v>
      </c>
      <c r="E26" s="208">
        <v>0.12</v>
      </c>
      <c r="F26" s="207">
        <v>4980559</v>
      </c>
      <c r="G26" s="205">
        <v>4700412</v>
      </c>
      <c r="H26" s="205">
        <v>280147</v>
      </c>
      <c r="I26" s="334">
        <v>1.4</v>
      </c>
      <c r="J26" s="335">
        <v>8144861</v>
      </c>
      <c r="K26" s="336">
        <v>7889210</v>
      </c>
      <c r="L26" s="336">
        <v>255651</v>
      </c>
      <c r="M26" s="334">
        <v>1.28</v>
      </c>
      <c r="N26" s="224"/>
      <c r="O26" s="224"/>
      <c r="R26" s="224"/>
      <c r="S26" s="224"/>
    </row>
    <row r="27" spans="1:19" ht="14.25">
      <c r="A27" s="222" t="s">
        <v>68</v>
      </c>
      <c r="B27" s="209">
        <v>163889</v>
      </c>
      <c r="C27" s="206">
        <v>153280</v>
      </c>
      <c r="D27" s="206">
        <v>10609</v>
      </c>
      <c r="E27" s="210">
        <v>0.26</v>
      </c>
      <c r="F27" s="209">
        <v>1119558</v>
      </c>
      <c r="G27" s="206">
        <v>1019612</v>
      </c>
      <c r="H27" s="206">
        <v>99946</v>
      </c>
      <c r="I27" s="341">
        <v>2.5</v>
      </c>
      <c r="J27" s="342">
        <v>1819562</v>
      </c>
      <c r="K27" s="343">
        <v>1744133</v>
      </c>
      <c r="L27" s="343">
        <v>75429</v>
      </c>
      <c r="M27" s="341">
        <v>1.88</v>
      </c>
      <c r="N27" s="224"/>
      <c r="O27" s="224"/>
      <c r="R27" s="224"/>
      <c r="S27" s="224"/>
    </row>
    <row r="28" spans="1:19" ht="14.25">
      <c r="A28" s="221" t="s">
        <v>69</v>
      </c>
      <c r="B28" s="209">
        <v>28297</v>
      </c>
      <c r="C28" s="206">
        <v>32414</v>
      </c>
      <c r="D28" s="206">
        <v>-4117</v>
      </c>
      <c r="E28" s="210">
        <v>-0.56</v>
      </c>
      <c r="F28" s="209">
        <v>217030</v>
      </c>
      <c r="G28" s="206">
        <v>202309</v>
      </c>
      <c r="H28" s="206">
        <v>14721</v>
      </c>
      <c r="I28" s="341">
        <v>2.05</v>
      </c>
      <c r="J28" s="342">
        <v>349686</v>
      </c>
      <c r="K28" s="343">
        <v>330660</v>
      </c>
      <c r="L28" s="343">
        <v>19026</v>
      </c>
      <c r="M28" s="341">
        <v>2.67</v>
      </c>
      <c r="N28" s="224"/>
      <c r="O28" s="224"/>
      <c r="R28" s="224"/>
      <c r="S28" s="224"/>
    </row>
    <row r="29" spans="1:19" ht="14.25">
      <c r="A29" s="222" t="s">
        <v>70</v>
      </c>
      <c r="B29" s="209">
        <v>99901</v>
      </c>
      <c r="C29" s="206">
        <v>102746</v>
      </c>
      <c r="D29" s="206">
        <v>-2845</v>
      </c>
      <c r="E29" s="210">
        <v>-0.09</v>
      </c>
      <c r="F29" s="209">
        <v>690695</v>
      </c>
      <c r="G29" s="206">
        <v>699485</v>
      </c>
      <c r="H29" s="206">
        <v>-8790</v>
      </c>
      <c r="I29" s="341">
        <v>-0.27</v>
      </c>
      <c r="J29" s="342">
        <v>1171293</v>
      </c>
      <c r="K29" s="343">
        <v>1167047</v>
      </c>
      <c r="L29" s="343">
        <v>4246</v>
      </c>
      <c r="M29" s="341">
        <v>0.13</v>
      </c>
      <c r="N29" s="224"/>
      <c r="O29" s="224"/>
      <c r="R29" s="224"/>
      <c r="S29" s="224"/>
    </row>
    <row r="30" spans="1:19" ht="14.25">
      <c r="A30" s="221" t="s">
        <v>71</v>
      </c>
      <c r="B30" s="209">
        <v>396713</v>
      </c>
      <c r="C30" s="206">
        <v>376509</v>
      </c>
      <c r="D30" s="206">
        <v>20204</v>
      </c>
      <c r="E30" s="210">
        <v>0.17</v>
      </c>
      <c r="F30" s="209">
        <v>2953276</v>
      </c>
      <c r="G30" s="206">
        <v>2779006</v>
      </c>
      <c r="H30" s="206">
        <v>174270</v>
      </c>
      <c r="I30" s="341">
        <v>1.46</v>
      </c>
      <c r="J30" s="342">
        <v>4804320</v>
      </c>
      <c r="K30" s="343">
        <v>4647370</v>
      </c>
      <c r="L30" s="343">
        <v>156950</v>
      </c>
      <c r="M30" s="341">
        <v>1.31</v>
      </c>
      <c r="N30" s="224"/>
      <c r="O30" s="224"/>
      <c r="R30" s="224"/>
      <c r="S30" s="224"/>
    </row>
    <row r="31" spans="1:19" ht="15">
      <c r="A31" s="203" t="s">
        <v>72</v>
      </c>
      <c r="B31" s="207">
        <v>274561</v>
      </c>
      <c r="C31" s="205">
        <v>274205</v>
      </c>
      <c r="D31" s="205">
        <v>356</v>
      </c>
      <c r="E31" s="208">
        <v>0</v>
      </c>
      <c r="F31" s="207">
        <v>2054252</v>
      </c>
      <c r="G31" s="205">
        <v>1941877</v>
      </c>
      <c r="H31" s="205">
        <v>112375</v>
      </c>
      <c r="I31" s="334">
        <v>1.58</v>
      </c>
      <c r="J31" s="335">
        <v>3332348</v>
      </c>
      <c r="K31" s="336">
        <v>3210418</v>
      </c>
      <c r="L31" s="336">
        <v>121930</v>
      </c>
      <c r="M31" s="334">
        <v>1.71</v>
      </c>
      <c r="N31" s="224"/>
      <c r="O31" s="224"/>
      <c r="R31" s="224"/>
      <c r="S31" s="224"/>
    </row>
    <row r="32" spans="1:19" ht="14.25">
      <c r="A32" s="221" t="s">
        <v>73</v>
      </c>
      <c r="B32" s="209">
        <v>101379</v>
      </c>
      <c r="C32" s="206">
        <v>100808</v>
      </c>
      <c r="D32" s="206">
        <v>571</v>
      </c>
      <c r="E32" s="210">
        <v>0.02</v>
      </c>
      <c r="F32" s="209">
        <v>732498</v>
      </c>
      <c r="G32" s="206">
        <v>691961</v>
      </c>
      <c r="H32" s="206">
        <v>40537</v>
      </c>
      <c r="I32" s="341">
        <v>1.56</v>
      </c>
      <c r="J32" s="342">
        <v>1196798</v>
      </c>
      <c r="K32" s="343">
        <v>1150270</v>
      </c>
      <c r="L32" s="343">
        <v>46528</v>
      </c>
      <c r="M32" s="341">
        <v>1.79</v>
      </c>
      <c r="N32" s="224"/>
      <c r="O32" s="224"/>
      <c r="R32" s="224"/>
      <c r="S32" s="224"/>
    </row>
    <row r="33" spans="1:19" ht="14.25">
      <c r="A33" s="221" t="s">
        <v>74</v>
      </c>
      <c r="B33" s="209">
        <v>84428</v>
      </c>
      <c r="C33" s="206">
        <v>80995</v>
      </c>
      <c r="D33" s="206">
        <v>3433</v>
      </c>
      <c r="E33" s="210">
        <v>0.17</v>
      </c>
      <c r="F33" s="209">
        <v>641459</v>
      </c>
      <c r="G33" s="206">
        <v>587704</v>
      </c>
      <c r="H33" s="206">
        <v>53755</v>
      </c>
      <c r="I33" s="341">
        <v>2.68</v>
      </c>
      <c r="J33" s="342">
        <v>1034045</v>
      </c>
      <c r="K33" s="343">
        <v>972420</v>
      </c>
      <c r="L33" s="343">
        <v>61625</v>
      </c>
      <c r="M33" s="341">
        <v>3.09</v>
      </c>
      <c r="N33" s="224"/>
      <c r="O33" s="224"/>
      <c r="R33" s="224"/>
      <c r="S33" s="224"/>
    </row>
    <row r="34" spans="1:19" ht="14.25">
      <c r="A34" s="222" t="s">
        <v>75</v>
      </c>
      <c r="B34" s="209">
        <v>88754</v>
      </c>
      <c r="C34" s="206">
        <v>92402</v>
      </c>
      <c r="D34" s="206">
        <v>-3648</v>
      </c>
      <c r="E34" s="210">
        <v>-0.14</v>
      </c>
      <c r="F34" s="209">
        <v>680295</v>
      </c>
      <c r="G34" s="206">
        <v>662212</v>
      </c>
      <c r="H34" s="206">
        <v>18083</v>
      </c>
      <c r="I34" s="341">
        <v>0.72</v>
      </c>
      <c r="J34" s="342">
        <v>1101505</v>
      </c>
      <c r="K34" s="343">
        <v>1087728</v>
      </c>
      <c r="L34" s="343">
        <v>13777</v>
      </c>
      <c r="M34" s="341">
        <v>0.55</v>
      </c>
      <c r="N34" s="224"/>
      <c r="O34" s="224"/>
      <c r="R34" s="224"/>
      <c r="S34" s="224"/>
    </row>
    <row r="35" spans="1:19" ht="15">
      <c r="A35" s="203" t="s">
        <v>76</v>
      </c>
      <c r="B35" s="207">
        <v>132839</v>
      </c>
      <c r="C35" s="205">
        <v>122899</v>
      </c>
      <c r="D35" s="205">
        <v>9940</v>
      </c>
      <c r="E35" s="208">
        <v>0.3</v>
      </c>
      <c r="F35" s="207">
        <v>951630</v>
      </c>
      <c r="G35" s="205">
        <v>863949</v>
      </c>
      <c r="H35" s="205">
        <v>87681</v>
      </c>
      <c r="I35" s="334">
        <v>2.75</v>
      </c>
      <c r="J35" s="335">
        <v>1549802</v>
      </c>
      <c r="K35" s="336">
        <v>1484426</v>
      </c>
      <c r="L35" s="336">
        <v>65376</v>
      </c>
      <c r="M35" s="334">
        <v>2.03</v>
      </c>
      <c r="N35" s="224"/>
      <c r="O35" s="224"/>
      <c r="R35" s="224"/>
      <c r="S35" s="224"/>
    </row>
    <row r="36" spans="1:19" ht="14.25">
      <c r="A36" s="221" t="s">
        <v>77</v>
      </c>
      <c r="B36" s="209">
        <v>20951</v>
      </c>
      <c r="C36" s="206">
        <v>19745</v>
      </c>
      <c r="D36" s="206">
        <v>1206</v>
      </c>
      <c r="E36" s="210">
        <v>0.23</v>
      </c>
      <c r="F36" s="209">
        <v>157394</v>
      </c>
      <c r="G36" s="206">
        <v>140549</v>
      </c>
      <c r="H36" s="206">
        <v>16845</v>
      </c>
      <c r="I36" s="341">
        <v>3.34</v>
      </c>
      <c r="J36" s="342">
        <v>249926</v>
      </c>
      <c r="K36" s="343">
        <v>244301</v>
      </c>
      <c r="L36" s="343">
        <v>5625</v>
      </c>
      <c r="M36" s="341">
        <v>1.09</v>
      </c>
      <c r="N36" s="224"/>
      <c r="O36" s="224"/>
      <c r="R36" s="224"/>
      <c r="S36" s="224"/>
    </row>
    <row r="37" spans="1:19" ht="14.25">
      <c r="A37" s="221" t="s">
        <v>78</v>
      </c>
      <c r="B37" s="209">
        <v>36985</v>
      </c>
      <c r="C37" s="206">
        <v>32816</v>
      </c>
      <c r="D37" s="206">
        <v>4169</v>
      </c>
      <c r="E37" s="210">
        <v>0.59</v>
      </c>
      <c r="F37" s="209">
        <v>249421</v>
      </c>
      <c r="G37" s="206">
        <v>224474</v>
      </c>
      <c r="H37" s="206">
        <v>24947</v>
      </c>
      <c r="I37" s="341">
        <v>3.65</v>
      </c>
      <c r="J37" s="342">
        <v>402552</v>
      </c>
      <c r="K37" s="343">
        <v>380341</v>
      </c>
      <c r="L37" s="343">
        <v>22211</v>
      </c>
      <c r="M37" s="341">
        <v>3.23</v>
      </c>
      <c r="N37" s="224"/>
      <c r="O37" s="224"/>
      <c r="R37" s="224"/>
      <c r="S37" s="224"/>
    </row>
    <row r="38" spans="1:19" ht="14.25">
      <c r="A38" s="221" t="s">
        <v>79</v>
      </c>
      <c r="B38" s="209">
        <v>49742</v>
      </c>
      <c r="C38" s="206">
        <v>47098</v>
      </c>
      <c r="D38" s="206">
        <v>2644</v>
      </c>
      <c r="E38" s="210">
        <v>0.21</v>
      </c>
      <c r="F38" s="209">
        <v>364371</v>
      </c>
      <c r="G38" s="206">
        <v>333366</v>
      </c>
      <c r="H38" s="206">
        <v>31005</v>
      </c>
      <c r="I38" s="341">
        <v>2.56</v>
      </c>
      <c r="J38" s="342">
        <v>598108</v>
      </c>
      <c r="K38" s="343">
        <v>580380</v>
      </c>
      <c r="L38" s="343">
        <v>17728</v>
      </c>
      <c r="M38" s="341">
        <v>1.45</v>
      </c>
      <c r="N38" s="224"/>
      <c r="O38" s="224"/>
      <c r="R38" s="224"/>
      <c r="S38" s="224"/>
    </row>
    <row r="39" spans="1:19" ht="15" thickBot="1">
      <c r="A39" s="223" t="s">
        <v>80</v>
      </c>
      <c r="B39" s="230">
        <v>25161</v>
      </c>
      <c r="C39" s="231">
        <v>23240</v>
      </c>
      <c r="D39" s="231">
        <v>1921</v>
      </c>
      <c r="E39" s="232">
        <v>0.24</v>
      </c>
      <c r="F39" s="230">
        <v>180444</v>
      </c>
      <c r="G39" s="231">
        <v>165560</v>
      </c>
      <c r="H39" s="231">
        <v>14884</v>
      </c>
      <c r="I39" s="344">
        <v>1.89</v>
      </c>
      <c r="J39" s="345">
        <v>299216</v>
      </c>
      <c r="K39" s="346">
        <v>279404</v>
      </c>
      <c r="L39" s="346">
        <v>19812</v>
      </c>
      <c r="M39" s="344">
        <v>2.53</v>
      </c>
      <c r="N39" s="224"/>
      <c r="O39" s="224"/>
      <c r="R39" s="224"/>
      <c r="S39" s="224"/>
    </row>
    <row r="40" spans="1:4" ht="14.25">
      <c r="A40" s="195" t="s">
        <v>155</v>
      </c>
      <c r="C40" s="22"/>
      <c r="D40" s="22"/>
    </row>
    <row r="41" ht="14.25">
      <c r="A41" s="20" t="s">
        <v>44</v>
      </c>
    </row>
    <row r="42" ht="14.25">
      <c r="A42" s="20" t="s">
        <v>45</v>
      </c>
    </row>
  </sheetData>
  <sheetProtection/>
  <mergeCells count="4">
    <mergeCell ref="A4:A5"/>
    <mergeCell ref="B4:E4"/>
    <mergeCell ref="F4:I4"/>
    <mergeCell ref="J4:M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421875" style="23" customWidth="1"/>
    <col min="2" max="5" width="26.421875" style="23" customWidth="1"/>
    <col min="6" max="16384" width="9.140625" style="23" customWidth="1"/>
  </cols>
  <sheetData>
    <row r="1" spans="1:5" ht="18">
      <c r="A1" s="24" t="s">
        <v>81</v>
      </c>
      <c r="B1" s="24"/>
      <c r="C1" s="24"/>
      <c r="D1" s="24"/>
      <c r="E1" s="24"/>
    </row>
    <row r="2" spans="1:5" ht="18.75" thickBot="1">
      <c r="A2" s="25" t="s">
        <v>145</v>
      </c>
      <c r="B2" s="25"/>
      <c r="C2" s="25"/>
      <c r="D2" s="25"/>
      <c r="E2" s="25"/>
    </row>
    <row r="3" spans="1:5" ht="22.5" customHeight="1" thickBot="1">
      <c r="A3" s="464" t="s">
        <v>82</v>
      </c>
      <c r="B3" s="466" t="s">
        <v>260</v>
      </c>
      <c r="C3" s="467"/>
      <c r="D3" s="467"/>
      <c r="E3" s="468"/>
    </row>
    <row r="4" spans="1:5" ht="25.5" customHeight="1" thickBot="1">
      <c r="A4" s="465"/>
      <c r="B4" s="271" t="s">
        <v>83</v>
      </c>
      <c r="C4" s="271" t="s">
        <v>84</v>
      </c>
      <c r="D4" s="271" t="s">
        <v>10</v>
      </c>
      <c r="E4" s="285" t="s">
        <v>229</v>
      </c>
    </row>
    <row r="5" spans="1:5" ht="12.75" customHeight="1">
      <c r="A5" s="26" t="s">
        <v>85</v>
      </c>
      <c r="B5" s="27">
        <v>988348</v>
      </c>
      <c r="C5" s="27">
        <v>-961940</v>
      </c>
      <c r="D5" s="27">
        <v>26408</v>
      </c>
      <c r="E5" s="347">
        <v>0.08958737428660524</v>
      </c>
    </row>
    <row r="6" spans="1:5" ht="12.75" customHeight="1">
      <c r="A6" s="28" t="s">
        <v>183</v>
      </c>
      <c r="B6" s="29">
        <v>23839</v>
      </c>
      <c r="C6" s="29">
        <v>-20841</v>
      </c>
      <c r="D6" s="29">
        <v>2998</v>
      </c>
      <c r="E6" s="348">
        <v>0.41469325424929177</v>
      </c>
    </row>
    <row r="7" spans="1:5" ht="12.75" customHeight="1">
      <c r="A7" s="30" t="s">
        <v>184</v>
      </c>
      <c r="B7" s="31">
        <v>32979</v>
      </c>
      <c r="C7" s="31">
        <v>-32089</v>
      </c>
      <c r="D7" s="31">
        <v>890</v>
      </c>
      <c r="E7" s="349">
        <v>0.07788966272900874</v>
      </c>
    </row>
    <row r="8" spans="1:5" ht="12.75" customHeight="1">
      <c r="A8" s="30" t="s">
        <v>185</v>
      </c>
      <c r="B8" s="31">
        <v>30016</v>
      </c>
      <c r="C8" s="31">
        <v>-30112</v>
      </c>
      <c r="D8" s="31">
        <v>-96</v>
      </c>
      <c r="E8" s="349">
        <v>-0.007838654364334122</v>
      </c>
    </row>
    <row r="9" spans="1:5" ht="12.75" customHeight="1">
      <c r="A9" s="30" t="s">
        <v>186</v>
      </c>
      <c r="B9" s="31">
        <v>50878</v>
      </c>
      <c r="C9" s="31">
        <v>-53153</v>
      </c>
      <c r="D9" s="31">
        <v>-2275</v>
      </c>
      <c r="E9" s="349">
        <v>-0.13252980464232972</v>
      </c>
    </row>
    <row r="10" spans="1:5" ht="12.75" customHeight="1">
      <c r="A10" s="30" t="s">
        <v>187</v>
      </c>
      <c r="B10" s="31">
        <v>163889</v>
      </c>
      <c r="C10" s="31">
        <v>-153280</v>
      </c>
      <c r="D10" s="31">
        <v>10609</v>
      </c>
      <c r="E10" s="349">
        <v>0.260045606641127</v>
      </c>
    </row>
    <row r="11" spans="1:5" ht="12.75" customHeight="1">
      <c r="A11" s="30" t="s">
        <v>188</v>
      </c>
      <c r="B11" s="31">
        <v>99901</v>
      </c>
      <c r="C11" s="31">
        <v>-102746</v>
      </c>
      <c r="D11" s="31">
        <v>-2845</v>
      </c>
      <c r="E11" s="349">
        <v>-0.08603473323486968</v>
      </c>
    </row>
    <row r="12" spans="1:5" ht="12.75" customHeight="1">
      <c r="A12" s="30" t="s">
        <v>189</v>
      </c>
      <c r="B12" s="31">
        <v>396713</v>
      </c>
      <c r="C12" s="31">
        <v>-376509</v>
      </c>
      <c r="D12" s="31">
        <v>20204</v>
      </c>
      <c r="E12" s="349">
        <v>0.16694577724439155</v>
      </c>
    </row>
    <row r="13" spans="1:5" ht="12.75" customHeight="1">
      <c r="A13" s="30" t="s">
        <v>190</v>
      </c>
      <c r="B13" s="31">
        <v>101379</v>
      </c>
      <c r="C13" s="31">
        <v>-100808</v>
      </c>
      <c r="D13" s="31">
        <v>571</v>
      </c>
      <c r="E13" s="349">
        <v>0.021610582600112633</v>
      </c>
    </row>
    <row r="14" spans="1:5" ht="12.75" customHeight="1">
      <c r="A14" s="32" t="s">
        <v>191</v>
      </c>
      <c r="B14" s="33">
        <v>88754</v>
      </c>
      <c r="C14" s="33">
        <v>-92402</v>
      </c>
      <c r="D14" s="31">
        <v>-3648</v>
      </c>
      <c r="E14" s="349">
        <v>-0.14364144449427618</v>
      </c>
    </row>
    <row r="15" spans="1:5" ht="12.75" customHeight="1">
      <c r="A15" s="26" t="s">
        <v>86</v>
      </c>
      <c r="B15" s="27">
        <v>498636</v>
      </c>
      <c r="C15" s="27">
        <v>-492745</v>
      </c>
      <c r="D15" s="27">
        <v>5891</v>
      </c>
      <c r="E15" s="347">
        <v>0.038942256651880815</v>
      </c>
    </row>
    <row r="16" spans="1:5" ht="12.75" customHeight="1">
      <c r="A16" s="28" t="s">
        <v>192</v>
      </c>
      <c r="B16" s="29">
        <v>8649</v>
      </c>
      <c r="C16" s="29">
        <v>-8456</v>
      </c>
      <c r="D16" s="29">
        <v>193</v>
      </c>
      <c r="E16" s="348">
        <v>0.05774743128654096</v>
      </c>
    </row>
    <row r="17" spans="1:5" ht="12.75" customHeight="1">
      <c r="A17" s="30" t="s">
        <v>193</v>
      </c>
      <c r="B17" s="31">
        <v>25259</v>
      </c>
      <c r="C17" s="31">
        <v>-24692</v>
      </c>
      <c r="D17" s="31">
        <v>567</v>
      </c>
      <c r="E17" s="349">
        <v>0.0680293330005855</v>
      </c>
    </row>
    <row r="18" spans="1:5" ht="12.75" customHeight="1">
      <c r="A18" s="30" t="s">
        <v>194</v>
      </c>
      <c r="B18" s="31">
        <v>18022</v>
      </c>
      <c r="C18" s="31">
        <v>-20082</v>
      </c>
      <c r="D18" s="31">
        <v>-2060</v>
      </c>
      <c r="E18" s="349">
        <v>-0.2578422856341794</v>
      </c>
    </row>
    <row r="19" spans="1:5" ht="12.75" customHeight="1">
      <c r="A19" s="30" t="s">
        <v>195</v>
      </c>
      <c r="B19" s="31">
        <v>23596</v>
      </c>
      <c r="C19" s="31">
        <v>-26174</v>
      </c>
      <c r="D19" s="31">
        <v>-2578</v>
      </c>
      <c r="E19" s="349">
        <v>-0.3192921572780158</v>
      </c>
    </row>
    <row r="20" spans="1:5" ht="12.75" customHeight="1">
      <c r="A20" s="30" t="s">
        <v>196</v>
      </c>
      <c r="B20" s="31">
        <v>59262</v>
      </c>
      <c r="C20" s="31">
        <v>-53198</v>
      </c>
      <c r="D20" s="31">
        <v>6064</v>
      </c>
      <c r="E20" s="349">
        <v>0.4252534935794717</v>
      </c>
    </row>
    <row r="21" spans="1:5" ht="12.75" customHeight="1">
      <c r="A21" s="30" t="s">
        <v>188</v>
      </c>
      <c r="B21" s="31">
        <v>71967</v>
      </c>
      <c r="C21" s="31">
        <v>-78094</v>
      </c>
      <c r="D21" s="31">
        <v>-6127</v>
      </c>
      <c r="E21" s="349">
        <v>-0.2481071051687428</v>
      </c>
    </row>
    <row r="22" spans="1:5" ht="12.75" customHeight="1">
      <c r="A22" s="30" t="s">
        <v>197</v>
      </c>
      <c r="B22" s="31">
        <v>211137</v>
      </c>
      <c r="C22" s="31">
        <v>-201830</v>
      </c>
      <c r="D22" s="31">
        <v>9307</v>
      </c>
      <c r="E22" s="349">
        <v>0.14652239555536664</v>
      </c>
    </row>
    <row r="23" spans="1:5" ht="12.75" customHeight="1">
      <c r="A23" s="30" t="s">
        <v>198</v>
      </c>
      <c r="B23" s="31">
        <v>42032</v>
      </c>
      <c r="C23" s="31">
        <v>-39289</v>
      </c>
      <c r="D23" s="31">
        <v>2743</v>
      </c>
      <c r="E23" s="349">
        <v>0.27479765855965155</v>
      </c>
    </row>
    <row r="24" spans="1:5" ht="12.75" customHeight="1">
      <c r="A24" s="32" t="s">
        <v>199</v>
      </c>
      <c r="B24" s="33">
        <v>38712</v>
      </c>
      <c r="C24" s="33">
        <v>-40930</v>
      </c>
      <c r="D24" s="31">
        <v>-2218</v>
      </c>
      <c r="E24" s="349">
        <v>-0.20019694758324014</v>
      </c>
    </row>
    <row r="25" spans="1:5" ht="12.75" customHeight="1">
      <c r="A25" s="26" t="s">
        <v>87</v>
      </c>
      <c r="B25" s="27">
        <v>489712</v>
      </c>
      <c r="C25" s="27">
        <v>-469195</v>
      </c>
      <c r="D25" s="27">
        <v>20517</v>
      </c>
      <c r="E25" s="347">
        <v>0.1429771839996566</v>
      </c>
    </row>
    <row r="26" spans="1:5" ht="12.75" customHeight="1">
      <c r="A26" s="28" t="s">
        <v>183</v>
      </c>
      <c r="B26" s="198">
        <v>15190</v>
      </c>
      <c r="C26" s="29">
        <v>-12385</v>
      </c>
      <c r="D26" s="29">
        <v>2805</v>
      </c>
      <c r="E26" s="348">
        <v>0.721580531474288</v>
      </c>
    </row>
    <row r="27" spans="1:5" ht="12.75" customHeight="1">
      <c r="A27" s="30" t="s">
        <v>184</v>
      </c>
      <c r="B27" s="199">
        <v>7720</v>
      </c>
      <c r="C27" s="31">
        <v>-7397</v>
      </c>
      <c r="D27" s="31">
        <v>323</v>
      </c>
      <c r="E27" s="349">
        <v>0.10447056388229434</v>
      </c>
    </row>
    <row r="28" spans="1:5" ht="12.75" customHeight="1">
      <c r="A28" s="30" t="s">
        <v>185</v>
      </c>
      <c r="B28" s="199">
        <v>11994</v>
      </c>
      <c r="C28" s="31">
        <v>-10030</v>
      </c>
      <c r="D28" s="31">
        <v>1964</v>
      </c>
      <c r="E28" s="349">
        <v>0.4612905801832949</v>
      </c>
    </row>
    <row r="29" spans="1:5" ht="12.75" customHeight="1">
      <c r="A29" s="30" t="s">
        <v>186</v>
      </c>
      <c r="B29" s="199">
        <v>27282</v>
      </c>
      <c r="C29" s="31">
        <v>-26979</v>
      </c>
      <c r="D29" s="31">
        <v>303</v>
      </c>
      <c r="E29" s="349">
        <v>0.0333265873574546</v>
      </c>
    </row>
    <row r="30" spans="1:5" ht="12.75" customHeight="1">
      <c r="A30" s="30" t="s">
        <v>187</v>
      </c>
      <c r="B30" s="199">
        <v>104627</v>
      </c>
      <c r="C30" s="31">
        <v>-100082</v>
      </c>
      <c r="D30" s="31">
        <v>4545</v>
      </c>
      <c r="E30" s="349">
        <v>0.17127056000385876</v>
      </c>
    </row>
    <row r="31" spans="1:5" ht="12.75" customHeight="1">
      <c r="A31" s="30" t="s">
        <v>188</v>
      </c>
      <c r="B31" s="199">
        <v>27934</v>
      </c>
      <c r="C31" s="31">
        <v>-24652</v>
      </c>
      <c r="D31" s="31">
        <v>3282</v>
      </c>
      <c r="E31" s="349">
        <v>0.39197139397066305</v>
      </c>
    </row>
    <row r="32" spans="1:5" ht="12.75" customHeight="1">
      <c r="A32" s="30" t="s">
        <v>189</v>
      </c>
      <c r="B32" s="199">
        <v>185576</v>
      </c>
      <c r="C32" s="31">
        <v>-174679</v>
      </c>
      <c r="D32" s="31">
        <v>10897</v>
      </c>
      <c r="E32" s="349">
        <v>0.18950635308005648</v>
      </c>
    </row>
    <row r="33" spans="1:5" ht="12.75" customHeight="1">
      <c r="A33" s="30" t="s">
        <v>190</v>
      </c>
      <c r="B33" s="199">
        <v>59347</v>
      </c>
      <c r="C33" s="31">
        <v>-61519</v>
      </c>
      <c r="D33" s="31">
        <v>-2172</v>
      </c>
      <c r="E33" s="349">
        <v>-0.13211397567570032</v>
      </c>
    </row>
    <row r="34" spans="1:5" ht="12.75" customHeight="1" thickBot="1">
      <c r="A34" s="34" t="s">
        <v>191</v>
      </c>
      <c r="B34" s="200">
        <v>50042</v>
      </c>
      <c r="C34" s="201">
        <v>-51472</v>
      </c>
      <c r="D34" s="201">
        <v>-1430</v>
      </c>
      <c r="E34" s="350">
        <v>-0.09987791147604187</v>
      </c>
    </row>
    <row r="35" spans="1:5" ht="14.25">
      <c r="A35" s="469" t="s">
        <v>155</v>
      </c>
      <c r="B35" s="469"/>
      <c r="C35" s="469"/>
      <c r="D35" s="469"/>
      <c r="E35" s="469"/>
    </row>
    <row r="36" spans="1:5" ht="12.75" customHeight="1">
      <c r="A36" s="470" t="s">
        <v>156</v>
      </c>
      <c r="B36" s="470"/>
      <c r="C36" s="470"/>
      <c r="D36" s="470"/>
      <c r="E36" s="470"/>
    </row>
  </sheetData>
  <sheetProtection/>
  <mergeCells count="4">
    <mergeCell ref="A3:A4"/>
    <mergeCell ref="B3:E3"/>
    <mergeCell ref="A35:E35"/>
    <mergeCell ref="A36:E36"/>
  </mergeCells>
  <printOptions/>
  <pageMargins left="0" right="0" top="0" bottom="0" header="0" footer="0"/>
  <pageSetup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9.28125" style="0" customWidth="1"/>
    <col min="2" max="25" width="9.7109375" style="0" customWidth="1"/>
    <col min="26" max="29" width="9.7109375" style="36" customWidth="1"/>
    <col min="30" max="16384" width="9.140625" style="36" customWidth="1"/>
  </cols>
  <sheetData>
    <row r="1" ht="18">
      <c r="A1" s="37" t="s">
        <v>88</v>
      </c>
    </row>
    <row r="2" ht="18.75" thickBot="1">
      <c r="A2" s="37" t="s">
        <v>264</v>
      </c>
    </row>
    <row r="3" spans="1:29" s="41" customFormat="1" ht="30" customHeight="1" thickBot="1">
      <c r="A3" s="38" t="s">
        <v>89</v>
      </c>
      <c r="B3" s="233">
        <v>33786</v>
      </c>
      <c r="C3" s="39">
        <v>34151</v>
      </c>
      <c r="D3" s="39">
        <v>34516</v>
      </c>
      <c r="E3" s="39">
        <v>34881</v>
      </c>
      <c r="F3" s="39">
        <v>35247</v>
      </c>
      <c r="G3" s="39">
        <v>35612</v>
      </c>
      <c r="H3" s="39">
        <v>35977</v>
      </c>
      <c r="I3" s="39">
        <v>36342</v>
      </c>
      <c r="J3" s="39">
        <v>36708</v>
      </c>
      <c r="K3" s="39">
        <v>37073</v>
      </c>
      <c r="L3" s="39">
        <v>37438</v>
      </c>
      <c r="M3" s="39">
        <v>37803</v>
      </c>
      <c r="N3" s="39">
        <v>38169</v>
      </c>
      <c r="O3" s="39">
        <v>38534</v>
      </c>
      <c r="P3" s="39">
        <v>38899</v>
      </c>
      <c r="Q3" s="39">
        <v>39264</v>
      </c>
      <c r="R3" s="39">
        <v>39630</v>
      </c>
      <c r="S3" s="39">
        <v>39995</v>
      </c>
      <c r="T3" s="39">
        <v>40360</v>
      </c>
      <c r="U3" s="39">
        <v>40725</v>
      </c>
      <c r="V3" s="39">
        <v>41091</v>
      </c>
      <c r="W3" s="39">
        <v>41456</v>
      </c>
      <c r="X3" s="39">
        <v>41821</v>
      </c>
      <c r="Y3" s="39">
        <v>42186</v>
      </c>
      <c r="Z3" s="39">
        <v>42552</v>
      </c>
      <c r="AA3" s="39">
        <v>42917</v>
      </c>
      <c r="AB3" s="40">
        <v>43282</v>
      </c>
      <c r="AC3" s="39">
        <v>43647</v>
      </c>
    </row>
    <row r="4" spans="1:29" s="42" customFormat="1" ht="19.5" customHeight="1">
      <c r="A4" s="234" t="s">
        <v>90</v>
      </c>
      <c r="B4" s="235">
        <v>-28149</v>
      </c>
      <c r="C4" s="236">
        <v>17381</v>
      </c>
      <c r="D4" s="236">
        <v>9147</v>
      </c>
      <c r="E4" s="236">
        <v>-64217</v>
      </c>
      <c r="F4" s="236">
        <v>9110</v>
      </c>
      <c r="G4" s="236">
        <v>-7501</v>
      </c>
      <c r="H4" s="236">
        <v>-21454</v>
      </c>
      <c r="I4" s="236">
        <v>8057</v>
      </c>
      <c r="J4" s="236">
        <v>105842</v>
      </c>
      <c r="K4" s="236">
        <v>71386</v>
      </c>
      <c r="L4" s="236">
        <v>61227</v>
      </c>
      <c r="M4" s="236">
        <v>37233</v>
      </c>
      <c r="N4" s="236">
        <v>202033</v>
      </c>
      <c r="O4" s="236">
        <v>117473</v>
      </c>
      <c r="P4" s="236">
        <v>154357</v>
      </c>
      <c r="Q4" s="236">
        <v>126992</v>
      </c>
      <c r="R4" s="236">
        <v>203218</v>
      </c>
      <c r="S4" s="236">
        <v>138402</v>
      </c>
      <c r="T4" s="236">
        <v>181796</v>
      </c>
      <c r="U4" s="236">
        <v>140563</v>
      </c>
      <c r="V4" s="236">
        <v>142496</v>
      </c>
      <c r="W4" s="236">
        <v>41463</v>
      </c>
      <c r="X4" s="236">
        <v>11796</v>
      </c>
      <c r="Y4" s="237">
        <v>-157905</v>
      </c>
      <c r="Z4" s="237">
        <v>-94724</v>
      </c>
      <c r="AA4" s="237">
        <v>35900</v>
      </c>
      <c r="AB4" s="237">
        <v>47319</v>
      </c>
      <c r="AC4" s="237">
        <v>43820</v>
      </c>
    </row>
    <row r="5" spans="1:29" s="43" customFormat="1" ht="19.5" customHeight="1">
      <c r="A5" s="399"/>
      <c r="B5" s="239">
        <v>-0.10382364305098202</v>
      </c>
      <c r="C5" s="240">
        <v>0.06393503252160038</v>
      </c>
      <c r="D5" s="240">
        <v>0.027862549252399837</v>
      </c>
      <c r="E5" s="240">
        <v>-0.24787508417557502</v>
      </c>
      <c r="F5" s="240">
        <v>0.03406331360222836</v>
      </c>
      <c r="G5" s="240">
        <v>-0.026845586493084994</v>
      </c>
      <c r="H5" s="240">
        <v>-0.0820086121358643</v>
      </c>
      <c r="I5" s="240">
        <v>0.029298110502584684</v>
      </c>
      <c r="J5" s="240">
        <v>0.4100746132915889</v>
      </c>
      <c r="K5" s="240">
        <v>0.2702735604868556</v>
      </c>
      <c r="L5" s="240">
        <v>0.22625254412649287</v>
      </c>
      <c r="M5" s="240">
        <v>0.1343821691889291</v>
      </c>
      <c r="N5" s="240">
        <v>0.7008573616127167</v>
      </c>
      <c r="O5" s="240">
        <v>0.3879455903964768</v>
      </c>
      <c r="P5" s="240">
        <v>0.49013103131116953</v>
      </c>
      <c r="Q5" s="240">
        <v>0.38607139341457763</v>
      </c>
      <c r="R5" s="240">
        <v>0.5843514367029012</v>
      </c>
      <c r="S5" s="240">
        <v>0.3935564927536994</v>
      </c>
      <c r="T5" s="240">
        <v>0.4869198217984261</v>
      </c>
      <c r="U5" s="240">
        <v>0.357987324931619</v>
      </c>
      <c r="V5" s="240">
        <v>0.35250411730181064</v>
      </c>
      <c r="W5" s="240">
        <v>0.10090431320126658</v>
      </c>
      <c r="X5" s="240">
        <v>0.028316536533257164</v>
      </c>
      <c r="Y5" s="241">
        <v>-0.385814497272019</v>
      </c>
      <c r="Z5" s="241">
        <v>-0.24200006034417187</v>
      </c>
      <c r="AA5" s="241">
        <v>0.025611834279093415</v>
      </c>
      <c r="AB5" s="241">
        <v>0.12</v>
      </c>
      <c r="AC5" s="241">
        <v>0.11</v>
      </c>
    </row>
    <row r="6" spans="1:29" s="43" customFormat="1" ht="19.5" customHeight="1">
      <c r="A6" s="242"/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5"/>
      <c r="Z6" s="245"/>
      <c r="AA6" s="245"/>
      <c r="AB6" s="245"/>
      <c r="AC6" s="245"/>
    </row>
    <row r="7" spans="1:29" s="42" customFormat="1" ht="19.5" customHeight="1">
      <c r="A7" s="246" t="s">
        <v>5</v>
      </c>
      <c r="B7" s="247">
        <v>-202</v>
      </c>
      <c r="C7" s="248">
        <v>-190</v>
      </c>
      <c r="D7" s="248">
        <v>-121</v>
      </c>
      <c r="E7" s="248">
        <v>-383</v>
      </c>
      <c r="F7" s="248">
        <v>-329</v>
      </c>
      <c r="G7" s="248">
        <v>559</v>
      </c>
      <c r="H7" s="248">
        <v>-12</v>
      </c>
      <c r="I7" s="248">
        <v>-294</v>
      </c>
      <c r="J7" s="248">
        <v>808</v>
      </c>
      <c r="K7" s="248">
        <v>336</v>
      </c>
      <c r="L7" s="248">
        <v>80</v>
      </c>
      <c r="M7" s="248">
        <v>747</v>
      </c>
      <c r="N7" s="248">
        <v>935</v>
      </c>
      <c r="O7" s="248">
        <v>1067</v>
      </c>
      <c r="P7" s="248">
        <v>1466</v>
      </c>
      <c r="Q7" s="248">
        <v>1163</v>
      </c>
      <c r="R7" s="248">
        <v>1450</v>
      </c>
      <c r="S7" s="248">
        <v>98</v>
      </c>
      <c r="T7" s="248">
        <v>1631</v>
      </c>
      <c r="U7" s="248">
        <v>2033</v>
      </c>
      <c r="V7" s="248">
        <v>1717</v>
      </c>
      <c r="W7" s="248">
        <v>-236</v>
      </c>
      <c r="X7" s="248">
        <v>72</v>
      </c>
      <c r="Y7" s="249">
        <v>-795</v>
      </c>
      <c r="Z7" s="249">
        <v>-1181</v>
      </c>
      <c r="AA7" s="249">
        <v>-224</v>
      </c>
      <c r="AB7" s="249">
        <v>702</v>
      </c>
      <c r="AC7" s="249">
        <v>1049</v>
      </c>
    </row>
    <row r="8" spans="1:29" s="43" customFormat="1" ht="19.5" customHeight="1">
      <c r="A8" s="250"/>
      <c r="B8" s="251">
        <v>-0.15004531071264315</v>
      </c>
      <c r="C8" s="252">
        <v>-0.1487361342695892</v>
      </c>
      <c r="D8" s="252">
        <v>-0.0968782776483379</v>
      </c>
      <c r="E8" s="252">
        <v>-0.31734457987057096</v>
      </c>
      <c r="F8" s="252">
        <v>-0.2873161700492566</v>
      </c>
      <c r="G8" s="252">
        <v>0.49253705041676366</v>
      </c>
      <c r="H8" s="252">
        <v>-0.010815877708481025</v>
      </c>
      <c r="I8" s="252">
        <v>-0.27467137531881347</v>
      </c>
      <c r="J8" s="252">
        <v>0.7454287137664384</v>
      </c>
      <c r="K8" s="252">
        <v>0.30054473733642784</v>
      </c>
      <c r="L8" s="252">
        <v>0.06978732313276392</v>
      </c>
      <c r="M8" s="252">
        <v>0.616285785001236</v>
      </c>
      <c r="N8" s="252">
        <v>0.7169805533402851</v>
      </c>
      <c r="O8" s="252">
        <v>0.7580655474483722</v>
      </c>
      <c r="P8" s="252">
        <v>0.9689743149100316</v>
      </c>
      <c r="Q8" s="252">
        <v>0.7162785541396932</v>
      </c>
      <c r="R8" s="252">
        <v>0.8320995305810985</v>
      </c>
      <c r="S8" s="252">
        <v>0.05664903609929883</v>
      </c>
      <c r="T8" s="252">
        <v>0.8797527414735162</v>
      </c>
      <c r="U8" s="252">
        <v>0.9990515644272779</v>
      </c>
      <c r="V8" s="252">
        <v>0.7832207386998524</v>
      </c>
      <c r="W8" s="252">
        <v>-0.10571487444118732</v>
      </c>
      <c r="X8" s="252">
        <v>0.03221289142019135</v>
      </c>
      <c r="Y8" s="253">
        <v>-0.374800224408689</v>
      </c>
      <c r="Z8" s="253">
        <v>-0.5888835147520033</v>
      </c>
      <c r="AA8" s="253">
        <v>-0.09519053712431225</v>
      </c>
      <c r="AB8" s="253">
        <v>0.37</v>
      </c>
      <c r="AC8" s="253">
        <v>0.53</v>
      </c>
    </row>
    <row r="9" spans="1:29" s="43" customFormat="1" ht="19.5" customHeight="1">
      <c r="A9" s="242"/>
      <c r="B9" s="243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5"/>
      <c r="Z9" s="245"/>
      <c r="AA9" s="245"/>
      <c r="AB9" s="245"/>
      <c r="AC9" s="245"/>
    </row>
    <row r="10" spans="1:29" s="42" customFormat="1" ht="19.5" customHeight="1">
      <c r="A10" s="246" t="s">
        <v>6</v>
      </c>
      <c r="B10" s="247">
        <v>-15880</v>
      </c>
      <c r="C10" s="248">
        <v>1934</v>
      </c>
      <c r="D10" s="248">
        <v>-4154</v>
      </c>
      <c r="E10" s="248">
        <v>-49582</v>
      </c>
      <c r="F10" s="248">
        <v>-3167</v>
      </c>
      <c r="G10" s="248">
        <v>-11974</v>
      </c>
      <c r="H10" s="248">
        <v>-36697</v>
      </c>
      <c r="I10" s="248">
        <v>4319</v>
      </c>
      <c r="J10" s="248">
        <v>21504</v>
      </c>
      <c r="K10" s="248">
        <v>-2246</v>
      </c>
      <c r="L10" s="248">
        <v>1046</v>
      </c>
      <c r="M10" s="248">
        <v>-9760</v>
      </c>
      <c r="N10" s="248">
        <v>56027</v>
      </c>
      <c r="O10" s="248">
        <v>6119</v>
      </c>
      <c r="P10" s="248">
        <v>20993</v>
      </c>
      <c r="Q10" s="248">
        <v>28996</v>
      </c>
      <c r="R10" s="248">
        <v>37495</v>
      </c>
      <c r="S10" s="248">
        <v>17354</v>
      </c>
      <c r="T10" s="248">
        <v>41530</v>
      </c>
      <c r="U10" s="248">
        <v>23610</v>
      </c>
      <c r="V10" s="248">
        <v>24718</v>
      </c>
      <c r="W10" s="248">
        <v>7154</v>
      </c>
      <c r="X10" s="248">
        <v>-15392</v>
      </c>
      <c r="Y10" s="249">
        <v>-64312</v>
      </c>
      <c r="Z10" s="249">
        <v>-13298</v>
      </c>
      <c r="AA10" s="249">
        <v>12594</v>
      </c>
      <c r="AB10" s="249">
        <v>4993</v>
      </c>
      <c r="AC10" s="249">
        <v>5391</v>
      </c>
    </row>
    <row r="11" spans="1:29" s="43" customFormat="1" ht="19.5" customHeight="1">
      <c r="A11" s="238"/>
      <c r="B11" s="239">
        <v>-0.24983484626582841</v>
      </c>
      <c r="C11" s="240">
        <v>0.030560589291583895</v>
      </c>
      <c r="D11" s="240">
        <v>-0.06608667154017756</v>
      </c>
      <c r="E11" s="240">
        <v>-0.7766256085645296</v>
      </c>
      <c r="F11" s="240">
        <v>-0.05252452747827041</v>
      </c>
      <c r="G11" s="240">
        <v>-0.20053662891796886</v>
      </c>
      <c r="H11" s="240">
        <v>-0.6432581039618079</v>
      </c>
      <c r="I11" s="240">
        <v>0.07872725426716354</v>
      </c>
      <c r="J11" s="240">
        <v>0.3818710687914839</v>
      </c>
      <c r="K11" s="240">
        <v>-0.03877371480499603</v>
      </c>
      <c r="L11" s="240">
        <v>0.01767496483171538</v>
      </c>
      <c r="M11" s="240">
        <v>-0.16056101598272976</v>
      </c>
      <c r="N11" s="240">
        <v>0.8746285595643277</v>
      </c>
      <c r="O11" s="240">
        <v>0.09027611597005603</v>
      </c>
      <c r="P11" s="240">
        <v>0.30091084550458724</v>
      </c>
      <c r="Q11" s="240">
        <v>0.39658881101454213</v>
      </c>
      <c r="R11" s="240">
        <v>0.4854144574666597</v>
      </c>
      <c r="S11" s="240">
        <v>0.23323312668399598</v>
      </c>
      <c r="T11" s="240">
        <v>0.5197673024439853</v>
      </c>
      <c r="U11" s="240">
        <v>0.28360431900189553</v>
      </c>
      <c r="V11" s="240">
        <v>0.29537744691976453</v>
      </c>
      <c r="W11" s="240">
        <v>0.08460470009028498</v>
      </c>
      <c r="X11" s="240">
        <v>-0.18306601318569538</v>
      </c>
      <c r="Y11" s="241">
        <v>-0.8017367139116827</v>
      </c>
      <c r="Z11" s="241">
        <v>-0.17864159576461702</v>
      </c>
      <c r="AA11" s="241">
        <v>-0.10822383173532124</v>
      </c>
      <c r="AB11" s="241">
        <v>0.07</v>
      </c>
      <c r="AC11" s="241">
        <v>0.07</v>
      </c>
    </row>
    <row r="12" spans="1:29" s="43" customFormat="1" ht="19.5" customHeight="1">
      <c r="A12" s="254"/>
      <c r="B12" s="255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7"/>
      <c r="Z12" s="257"/>
      <c r="AA12" s="257"/>
      <c r="AB12" s="257"/>
      <c r="AC12" s="257"/>
    </row>
    <row r="13" spans="1:29" s="42" customFormat="1" ht="19.5" customHeight="1">
      <c r="A13" s="258" t="s">
        <v>91</v>
      </c>
      <c r="B13" s="259">
        <v>586</v>
      </c>
      <c r="C13" s="260">
        <v>-1083</v>
      </c>
      <c r="D13" s="260">
        <v>96</v>
      </c>
      <c r="E13" s="260">
        <v>-771</v>
      </c>
      <c r="F13" s="260">
        <v>519</v>
      </c>
      <c r="G13" s="260">
        <v>-2392</v>
      </c>
      <c r="H13" s="260">
        <v>7</v>
      </c>
      <c r="I13" s="260">
        <v>-1648</v>
      </c>
      <c r="J13" s="260">
        <v>-1631</v>
      </c>
      <c r="K13" s="260">
        <v>164</v>
      </c>
      <c r="L13" s="260">
        <v>400</v>
      </c>
      <c r="M13" s="260">
        <v>-342</v>
      </c>
      <c r="N13" s="260">
        <v>907</v>
      </c>
      <c r="O13" s="260">
        <v>-224</v>
      </c>
      <c r="P13" s="260">
        <v>186</v>
      </c>
      <c r="Q13" s="260">
        <v>465</v>
      </c>
      <c r="R13" s="260">
        <v>1120</v>
      </c>
      <c r="S13" s="260">
        <v>2497</v>
      </c>
      <c r="T13" s="260">
        <v>1313</v>
      </c>
      <c r="U13" s="260">
        <v>1129</v>
      </c>
      <c r="V13" s="260">
        <v>1598</v>
      </c>
      <c r="W13" s="260">
        <v>-1321</v>
      </c>
      <c r="X13" s="260">
        <v>100</v>
      </c>
      <c r="Y13" s="261">
        <v>-711</v>
      </c>
      <c r="Z13" s="261">
        <v>-591</v>
      </c>
      <c r="AA13" s="261">
        <v>-1125</v>
      </c>
      <c r="AB13" s="261">
        <v>1335</v>
      </c>
      <c r="AC13" s="261">
        <v>494</v>
      </c>
    </row>
    <row r="14" spans="1:29" s="43" customFormat="1" ht="19.5" customHeight="1">
      <c r="A14" s="250"/>
      <c r="B14" s="251">
        <v>0.13088946764170384</v>
      </c>
      <c r="C14" s="252">
        <v>-0.241491494281576</v>
      </c>
      <c r="D14" s="252">
        <v>0.021437280323710617</v>
      </c>
      <c r="E14" s="252">
        <v>-0.17527826276735325</v>
      </c>
      <c r="F14" s="252">
        <v>0.1228225037331887</v>
      </c>
      <c r="G14" s="252">
        <v>-0.5906479101385531</v>
      </c>
      <c r="H14" s="252">
        <v>0.0018481018673854877</v>
      </c>
      <c r="I14" s="252">
        <v>-0.4616815517878958</v>
      </c>
      <c r="J14" s="252">
        <v>-0.4786781322454692</v>
      </c>
      <c r="K14" s="252">
        <v>0.049138724011155155</v>
      </c>
      <c r="L14" s="252">
        <v>0.11792939567081273</v>
      </c>
      <c r="M14" s="252">
        <v>-0.09963583394028142</v>
      </c>
      <c r="N14" s="252">
        <v>0.260352379913531</v>
      </c>
      <c r="O14" s="252">
        <v>-0.06263421617752618</v>
      </c>
      <c r="P14" s="252">
        <v>0.05024107613142981</v>
      </c>
      <c r="Q14" s="252">
        <v>0.12390913330224684</v>
      </c>
      <c r="R14" s="252">
        <v>0.29106331666648444</v>
      </c>
      <c r="S14" s="252">
        <v>0.6417224993510828</v>
      </c>
      <c r="T14" s="252">
        <v>0.32798433269052296</v>
      </c>
      <c r="U14" s="252">
        <v>0.2720619597618157</v>
      </c>
      <c r="V14" s="252">
        <v>0.3776777779878504</v>
      </c>
      <c r="W14" s="252">
        <v>-0.3064723432490202</v>
      </c>
      <c r="X14" s="252">
        <v>0.023017608470476958</v>
      </c>
      <c r="Y14" s="253">
        <v>-0.16425064972567238</v>
      </c>
      <c r="Z14" s="253">
        <v>-0.14015533289856164</v>
      </c>
      <c r="AA14" s="253">
        <v>-0.15827587702180734</v>
      </c>
      <c r="AB14" s="253">
        <v>0.33</v>
      </c>
      <c r="AC14" s="253">
        <v>0.12</v>
      </c>
    </row>
    <row r="15" spans="1:29" s="43" customFormat="1" ht="19.5" customHeight="1">
      <c r="A15" s="254"/>
      <c r="B15" s="255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7"/>
      <c r="Z15" s="257"/>
      <c r="AA15" s="257"/>
      <c r="AB15" s="257"/>
      <c r="AC15" s="257"/>
    </row>
    <row r="16" spans="1:29" s="42" customFormat="1" ht="19.5" customHeight="1">
      <c r="A16" s="246" t="s">
        <v>92</v>
      </c>
      <c r="B16" s="247">
        <v>-5263</v>
      </c>
      <c r="C16" s="248">
        <v>266</v>
      </c>
      <c r="D16" s="248">
        <v>-679</v>
      </c>
      <c r="E16" s="248">
        <v>407</v>
      </c>
      <c r="F16" s="248">
        <v>3474</v>
      </c>
      <c r="G16" s="248">
        <v>2518</v>
      </c>
      <c r="H16" s="248">
        <v>4992</v>
      </c>
      <c r="I16" s="248">
        <v>-6127</v>
      </c>
      <c r="J16" s="248">
        <v>6760</v>
      </c>
      <c r="K16" s="248">
        <v>-730</v>
      </c>
      <c r="L16" s="248">
        <v>2077</v>
      </c>
      <c r="M16" s="248">
        <v>3504</v>
      </c>
      <c r="N16" s="248">
        <v>10697</v>
      </c>
      <c r="O16" s="248">
        <v>13475</v>
      </c>
      <c r="P16" s="248">
        <v>24640</v>
      </c>
      <c r="Q16" s="248">
        <v>18896</v>
      </c>
      <c r="R16" s="248">
        <v>35078</v>
      </c>
      <c r="S16" s="248">
        <v>32175</v>
      </c>
      <c r="T16" s="248">
        <v>38382</v>
      </c>
      <c r="U16" s="248">
        <v>25632</v>
      </c>
      <c r="V16" s="248">
        <v>25433</v>
      </c>
      <c r="W16" s="248">
        <v>4899</v>
      </c>
      <c r="X16" s="248">
        <v>3013</v>
      </c>
      <c r="Y16" s="249">
        <v>-21996</v>
      </c>
      <c r="Z16" s="249">
        <v>-27718</v>
      </c>
      <c r="AA16" s="249">
        <v>724</v>
      </c>
      <c r="AB16" s="249">
        <v>10063</v>
      </c>
      <c r="AC16" s="249">
        <v>18721</v>
      </c>
    </row>
    <row r="17" spans="1:29" s="43" customFormat="1" ht="19.5" customHeight="1">
      <c r="A17" s="238"/>
      <c r="B17" s="239">
        <v>-0.22876412171833893</v>
      </c>
      <c r="C17" s="240">
        <v>0.011855264160698376</v>
      </c>
      <c r="D17" s="240">
        <v>-0.030370339226404308</v>
      </c>
      <c r="E17" s="240">
        <v>0.018437647229374576</v>
      </c>
      <c r="F17" s="240">
        <v>0.15788311196067717</v>
      </c>
      <c r="G17" s="240">
        <v>0.11430490993609155</v>
      </c>
      <c r="H17" s="240">
        <v>0.2256215099737613</v>
      </c>
      <c r="I17" s="240">
        <v>-0.2978737058269898</v>
      </c>
      <c r="J17" s="240">
        <v>0.3343647860461152</v>
      </c>
      <c r="K17" s="240">
        <v>-0.03613879276630483</v>
      </c>
      <c r="L17" s="240">
        <v>0.10511287868091301</v>
      </c>
      <c r="M17" s="240">
        <v>0.18351391437694264</v>
      </c>
      <c r="N17" s="240">
        <v>0.5507079096112033</v>
      </c>
      <c r="O17" s="240">
        <v>0.6764524274476491</v>
      </c>
      <c r="P17" s="240">
        <v>1.1752736541709607</v>
      </c>
      <c r="Q17" s="240">
        <v>0.8585250960479573</v>
      </c>
      <c r="R17" s="240">
        <v>1.415965068717373</v>
      </c>
      <c r="S17" s="240">
        <v>1.2580935395968051</v>
      </c>
      <c r="T17" s="240">
        <v>1.3302879483162666</v>
      </c>
      <c r="U17" s="240">
        <v>0.8359786530607094</v>
      </c>
      <c r="V17" s="240">
        <v>0.7888549769853981</v>
      </c>
      <c r="W17" s="240">
        <v>0.15161751657377653</v>
      </c>
      <c r="X17" s="240">
        <v>0.0935767758157624</v>
      </c>
      <c r="Y17" s="241">
        <v>-0.7615528670928184</v>
      </c>
      <c r="Z17" s="241">
        <v>-1.1140231960223401</v>
      </c>
      <c r="AA17" s="241">
        <v>-0.40460809938471787</v>
      </c>
      <c r="AB17" s="241">
        <v>0.49</v>
      </c>
      <c r="AC17" s="241">
        <v>0.92</v>
      </c>
    </row>
    <row r="18" spans="1:29" s="43" customFormat="1" ht="19.5" customHeight="1">
      <c r="A18" s="254"/>
      <c r="B18" s="255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7"/>
      <c r="Z18" s="257"/>
      <c r="AA18" s="257"/>
      <c r="AB18" s="257"/>
      <c r="AC18" s="257"/>
    </row>
    <row r="19" spans="1:29" s="42" customFormat="1" ht="19.5" customHeight="1">
      <c r="A19" s="258" t="s">
        <v>0</v>
      </c>
      <c r="B19" s="259">
        <v>-1808</v>
      </c>
      <c r="C19" s="260">
        <v>8249</v>
      </c>
      <c r="D19" s="260">
        <v>4202</v>
      </c>
      <c r="E19" s="260">
        <v>-6819</v>
      </c>
      <c r="F19" s="260">
        <v>-1197</v>
      </c>
      <c r="G19" s="260">
        <v>1374</v>
      </c>
      <c r="H19" s="260">
        <v>-2567</v>
      </c>
      <c r="I19" s="260">
        <v>2825</v>
      </c>
      <c r="J19" s="260">
        <v>16396</v>
      </c>
      <c r="K19" s="260">
        <v>14310</v>
      </c>
      <c r="L19" s="260">
        <v>19139</v>
      </c>
      <c r="M19" s="260">
        <v>7662</v>
      </c>
      <c r="N19" s="260">
        <v>33552</v>
      </c>
      <c r="O19" s="260">
        <v>28899</v>
      </c>
      <c r="P19" s="260">
        <v>28085</v>
      </c>
      <c r="Q19" s="260">
        <v>27921</v>
      </c>
      <c r="R19" s="260">
        <v>25292</v>
      </c>
      <c r="S19" s="260">
        <v>27336</v>
      </c>
      <c r="T19" s="260">
        <v>28250</v>
      </c>
      <c r="U19" s="260">
        <v>28538</v>
      </c>
      <c r="V19" s="260">
        <v>22847</v>
      </c>
      <c r="W19" s="260">
        <v>1545</v>
      </c>
      <c r="X19" s="260">
        <v>955</v>
      </c>
      <c r="Y19" s="261">
        <v>-34545</v>
      </c>
      <c r="Z19" s="261">
        <v>-16286</v>
      </c>
      <c r="AA19" s="261">
        <v>10156</v>
      </c>
      <c r="AB19" s="261">
        <v>-249</v>
      </c>
      <c r="AC19" s="261">
        <v>4887</v>
      </c>
    </row>
    <row r="20" spans="1:29" s="43" customFormat="1" ht="19.5" customHeight="1">
      <c r="A20" s="238"/>
      <c r="B20" s="239">
        <v>-0.037922342258367436</v>
      </c>
      <c r="C20" s="240">
        <v>0.17250862124853494</v>
      </c>
      <c r="D20" s="240">
        <v>0.08715751989771814</v>
      </c>
      <c r="E20" s="240">
        <v>-0.13850713721041963</v>
      </c>
      <c r="F20" s="240">
        <v>-0.024548085536435504</v>
      </c>
      <c r="G20" s="240">
        <v>0.02793648779790825</v>
      </c>
      <c r="H20" s="240">
        <v>-0.052231327605589684</v>
      </c>
      <c r="I20" s="240">
        <v>0.05825792111815442</v>
      </c>
      <c r="J20" s="240">
        <v>0.3304520558326196</v>
      </c>
      <c r="K20" s="240">
        <v>0.27909240942758373</v>
      </c>
      <c r="L20" s="240">
        <v>0.35656066785030305</v>
      </c>
      <c r="M20" s="240">
        <v>0.13622948712317395</v>
      </c>
      <c r="N20" s="240">
        <v>0.566779255595451</v>
      </c>
      <c r="O20" s="240">
        <v>0.456831198508878</v>
      </c>
      <c r="P20" s="240">
        <v>0.4220530336649153</v>
      </c>
      <c r="Q20" s="240">
        <v>0.39793230832378956</v>
      </c>
      <c r="R20" s="240">
        <v>0.3391856674073379</v>
      </c>
      <c r="S20" s="240">
        <v>0.35622507753654276</v>
      </c>
      <c r="T20" s="240">
        <v>0.3467078706982152</v>
      </c>
      <c r="U20" s="240">
        <v>0.33122644314704797</v>
      </c>
      <c r="V20" s="240">
        <v>0.2564192062890047</v>
      </c>
      <c r="W20" s="240">
        <v>0.016954181790085343</v>
      </c>
      <c r="X20" s="240">
        <v>0.01027525747052671</v>
      </c>
      <c r="Y20" s="241">
        <v>-0.37128848551055693</v>
      </c>
      <c r="Z20" s="241">
        <v>-0.1810452534205531</v>
      </c>
      <c r="AA20" s="241">
        <v>-0.030811639374384026</v>
      </c>
      <c r="AB20" s="241">
        <v>0</v>
      </c>
      <c r="AC20" s="241">
        <v>0.05</v>
      </c>
    </row>
    <row r="21" spans="1:29" s="42" customFormat="1" ht="19.5" customHeight="1">
      <c r="A21" s="262" t="s">
        <v>214</v>
      </c>
      <c r="B21" s="263">
        <v>-1182</v>
      </c>
      <c r="C21" s="264">
        <v>7490</v>
      </c>
      <c r="D21" s="264">
        <v>3324</v>
      </c>
      <c r="E21" s="264">
        <v>-6500</v>
      </c>
      <c r="F21" s="264">
        <v>1584</v>
      </c>
      <c r="G21" s="264">
        <v>1653</v>
      </c>
      <c r="H21" s="264">
        <v>-56</v>
      </c>
      <c r="I21" s="264">
        <v>2370</v>
      </c>
      <c r="J21" s="264">
        <v>13732</v>
      </c>
      <c r="K21" s="264">
        <v>11509</v>
      </c>
      <c r="L21" s="264">
        <v>15895</v>
      </c>
      <c r="M21" s="264">
        <v>6786</v>
      </c>
      <c r="N21" s="264">
        <v>27113</v>
      </c>
      <c r="O21" s="264">
        <v>24781</v>
      </c>
      <c r="P21" s="264">
        <v>22875</v>
      </c>
      <c r="Q21" s="264">
        <v>20271</v>
      </c>
      <c r="R21" s="264">
        <v>19137</v>
      </c>
      <c r="S21" s="264">
        <v>20598</v>
      </c>
      <c r="T21" s="264">
        <v>21975</v>
      </c>
      <c r="U21" s="264">
        <v>21356</v>
      </c>
      <c r="V21" s="264">
        <v>17270</v>
      </c>
      <c r="W21" s="264">
        <v>-589</v>
      </c>
      <c r="X21" s="264">
        <v>-519</v>
      </c>
      <c r="Y21" s="265">
        <v>-29847</v>
      </c>
      <c r="Z21" s="265">
        <v>-15227</v>
      </c>
      <c r="AA21" s="265">
        <v>7685</v>
      </c>
      <c r="AB21" s="265">
        <v>-4911</v>
      </c>
      <c r="AC21" s="265">
        <v>2140</v>
      </c>
    </row>
    <row r="22" spans="1:29" s="43" customFormat="1" ht="19.5" customHeight="1">
      <c r="A22" s="242"/>
      <c r="B22" s="243">
        <v>-0.02996252403085764</v>
      </c>
      <c r="C22" s="244">
        <v>0.18935486872069252</v>
      </c>
      <c r="D22" s="244">
        <v>0.08326196533807728</v>
      </c>
      <c r="E22" s="244">
        <v>-0.15950450538879668</v>
      </c>
      <c r="F22" s="244">
        <v>0.039260524063555735</v>
      </c>
      <c r="G22" s="244">
        <v>0.040510108779323595</v>
      </c>
      <c r="H22" s="244">
        <v>-0.0013699129444821878</v>
      </c>
      <c r="I22" s="244">
        <v>0.058554996112403224</v>
      </c>
      <c r="J22" s="244">
        <v>0.3313104544468537</v>
      </c>
      <c r="K22" s="244">
        <v>0.2686463412954643</v>
      </c>
      <c r="L22" s="244">
        <v>0.3540681303264792</v>
      </c>
      <c r="M22" s="244">
        <v>0.14419791450632768</v>
      </c>
      <c r="N22" s="244">
        <v>0.5479845756681812</v>
      </c>
      <c r="O22" s="244">
        <v>0.4687149199102958</v>
      </c>
      <c r="P22" s="244">
        <v>0.411384534207504</v>
      </c>
      <c r="Q22" s="244">
        <v>0.34606931936969065</v>
      </c>
      <c r="R22" s="244">
        <v>0.3077739581448746</v>
      </c>
      <c r="S22" s="244">
        <v>0.32173868221159196</v>
      </c>
      <c r="T22" s="244">
        <v>0.32384545962034217</v>
      </c>
      <c r="U22" s="244">
        <v>0.2979485691325445</v>
      </c>
      <c r="V22" s="244">
        <v>0.23335955193886093</v>
      </c>
      <c r="W22" s="244">
        <v>-0.007799660231444516</v>
      </c>
      <c r="X22" s="244">
        <v>-0.006756723330281211</v>
      </c>
      <c r="Y22" s="245">
        <v>-0.3881698895809027</v>
      </c>
      <c r="Z22" s="245">
        <v>-0.2050145147368232</v>
      </c>
      <c r="AA22" s="245">
        <v>-0.0295483067881519</v>
      </c>
      <c r="AB22" s="245">
        <v>-0.07</v>
      </c>
      <c r="AC22" s="245">
        <v>0.03</v>
      </c>
    </row>
    <row r="23" spans="1:29" s="42" customFormat="1" ht="8.25" customHeight="1">
      <c r="A23" s="262"/>
      <c r="B23" s="263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5"/>
      <c r="Z23" s="265"/>
      <c r="AA23" s="265"/>
      <c r="AB23" s="265"/>
      <c r="AC23" s="265"/>
    </row>
    <row r="24" spans="1:29" s="43" customFormat="1" ht="19.5" customHeight="1">
      <c r="A24" s="262" t="s">
        <v>215</v>
      </c>
      <c r="B24" s="263">
        <v>-626</v>
      </c>
      <c r="C24" s="264">
        <v>759</v>
      </c>
      <c r="D24" s="264">
        <v>878</v>
      </c>
      <c r="E24" s="264">
        <v>-319</v>
      </c>
      <c r="F24" s="264">
        <v>-2781</v>
      </c>
      <c r="G24" s="264">
        <v>-279</v>
      </c>
      <c r="H24" s="264">
        <v>-2511</v>
      </c>
      <c r="I24" s="264">
        <v>455</v>
      </c>
      <c r="J24" s="264">
        <v>2664</v>
      </c>
      <c r="K24" s="264">
        <v>2801</v>
      </c>
      <c r="L24" s="264">
        <v>3244</v>
      </c>
      <c r="M24" s="264">
        <v>876</v>
      </c>
      <c r="N24" s="264">
        <v>6439</v>
      </c>
      <c r="O24" s="264">
        <v>4118</v>
      </c>
      <c r="P24" s="264">
        <v>5210</v>
      </c>
      <c r="Q24" s="264">
        <v>7650</v>
      </c>
      <c r="R24" s="264">
        <v>6155</v>
      </c>
      <c r="S24" s="264">
        <v>6738</v>
      </c>
      <c r="T24" s="264">
        <v>6275</v>
      </c>
      <c r="U24" s="264">
        <v>7182</v>
      </c>
      <c r="V24" s="264">
        <v>5577</v>
      </c>
      <c r="W24" s="264">
        <v>2134</v>
      </c>
      <c r="X24" s="264">
        <v>1474</v>
      </c>
      <c r="Y24" s="265">
        <v>-4698</v>
      </c>
      <c r="Z24" s="265">
        <v>-1059</v>
      </c>
      <c r="AA24" s="265">
        <v>2471</v>
      </c>
      <c r="AB24" s="265">
        <v>4662</v>
      </c>
      <c r="AC24" s="245">
        <v>2747</v>
      </c>
    </row>
    <row r="25" spans="1:29" s="43" customFormat="1" ht="19.5" customHeight="1">
      <c r="A25" s="242"/>
      <c r="B25" s="266">
        <v>-0.07608999525956506</v>
      </c>
      <c r="C25" s="267">
        <v>0.09186037223420929</v>
      </c>
      <c r="D25" s="267">
        <v>0.10591878514289998</v>
      </c>
      <c r="E25" s="267">
        <v>-0.03761384378110355</v>
      </c>
      <c r="F25" s="267">
        <v>-0.3304588993971902</v>
      </c>
      <c r="G25" s="267">
        <v>-0.033300073045317014</v>
      </c>
      <c r="H25" s="267">
        <v>-0.3036922005166809</v>
      </c>
      <c r="I25" s="267">
        <v>0.056758007556934054</v>
      </c>
      <c r="J25" s="267">
        <v>0.32609693549670027</v>
      </c>
      <c r="K25" s="267">
        <v>0.3321620894074506</v>
      </c>
      <c r="L25" s="267">
        <v>0.36929900355295864</v>
      </c>
      <c r="M25" s="267">
        <v>0.09539355832128837</v>
      </c>
      <c r="N25" s="267">
        <v>0.6624499227364744</v>
      </c>
      <c r="O25" s="267">
        <v>0.39635789635790175</v>
      </c>
      <c r="P25" s="267">
        <v>0.4762836346749122</v>
      </c>
      <c r="Q25" s="267">
        <v>0.6600386705009287</v>
      </c>
      <c r="R25" s="267">
        <v>0.49684858347702754</v>
      </c>
      <c r="S25" s="267">
        <v>0.5298377774807239</v>
      </c>
      <c r="T25" s="267">
        <v>0.4605754734569034</v>
      </c>
      <c r="U25" s="267">
        <v>0.49593351093581983</v>
      </c>
      <c r="V25" s="267">
        <v>0.3694791781224893</v>
      </c>
      <c r="W25" s="267">
        <v>0.1366910391785714</v>
      </c>
      <c r="X25" s="267">
        <v>0.09138631300866784</v>
      </c>
      <c r="Y25" s="268">
        <v>-0.2909109823539979</v>
      </c>
      <c r="Z25" s="268">
        <v>-0.06752698209865349</v>
      </c>
      <c r="AA25" s="268">
        <v>-0.03674621529958788</v>
      </c>
      <c r="AB25" s="268">
        <v>0.29</v>
      </c>
      <c r="AC25" s="268">
        <v>0.17</v>
      </c>
    </row>
    <row r="26" spans="1:29" s="42" customFormat="1" ht="19.5" customHeight="1">
      <c r="A26" s="258" t="s">
        <v>1</v>
      </c>
      <c r="B26" s="259">
        <v>-8843</v>
      </c>
      <c r="C26" s="260">
        <v>7392</v>
      </c>
      <c r="D26" s="260">
        <v>6980</v>
      </c>
      <c r="E26" s="260">
        <v>-11185</v>
      </c>
      <c r="F26" s="260">
        <v>3059</v>
      </c>
      <c r="G26" s="260">
        <v>-1671</v>
      </c>
      <c r="H26" s="260">
        <v>9834</v>
      </c>
      <c r="I26" s="260">
        <v>120</v>
      </c>
      <c r="J26" s="260">
        <v>34247</v>
      </c>
      <c r="K26" s="260">
        <v>38199</v>
      </c>
      <c r="L26" s="260">
        <v>12713</v>
      </c>
      <c r="M26" s="260">
        <v>8230</v>
      </c>
      <c r="N26" s="260">
        <v>42729</v>
      </c>
      <c r="O26" s="260">
        <v>32229</v>
      </c>
      <c r="P26" s="260">
        <v>52118</v>
      </c>
      <c r="Q26" s="260">
        <v>38154</v>
      </c>
      <c r="R26" s="260">
        <v>51292</v>
      </c>
      <c r="S26" s="260">
        <v>27655</v>
      </c>
      <c r="T26" s="260">
        <v>61606</v>
      </c>
      <c r="U26" s="260">
        <v>45961</v>
      </c>
      <c r="V26" s="260">
        <v>39060</v>
      </c>
      <c r="W26" s="260">
        <v>11234</v>
      </c>
      <c r="X26" s="260">
        <v>11894</v>
      </c>
      <c r="Y26" s="261">
        <v>-58010</v>
      </c>
      <c r="Z26" s="261">
        <v>-40140</v>
      </c>
      <c r="AA26" s="261">
        <v>7714</v>
      </c>
      <c r="AB26" s="261">
        <v>14548</v>
      </c>
      <c r="AC26" s="261">
        <v>8948</v>
      </c>
    </row>
    <row r="27" spans="1:29" s="43" customFormat="1" ht="19.5" customHeight="1">
      <c r="A27" s="250"/>
      <c r="B27" s="251">
        <v>-0.08840202076042525</v>
      </c>
      <c r="C27" s="252">
        <v>0.0741116304428413</v>
      </c>
      <c r="D27" s="252">
        <v>0.0694000613265855</v>
      </c>
      <c r="E27" s="252">
        <v>-0.1103582325909569</v>
      </c>
      <c r="F27" s="252">
        <v>0.029850055918845264</v>
      </c>
      <c r="G27" s="252">
        <v>-0.016302567854442618</v>
      </c>
      <c r="H27" s="252">
        <v>0.09573106055296154</v>
      </c>
      <c r="I27" s="252">
        <v>0.0011796673711650385</v>
      </c>
      <c r="J27" s="252">
        <v>0.3320151741802446</v>
      </c>
      <c r="K27" s="252">
        <v>0.35922187120374094</v>
      </c>
      <c r="L27" s="252">
        <v>0.1159732884680631</v>
      </c>
      <c r="M27" s="252">
        <v>0.07349130958567152</v>
      </c>
      <c r="N27" s="252">
        <v>0.3694712900340624</v>
      </c>
      <c r="O27" s="252">
        <v>0.26592909415616983</v>
      </c>
      <c r="P27" s="252">
        <v>0.4115832109934603</v>
      </c>
      <c r="Q27" s="252">
        <v>0.2893270442831719</v>
      </c>
      <c r="R27" s="252">
        <v>0.3693923721612924</v>
      </c>
      <c r="S27" s="252">
        <v>0.19298152938926894</v>
      </c>
      <c r="T27" s="252">
        <v>0.4083881924463961</v>
      </c>
      <c r="U27" s="252">
        <v>0.28785915300477694</v>
      </c>
      <c r="V27" s="252">
        <v>0.23471943996158373</v>
      </c>
      <c r="W27" s="252">
        <v>0.0659047551330838</v>
      </c>
      <c r="X27" s="252">
        <v>0.06796369479307174</v>
      </c>
      <c r="Y27" s="253">
        <v>-0.33056123839260154</v>
      </c>
      <c r="Z27" s="253">
        <v>-0.23504905873216186</v>
      </c>
      <c r="AA27" s="253">
        <v>-0.04317917976300878</v>
      </c>
      <c r="AB27" s="253">
        <v>0.09</v>
      </c>
      <c r="AC27" s="253">
        <v>0.05</v>
      </c>
    </row>
    <row r="28" spans="1:29" s="43" customFormat="1" ht="19.5" customHeight="1">
      <c r="A28" s="242"/>
      <c r="B28" s="243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5"/>
      <c r="Z28" s="245"/>
      <c r="AA28" s="245"/>
      <c r="AB28" s="245"/>
      <c r="AC28" s="245"/>
    </row>
    <row r="29" spans="1:29" s="42" customFormat="1" ht="19.5" customHeight="1">
      <c r="A29" s="258" t="s">
        <v>93</v>
      </c>
      <c r="B29" s="259">
        <v>3202</v>
      </c>
      <c r="C29" s="260">
        <v>-891</v>
      </c>
      <c r="D29" s="260">
        <v>-389</v>
      </c>
      <c r="E29" s="260">
        <v>158</v>
      </c>
      <c r="F29" s="260">
        <v>3156</v>
      </c>
      <c r="G29" s="260">
        <v>-900</v>
      </c>
      <c r="H29" s="260">
        <v>1542</v>
      </c>
      <c r="I29" s="260">
        <v>496</v>
      </c>
      <c r="J29" s="260">
        <v>1741</v>
      </c>
      <c r="K29" s="260">
        <v>616</v>
      </c>
      <c r="L29" s="260">
        <v>1808</v>
      </c>
      <c r="M29" s="260">
        <v>219</v>
      </c>
      <c r="N29" s="260">
        <v>2032</v>
      </c>
      <c r="O29" s="260">
        <v>3464</v>
      </c>
      <c r="P29" s="260">
        <v>-879</v>
      </c>
      <c r="Q29" s="260">
        <v>3411</v>
      </c>
      <c r="R29" s="260">
        <v>6551</v>
      </c>
      <c r="S29" s="260">
        <v>1804</v>
      </c>
      <c r="T29" s="260">
        <v>1324</v>
      </c>
      <c r="U29" s="260">
        <v>13</v>
      </c>
      <c r="V29" s="260">
        <v>3172</v>
      </c>
      <c r="W29" s="260">
        <v>55</v>
      </c>
      <c r="X29" s="260">
        <v>1201</v>
      </c>
      <c r="Y29" s="261">
        <v>-2001</v>
      </c>
      <c r="Z29" s="261">
        <v>237</v>
      </c>
      <c r="AA29" s="261">
        <v>-994</v>
      </c>
      <c r="AB29" s="261">
        <v>-1528</v>
      </c>
      <c r="AC29" s="261">
        <v>-315</v>
      </c>
    </row>
    <row r="30" spans="1:29" s="43" customFormat="1" ht="19.5" customHeight="1">
      <c r="A30" s="250"/>
      <c r="B30" s="251">
        <v>0.4248859495709967</v>
      </c>
      <c r="C30" s="252">
        <v>-0.11995767150176917</v>
      </c>
      <c r="D30" s="252">
        <v>-0.05253647165596176</v>
      </c>
      <c r="E30" s="252">
        <v>0.021381198348513486</v>
      </c>
      <c r="F30" s="252">
        <v>0.42394909386926916</v>
      </c>
      <c r="G30" s="252">
        <v>-0.12276784191866952</v>
      </c>
      <c r="H30" s="252">
        <v>0.21042174412606585</v>
      </c>
      <c r="I30" s="252">
        <v>0.06809342527775986</v>
      </c>
      <c r="J30" s="252">
        <v>0.23211445469102365</v>
      </c>
      <c r="K30" s="252">
        <v>0.08204712914963164</v>
      </c>
      <c r="L30" s="252">
        <v>0.23694912277711921</v>
      </c>
      <c r="M30" s="252">
        <v>0.028504156530773095</v>
      </c>
      <c r="N30" s="252">
        <v>0.25977745049909906</v>
      </c>
      <c r="O30" s="252">
        <v>0.44152473889624844</v>
      </c>
      <c r="P30" s="252">
        <v>-0.10893192188626832</v>
      </c>
      <c r="Q30" s="252">
        <v>0.4200992424419736</v>
      </c>
      <c r="R30" s="252">
        <v>0.7833304037661026</v>
      </c>
      <c r="S30" s="252">
        <v>0.21347040878874068</v>
      </c>
      <c r="T30" s="252">
        <v>0.15517013045307504</v>
      </c>
      <c r="U30" s="252">
        <v>0.0015080891582419653</v>
      </c>
      <c r="V30" s="252">
        <v>0.3616356144955146</v>
      </c>
      <c r="W30" s="252">
        <v>0.006282440236859976</v>
      </c>
      <c r="X30" s="252">
        <v>0.13497779216342654</v>
      </c>
      <c r="Y30" s="253">
        <v>-0.2269942826027771</v>
      </c>
      <c r="Z30" s="253">
        <v>0.027084507090546772</v>
      </c>
      <c r="AA30" s="253">
        <v>0.08142992804323068</v>
      </c>
      <c r="AB30" s="253">
        <v>-0.19</v>
      </c>
      <c r="AC30" s="253">
        <v>-0.04</v>
      </c>
    </row>
    <row r="31" spans="1:29" s="43" customFormat="1" ht="19.5" customHeight="1">
      <c r="A31" s="242"/>
      <c r="B31" s="243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5"/>
      <c r="Z31" s="245"/>
      <c r="AA31" s="245"/>
      <c r="AB31" s="245"/>
      <c r="AC31" s="245"/>
    </row>
    <row r="32" spans="1:29" s="42" customFormat="1" ht="19.5" customHeight="1">
      <c r="A32" s="258" t="s">
        <v>9</v>
      </c>
      <c r="B32" s="259">
        <v>767</v>
      </c>
      <c r="C32" s="260">
        <v>1147</v>
      </c>
      <c r="D32" s="260">
        <v>1420</v>
      </c>
      <c r="E32" s="260">
        <v>2165</v>
      </c>
      <c r="F32" s="260">
        <v>3448</v>
      </c>
      <c r="G32" s="260">
        <v>5433</v>
      </c>
      <c r="H32" s="260">
        <v>1593</v>
      </c>
      <c r="I32" s="260">
        <v>7738</v>
      </c>
      <c r="J32" s="260">
        <v>25685</v>
      </c>
      <c r="K32" s="260">
        <v>20617</v>
      </c>
      <c r="L32" s="260">
        <v>23974</v>
      </c>
      <c r="M32" s="260">
        <v>26974</v>
      </c>
      <c r="N32" s="260">
        <v>55155</v>
      </c>
      <c r="O32" s="260">
        <v>32447</v>
      </c>
      <c r="P32" s="260">
        <v>27748</v>
      </c>
      <c r="Q32" s="260">
        <v>7986</v>
      </c>
      <c r="R32" s="260">
        <v>44940</v>
      </c>
      <c r="S32" s="260">
        <v>29483</v>
      </c>
      <c r="T32" s="260">
        <v>7760</v>
      </c>
      <c r="U32" s="260">
        <v>13647</v>
      </c>
      <c r="V32" s="260">
        <v>23951</v>
      </c>
      <c r="W32" s="260">
        <v>18133</v>
      </c>
      <c r="X32" s="260">
        <v>9953</v>
      </c>
      <c r="Y32" s="261">
        <v>24465</v>
      </c>
      <c r="Z32" s="261">
        <v>4253</v>
      </c>
      <c r="AA32" s="261">
        <v>7055</v>
      </c>
      <c r="AB32" s="261">
        <v>17455</v>
      </c>
      <c r="AC32" s="261">
        <v>4645</v>
      </c>
    </row>
    <row r="33" spans="1:29" s="43" customFormat="1" ht="19.5" customHeight="1">
      <c r="A33" s="250"/>
      <c r="B33" s="251">
        <v>0.046015628515294615</v>
      </c>
      <c r="C33" s="252">
        <v>0.06879922263476335</v>
      </c>
      <c r="D33" s="252">
        <v>0.08431888452054004</v>
      </c>
      <c r="E33" s="252">
        <v>0.12881476139816606</v>
      </c>
      <c r="F33" s="252">
        <v>0.20556712499948393</v>
      </c>
      <c r="G33" s="252">
        <v>0.32361746307258965</v>
      </c>
      <c r="H33" s="252">
        <v>0.0962255192734851</v>
      </c>
      <c r="I33" s="252">
        <v>0.4836993687779456</v>
      </c>
      <c r="J33" s="252">
        <v>1.6045733933806705</v>
      </c>
      <c r="K33" s="252">
        <v>1.2901437324120302</v>
      </c>
      <c r="L33" s="252">
        <v>1.47505348253274</v>
      </c>
      <c r="M33" s="252">
        <v>1.6212655415858812</v>
      </c>
      <c r="N33" s="252">
        <v>3.1829618771713086</v>
      </c>
      <c r="O33" s="252">
        <v>1.8196368465385637</v>
      </c>
      <c r="P33" s="252">
        <v>1.5638252965705535</v>
      </c>
      <c r="Q33" s="252">
        <v>0.43691941720005456</v>
      </c>
      <c r="R33" s="252">
        <v>2.445736912940144</v>
      </c>
      <c r="S33" s="252">
        <v>1.6774970285492463</v>
      </c>
      <c r="T33" s="252">
        <v>0.4339156526125043</v>
      </c>
      <c r="U33" s="252">
        <v>0.7536135845930936</v>
      </c>
      <c r="V33" s="252">
        <v>1.3600910853868609</v>
      </c>
      <c r="W33" s="252">
        <v>1.0566314359069295</v>
      </c>
      <c r="X33" s="252">
        <v>0.5898091549900952</v>
      </c>
      <c r="Y33" s="253">
        <v>1.493344499590732</v>
      </c>
      <c r="Z33" s="253">
        <v>0.2593300589331049</v>
      </c>
      <c r="AA33" s="253">
        <v>2.2904727726867247</v>
      </c>
      <c r="AB33" s="253">
        <v>1.07</v>
      </c>
      <c r="AC33" s="253">
        <v>0.29</v>
      </c>
    </row>
    <row r="34" spans="1:29" s="43" customFormat="1" ht="19.5" customHeight="1">
      <c r="A34" s="254"/>
      <c r="B34" s="255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7"/>
      <c r="Z34" s="257"/>
      <c r="AA34" s="257"/>
      <c r="AB34" s="257"/>
      <c r="AC34" s="257"/>
    </row>
    <row r="35" spans="1:29" s="42" customFormat="1" ht="19.5" customHeight="1">
      <c r="A35" s="258" t="s">
        <v>94</v>
      </c>
      <c r="B35" s="259">
        <v>-708</v>
      </c>
      <c r="C35" s="260">
        <v>557</v>
      </c>
      <c r="D35" s="260">
        <v>1792</v>
      </c>
      <c r="E35" s="260">
        <v>1793</v>
      </c>
      <c r="F35" s="260">
        <v>147</v>
      </c>
      <c r="G35" s="260">
        <v>-448</v>
      </c>
      <c r="H35" s="260">
        <v>-146</v>
      </c>
      <c r="I35" s="260">
        <v>628</v>
      </c>
      <c r="J35" s="260">
        <v>332</v>
      </c>
      <c r="K35" s="260">
        <v>120</v>
      </c>
      <c r="L35" s="260">
        <v>-10</v>
      </c>
      <c r="M35" s="260">
        <v>-1</v>
      </c>
      <c r="N35" s="260">
        <v>-1</v>
      </c>
      <c r="O35" s="260">
        <v>-3</v>
      </c>
      <c r="P35" s="260">
        <v>0</v>
      </c>
      <c r="Q35" s="260">
        <v>0</v>
      </c>
      <c r="R35" s="260">
        <v>0</v>
      </c>
      <c r="S35" s="260">
        <v>0</v>
      </c>
      <c r="T35" s="260">
        <v>0</v>
      </c>
      <c r="U35" s="260">
        <v>0</v>
      </c>
      <c r="V35" s="260">
        <v>0</v>
      </c>
      <c r="W35" s="260">
        <v>0</v>
      </c>
      <c r="X35" s="260">
        <v>0</v>
      </c>
      <c r="Y35" s="261">
        <v>0</v>
      </c>
      <c r="Z35" s="261">
        <v>0</v>
      </c>
      <c r="AA35" s="261">
        <v>0</v>
      </c>
      <c r="AB35" s="261">
        <v>0</v>
      </c>
      <c r="AC35" s="261">
        <v>0</v>
      </c>
    </row>
    <row r="36" spans="1:29" s="43" customFormat="1" ht="19.5" customHeight="1">
      <c r="A36" s="359"/>
      <c r="B36" s="360">
        <v>1.4072469241318997</v>
      </c>
      <c r="C36" s="361">
        <v>-1.08515653918837</v>
      </c>
      <c r="D36" s="361">
        <v>-5.115615186982591</v>
      </c>
      <c r="E36" s="361">
        <v>-71.49122807017544</v>
      </c>
      <c r="F36" s="361">
        <v>4.54826732673268</v>
      </c>
      <c r="G36" s="361">
        <v>32.299927901946646</v>
      </c>
      <c r="H36" s="361">
        <v>1.7176470588235349</v>
      </c>
      <c r="I36" s="361">
        <v>-7.9776422764227695</v>
      </c>
      <c r="J36" s="361">
        <v>-8.465068842427337</v>
      </c>
      <c r="K36" s="361">
        <v>-11.070110701107016</v>
      </c>
      <c r="L36" s="361">
        <v>1.089324618736387</v>
      </c>
      <c r="M36" s="361">
        <v>0.8403361344537785</v>
      </c>
      <c r="N36" s="361">
        <v>1.17647058823529</v>
      </c>
      <c r="O36" s="361">
        <v>8.571428571428562</v>
      </c>
      <c r="P36" s="361">
        <v>0</v>
      </c>
      <c r="Q36" s="361">
        <v>0</v>
      </c>
      <c r="R36" s="361">
        <v>0</v>
      </c>
      <c r="S36" s="361">
        <v>0</v>
      </c>
      <c r="T36" s="361">
        <v>0</v>
      </c>
      <c r="U36" s="361">
        <v>0</v>
      </c>
      <c r="V36" s="361">
        <v>0</v>
      </c>
      <c r="W36" s="361">
        <v>0</v>
      </c>
      <c r="X36" s="361">
        <v>0</v>
      </c>
      <c r="Y36" s="362">
        <v>0</v>
      </c>
      <c r="Z36" s="362">
        <v>0</v>
      </c>
      <c r="AA36" s="362">
        <v>0</v>
      </c>
      <c r="AB36" s="362">
        <v>0</v>
      </c>
      <c r="AC36" s="362">
        <v>0</v>
      </c>
    </row>
    <row r="37" ht="15">
      <c r="A37" s="367" t="s">
        <v>155</v>
      </c>
    </row>
    <row r="38" ht="15">
      <c r="A38" t="s">
        <v>95</v>
      </c>
    </row>
    <row r="43" ht="15">
      <c r="A43" s="367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4.57421875" style="0" customWidth="1"/>
    <col min="2" max="25" width="9.7109375" style="0" customWidth="1"/>
    <col min="26" max="29" width="9.7109375" style="36" customWidth="1"/>
    <col min="30" max="16384" width="9.140625" style="36" customWidth="1"/>
  </cols>
  <sheetData>
    <row r="1" ht="18">
      <c r="A1" s="35" t="s">
        <v>96</v>
      </c>
    </row>
    <row r="2" ht="18.75" thickBot="1">
      <c r="A2" s="37" t="s">
        <v>263</v>
      </c>
    </row>
    <row r="3" spans="1:29" s="41" customFormat="1" ht="38.25" customHeight="1" thickBot="1">
      <c r="A3" s="368" t="s">
        <v>89</v>
      </c>
      <c r="B3" s="233">
        <v>33786</v>
      </c>
      <c r="C3" s="39">
        <v>34151</v>
      </c>
      <c r="D3" s="39">
        <v>34516</v>
      </c>
      <c r="E3" s="39">
        <v>34881</v>
      </c>
      <c r="F3" s="39">
        <v>35247</v>
      </c>
      <c r="G3" s="39">
        <v>35612</v>
      </c>
      <c r="H3" s="39">
        <v>35977</v>
      </c>
      <c r="I3" s="39">
        <v>36342</v>
      </c>
      <c r="J3" s="39">
        <v>36708</v>
      </c>
      <c r="K3" s="39">
        <v>37073</v>
      </c>
      <c r="L3" s="39">
        <v>37438</v>
      </c>
      <c r="M3" s="39">
        <v>37803</v>
      </c>
      <c r="N3" s="39">
        <v>38169</v>
      </c>
      <c r="O3" s="39">
        <v>38534</v>
      </c>
      <c r="P3" s="39">
        <v>38899</v>
      </c>
      <c r="Q3" s="39">
        <v>39264</v>
      </c>
      <c r="R3" s="39">
        <v>39630</v>
      </c>
      <c r="S3" s="39">
        <v>39995</v>
      </c>
      <c r="T3" s="39">
        <v>40360</v>
      </c>
      <c r="U3" s="39">
        <v>40725</v>
      </c>
      <c r="V3" s="39">
        <v>41091</v>
      </c>
      <c r="W3" s="39">
        <v>41456</v>
      </c>
      <c r="X3" s="39">
        <v>41821</v>
      </c>
      <c r="Y3" s="39">
        <v>42186</v>
      </c>
      <c r="Z3" s="39">
        <v>42552</v>
      </c>
      <c r="AA3" s="39">
        <v>42917</v>
      </c>
      <c r="AB3" s="40">
        <v>43282</v>
      </c>
      <c r="AC3" s="39">
        <v>43647</v>
      </c>
    </row>
    <row r="4" spans="1:31" s="44" customFormat="1" ht="20.25" customHeight="1">
      <c r="A4" s="369" t="s">
        <v>6</v>
      </c>
      <c r="B4" s="370">
        <v>-15880</v>
      </c>
      <c r="C4" s="371">
        <v>1934</v>
      </c>
      <c r="D4" s="371">
        <v>-4154</v>
      </c>
      <c r="E4" s="371">
        <v>-49582</v>
      </c>
      <c r="F4" s="371">
        <v>-3167</v>
      </c>
      <c r="G4" s="371">
        <v>-11974</v>
      </c>
      <c r="H4" s="371">
        <v>-36697</v>
      </c>
      <c r="I4" s="371">
        <v>4319</v>
      </c>
      <c r="J4" s="371">
        <v>21504</v>
      </c>
      <c r="K4" s="371">
        <v>-2246</v>
      </c>
      <c r="L4" s="371">
        <v>1046</v>
      </c>
      <c r="M4" s="371">
        <v>-9760</v>
      </c>
      <c r="N4" s="371">
        <v>56027</v>
      </c>
      <c r="O4" s="371">
        <v>6119</v>
      </c>
      <c r="P4" s="371">
        <v>20993</v>
      </c>
      <c r="Q4" s="371">
        <v>28996</v>
      </c>
      <c r="R4" s="371">
        <v>37495</v>
      </c>
      <c r="S4" s="371">
        <v>17354</v>
      </c>
      <c r="T4" s="371">
        <v>41530</v>
      </c>
      <c r="U4" s="371">
        <v>23610</v>
      </c>
      <c r="V4" s="371">
        <v>24718</v>
      </c>
      <c r="W4" s="371">
        <v>7154</v>
      </c>
      <c r="X4" s="371">
        <v>-15392</v>
      </c>
      <c r="Y4" s="372">
        <v>-64312</v>
      </c>
      <c r="Z4" s="372">
        <v>-13298</v>
      </c>
      <c r="AA4" s="372">
        <v>12594</v>
      </c>
      <c r="AB4" s="372">
        <v>4993</v>
      </c>
      <c r="AC4" s="372">
        <v>5391</v>
      </c>
      <c r="AE4" s="45"/>
    </row>
    <row r="5" spans="1:29" s="45" customFormat="1" ht="20.25" customHeight="1">
      <c r="A5" s="373"/>
      <c r="B5" s="374">
        <v>-0.24983484626582841</v>
      </c>
      <c r="C5" s="375">
        <v>0.030560589291583895</v>
      </c>
      <c r="D5" s="375">
        <v>-0.06608667154017756</v>
      </c>
      <c r="E5" s="375">
        <v>-0.7766256085645296</v>
      </c>
      <c r="F5" s="375">
        <v>-0.05252452747827041</v>
      </c>
      <c r="G5" s="375">
        <v>-0.20053662891796886</v>
      </c>
      <c r="H5" s="375">
        <v>-0.6432581039618079</v>
      </c>
      <c r="I5" s="375">
        <v>0.07872725426716354</v>
      </c>
      <c r="J5" s="375">
        <v>0.3818710687914839</v>
      </c>
      <c r="K5" s="375">
        <v>-0.03877371480499603</v>
      </c>
      <c r="L5" s="375">
        <v>0.01767496483171538</v>
      </c>
      <c r="M5" s="375">
        <v>-0.16056101598272976</v>
      </c>
      <c r="N5" s="375">
        <v>0.8746285595643277</v>
      </c>
      <c r="O5" s="375">
        <v>0.09027611597005603</v>
      </c>
      <c r="P5" s="375">
        <v>0.30091084550458724</v>
      </c>
      <c r="Q5" s="375">
        <v>0.39658881101454213</v>
      </c>
      <c r="R5" s="375">
        <v>0.4854144574666597</v>
      </c>
      <c r="S5" s="375">
        <v>0.23323312668399598</v>
      </c>
      <c r="T5" s="375">
        <v>0.5197673024439853</v>
      </c>
      <c r="U5" s="375">
        <v>0.28360431900189553</v>
      </c>
      <c r="V5" s="375">
        <v>0.29537744691976453</v>
      </c>
      <c r="W5" s="375">
        <v>0.08460470009028498</v>
      </c>
      <c r="X5" s="375">
        <v>-0.18306601318569538</v>
      </c>
      <c r="Y5" s="376">
        <v>-0.8017367139116827</v>
      </c>
      <c r="Z5" s="376">
        <v>-0.17864159576461702</v>
      </c>
      <c r="AA5" s="376">
        <v>-0.10822383173532124</v>
      </c>
      <c r="AB5" s="376">
        <v>0.07</v>
      </c>
      <c r="AC5" s="376">
        <v>0.07</v>
      </c>
    </row>
    <row r="6" spans="1:29" s="45" customFormat="1" ht="14.25" customHeight="1">
      <c r="A6" s="377"/>
      <c r="B6" s="378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80"/>
      <c r="Z6" s="380"/>
      <c r="AA6" s="380"/>
      <c r="AB6" s="380"/>
      <c r="AC6" s="380"/>
    </row>
    <row r="7" spans="1:29" s="44" customFormat="1" ht="20.25" customHeight="1">
      <c r="A7" s="381" t="s">
        <v>216</v>
      </c>
      <c r="B7" s="382">
        <v>-1798</v>
      </c>
      <c r="C7" s="383">
        <v>371</v>
      </c>
      <c r="D7" s="383">
        <v>-207</v>
      </c>
      <c r="E7" s="383">
        <v>-1840</v>
      </c>
      <c r="F7" s="383">
        <v>350</v>
      </c>
      <c r="G7" s="383">
        <v>123</v>
      </c>
      <c r="H7" s="383">
        <v>-520</v>
      </c>
      <c r="I7" s="383">
        <v>375</v>
      </c>
      <c r="J7" s="383">
        <v>1146</v>
      </c>
      <c r="K7" s="383">
        <v>-1823</v>
      </c>
      <c r="L7" s="383">
        <v>83</v>
      </c>
      <c r="M7" s="383">
        <v>-1232</v>
      </c>
      <c r="N7" s="383">
        <v>2058</v>
      </c>
      <c r="O7" s="383">
        <v>1094</v>
      </c>
      <c r="P7" s="383">
        <v>2257</v>
      </c>
      <c r="Q7" s="383">
        <v>1970</v>
      </c>
      <c r="R7" s="383">
        <v>1844</v>
      </c>
      <c r="S7" s="383">
        <v>1603</v>
      </c>
      <c r="T7" s="383">
        <v>2653</v>
      </c>
      <c r="U7" s="383">
        <v>2473</v>
      </c>
      <c r="V7" s="383">
        <v>938</v>
      </c>
      <c r="W7" s="383">
        <v>728</v>
      </c>
      <c r="X7" s="383">
        <v>-1402</v>
      </c>
      <c r="Y7" s="384">
        <v>-3305</v>
      </c>
      <c r="Z7" s="384">
        <v>-2446</v>
      </c>
      <c r="AA7" s="384">
        <v>-663</v>
      </c>
      <c r="AB7" s="384">
        <v>181</v>
      </c>
      <c r="AC7" s="384">
        <v>-573</v>
      </c>
    </row>
    <row r="8" spans="1:29" s="45" customFormat="1" ht="20.25" customHeight="1">
      <c r="A8" s="385"/>
      <c r="B8" s="378">
        <v>-0.46656217888170204</v>
      </c>
      <c r="C8" s="379">
        <v>0.09804128833124093</v>
      </c>
      <c r="D8" s="379">
        <v>-0.05537972566970195</v>
      </c>
      <c r="E8" s="379">
        <v>-0.4897707127760942</v>
      </c>
      <c r="F8" s="379">
        <v>0.09530759846636538</v>
      </c>
      <c r="G8" s="379">
        <v>0.033123372444054944</v>
      </c>
      <c r="H8" s="379">
        <v>-0.1391944921810162</v>
      </c>
      <c r="I8" s="379">
        <v>0.10169270903952476</v>
      </c>
      <c r="J8" s="379">
        <v>0.3076939599621964</v>
      </c>
      <c r="K8" s="379">
        <v>-0.48878318993369474</v>
      </c>
      <c r="L8" s="379">
        <v>0.022046382401152975</v>
      </c>
      <c r="M8" s="379">
        <v>-0.32444959443800325</v>
      </c>
      <c r="N8" s="379">
        <v>0.5386969188525548</v>
      </c>
      <c r="O8" s="379">
        <v>0.27452810776358305</v>
      </c>
      <c r="P8" s="379">
        <v>0.5522131342071246</v>
      </c>
      <c r="Q8" s="379">
        <v>0.47067031097689505</v>
      </c>
      <c r="R8" s="379">
        <v>0.42050629505221426</v>
      </c>
      <c r="S8" s="379">
        <v>0.37158089939730576</v>
      </c>
      <c r="T8" s="379">
        <v>0.574565772945812</v>
      </c>
      <c r="U8" s="379">
        <v>0.5073444936812832</v>
      </c>
      <c r="V8" s="379">
        <v>0.18721508578363188</v>
      </c>
      <c r="W8" s="379">
        <v>0.14460684022135073</v>
      </c>
      <c r="X8" s="379">
        <v>-0.2782314639698247</v>
      </c>
      <c r="Y8" s="380">
        <v>-0.6791663412970106</v>
      </c>
      <c r="Z8" s="380">
        <v>-0.5541270686315602</v>
      </c>
      <c r="AA8" s="380">
        <v>-0.6259395076740448</v>
      </c>
      <c r="AB8" s="380">
        <v>0.04</v>
      </c>
      <c r="AC8" s="380">
        <v>-0.14</v>
      </c>
    </row>
    <row r="9" spans="1:29" s="45" customFormat="1" ht="20.25" customHeight="1">
      <c r="A9" s="385"/>
      <c r="B9" s="378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80"/>
      <c r="Z9" s="380"/>
      <c r="AA9" s="380"/>
      <c r="AB9" s="380"/>
      <c r="AC9" s="380"/>
    </row>
    <row r="10" spans="1:29" s="44" customFormat="1" ht="20.25" customHeight="1">
      <c r="A10" s="381" t="s">
        <v>217</v>
      </c>
      <c r="B10" s="382">
        <v>-502</v>
      </c>
      <c r="C10" s="383">
        <v>384</v>
      </c>
      <c r="D10" s="383">
        <v>-91</v>
      </c>
      <c r="E10" s="383">
        <v>-6644</v>
      </c>
      <c r="F10" s="383">
        <v>-126</v>
      </c>
      <c r="G10" s="383">
        <v>-646</v>
      </c>
      <c r="H10" s="383">
        <v>-2754</v>
      </c>
      <c r="I10" s="383">
        <v>-1168</v>
      </c>
      <c r="J10" s="383">
        <v>2267</v>
      </c>
      <c r="K10" s="383">
        <v>895</v>
      </c>
      <c r="L10" s="383">
        <v>-378</v>
      </c>
      <c r="M10" s="383">
        <v>-405</v>
      </c>
      <c r="N10" s="383">
        <v>4943</v>
      </c>
      <c r="O10" s="383">
        <v>297</v>
      </c>
      <c r="P10" s="383">
        <v>2698</v>
      </c>
      <c r="Q10" s="383">
        <v>4453</v>
      </c>
      <c r="R10" s="383">
        <v>6823</v>
      </c>
      <c r="S10" s="383">
        <v>-1077</v>
      </c>
      <c r="T10" s="383">
        <v>5289</v>
      </c>
      <c r="U10" s="383">
        <v>993</v>
      </c>
      <c r="V10" s="383">
        <v>1119</v>
      </c>
      <c r="W10" s="383">
        <v>213</v>
      </c>
      <c r="X10" s="383">
        <v>-3438</v>
      </c>
      <c r="Y10" s="384">
        <v>-7046</v>
      </c>
      <c r="Z10" s="384">
        <v>-2076</v>
      </c>
      <c r="AA10" s="384">
        <v>791</v>
      </c>
      <c r="AB10" s="384">
        <v>930</v>
      </c>
      <c r="AC10" s="384">
        <v>575</v>
      </c>
    </row>
    <row r="11" spans="1:29" s="45" customFormat="1" ht="14.25" customHeight="1">
      <c r="A11" s="377"/>
      <c r="B11" s="378">
        <v>-0.09649596619950573</v>
      </c>
      <c r="C11" s="379">
        <v>0.0743334669012885</v>
      </c>
      <c r="D11" s="379">
        <v>-0.017772257311032824</v>
      </c>
      <c r="E11" s="379">
        <v>-1.255306807639911</v>
      </c>
      <c r="F11" s="379">
        <v>-0.02621477389757043</v>
      </c>
      <c r="G11" s="379">
        <v>-0.13158564779451876</v>
      </c>
      <c r="H11" s="379">
        <v>-0.5845929819124351</v>
      </c>
      <c r="I11" s="379">
        <v>-0.26686834114364455</v>
      </c>
      <c r="J11" s="379">
        <v>0.49876134698565444</v>
      </c>
      <c r="K11" s="379">
        <v>0.18616241266486977</v>
      </c>
      <c r="L11" s="379">
        <v>-0.07680975361951115</v>
      </c>
      <c r="M11" s="379">
        <v>-0.08012091333884364</v>
      </c>
      <c r="N11" s="379">
        <v>0.916429355403281</v>
      </c>
      <c r="O11" s="379">
        <v>0.051274083281538374</v>
      </c>
      <c r="P11" s="379">
        <v>0.45110720233279</v>
      </c>
      <c r="Q11" s="379">
        <v>0.6934970441109689</v>
      </c>
      <c r="R11" s="379">
        <v>0.9640069231040993</v>
      </c>
      <c r="S11" s="379">
        <v>-0.1663705877809507</v>
      </c>
      <c r="T11" s="379">
        <v>0.7263593315681272</v>
      </c>
      <c r="U11" s="379">
        <v>0.1278352585863951</v>
      </c>
      <c r="V11" s="379">
        <v>0.14457214912506622</v>
      </c>
      <c r="W11" s="379">
        <v>0.027485325030096597</v>
      </c>
      <c r="X11" s="379">
        <v>-0.45225059787055155</v>
      </c>
      <c r="Y11" s="380">
        <v>-0.9996694252397353</v>
      </c>
      <c r="Z11" s="380">
        <v>-0.32921340831025825</v>
      </c>
      <c r="AA11" s="380">
        <v>-0.23502782663954447</v>
      </c>
      <c r="AB11" s="380">
        <v>0.15</v>
      </c>
      <c r="AC11" s="380">
        <v>0.09</v>
      </c>
    </row>
    <row r="12" spans="1:29" s="45" customFormat="1" ht="20.25" customHeight="1">
      <c r="A12" s="385"/>
      <c r="B12" s="378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80"/>
      <c r="Z12" s="380"/>
      <c r="AA12" s="380"/>
      <c r="AB12" s="380"/>
      <c r="AC12" s="380"/>
    </row>
    <row r="13" spans="1:29" s="44" customFormat="1" ht="20.25" customHeight="1">
      <c r="A13" s="381" t="s">
        <v>218</v>
      </c>
      <c r="B13" s="382">
        <v>-3175</v>
      </c>
      <c r="C13" s="383">
        <v>1091</v>
      </c>
      <c r="D13" s="383">
        <v>-483</v>
      </c>
      <c r="E13" s="383">
        <v>-3154</v>
      </c>
      <c r="F13" s="383">
        <v>-1385</v>
      </c>
      <c r="G13" s="383">
        <v>-721</v>
      </c>
      <c r="H13" s="383">
        <v>-2531</v>
      </c>
      <c r="I13" s="383">
        <v>586</v>
      </c>
      <c r="J13" s="383">
        <v>975</v>
      </c>
      <c r="K13" s="383">
        <v>-474</v>
      </c>
      <c r="L13" s="383">
        <v>471</v>
      </c>
      <c r="M13" s="383">
        <v>66</v>
      </c>
      <c r="N13" s="383">
        <v>4134</v>
      </c>
      <c r="O13" s="383">
        <v>167</v>
      </c>
      <c r="P13" s="383">
        <v>2041</v>
      </c>
      <c r="Q13" s="383">
        <v>4324</v>
      </c>
      <c r="R13" s="383">
        <v>4384</v>
      </c>
      <c r="S13" s="383">
        <v>339</v>
      </c>
      <c r="T13" s="383">
        <v>3701</v>
      </c>
      <c r="U13" s="383">
        <v>2021</v>
      </c>
      <c r="V13" s="383">
        <v>2224</v>
      </c>
      <c r="W13" s="383">
        <v>1626</v>
      </c>
      <c r="X13" s="383">
        <v>-1343</v>
      </c>
      <c r="Y13" s="384">
        <v>-7762</v>
      </c>
      <c r="Z13" s="384">
        <v>-1392</v>
      </c>
      <c r="AA13" s="384">
        <v>334</v>
      </c>
      <c r="AB13" s="384">
        <v>1820</v>
      </c>
      <c r="AC13" s="384">
        <v>2341</v>
      </c>
    </row>
    <row r="14" spans="1:29" s="45" customFormat="1" ht="14.25" customHeight="1">
      <c r="A14" s="377"/>
      <c r="B14" s="378">
        <v>-0.7390320658448468</v>
      </c>
      <c r="C14" s="379">
        <v>0.25951598247375696</v>
      </c>
      <c r="D14" s="379">
        <v>-0.11289610052661603</v>
      </c>
      <c r="E14" s="379">
        <v>-0.7044990551582142</v>
      </c>
      <c r="F14" s="379">
        <v>-0.33395301510142916</v>
      </c>
      <c r="G14" s="379">
        <v>-0.17706504254718647</v>
      </c>
      <c r="H14" s="379">
        <v>-0.646948911229206</v>
      </c>
      <c r="I14" s="379">
        <v>0.15824280278788905</v>
      </c>
      <c r="J14" s="379">
        <v>0.2519607716460204</v>
      </c>
      <c r="K14" s="379">
        <v>-0.11749046319500245</v>
      </c>
      <c r="L14" s="379">
        <v>0.11397100635672786</v>
      </c>
      <c r="M14" s="379">
        <v>0.015447087872866305</v>
      </c>
      <c r="N14" s="379">
        <v>0.9228667357216835</v>
      </c>
      <c r="O14" s="379">
        <v>0.03538480445128833</v>
      </c>
      <c r="P14" s="379">
        <v>0.42219579045352784</v>
      </c>
      <c r="Q14" s="379">
        <v>0.8344687305808396</v>
      </c>
      <c r="R14" s="379">
        <v>0.7625594445004991</v>
      </c>
      <c r="S14" s="379">
        <v>0.06345320185978665</v>
      </c>
      <c r="T14" s="379">
        <v>0.6344096527631349</v>
      </c>
      <c r="U14" s="379">
        <v>0.3247107969151619</v>
      </c>
      <c r="V14" s="379">
        <v>0.34951297629786104</v>
      </c>
      <c r="W14" s="379">
        <v>0.24792216524789357</v>
      </c>
      <c r="X14" s="379">
        <v>-0.2049111543074078</v>
      </c>
      <c r="Y14" s="380">
        <v>-1.2763655318820066</v>
      </c>
      <c r="Z14" s="380">
        <v>-0.25645229931963165</v>
      </c>
      <c r="AA14" s="380">
        <v>-0.3202305204173084</v>
      </c>
      <c r="AB14" s="380">
        <v>0.35</v>
      </c>
      <c r="AC14" s="380">
        <v>0.43</v>
      </c>
    </row>
    <row r="15" spans="1:29" s="45" customFormat="1" ht="20.25" customHeight="1">
      <c r="A15" s="385"/>
      <c r="B15" s="378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80"/>
      <c r="Z15" s="380"/>
      <c r="AA15" s="380"/>
      <c r="AB15" s="380"/>
      <c r="AC15" s="380"/>
    </row>
    <row r="16" spans="1:29" s="44" customFormat="1" ht="20.25" customHeight="1">
      <c r="A16" s="381" t="s">
        <v>219</v>
      </c>
      <c r="B16" s="382">
        <v>-1807</v>
      </c>
      <c r="C16" s="383">
        <v>-1241</v>
      </c>
      <c r="D16" s="383">
        <v>198</v>
      </c>
      <c r="E16" s="383">
        <v>-2313</v>
      </c>
      <c r="F16" s="383">
        <v>428</v>
      </c>
      <c r="G16" s="383">
        <v>-764</v>
      </c>
      <c r="H16" s="383">
        <v>-2755</v>
      </c>
      <c r="I16" s="383">
        <v>927</v>
      </c>
      <c r="J16" s="383">
        <v>560</v>
      </c>
      <c r="K16" s="383">
        <v>-566</v>
      </c>
      <c r="L16" s="383">
        <v>-176</v>
      </c>
      <c r="M16" s="383">
        <v>-956</v>
      </c>
      <c r="N16" s="383">
        <v>2630</v>
      </c>
      <c r="O16" s="383">
        <v>1572</v>
      </c>
      <c r="P16" s="383">
        <v>-5</v>
      </c>
      <c r="Q16" s="383">
        <v>1267</v>
      </c>
      <c r="R16" s="383">
        <v>2927</v>
      </c>
      <c r="S16" s="383">
        <v>159</v>
      </c>
      <c r="T16" s="383">
        <v>2235</v>
      </c>
      <c r="U16" s="383">
        <v>2717</v>
      </c>
      <c r="V16" s="383">
        <v>1320</v>
      </c>
      <c r="W16" s="383">
        <v>-1237</v>
      </c>
      <c r="X16" s="383">
        <v>-2533</v>
      </c>
      <c r="Y16" s="384">
        <v>-5898</v>
      </c>
      <c r="Z16" s="384">
        <v>-144</v>
      </c>
      <c r="AA16" s="384">
        <v>284</v>
      </c>
      <c r="AB16" s="384">
        <v>172</v>
      </c>
      <c r="AC16" s="384">
        <v>48</v>
      </c>
    </row>
    <row r="17" spans="1:29" s="45" customFormat="1" ht="14.25" customHeight="1">
      <c r="A17" s="377"/>
      <c r="B17" s="378">
        <v>-0.6711259837548167</v>
      </c>
      <c r="C17" s="379">
        <v>-0.4874982813819706</v>
      </c>
      <c r="D17" s="379">
        <v>0.08051562531770085</v>
      </c>
      <c r="E17" s="379">
        <v>-0.9039428792515181</v>
      </c>
      <c r="F17" s="379">
        <v>0.17923998894406878</v>
      </c>
      <c r="G17" s="379">
        <v>-0.3255205559413943</v>
      </c>
      <c r="H17" s="379">
        <v>-1.2286436754953556</v>
      </c>
      <c r="I17" s="379">
        <v>0.44930423276576814</v>
      </c>
      <c r="J17" s="379">
        <v>0.27697131863078095</v>
      </c>
      <c r="K17" s="379">
        <v>-0.2566043894765002</v>
      </c>
      <c r="L17" s="379">
        <v>-0.08685481920873706</v>
      </c>
      <c r="M17" s="379">
        <v>-0.47203116590710525</v>
      </c>
      <c r="N17" s="379">
        <v>1.2038486537951032</v>
      </c>
      <c r="O17" s="379">
        <v>0.6637336283260575</v>
      </c>
      <c r="P17" s="379">
        <v>-0.001987407784276307</v>
      </c>
      <c r="Q17" s="379">
        <v>0.4923638907239791</v>
      </c>
      <c r="R17" s="379">
        <v>1.0356003085218557</v>
      </c>
      <c r="S17" s="379">
        <v>0.06140086656316601</v>
      </c>
      <c r="T17" s="379">
        <v>0.7831498391652092</v>
      </c>
      <c r="U17" s="379">
        <v>0.8755280720014635</v>
      </c>
      <c r="V17" s="379">
        <v>0.4150460481013196</v>
      </c>
      <c r="W17" s="379">
        <v>-0.38563697126895446</v>
      </c>
      <c r="X17" s="379">
        <v>-0.8056897664994622</v>
      </c>
      <c r="Y17" s="380">
        <v>-2.0591921738128627</v>
      </c>
      <c r="Z17" s="380">
        <v>-0.058180172681987496</v>
      </c>
      <c r="AA17" s="380">
        <v>-0.36522018088269714</v>
      </c>
      <c r="AB17" s="380">
        <v>0.07</v>
      </c>
      <c r="AC17" s="380">
        <v>0.02</v>
      </c>
    </row>
    <row r="18" spans="1:29" s="45" customFormat="1" ht="20.25" customHeight="1">
      <c r="A18" s="385"/>
      <c r="B18" s="378"/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80"/>
      <c r="Z18" s="380"/>
      <c r="AA18" s="380"/>
      <c r="AB18" s="380"/>
      <c r="AC18" s="380"/>
    </row>
    <row r="19" spans="1:29" s="44" customFormat="1" ht="20.25" customHeight="1">
      <c r="A19" s="381" t="s">
        <v>220</v>
      </c>
      <c r="B19" s="382">
        <v>384</v>
      </c>
      <c r="C19" s="383">
        <v>1385</v>
      </c>
      <c r="D19" s="383">
        <v>-56</v>
      </c>
      <c r="E19" s="383">
        <v>-3275</v>
      </c>
      <c r="F19" s="383">
        <v>-1564</v>
      </c>
      <c r="G19" s="383">
        <v>1576</v>
      </c>
      <c r="H19" s="383">
        <v>-2969</v>
      </c>
      <c r="I19" s="383">
        <v>463</v>
      </c>
      <c r="J19" s="383">
        <v>1942</v>
      </c>
      <c r="K19" s="383">
        <v>217</v>
      </c>
      <c r="L19" s="383">
        <v>-327</v>
      </c>
      <c r="M19" s="383">
        <v>-556</v>
      </c>
      <c r="N19" s="383">
        <v>3939</v>
      </c>
      <c r="O19" s="383">
        <v>3001</v>
      </c>
      <c r="P19" s="383">
        <v>246</v>
      </c>
      <c r="Q19" s="383">
        <v>4879</v>
      </c>
      <c r="R19" s="383">
        <v>6400</v>
      </c>
      <c r="S19" s="383">
        <v>-468</v>
      </c>
      <c r="T19" s="383">
        <v>4209</v>
      </c>
      <c r="U19" s="383">
        <v>2479</v>
      </c>
      <c r="V19" s="383">
        <v>1665</v>
      </c>
      <c r="W19" s="383">
        <v>1468</v>
      </c>
      <c r="X19" s="383">
        <v>-4318</v>
      </c>
      <c r="Y19" s="384">
        <v>-6326</v>
      </c>
      <c r="Z19" s="384">
        <v>-4187</v>
      </c>
      <c r="AA19" s="384">
        <v>2282</v>
      </c>
      <c r="AB19" s="384">
        <v>2171</v>
      </c>
      <c r="AC19" s="384">
        <v>171</v>
      </c>
    </row>
    <row r="20" spans="1:29" s="45" customFormat="1" ht="14.25" customHeight="1">
      <c r="A20" s="377"/>
      <c r="B20" s="378">
        <v>0.08551557652864972</v>
      </c>
      <c r="C20" s="379">
        <v>0.31154119541842995</v>
      </c>
      <c r="D20" s="379">
        <v>-0.012567381361672236</v>
      </c>
      <c r="E20" s="379">
        <v>-0.7283604661507015</v>
      </c>
      <c r="F20" s="379">
        <v>-0.38233532568173745</v>
      </c>
      <c r="G20" s="379">
        <v>0.38512950468339024</v>
      </c>
      <c r="H20" s="379">
        <v>-0.73840843014219</v>
      </c>
      <c r="I20" s="379">
        <v>0.1274741128435064</v>
      </c>
      <c r="J20" s="379">
        <v>0.519281882891498</v>
      </c>
      <c r="K20" s="379">
        <v>0.05493114621304418</v>
      </c>
      <c r="L20" s="379">
        <v>-0.08254261546499775</v>
      </c>
      <c r="M20" s="379">
        <v>-0.13687905898108754</v>
      </c>
      <c r="N20" s="379">
        <v>0.9041101550001596</v>
      </c>
      <c r="O20" s="379">
        <v>0.6395543365449674</v>
      </c>
      <c r="P20" s="379">
        <v>0.051008559485099525</v>
      </c>
      <c r="Q20" s="379">
        <v>0.9524404456304758</v>
      </c>
      <c r="R20" s="379">
        <v>1.1346974524269138</v>
      </c>
      <c r="S20" s="379">
        <v>-0.09102260394664441</v>
      </c>
      <c r="T20" s="379">
        <v>0.7396486097980048</v>
      </c>
      <c r="U20" s="379">
        <v>0.4092724394057168</v>
      </c>
      <c r="V20" s="379">
        <v>0.2764871354604237</v>
      </c>
      <c r="W20" s="379">
        <v>0.23260125205388782</v>
      </c>
      <c r="X20" s="379">
        <v>-0.7134088817588369</v>
      </c>
      <c r="Y20" s="380">
        <v>-1.165747729685107</v>
      </c>
      <c r="Z20" s="380">
        <v>-0.8795534800866367</v>
      </c>
      <c r="AA20" s="380">
        <v>-0.16913658001384002</v>
      </c>
      <c r="AB20" s="380">
        <v>0.46</v>
      </c>
      <c r="AC20" s="380">
        <v>0.04</v>
      </c>
    </row>
    <row r="21" spans="1:29" s="45" customFormat="1" ht="20.25" customHeight="1">
      <c r="A21" s="385"/>
      <c r="B21" s="378"/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80"/>
      <c r="Z21" s="380"/>
      <c r="AA21" s="380"/>
      <c r="AB21" s="380"/>
      <c r="AC21" s="380"/>
    </row>
    <row r="22" spans="1:29" s="44" customFormat="1" ht="20.25" customHeight="1">
      <c r="A22" s="386" t="s">
        <v>221</v>
      </c>
      <c r="B22" s="382">
        <v>765</v>
      </c>
      <c r="C22" s="383">
        <v>2095</v>
      </c>
      <c r="D22" s="383">
        <v>12</v>
      </c>
      <c r="E22" s="383">
        <v>-2189</v>
      </c>
      <c r="F22" s="383">
        <v>866</v>
      </c>
      <c r="G22" s="383">
        <v>1398</v>
      </c>
      <c r="H22" s="383">
        <v>-985</v>
      </c>
      <c r="I22" s="383">
        <v>3213</v>
      </c>
      <c r="J22" s="383">
        <v>2821</v>
      </c>
      <c r="K22" s="383">
        <v>-272</v>
      </c>
      <c r="L22" s="383">
        <v>1761</v>
      </c>
      <c r="M22" s="383">
        <v>-1232</v>
      </c>
      <c r="N22" s="383">
        <v>3766</v>
      </c>
      <c r="O22" s="383">
        <v>-3980</v>
      </c>
      <c r="P22" s="383">
        <v>2242</v>
      </c>
      <c r="Q22" s="383">
        <v>1971</v>
      </c>
      <c r="R22" s="383">
        <v>-346</v>
      </c>
      <c r="S22" s="383">
        <v>928</v>
      </c>
      <c r="T22" s="383">
        <v>1438</v>
      </c>
      <c r="U22" s="383">
        <v>1262</v>
      </c>
      <c r="V22" s="383">
        <v>1123</v>
      </c>
      <c r="W22" s="383">
        <v>-882</v>
      </c>
      <c r="X22" s="383">
        <v>-1711</v>
      </c>
      <c r="Y22" s="384">
        <v>-5679</v>
      </c>
      <c r="Z22" s="384">
        <v>-3396</v>
      </c>
      <c r="AA22" s="384">
        <v>381</v>
      </c>
      <c r="AB22" s="384">
        <v>302</v>
      </c>
      <c r="AC22" s="384">
        <v>-2019</v>
      </c>
    </row>
    <row r="23" spans="1:29" s="45" customFormat="1" ht="14.25" customHeight="1">
      <c r="A23" s="377"/>
      <c r="B23" s="378">
        <v>0.1946668905972171</v>
      </c>
      <c r="C23" s="379">
        <v>0.5144500295900745</v>
      </c>
      <c r="D23" s="379">
        <v>0.002893358055477968</v>
      </c>
      <c r="E23" s="379">
        <v>-0.5129875608132828</v>
      </c>
      <c r="F23" s="379">
        <v>0.20830877807418435</v>
      </c>
      <c r="G23" s="379">
        <v>0.3267607213979229</v>
      </c>
      <c r="H23" s="379">
        <v>-0.2369109695791849</v>
      </c>
      <c r="I23" s="379">
        <v>0.7881683977098319</v>
      </c>
      <c r="J23" s="379">
        <v>0.6563487373255628</v>
      </c>
      <c r="K23" s="379">
        <v>-0.06263052823785031</v>
      </c>
      <c r="L23" s="379">
        <v>0.398293737673483</v>
      </c>
      <c r="M23" s="379">
        <v>-0.2705723967838747</v>
      </c>
      <c r="N23" s="379">
        <v>0.7877540433578467</v>
      </c>
      <c r="O23" s="379">
        <v>-0.8257758246865476</v>
      </c>
      <c r="P23" s="379">
        <v>0.4817361409540144</v>
      </c>
      <c r="Q23" s="379">
        <v>0.4164976163911094</v>
      </c>
      <c r="R23" s="379">
        <v>-0.07355035648539676</v>
      </c>
      <c r="S23" s="379">
        <v>0.20791930580046358</v>
      </c>
      <c r="T23" s="379">
        <v>0.30315679404311346</v>
      </c>
      <c r="U23" s="379">
        <v>0.25820919036483314</v>
      </c>
      <c r="V23" s="379">
        <v>0.22646653719959886</v>
      </c>
      <c r="W23" s="379">
        <v>-0.17783405380992212</v>
      </c>
      <c r="X23" s="379">
        <v>-0.34715177288847654</v>
      </c>
      <c r="Y23" s="380">
        <v>-1.1945981194387723</v>
      </c>
      <c r="Z23" s="380">
        <v>-0.7821532707180778</v>
      </c>
      <c r="AA23" s="380">
        <v>-0.34825941753493517</v>
      </c>
      <c r="AB23" s="380">
        <v>0.07</v>
      </c>
      <c r="AC23" s="380">
        <v>-0.49</v>
      </c>
    </row>
    <row r="24" spans="1:29" s="45" customFormat="1" ht="20.25" customHeight="1">
      <c r="A24" s="377"/>
      <c r="B24" s="378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80"/>
      <c r="Z24" s="380"/>
      <c r="AA24" s="380"/>
      <c r="AB24" s="380"/>
      <c r="AC24" s="380"/>
    </row>
    <row r="25" spans="1:29" s="44" customFormat="1" ht="20.25" customHeight="1">
      <c r="A25" s="386" t="s">
        <v>222</v>
      </c>
      <c r="B25" s="382">
        <v>-1696</v>
      </c>
      <c r="C25" s="383">
        <v>-432</v>
      </c>
      <c r="D25" s="383">
        <v>35</v>
      </c>
      <c r="E25" s="383">
        <v>-1168</v>
      </c>
      <c r="F25" s="383">
        <v>-1067</v>
      </c>
      <c r="G25" s="383">
        <v>-1590</v>
      </c>
      <c r="H25" s="383">
        <v>-1031</v>
      </c>
      <c r="I25" s="383">
        <v>615</v>
      </c>
      <c r="J25" s="383">
        <v>1569</v>
      </c>
      <c r="K25" s="383">
        <v>79</v>
      </c>
      <c r="L25" s="383">
        <v>-452</v>
      </c>
      <c r="M25" s="383">
        <v>-305</v>
      </c>
      <c r="N25" s="383">
        <v>1717</v>
      </c>
      <c r="O25" s="383">
        <v>723</v>
      </c>
      <c r="P25" s="383">
        <v>818</v>
      </c>
      <c r="Q25" s="383">
        <v>993</v>
      </c>
      <c r="R25" s="383">
        <v>682</v>
      </c>
      <c r="S25" s="383">
        <v>530</v>
      </c>
      <c r="T25" s="383">
        <v>1479</v>
      </c>
      <c r="U25" s="383">
        <v>758</v>
      </c>
      <c r="V25" s="383">
        <v>690</v>
      </c>
      <c r="W25" s="383">
        <v>-340</v>
      </c>
      <c r="X25" s="383">
        <v>53</v>
      </c>
      <c r="Y25" s="384">
        <v>-2019</v>
      </c>
      <c r="Z25" s="384">
        <v>-1480</v>
      </c>
      <c r="AA25" s="384">
        <v>22</v>
      </c>
      <c r="AB25" s="384">
        <v>-249</v>
      </c>
      <c r="AC25" s="384">
        <v>-22</v>
      </c>
    </row>
    <row r="26" spans="1:29" s="45" customFormat="1" ht="14.25" customHeight="1">
      <c r="A26" s="377"/>
      <c r="B26" s="378">
        <v>-0.47430211030879965</v>
      </c>
      <c r="C26" s="379">
        <v>-0.12475741613529046</v>
      </c>
      <c r="D26" s="379">
        <v>0.01028036010632949</v>
      </c>
      <c r="E26" s="379">
        <v>-0.33188512455637476</v>
      </c>
      <c r="F26" s="379">
        <v>-0.3141459910319666</v>
      </c>
      <c r="G26" s="379">
        <v>-0.476860279937974</v>
      </c>
      <c r="H26" s="379">
        <v>-0.31957101233649476</v>
      </c>
      <c r="I26" s="379">
        <v>0.19899950169230962</v>
      </c>
      <c r="J26" s="379">
        <v>0.4938621340887739</v>
      </c>
      <c r="K26" s="379">
        <v>0.024343721014785658</v>
      </c>
      <c r="L26" s="379">
        <v>-0.13820305453211557</v>
      </c>
      <c r="M26" s="379">
        <v>-0.09331640379997008</v>
      </c>
      <c r="N26" s="379">
        <v>0.5076442292056615</v>
      </c>
      <c r="O26" s="379">
        <v>0.20572618783398777</v>
      </c>
      <c r="P26" s="379">
        <v>0.22516632855016372</v>
      </c>
      <c r="Q26" s="379">
        <v>0.266566446988703</v>
      </c>
      <c r="R26" s="379">
        <v>0.17509133246558228</v>
      </c>
      <c r="S26" s="379">
        <v>0.1377535770445304</v>
      </c>
      <c r="T26" s="379">
        <v>0.36899540439800926</v>
      </c>
      <c r="U26" s="379">
        <v>0.18409944284416557</v>
      </c>
      <c r="V26" s="379">
        <v>0.1677334351078308</v>
      </c>
      <c r="W26" s="379">
        <v>-0.08292824511637598</v>
      </c>
      <c r="X26" s="379">
        <v>0.012988636168698164</v>
      </c>
      <c r="Y26" s="380">
        <v>-0.5108728106354654</v>
      </c>
      <c r="Z26" s="380">
        <v>-0.40054560807153416</v>
      </c>
      <c r="AA26" s="380">
        <v>-0.30867464911938924</v>
      </c>
      <c r="AB26" s="380">
        <v>-0.07</v>
      </c>
      <c r="AC26" s="380">
        <v>-0.01</v>
      </c>
    </row>
    <row r="27" spans="1:29" s="45" customFormat="1" ht="20.25" customHeight="1">
      <c r="A27" s="377"/>
      <c r="B27" s="378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80"/>
      <c r="Z27" s="380"/>
      <c r="AA27" s="380"/>
      <c r="AB27" s="380"/>
      <c r="AC27" s="380"/>
    </row>
    <row r="28" spans="1:29" s="44" customFormat="1" ht="20.25" customHeight="1">
      <c r="A28" s="381" t="s">
        <v>223</v>
      </c>
      <c r="B28" s="382">
        <v>-7869</v>
      </c>
      <c r="C28" s="383">
        <v>-5488</v>
      </c>
      <c r="D28" s="383">
        <v>-2607</v>
      </c>
      <c r="E28" s="383">
        <v>-5706</v>
      </c>
      <c r="F28" s="383">
        <v>-2359</v>
      </c>
      <c r="G28" s="383">
        <v>-4269</v>
      </c>
      <c r="H28" s="383">
        <v>-5753</v>
      </c>
      <c r="I28" s="383">
        <v>-4020</v>
      </c>
      <c r="J28" s="383">
        <v>-2288</v>
      </c>
      <c r="K28" s="383">
        <v>-6453</v>
      </c>
      <c r="L28" s="383">
        <v>-6437</v>
      </c>
      <c r="M28" s="383">
        <v>-6779</v>
      </c>
      <c r="N28" s="383">
        <v>-533</v>
      </c>
      <c r="O28" s="383">
        <v>-5303</v>
      </c>
      <c r="P28" s="383">
        <v>-6958</v>
      </c>
      <c r="Q28" s="383">
        <v>-5774</v>
      </c>
      <c r="R28" s="383">
        <v>200</v>
      </c>
      <c r="S28" s="383">
        <v>-3906</v>
      </c>
      <c r="T28" s="383">
        <v>-2497</v>
      </c>
      <c r="U28" s="383">
        <v>-3308</v>
      </c>
      <c r="V28" s="383">
        <v>-1899</v>
      </c>
      <c r="W28" s="383">
        <v>-2687</v>
      </c>
      <c r="X28" s="383">
        <v>-2472</v>
      </c>
      <c r="Y28" s="384">
        <v>-5302</v>
      </c>
      <c r="Z28" s="384">
        <v>-2959</v>
      </c>
      <c r="AA28" s="384">
        <v>-2318</v>
      </c>
      <c r="AB28" s="384">
        <v>-1739</v>
      </c>
      <c r="AC28" s="384">
        <v>-2930</v>
      </c>
    </row>
    <row r="29" spans="1:29" s="45" customFormat="1" ht="20.25" customHeight="1">
      <c r="A29" s="385"/>
      <c r="B29" s="378">
        <v>-2.4053701286593343</v>
      </c>
      <c r="C29" s="379">
        <v>-1.7148553090832963</v>
      </c>
      <c r="D29" s="379">
        <v>-0.8181210517892334</v>
      </c>
      <c r="E29" s="379">
        <v>-1.8476722761729292</v>
      </c>
      <c r="F29" s="379">
        <v>-0.8316088935265697</v>
      </c>
      <c r="G29" s="379">
        <v>-1.531040418893237</v>
      </c>
      <c r="H29" s="379">
        <v>-2.189842147133947</v>
      </c>
      <c r="I29" s="379">
        <v>-1.558864588180553</v>
      </c>
      <c r="J29" s="379">
        <v>-0.8568454008223925</v>
      </c>
      <c r="K29" s="379">
        <v>-2.379881098145664</v>
      </c>
      <c r="L29" s="379">
        <v>-2.2892727460248063</v>
      </c>
      <c r="M29" s="379">
        <v>-2.359135691193004</v>
      </c>
      <c r="N29" s="379">
        <v>-0.17091276394478605</v>
      </c>
      <c r="O29" s="379">
        <v>-1.617029580999374</v>
      </c>
      <c r="P29" s="379">
        <v>-2.060732066329629</v>
      </c>
      <c r="Q29" s="379">
        <v>-1.688891748883381</v>
      </c>
      <c r="R29" s="379">
        <v>0.05801086543508749</v>
      </c>
      <c r="S29" s="379">
        <v>-1.1746343927897973</v>
      </c>
      <c r="T29" s="379">
        <v>-0.6994534906846872</v>
      </c>
      <c r="U29" s="379">
        <v>-0.8969874454296534</v>
      </c>
      <c r="V29" s="379">
        <v>-0.5205477950045001</v>
      </c>
      <c r="W29" s="379">
        <v>-0.724446217889263</v>
      </c>
      <c r="X29" s="379">
        <v>-0.6692077792697204</v>
      </c>
      <c r="Y29" s="380">
        <v>-1.506125915762624</v>
      </c>
      <c r="Z29" s="380">
        <v>-0.8926147367404935</v>
      </c>
      <c r="AA29" s="380">
        <v>-0.26743052390424404</v>
      </c>
      <c r="AB29" s="380">
        <v>-0.53</v>
      </c>
      <c r="AC29" s="380">
        <v>-0.9</v>
      </c>
    </row>
    <row r="30" spans="1:29" s="45" customFormat="1" ht="14.25" customHeight="1">
      <c r="A30" s="377"/>
      <c r="B30" s="378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80"/>
      <c r="Z30" s="380"/>
      <c r="AA30" s="380"/>
      <c r="AB30" s="380"/>
      <c r="AC30" s="380"/>
    </row>
    <row r="31" spans="1:29" s="44" customFormat="1" ht="20.25" customHeight="1">
      <c r="A31" s="381" t="s">
        <v>224</v>
      </c>
      <c r="B31" s="382">
        <v>482</v>
      </c>
      <c r="C31" s="383">
        <v>2066</v>
      </c>
      <c r="D31" s="383">
        <v>1030</v>
      </c>
      <c r="E31" s="383">
        <v>-4619</v>
      </c>
      <c r="F31" s="383">
        <v>1183</v>
      </c>
      <c r="G31" s="383">
        <v>-988</v>
      </c>
      <c r="H31" s="383">
        <v>-3890</v>
      </c>
      <c r="I31" s="383">
        <v>242</v>
      </c>
      <c r="J31" s="383">
        <v>3677</v>
      </c>
      <c r="K31" s="383">
        <v>1162</v>
      </c>
      <c r="L31" s="383">
        <v>-115</v>
      </c>
      <c r="M31" s="383">
        <v>64</v>
      </c>
      <c r="N31" s="383">
        <v>5405</v>
      </c>
      <c r="O31" s="383">
        <v>2031</v>
      </c>
      <c r="P31" s="383">
        <v>3149</v>
      </c>
      <c r="Q31" s="383">
        <v>3038</v>
      </c>
      <c r="R31" s="383">
        <v>5154</v>
      </c>
      <c r="S31" s="383">
        <v>4914</v>
      </c>
      <c r="T31" s="383">
        <v>3958</v>
      </c>
      <c r="U31" s="383">
        <v>4006</v>
      </c>
      <c r="V31" s="383">
        <v>3312</v>
      </c>
      <c r="W31" s="383">
        <v>58</v>
      </c>
      <c r="X31" s="383">
        <v>209</v>
      </c>
      <c r="Y31" s="384">
        <v>-5872</v>
      </c>
      <c r="Z31" s="384">
        <v>240</v>
      </c>
      <c r="AA31" s="384">
        <v>2134</v>
      </c>
      <c r="AB31" s="384">
        <v>1994</v>
      </c>
      <c r="AC31" s="384">
        <v>1855</v>
      </c>
    </row>
    <row r="32" spans="1:29" s="45" customFormat="1" ht="20.25" customHeight="1">
      <c r="A32" s="385"/>
      <c r="B32" s="378">
        <v>0.06944474460326422</v>
      </c>
      <c r="C32" s="379">
        <v>0.2964872148857767</v>
      </c>
      <c r="D32" s="379">
        <v>0.14907141533901935</v>
      </c>
      <c r="E32" s="379">
        <v>-0.66363989023146</v>
      </c>
      <c r="F32" s="379">
        <v>0.17524757608751163</v>
      </c>
      <c r="G32" s="379">
        <v>-0.14813215547279102</v>
      </c>
      <c r="H32" s="379">
        <v>-0.6002354651207686</v>
      </c>
      <c r="I32" s="379">
        <v>0.03829410824573998</v>
      </c>
      <c r="J32" s="379">
        <v>0.5677405408743841</v>
      </c>
      <c r="K32" s="379">
        <v>0.1732383951147387</v>
      </c>
      <c r="L32" s="379">
        <v>-0.01679199824778932</v>
      </c>
      <c r="M32" s="379">
        <v>0.009205096747000319</v>
      </c>
      <c r="N32" s="379">
        <v>0.7427552164640083</v>
      </c>
      <c r="O32" s="379">
        <v>0.26560581272632167</v>
      </c>
      <c r="P32" s="379">
        <v>0.39928840694196666</v>
      </c>
      <c r="Q32" s="379">
        <v>0.3719051262432993</v>
      </c>
      <c r="R32" s="379">
        <v>0.6039152550118221</v>
      </c>
      <c r="S32" s="379">
        <v>0.5825767581037811</v>
      </c>
      <c r="T32" s="379">
        <v>0.440848549922368</v>
      </c>
      <c r="U32" s="379">
        <v>0.4199623648305062</v>
      </c>
      <c r="V32" s="379">
        <v>0.34144013096786274</v>
      </c>
      <c r="W32" s="379">
        <v>0.0058795145548407035</v>
      </c>
      <c r="X32" s="379">
        <v>0.021160849795420766</v>
      </c>
      <c r="Y32" s="380">
        <v>-0.614728784424079</v>
      </c>
      <c r="Z32" s="380">
        <v>0.02647195076217468</v>
      </c>
      <c r="AA32" s="380">
        <v>0.08206816235427628</v>
      </c>
      <c r="AB32" s="380">
        <v>0.22</v>
      </c>
      <c r="AC32" s="380">
        <v>0.21</v>
      </c>
    </row>
    <row r="33" spans="1:29" s="45" customFormat="1" ht="14.25" customHeight="1">
      <c r="A33" s="377"/>
      <c r="B33" s="378"/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80"/>
      <c r="Z33" s="380"/>
      <c r="AA33" s="380"/>
      <c r="AB33" s="380"/>
      <c r="AC33" s="380"/>
    </row>
    <row r="34" spans="1:29" s="44" customFormat="1" ht="20.25" customHeight="1">
      <c r="A34" s="381" t="s">
        <v>225</v>
      </c>
      <c r="B34" s="382">
        <v>-1967</v>
      </c>
      <c r="C34" s="383">
        <v>-11</v>
      </c>
      <c r="D34" s="383">
        <v>-1136</v>
      </c>
      <c r="E34" s="383">
        <v>-14352</v>
      </c>
      <c r="F34" s="383">
        <v>2917</v>
      </c>
      <c r="G34" s="383">
        <v>-3768</v>
      </c>
      <c r="H34" s="383">
        <v>-1447</v>
      </c>
      <c r="I34" s="383">
        <v>2155</v>
      </c>
      <c r="J34" s="383">
        <v>2782</v>
      </c>
      <c r="K34" s="383">
        <v>-3322</v>
      </c>
      <c r="L34" s="383">
        <v>-359</v>
      </c>
      <c r="M34" s="383">
        <v>-2413</v>
      </c>
      <c r="N34" s="383">
        <v>7336</v>
      </c>
      <c r="O34" s="383">
        <v>468</v>
      </c>
      <c r="P34" s="383">
        <v>2394</v>
      </c>
      <c r="Q34" s="383">
        <v>3371</v>
      </c>
      <c r="R34" s="383">
        <v>5089</v>
      </c>
      <c r="S34" s="383">
        <v>6133</v>
      </c>
      <c r="T34" s="383">
        <v>5904</v>
      </c>
      <c r="U34" s="383">
        <v>334</v>
      </c>
      <c r="V34" s="383">
        <v>2354</v>
      </c>
      <c r="W34" s="383">
        <v>-699</v>
      </c>
      <c r="X34" s="383">
        <v>-683</v>
      </c>
      <c r="Y34" s="384">
        <v>-8567</v>
      </c>
      <c r="Z34" s="384">
        <v>1567</v>
      </c>
      <c r="AA34" s="384">
        <v>1617</v>
      </c>
      <c r="AB34" s="384">
        <v>-3105</v>
      </c>
      <c r="AC34" s="384">
        <v>-917</v>
      </c>
    </row>
    <row r="35" spans="1:29" s="45" customFormat="1" ht="20.25" customHeight="1">
      <c r="A35" s="385"/>
      <c r="B35" s="378">
        <v>-0.23258151290312945</v>
      </c>
      <c r="C35" s="379">
        <v>-0.001281189689450457</v>
      </c>
      <c r="D35" s="379">
        <v>-0.13495805726926324</v>
      </c>
      <c r="E35" s="379">
        <v>-1.664615666547975</v>
      </c>
      <c r="F35" s="379">
        <v>0.3775602128937461</v>
      </c>
      <c r="G35" s="379">
        <v>-0.4901265770095753</v>
      </c>
      <c r="H35" s="379">
        <v>-0.20213760164503602</v>
      </c>
      <c r="I35" s="379">
        <v>0.30463411393173434</v>
      </c>
      <c r="J35" s="379">
        <v>0.3733241008753385</v>
      </c>
      <c r="K35" s="379">
        <v>-0.4319879116206349</v>
      </c>
      <c r="L35" s="379">
        <v>-0.04599055848423239</v>
      </c>
      <c r="M35" s="379">
        <v>-0.30471904096216473</v>
      </c>
      <c r="N35" s="379">
        <v>0.8895269598451883</v>
      </c>
      <c r="O35" s="379">
        <v>0.053138643034356114</v>
      </c>
      <c r="P35" s="379">
        <v>0.26536224606861225</v>
      </c>
      <c r="Q35" s="379">
        <v>0.3577200572606687</v>
      </c>
      <c r="R35" s="379">
        <v>0.516158216845275</v>
      </c>
      <c r="S35" s="379">
        <v>0.6319963479617607</v>
      </c>
      <c r="T35" s="379">
        <v>0.5680079890554524</v>
      </c>
      <c r="U35" s="379">
        <v>0.03157502661188527</v>
      </c>
      <c r="V35" s="379">
        <v>0.22707169156834794</v>
      </c>
      <c r="W35" s="379">
        <v>-0.06694831570871473</v>
      </c>
      <c r="X35" s="379">
        <v>-0.06623897431421444</v>
      </c>
      <c r="Y35" s="380">
        <v>-0.876878733413311</v>
      </c>
      <c r="Z35" s="380">
        <v>0.17675417521110237</v>
      </c>
      <c r="AA35" s="380">
        <v>0.15576182929590843</v>
      </c>
      <c r="AB35" s="380">
        <v>-0.36</v>
      </c>
      <c r="AC35" s="380">
        <v>-0.11</v>
      </c>
    </row>
    <row r="36" spans="1:29" s="45" customFormat="1" ht="14.25" customHeight="1">
      <c r="A36" s="377"/>
      <c r="B36" s="378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80"/>
      <c r="Z36" s="380"/>
      <c r="AA36" s="380"/>
      <c r="AB36" s="380"/>
      <c r="AC36" s="380"/>
    </row>
    <row r="37" spans="1:29" s="44" customFormat="1" ht="20.25" customHeight="1">
      <c r="A37" s="381" t="s">
        <v>226</v>
      </c>
      <c r="B37" s="382">
        <v>1094</v>
      </c>
      <c r="C37" s="383">
        <v>-183</v>
      </c>
      <c r="D37" s="383">
        <v>-2093</v>
      </c>
      <c r="E37" s="383">
        <v>-2473</v>
      </c>
      <c r="F37" s="383">
        <v>1040</v>
      </c>
      <c r="G37" s="383">
        <v>-1495</v>
      </c>
      <c r="H37" s="383">
        <v>-882</v>
      </c>
      <c r="I37" s="383">
        <v>1554</v>
      </c>
      <c r="J37" s="383">
        <v>2175</v>
      </c>
      <c r="K37" s="383">
        <v>864</v>
      </c>
      <c r="L37" s="383">
        <v>1084</v>
      </c>
      <c r="M37" s="383">
        <v>-789</v>
      </c>
      <c r="N37" s="383">
        <v>5549</v>
      </c>
      <c r="O37" s="383">
        <v>-2183</v>
      </c>
      <c r="P37" s="383">
        <v>2774</v>
      </c>
      <c r="Q37" s="383">
        <v>2942</v>
      </c>
      <c r="R37" s="383">
        <v>4047</v>
      </c>
      <c r="S37" s="383">
        <v>4522</v>
      </c>
      <c r="T37" s="383">
        <v>4820</v>
      </c>
      <c r="U37" s="383">
        <v>3738</v>
      </c>
      <c r="V37" s="383">
        <v>4335</v>
      </c>
      <c r="W37" s="383">
        <v>273</v>
      </c>
      <c r="X37" s="383">
        <v>-1034</v>
      </c>
      <c r="Y37" s="384">
        <v>-377</v>
      </c>
      <c r="Z37" s="384">
        <v>2039</v>
      </c>
      <c r="AA37" s="384">
        <v>-265</v>
      </c>
      <c r="AB37" s="384">
        <v>-1911</v>
      </c>
      <c r="AC37" s="384">
        <v>322</v>
      </c>
    </row>
    <row r="38" spans="1:29" s="45" customFormat="1" ht="20.25" customHeight="1">
      <c r="A38" s="385"/>
      <c r="B38" s="378">
        <v>0.3898788310762624</v>
      </c>
      <c r="C38" s="379">
        <v>-0.0625390869293363</v>
      </c>
      <c r="D38" s="379">
        <v>-0.7368317291782556</v>
      </c>
      <c r="E38" s="379">
        <v>-0.913000941428388</v>
      </c>
      <c r="F38" s="379">
        <v>0.4010720965658132</v>
      </c>
      <c r="G38" s="379">
        <v>-0.583059678790665</v>
      </c>
      <c r="H38" s="379">
        <v>-0.3750988781056286</v>
      </c>
      <c r="I38" s="379">
        <v>0.6393640919301946</v>
      </c>
      <c r="J38" s="379">
        <v>0.8165885745179402</v>
      </c>
      <c r="K38" s="379">
        <v>0.3094079350243417</v>
      </c>
      <c r="L38" s="379">
        <v>0.3812189863935833</v>
      </c>
      <c r="M38" s="379">
        <v>-0.2623903796845295</v>
      </c>
      <c r="N38" s="379">
        <v>1.7247381344605683</v>
      </c>
      <c r="O38" s="379">
        <v>-0.6607502830057288</v>
      </c>
      <c r="P38" s="379">
        <v>0.8622163373522396</v>
      </c>
      <c r="Q38" s="379">
        <v>0.8968281790608046</v>
      </c>
      <c r="R38" s="379">
        <v>1.1679080680024434</v>
      </c>
      <c r="S38" s="379">
        <v>1.3997313209229256</v>
      </c>
      <c r="T38" s="379">
        <v>1.3153442272216154</v>
      </c>
      <c r="U38" s="379">
        <v>1.0063075941495248</v>
      </c>
      <c r="V38" s="379">
        <v>1.2064287205176383</v>
      </c>
      <c r="W38" s="379">
        <v>0.0774969341872156</v>
      </c>
      <c r="X38" s="379">
        <v>-0.3017075362691024</v>
      </c>
      <c r="Y38" s="380">
        <v>-0.1192170255826408</v>
      </c>
      <c r="Z38" s="380">
        <v>0.6816867316815411</v>
      </c>
      <c r="AA38" s="380">
        <v>-0.9631953487760248</v>
      </c>
      <c r="AB38" s="380">
        <v>-0.65</v>
      </c>
      <c r="AC38" s="380">
        <v>0.11</v>
      </c>
    </row>
    <row r="39" spans="1:29" s="45" customFormat="1" ht="14.25" customHeight="1">
      <c r="A39" s="377"/>
      <c r="B39" s="378"/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80"/>
      <c r="Z39" s="380"/>
      <c r="AA39" s="380"/>
      <c r="AB39" s="380"/>
      <c r="AC39" s="380"/>
    </row>
    <row r="40" spans="1:29" s="46" customFormat="1" ht="20.25" customHeight="1">
      <c r="A40" s="387" t="s">
        <v>227</v>
      </c>
      <c r="B40" s="477">
        <v>209</v>
      </c>
      <c r="C40" s="478">
        <v>1897</v>
      </c>
      <c r="D40" s="478">
        <v>1244</v>
      </c>
      <c r="E40" s="478">
        <v>-1849</v>
      </c>
      <c r="F40" s="478">
        <v>-3450</v>
      </c>
      <c r="G40" s="478">
        <v>-830</v>
      </c>
      <c r="H40" s="478">
        <v>-11180</v>
      </c>
      <c r="I40" s="478">
        <v>-623</v>
      </c>
      <c r="J40" s="478">
        <v>3878</v>
      </c>
      <c r="K40" s="478">
        <v>7447</v>
      </c>
      <c r="L40" s="478">
        <v>5891</v>
      </c>
      <c r="M40" s="478">
        <v>4777</v>
      </c>
      <c r="N40" s="478">
        <v>15083</v>
      </c>
      <c r="O40" s="478">
        <v>8232</v>
      </c>
      <c r="P40" s="478">
        <v>9337</v>
      </c>
      <c r="Q40" s="478">
        <v>5562</v>
      </c>
      <c r="R40" s="478">
        <v>291</v>
      </c>
      <c r="S40" s="478">
        <v>3677</v>
      </c>
      <c r="T40" s="478">
        <v>8341</v>
      </c>
      <c r="U40" s="478">
        <v>6137</v>
      </c>
      <c r="V40" s="478">
        <v>7537</v>
      </c>
      <c r="W40" s="478">
        <v>8633</v>
      </c>
      <c r="X40" s="478">
        <v>3280</v>
      </c>
      <c r="Y40" s="479">
        <v>-6159</v>
      </c>
      <c r="Z40" s="479">
        <v>936</v>
      </c>
      <c r="AA40" s="479">
        <v>7995</v>
      </c>
      <c r="AB40" s="479">
        <v>4427</v>
      </c>
      <c r="AC40" s="479">
        <v>6540</v>
      </c>
    </row>
    <row r="41" spans="1:29" s="46" customFormat="1" ht="20.25" customHeight="1" thickBot="1">
      <c r="A41" s="388"/>
      <c r="B41" s="389">
        <v>0.014879786984112187</v>
      </c>
      <c r="C41" s="390">
        <v>0.13624624012089637</v>
      </c>
      <c r="D41" s="390">
        <v>0.08950078133318495</v>
      </c>
      <c r="E41" s="390">
        <v>-0.13117270813114423</v>
      </c>
      <c r="F41" s="390">
        <v>-0.25125298772574745</v>
      </c>
      <c r="G41" s="390">
        <v>-0.06262543950986688</v>
      </c>
      <c r="H41" s="390">
        <v>-0.8998067588525949</v>
      </c>
      <c r="I41" s="390">
        <v>-0.052673229824373724</v>
      </c>
      <c r="J41" s="390">
        <v>0.33219574707208377</v>
      </c>
      <c r="K41" s="390">
        <v>0.6360358236693786</v>
      </c>
      <c r="L41" s="390">
        <v>0.47617738921257313</v>
      </c>
      <c r="M41" s="390">
        <v>0.3674276220656525</v>
      </c>
      <c r="N41" s="390">
        <v>1.0929591345021583</v>
      </c>
      <c r="O41" s="390">
        <v>0.5542676657668943</v>
      </c>
      <c r="P41" s="390">
        <v>0.5933822342490291</v>
      </c>
      <c r="Q41" s="390">
        <v>0.32949866085629775</v>
      </c>
      <c r="R41" s="390">
        <v>0.01647907327582132</v>
      </c>
      <c r="S41" s="390">
        <v>0.20964276917743163</v>
      </c>
      <c r="T41" s="390">
        <v>0.4566477532777169</v>
      </c>
      <c r="U41" s="390">
        <v>0.3281998955022569</v>
      </c>
      <c r="V41" s="390">
        <v>0.3969712834439143</v>
      </c>
      <c r="W41" s="390">
        <v>0.451999468051123</v>
      </c>
      <c r="X41" s="390">
        <v>0.16934014135772113</v>
      </c>
      <c r="Y41" s="391">
        <v>-0.3204717944235047</v>
      </c>
      <c r="Z41" s="391">
        <v>0.04983606278066155</v>
      </c>
      <c r="AA41" s="391">
        <v>0.20382622679395723</v>
      </c>
      <c r="AB41" s="391">
        <v>0.23</v>
      </c>
      <c r="AC41" s="391">
        <v>0.34</v>
      </c>
    </row>
    <row r="42" spans="1:256" ht="15">
      <c r="A42" s="367" t="s">
        <v>155</v>
      </c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92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367"/>
      <c r="AQ42" s="367"/>
      <c r="AR42" s="367"/>
      <c r="AS42" s="367"/>
      <c r="AT42" s="367"/>
      <c r="AU42" s="367"/>
      <c r="AV42" s="367"/>
      <c r="AW42" s="367"/>
      <c r="AX42" s="367"/>
      <c r="AY42" s="367"/>
      <c r="AZ42" s="367"/>
      <c r="BA42" s="367"/>
      <c r="BB42" s="367"/>
      <c r="BC42" s="367"/>
      <c r="BD42" s="367"/>
      <c r="BE42" s="367"/>
      <c r="BF42" s="367"/>
      <c r="BG42" s="367"/>
      <c r="BH42" s="367"/>
      <c r="BI42" s="367"/>
      <c r="BJ42" s="367"/>
      <c r="BK42" s="367"/>
      <c r="BL42" s="367"/>
      <c r="BM42" s="367"/>
      <c r="BN42" s="367"/>
      <c r="BO42" s="367"/>
      <c r="BP42" s="367"/>
      <c r="BQ42" s="367"/>
      <c r="BR42" s="367"/>
      <c r="BS42" s="367"/>
      <c r="BT42" s="367"/>
      <c r="BU42" s="367"/>
      <c r="BV42" s="367" t="s">
        <v>43</v>
      </c>
      <c r="BW42" s="367" t="s">
        <v>43</v>
      </c>
      <c r="BX42" s="367" t="s">
        <v>43</v>
      </c>
      <c r="BY42" s="367" t="s">
        <v>43</v>
      </c>
      <c r="BZ42" s="367" t="s">
        <v>43</v>
      </c>
      <c r="CA42" s="367" t="s">
        <v>43</v>
      </c>
      <c r="CB42" s="367" t="s">
        <v>43</v>
      </c>
      <c r="CC42" s="367" t="s">
        <v>43</v>
      </c>
      <c r="CD42" s="367" t="s">
        <v>43</v>
      </c>
      <c r="CE42" s="367" t="s">
        <v>43</v>
      </c>
      <c r="CF42" s="367" t="s">
        <v>43</v>
      </c>
      <c r="CG42" s="367" t="s">
        <v>43</v>
      </c>
      <c r="CH42" s="367" t="s">
        <v>43</v>
      </c>
      <c r="CI42" s="367" t="s">
        <v>43</v>
      </c>
      <c r="CJ42" s="367" t="s">
        <v>43</v>
      </c>
      <c r="CK42" s="367" t="s">
        <v>43</v>
      </c>
      <c r="CL42" s="367" t="s">
        <v>43</v>
      </c>
      <c r="CM42" s="367" t="s">
        <v>43</v>
      </c>
      <c r="CN42" s="367" t="s">
        <v>43</v>
      </c>
      <c r="CO42" s="367" t="s">
        <v>43</v>
      </c>
      <c r="CP42" s="367" t="s">
        <v>43</v>
      </c>
      <c r="CQ42" s="367" t="s">
        <v>43</v>
      </c>
      <c r="CR42" s="367" t="s">
        <v>43</v>
      </c>
      <c r="CS42" s="367" t="s">
        <v>43</v>
      </c>
      <c r="CT42" s="367" t="s">
        <v>43</v>
      </c>
      <c r="CU42" s="367" t="s">
        <v>43</v>
      </c>
      <c r="CV42" s="367" t="s">
        <v>43</v>
      </c>
      <c r="CW42" s="367" t="s">
        <v>43</v>
      </c>
      <c r="CX42" s="367" t="s">
        <v>43</v>
      </c>
      <c r="CY42" s="367" t="s">
        <v>43</v>
      </c>
      <c r="CZ42" s="367" t="s">
        <v>43</v>
      </c>
      <c r="DA42" s="367" t="s">
        <v>43</v>
      </c>
      <c r="DB42" s="367" t="s">
        <v>43</v>
      </c>
      <c r="DC42" s="367" t="s">
        <v>43</v>
      </c>
      <c r="DD42" s="367" t="s">
        <v>43</v>
      </c>
      <c r="DE42" s="367" t="s">
        <v>43</v>
      </c>
      <c r="DF42" s="367" t="s">
        <v>43</v>
      </c>
      <c r="DG42" s="367" t="s">
        <v>43</v>
      </c>
      <c r="DH42" s="367" t="s">
        <v>43</v>
      </c>
      <c r="DI42" s="367" t="s">
        <v>43</v>
      </c>
      <c r="DJ42" s="367" t="s">
        <v>43</v>
      </c>
      <c r="DK42" s="367" t="s">
        <v>43</v>
      </c>
      <c r="DL42" s="367" t="s">
        <v>43</v>
      </c>
      <c r="DM42" s="367" t="s">
        <v>43</v>
      </c>
      <c r="DN42" s="367" t="s">
        <v>43</v>
      </c>
      <c r="DO42" s="367" t="s">
        <v>43</v>
      </c>
      <c r="DP42" s="367" t="s">
        <v>43</v>
      </c>
      <c r="DQ42" s="367" t="s">
        <v>43</v>
      </c>
      <c r="DR42" s="367" t="s">
        <v>43</v>
      </c>
      <c r="DS42" s="367" t="s">
        <v>43</v>
      </c>
      <c r="DT42" s="367" t="s">
        <v>43</v>
      </c>
      <c r="DU42" s="367" t="s">
        <v>43</v>
      </c>
      <c r="DV42" s="367" t="s">
        <v>43</v>
      </c>
      <c r="DW42" s="367" t="s">
        <v>43</v>
      </c>
      <c r="DX42" s="367" t="s">
        <v>43</v>
      </c>
      <c r="DY42" s="367" t="s">
        <v>43</v>
      </c>
      <c r="DZ42" s="367" t="s">
        <v>43</v>
      </c>
      <c r="EA42" s="367" t="s">
        <v>43</v>
      </c>
      <c r="EB42" s="367" t="s">
        <v>43</v>
      </c>
      <c r="EC42" s="367" t="s">
        <v>43</v>
      </c>
      <c r="ED42" s="367" t="s">
        <v>43</v>
      </c>
      <c r="EE42" s="367" t="s">
        <v>43</v>
      </c>
      <c r="EF42" s="367" t="s">
        <v>43</v>
      </c>
      <c r="EG42" s="367" t="s">
        <v>43</v>
      </c>
      <c r="EH42" s="367" t="s">
        <v>43</v>
      </c>
      <c r="EI42" s="367" t="s">
        <v>43</v>
      </c>
      <c r="EJ42" s="367" t="s">
        <v>43</v>
      </c>
      <c r="EK42" s="367" t="s">
        <v>43</v>
      </c>
      <c r="EL42" s="367" t="s">
        <v>43</v>
      </c>
      <c r="EM42" s="367" t="s">
        <v>43</v>
      </c>
      <c r="EN42" s="367" t="s">
        <v>43</v>
      </c>
      <c r="EO42" s="367" t="s">
        <v>43</v>
      </c>
      <c r="EP42" s="367" t="s">
        <v>43</v>
      </c>
      <c r="EQ42" s="367" t="s">
        <v>43</v>
      </c>
      <c r="ER42" s="367" t="s">
        <v>43</v>
      </c>
      <c r="ES42" s="367" t="s">
        <v>43</v>
      </c>
      <c r="ET42" s="367" t="s">
        <v>43</v>
      </c>
      <c r="EU42" s="367" t="s">
        <v>43</v>
      </c>
      <c r="EV42" s="367" t="s">
        <v>43</v>
      </c>
      <c r="EW42" s="367" t="s">
        <v>43</v>
      </c>
      <c r="EX42" s="367" t="s">
        <v>43</v>
      </c>
      <c r="EY42" s="367" t="s">
        <v>43</v>
      </c>
      <c r="EZ42" s="367" t="s">
        <v>43</v>
      </c>
      <c r="FA42" s="367" t="s">
        <v>43</v>
      </c>
      <c r="FB42" s="367" t="s">
        <v>43</v>
      </c>
      <c r="FC42" s="367" t="s">
        <v>43</v>
      </c>
      <c r="FD42" s="367" t="s">
        <v>43</v>
      </c>
      <c r="FE42" s="367" t="s">
        <v>43</v>
      </c>
      <c r="FF42" s="367" t="s">
        <v>43</v>
      </c>
      <c r="FG42" s="367" t="s">
        <v>43</v>
      </c>
      <c r="FH42" s="367" t="s">
        <v>43</v>
      </c>
      <c r="FI42" s="367" t="s">
        <v>43</v>
      </c>
      <c r="FJ42" s="367" t="s">
        <v>43</v>
      </c>
      <c r="FK42" s="367" t="s">
        <v>43</v>
      </c>
      <c r="FL42" s="367" t="s">
        <v>43</v>
      </c>
      <c r="FM42" s="367" t="s">
        <v>43</v>
      </c>
      <c r="FN42" s="367" t="s">
        <v>43</v>
      </c>
      <c r="FO42" s="367" t="s">
        <v>43</v>
      </c>
      <c r="FP42" s="367" t="s">
        <v>43</v>
      </c>
      <c r="FQ42" s="367" t="s">
        <v>43</v>
      </c>
      <c r="FR42" s="367" t="s">
        <v>43</v>
      </c>
      <c r="FS42" s="367" t="s">
        <v>43</v>
      </c>
      <c r="FT42" s="367" t="s">
        <v>43</v>
      </c>
      <c r="FU42" s="367" t="s">
        <v>43</v>
      </c>
      <c r="FV42" s="367" t="s">
        <v>43</v>
      </c>
      <c r="FW42" s="367" t="s">
        <v>43</v>
      </c>
      <c r="FX42" s="367" t="s">
        <v>43</v>
      </c>
      <c r="FY42" s="367" t="s">
        <v>43</v>
      </c>
      <c r="FZ42" s="367" t="s">
        <v>43</v>
      </c>
      <c r="GA42" s="367" t="s">
        <v>43</v>
      </c>
      <c r="GB42" s="367" t="s">
        <v>43</v>
      </c>
      <c r="GC42" s="367" t="s">
        <v>43</v>
      </c>
      <c r="GD42" s="367" t="s">
        <v>43</v>
      </c>
      <c r="GE42" s="367" t="s">
        <v>43</v>
      </c>
      <c r="GF42" s="367" t="s">
        <v>43</v>
      </c>
      <c r="GG42" s="367" t="s">
        <v>43</v>
      </c>
      <c r="GH42" s="367" t="s">
        <v>43</v>
      </c>
      <c r="GI42" s="367" t="s">
        <v>43</v>
      </c>
      <c r="GJ42" s="367" t="s">
        <v>43</v>
      </c>
      <c r="GK42" s="367" t="s">
        <v>43</v>
      </c>
      <c r="GL42" s="367" t="s">
        <v>43</v>
      </c>
      <c r="GM42" s="367" t="s">
        <v>43</v>
      </c>
      <c r="GN42" s="367" t="s">
        <v>43</v>
      </c>
      <c r="GO42" s="367" t="s">
        <v>43</v>
      </c>
      <c r="GP42" s="367" t="s">
        <v>43</v>
      </c>
      <c r="GQ42" s="367" t="s">
        <v>43</v>
      </c>
      <c r="GR42" s="367" t="s">
        <v>43</v>
      </c>
      <c r="GS42" s="367" t="s">
        <v>43</v>
      </c>
      <c r="GT42" s="367" t="s">
        <v>43</v>
      </c>
      <c r="GU42" s="367" t="s">
        <v>43</v>
      </c>
      <c r="GV42" s="367" t="s">
        <v>43</v>
      </c>
      <c r="GW42" s="367" t="s">
        <v>43</v>
      </c>
      <c r="GX42" s="367" t="s">
        <v>43</v>
      </c>
      <c r="GY42" s="367" t="s">
        <v>43</v>
      </c>
      <c r="GZ42" s="367" t="s">
        <v>43</v>
      </c>
      <c r="HA42" s="367" t="s">
        <v>43</v>
      </c>
      <c r="HB42" s="367" t="s">
        <v>43</v>
      </c>
      <c r="HC42" s="367" t="s">
        <v>43</v>
      </c>
      <c r="HD42" s="367" t="s">
        <v>43</v>
      </c>
      <c r="HE42" s="367" t="s">
        <v>43</v>
      </c>
      <c r="HF42" s="367" t="s">
        <v>43</v>
      </c>
      <c r="HG42" s="367" t="s">
        <v>43</v>
      </c>
      <c r="HH42" s="367" t="s">
        <v>43</v>
      </c>
      <c r="HI42" s="367" t="s">
        <v>43</v>
      </c>
      <c r="HJ42" s="367" t="s">
        <v>43</v>
      </c>
      <c r="HK42" s="367" t="s">
        <v>43</v>
      </c>
      <c r="HL42" s="367" t="s">
        <v>43</v>
      </c>
      <c r="HM42" s="367" t="s">
        <v>43</v>
      </c>
      <c r="HN42" s="367" t="s">
        <v>43</v>
      </c>
      <c r="HO42" s="367" t="s">
        <v>43</v>
      </c>
      <c r="HP42" s="367" t="s">
        <v>43</v>
      </c>
      <c r="HQ42" s="367" t="s">
        <v>43</v>
      </c>
      <c r="HR42" s="367" t="s">
        <v>43</v>
      </c>
      <c r="HS42" s="367" t="s">
        <v>43</v>
      </c>
      <c r="HT42" s="367" t="s">
        <v>43</v>
      </c>
      <c r="HU42" s="367" t="s">
        <v>43</v>
      </c>
      <c r="HV42" s="367" t="s">
        <v>43</v>
      </c>
      <c r="HW42" s="367" t="s">
        <v>43</v>
      </c>
      <c r="HX42" s="367" t="s">
        <v>43</v>
      </c>
      <c r="HY42" s="367" t="s">
        <v>43</v>
      </c>
      <c r="HZ42" s="367" t="s">
        <v>43</v>
      </c>
      <c r="IA42" s="367" t="s">
        <v>43</v>
      </c>
      <c r="IB42" s="367" t="s">
        <v>43</v>
      </c>
      <c r="IC42" s="367" t="s">
        <v>43</v>
      </c>
      <c r="ID42" s="367" t="s">
        <v>43</v>
      </c>
      <c r="IE42" s="367" t="s">
        <v>43</v>
      </c>
      <c r="IF42" s="367" t="s">
        <v>43</v>
      </c>
      <c r="IG42" s="367" t="s">
        <v>43</v>
      </c>
      <c r="IH42" s="367" t="s">
        <v>43</v>
      </c>
      <c r="II42" s="367" t="s">
        <v>43</v>
      </c>
      <c r="IJ42" s="367" t="s">
        <v>43</v>
      </c>
      <c r="IK42" s="367" t="s">
        <v>43</v>
      </c>
      <c r="IL42" s="367" t="s">
        <v>43</v>
      </c>
      <c r="IM42" s="367" t="s">
        <v>43</v>
      </c>
      <c r="IN42" s="367" t="s">
        <v>43</v>
      </c>
      <c r="IO42" s="367" t="s">
        <v>43</v>
      </c>
      <c r="IP42" s="367" t="s">
        <v>43</v>
      </c>
      <c r="IQ42" s="367" t="s">
        <v>43</v>
      </c>
      <c r="IR42" s="367" t="s">
        <v>43</v>
      </c>
      <c r="IS42" s="367" t="s">
        <v>43</v>
      </c>
      <c r="IT42" s="367" t="s">
        <v>43</v>
      </c>
      <c r="IU42" s="367" t="s">
        <v>43</v>
      </c>
      <c r="IV42" s="367" t="s">
        <v>43</v>
      </c>
    </row>
    <row r="43" spans="1:256" ht="15">
      <c r="A43" t="s">
        <v>95</v>
      </c>
      <c r="Z43"/>
      <c r="AA43"/>
      <c r="AB43" s="7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 t="s">
        <v>95</v>
      </c>
      <c r="BW43" t="s">
        <v>95</v>
      </c>
      <c r="BX43" t="s">
        <v>95</v>
      </c>
      <c r="BY43" t="s">
        <v>95</v>
      </c>
      <c r="BZ43" t="s">
        <v>95</v>
      </c>
      <c r="CA43" t="s">
        <v>95</v>
      </c>
      <c r="CB43" t="s">
        <v>95</v>
      </c>
      <c r="CC43" t="s">
        <v>95</v>
      </c>
      <c r="CD43" t="s">
        <v>95</v>
      </c>
      <c r="CE43" t="s">
        <v>95</v>
      </c>
      <c r="CF43" t="s">
        <v>95</v>
      </c>
      <c r="CG43" t="s">
        <v>95</v>
      </c>
      <c r="CH43" t="s">
        <v>95</v>
      </c>
      <c r="CI43" t="s">
        <v>95</v>
      </c>
      <c r="CJ43" t="s">
        <v>95</v>
      </c>
      <c r="CK43" t="s">
        <v>95</v>
      </c>
      <c r="CL43" t="s">
        <v>95</v>
      </c>
      <c r="CM43" t="s">
        <v>95</v>
      </c>
      <c r="CN43" t="s">
        <v>95</v>
      </c>
      <c r="CO43" t="s">
        <v>95</v>
      </c>
      <c r="CP43" t="s">
        <v>95</v>
      </c>
      <c r="CQ43" t="s">
        <v>95</v>
      </c>
      <c r="CR43" t="s">
        <v>95</v>
      </c>
      <c r="CS43" t="s">
        <v>95</v>
      </c>
      <c r="CT43" t="s">
        <v>95</v>
      </c>
      <c r="CU43" t="s">
        <v>95</v>
      </c>
      <c r="CV43" t="s">
        <v>95</v>
      </c>
      <c r="CW43" t="s">
        <v>95</v>
      </c>
      <c r="CX43" t="s">
        <v>95</v>
      </c>
      <c r="CY43" t="s">
        <v>95</v>
      </c>
      <c r="CZ43" t="s">
        <v>95</v>
      </c>
      <c r="DA43" t="s">
        <v>95</v>
      </c>
      <c r="DB43" t="s">
        <v>95</v>
      </c>
      <c r="DC43" t="s">
        <v>95</v>
      </c>
      <c r="DD43" t="s">
        <v>95</v>
      </c>
      <c r="DE43" t="s">
        <v>95</v>
      </c>
      <c r="DF43" t="s">
        <v>95</v>
      </c>
      <c r="DG43" t="s">
        <v>95</v>
      </c>
      <c r="DH43" t="s">
        <v>95</v>
      </c>
      <c r="DI43" t="s">
        <v>95</v>
      </c>
      <c r="DJ43" t="s">
        <v>95</v>
      </c>
      <c r="DK43" t="s">
        <v>95</v>
      </c>
      <c r="DL43" t="s">
        <v>95</v>
      </c>
      <c r="DM43" t="s">
        <v>95</v>
      </c>
      <c r="DN43" t="s">
        <v>95</v>
      </c>
      <c r="DO43" t="s">
        <v>95</v>
      </c>
      <c r="DP43" t="s">
        <v>95</v>
      </c>
      <c r="DQ43" t="s">
        <v>95</v>
      </c>
      <c r="DR43" t="s">
        <v>95</v>
      </c>
      <c r="DS43" t="s">
        <v>95</v>
      </c>
      <c r="DT43" t="s">
        <v>95</v>
      </c>
      <c r="DU43" t="s">
        <v>95</v>
      </c>
      <c r="DV43" t="s">
        <v>95</v>
      </c>
      <c r="DW43" t="s">
        <v>95</v>
      </c>
      <c r="DX43" t="s">
        <v>95</v>
      </c>
      <c r="DY43" t="s">
        <v>95</v>
      </c>
      <c r="DZ43" t="s">
        <v>95</v>
      </c>
      <c r="EA43" t="s">
        <v>95</v>
      </c>
      <c r="EB43" t="s">
        <v>95</v>
      </c>
      <c r="EC43" t="s">
        <v>95</v>
      </c>
      <c r="ED43" t="s">
        <v>95</v>
      </c>
      <c r="EE43" t="s">
        <v>95</v>
      </c>
      <c r="EF43" t="s">
        <v>95</v>
      </c>
      <c r="EG43" t="s">
        <v>95</v>
      </c>
      <c r="EH43" t="s">
        <v>95</v>
      </c>
      <c r="EI43" t="s">
        <v>95</v>
      </c>
      <c r="EJ43" t="s">
        <v>95</v>
      </c>
      <c r="EK43" t="s">
        <v>95</v>
      </c>
      <c r="EL43" t="s">
        <v>95</v>
      </c>
      <c r="EM43" t="s">
        <v>95</v>
      </c>
      <c r="EN43" t="s">
        <v>95</v>
      </c>
      <c r="EO43" t="s">
        <v>95</v>
      </c>
      <c r="EP43" t="s">
        <v>95</v>
      </c>
      <c r="EQ43" t="s">
        <v>95</v>
      </c>
      <c r="ER43" t="s">
        <v>95</v>
      </c>
      <c r="ES43" t="s">
        <v>95</v>
      </c>
      <c r="ET43" t="s">
        <v>95</v>
      </c>
      <c r="EU43" t="s">
        <v>95</v>
      </c>
      <c r="EV43" t="s">
        <v>95</v>
      </c>
      <c r="EW43" t="s">
        <v>95</v>
      </c>
      <c r="EX43" t="s">
        <v>95</v>
      </c>
      <c r="EY43" t="s">
        <v>95</v>
      </c>
      <c r="EZ43" t="s">
        <v>95</v>
      </c>
      <c r="FA43" t="s">
        <v>95</v>
      </c>
      <c r="FB43" t="s">
        <v>95</v>
      </c>
      <c r="FC43" t="s">
        <v>95</v>
      </c>
      <c r="FD43" t="s">
        <v>95</v>
      </c>
      <c r="FE43" t="s">
        <v>95</v>
      </c>
      <c r="FF43" t="s">
        <v>95</v>
      </c>
      <c r="FG43" t="s">
        <v>95</v>
      </c>
      <c r="FH43" t="s">
        <v>95</v>
      </c>
      <c r="FI43" t="s">
        <v>95</v>
      </c>
      <c r="FJ43" t="s">
        <v>95</v>
      </c>
      <c r="FK43" t="s">
        <v>95</v>
      </c>
      <c r="FL43" t="s">
        <v>95</v>
      </c>
      <c r="FM43" t="s">
        <v>95</v>
      </c>
      <c r="FN43" t="s">
        <v>95</v>
      </c>
      <c r="FO43" t="s">
        <v>95</v>
      </c>
      <c r="FP43" t="s">
        <v>95</v>
      </c>
      <c r="FQ43" t="s">
        <v>95</v>
      </c>
      <c r="FR43" t="s">
        <v>95</v>
      </c>
      <c r="FS43" t="s">
        <v>95</v>
      </c>
      <c r="FT43" t="s">
        <v>95</v>
      </c>
      <c r="FU43" t="s">
        <v>95</v>
      </c>
      <c r="FV43" t="s">
        <v>95</v>
      </c>
      <c r="FW43" t="s">
        <v>95</v>
      </c>
      <c r="FX43" t="s">
        <v>95</v>
      </c>
      <c r="FY43" t="s">
        <v>95</v>
      </c>
      <c r="FZ43" t="s">
        <v>95</v>
      </c>
      <c r="GA43" t="s">
        <v>95</v>
      </c>
      <c r="GB43" t="s">
        <v>95</v>
      </c>
      <c r="GC43" t="s">
        <v>95</v>
      </c>
      <c r="GD43" t="s">
        <v>95</v>
      </c>
      <c r="GE43" t="s">
        <v>95</v>
      </c>
      <c r="GF43" t="s">
        <v>95</v>
      </c>
      <c r="GG43" t="s">
        <v>95</v>
      </c>
      <c r="GH43" t="s">
        <v>95</v>
      </c>
      <c r="GI43" t="s">
        <v>95</v>
      </c>
      <c r="GJ43" t="s">
        <v>95</v>
      </c>
      <c r="GK43" t="s">
        <v>95</v>
      </c>
      <c r="GL43" t="s">
        <v>95</v>
      </c>
      <c r="GM43" t="s">
        <v>95</v>
      </c>
      <c r="GN43" t="s">
        <v>95</v>
      </c>
      <c r="GO43" t="s">
        <v>95</v>
      </c>
      <c r="GP43" t="s">
        <v>95</v>
      </c>
      <c r="GQ43" t="s">
        <v>95</v>
      </c>
      <c r="GR43" t="s">
        <v>95</v>
      </c>
      <c r="GS43" t="s">
        <v>95</v>
      </c>
      <c r="GT43" t="s">
        <v>95</v>
      </c>
      <c r="GU43" t="s">
        <v>95</v>
      </c>
      <c r="GV43" t="s">
        <v>95</v>
      </c>
      <c r="GW43" t="s">
        <v>95</v>
      </c>
      <c r="GX43" t="s">
        <v>95</v>
      </c>
      <c r="GY43" t="s">
        <v>95</v>
      </c>
      <c r="GZ43" t="s">
        <v>95</v>
      </c>
      <c r="HA43" t="s">
        <v>95</v>
      </c>
      <c r="HB43" t="s">
        <v>95</v>
      </c>
      <c r="HC43" t="s">
        <v>95</v>
      </c>
      <c r="HD43" t="s">
        <v>95</v>
      </c>
      <c r="HE43" t="s">
        <v>95</v>
      </c>
      <c r="HF43" t="s">
        <v>95</v>
      </c>
      <c r="HG43" t="s">
        <v>95</v>
      </c>
      <c r="HH43" t="s">
        <v>95</v>
      </c>
      <c r="HI43" t="s">
        <v>95</v>
      </c>
      <c r="HJ43" t="s">
        <v>95</v>
      </c>
      <c r="HK43" t="s">
        <v>95</v>
      </c>
      <c r="HL43" t="s">
        <v>95</v>
      </c>
      <c r="HM43" t="s">
        <v>95</v>
      </c>
      <c r="HN43" t="s">
        <v>95</v>
      </c>
      <c r="HO43" t="s">
        <v>95</v>
      </c>
      <c r="HP43" t="s">
        <v>95</v>
      </c>
      <c r="HQ43" t="s">
        <v>95</v>
      </c>
      <c r="HR43" t="s">
        <v>95</v>
      </c>
      <c r="HS43" t="s">
        <v>95</v>
      </c>
      <c r="HT43" t="s">
        <v>95</v>
      </c>
      <c r="HU43" t="s">
        <v>95</v>
      </c>
      <c r="HV43" t="s">
        <v>95</v>
      </c>
      <c r="HW43" t="s">
        <v>95</v>
      </c>
      <c r="HX43" t="s">
        <v>95</v>
      </c>
      <c r="HY43" t="s">
        <v>95</v>
      </c>
      <c r="HZ43" t="s">
        <v>95</v>
      </c>
      <c r="IA43" t="s">
        <v>95</v>
      </c>
      <c r="IB43" t="s">
        <v>95</v>
      </c>
      <c r="IC43" t="s">
        <v>95</v>
      </c>
      <c r="ID43" t="s">
        <v>95</v>
      </c>
      <c r="IE43" t="s">
        <v>95</v>
      </c>
      <c r="IF43" t="s">
        <v>95</v>
      </c>
      <c r="IG43" t="s">
        <v>95</v>
      </c>
      <c r="IH43" t="s">
        <v>95</v>
      </c>
      <c r="II43" t="s">
        <v>95</v>
      </c>
      <c r="IJ43" t="s">
        <v>95</v>
      </c>
      <c r="IK43" t="s">
        <v>95</v>
      </c>
      <c r="IL43" t="s">
        <v>95</v>
      </c>
      <c r="IM43" t="s">
        <v>95</v>
      </c>
      <c r="IN43" t="s">
        <v>95</v>
      </c>
      <c r="IO43" t="s">
        <v>95</v>
      </c>
      <c r="IP43" t="s">
        <v>95</v>
      </c>
      <c r="IQ43" t="s">
        <v>95</v>
      </c>
      <c r="IR43" t="s">
        <v>95</v>
      </c>
      <c r="IS43" t="s">
        <v>95</v>
      </c>
      <c r="IT43" t="s">
        <v>95</v>
      </c>
      <c r="IU43" t="s">
        <v>95</v>
      </c>
      <c r="IV43" t="s">
        <v>95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8.00390625" style="0" customWidth="1"/>
    <col min="2" max="25" width="9.7109375" style="0" customWidth="1"/>
    <col min="26" max="29" width="9.7109375" style="36" customWidth="1"/>
    <col min="30" max="30" width="9.140625" style="36" customWidth="1"/>
    <col min="31" max="31" width="11.00390625" style="36" bestFit="1" customWidth="1"/>
    <col min="32" max="32" width="5.8515625" style="36" bestFit="1" customWidth="1"/>
    <col min="33" max="16384" width="9.140625" style="36" customWidth="1"/>
  </cols>
  <sheetData>
    <row r="1" ht="18">
      <c r="A1" s="35" t="s">
        <v>97</v>
      </c>
    </row>
    <row r="2" ht="18.75" thickBot="1">
      <c r="A2" s="37" t="s">
        <v>262</v>
      </c>
    </row>
    <row r="3" spans="1:29" s="41" customFormat="1" ht="40.5" customHeight="1" thickBot="1">
      <c r="A3" s="47" t="s">
        <v>89</v>
      </c>
      <c r="B3" s="233">
        <v>33786</v>
      </c>
      <c r="C3" s="39">
        <v>34151</v>
      </c>
      <c r="D3" s="39">
        <v>34516</v>
      </c>
      <c r="E3" s="39">
        <v>34881</v>
      </c>
      <c r="F3" s="39">
        <v>35247</v>
      </c>
      <c r="G3" s="39">
        <v>35612</v>
      </c>
      <c r="H3" s="39">
        <v>35977</v>
      </c>
      <c r="I3" s="39">
        <v>36342</v>
      </c>
      <c r="J3" s="39">
        <v>36708</v>
      </c>
      <c r="K3" s="39">
        <v>37073</v>
      </c>
      <c r="L3" s="39">
        <v>37438</v>
      </c>
      <c r="M3" s="39">
        <v>37803</v>
      </c>
      <c r="N3" s="39">
        <v>38169</v>
      </c>
      <c r="O3" s="39">
        <v>38534</v>
      </c>
      <c r="P3" s="39">
        <v>38899</v>
      </c>
      <c r="Q3" s="39">
        <v>39264</v>
      </c>
      <c r="R3" s="39">
        <v>39630</v>
      </c>
      <c r="S3" s="39">
        <v>39995</v>
      </c>
      <c r="T3" s="39">
        <v>40360</v>
      </c>
      <c r="U3" s="39">
        <v>40725</v>
      </c>
      <c r="V3" s="39">
        <v>41091</v>
      </c>
      <c r="W3" s="39">
        <v>41456</v>
      </c>
      <c r="X3" s="39">
        <v>41821</v>
      </c>
      <c r="Y3" s="39">
        <v>42186</v>
      </c>
      <c r="Z3" s="39">
        <v>42552</v>
      </c>
      <c r="AA3" s="39">
        <v>42917</v>
      </c>
      <c r="AB3" s="40">
        <v>43282</v>
      </c>
      <c r="AC3" s="39">
        <v>43647</v>
      </c>
    </row>
    <row r="4" spans="1:29" s="42" customFormat="1" ht="17.25" customHeight="1">
      <c r="A4" s="48" t="s">
        <v>1</v>
      </c>
      <c r="B4" s="49">
        <v>-8843</v>
      </c>
      <c r="C4" s="50">
        <v>7392</v>
      </c>
      <c r="D4" s="50">
        <v>6980</v>
      </c>
      <c r="E4" s="50">
        <v>-11185</v>
      </c>
      <c r="F4" s="50">
        <v>3059</v>
      </c>
      <c r="G4" s="50">
        <v>-1671</v>
      </c>
      <c r="H4" s="50">
        <v>9834</v>
      </c>
      <c r="I4" s="50">
        <v>120</v>
      </c>
      <c r="J4" s="50">
        <v>34247</v>
      </c>
      <c r="K4" s="50">
        <v>38199</v>
      </c>
      <c r="L4" s="50">
        <v>12713</v>
      </c>
      <c r="M4" s="50">
        <v>8230</v>
      </c>
      <c r="N4" s="50">
        <v>42729</v>
      </c>
      <c r="O4" s="50">
        <v>32229</v>
      </c>
      <c r="P4" s="50">
        <v>52118</v>
      </c>
      <c r="Q4" s="50">
        <v>38154</v>
      </c>
      <c r="R4" s="50">
        <v>51292</v>
      </c>
      <c r="S4" s="50">
        <v>27655</v>
      </c>
      <c r="T4" s="50">
        <v>61606</v>
      </c>
      <c r="U4" s="50">
        <v>45961</v>
      </c>
      <c r="V4" s="50">
        <v>39060</v>
      </c>
      <c r="W4" s="50">
        <v>11234</v>
      </c>
      <c r="X4" s="50">
        <v>11894</v>
      </c>
      <c r="Y4" s="51">
        <v>-58010</v>
      </c>
      <c r="Z4" s="51">
        <v>-40140</v>
      </c>
      <c r="AA4" s="51">
        <v>7714</v>
      </c>
      <c r="AB4" s="51">
        <v>14548</v>
      </c>
      <c r="AC4" s="51">
        <v>8948</v>
      </c>
    </row>
    <row r="5" spans="1:29" s="43" customFormat="1" ht="17.25" customHeight="1">
      <c r="A5" s="52"/>
      <c r="B5" s="53">
        <v>-0.08840202076042525</v>
      </c>
      <c r="C5" s="54">
        <v>0.0741116304428413</v>
      </c>
      <c r="D5" s="54">
        <v>0.0694000613265855</v>
      </c>
      <c r="E5" s="54">
        <v>-0.1103582325909569</v>
      </c>
      <c r="F5" s="54">
        <v>0.029850055918845264</v>
      </c>
      <c r="G5" s="54">
        <v>-0.016302567854442618</v>
      </c>
      <c r="H5" s="54">
        <v>0.09573106055296154</v>
      </c>
      <c r="I5" s="54">
        <v>0.0011796673711650385</v>
      </c>
      <c r="J5" s="54">
        <v>0.3320151741802446</v>
      </c>
      <c r="K5" s="54">
        <v>0.35922187120374094</v>
      </c>
      <c r="L5" s="54">
        <v>0.1159732884680631</v>
      </c>
      <c r="M5" s="54">
        <v>0.07349130958567152</v>
      </c>
      <c r="N5" s="54">
        <v>0.3694712900340624</v>
      </c>
      <c r="O5" s="54">
        <v>0.26592909415616983</v>
      </c>
      <c r="P5" s="54">
        <v>0.4115832109934603</v>
      </c>
      <c r="Q5" s="54">
        <v>0.2893270442831719</v>
      </c>
      <c r="R5" s="54">
        <v>0.3693923721612924</v>
      </c>
      <c r="S5" s="54">
        <v>0.19298152938926894</v>
      </c>
      <c r="T5" s="54">
        <v>0.4083881924463961</v>
      </c>
      <c r="U5" s="54">
        <v>0.28785915300477694</v>
      </c>
      <c r="V5" s="54">
        <v>0.23471943996158373</v>
      </c>
      <c r="W5" s="54">
        <v>0.0659047551330838</v>
      </c>
      <c r="X5" s="54">
        <v>0.06796369479307174</v>
      </c>
      <c r="Y5" s="55">
        <v>-0.33056123839260154</v>
      </c>
      <c r="Z5" s="55">
        <v>-0.23504905873216186</v>
      </c>
      <c r="AA5" s="55">
        <v>-0.04317917976300878</v>
      </c>
      <c r="AB5" s="55">
        <v>0.09</v>
      </c>
      <c r="AC5" s="55">
        <v>0.05</v>
      </c>
    </row>
    <row r="6" spans="1:29" ht="17.25" customHeight="1">
      <c r="A6" s="56"/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9"/>
      <c r="Z6" s="59"/>
      <c r="AA6" s="59"/>
      <c r="AB6" s="59"/>
      <c r="AC6" s="59"/>
    </row>
    <row r="7" spans="1:29" s="42" customFormat="1" ht="17.25" customHeight="1">
      <c r="A7" s="60" t="s">
        <v>98</v>
      </c>
      <c r="B7" s="61">
        <v>-3072</v>
      </c>
      <c r="C7" s="62">
        <v>249</v>
      </c>
      <c r="D7" s="62">
        <v>-2141</v>
      </c>
      <c r="E7" s="62">
        <v>-19716</v>
      </c>
      <c r="F7" s="62">
        <v>-3680</v>
      </c>
      <c r="G7" s="62">
        <v>-1839</v>
      </c>
      <c r="H7" s="62">
        <v>-2526</v>
      </c>
      <c r="I7" s="62">
        <v>-1961</v>
      </c>
      <c r="J7" s="62">
        <v>1435</v>
      </c>
      <c r="K7" s="62">
        <v>1813</v>
      </c>
      <c r="L7" s="62">
        <v>26</v>
      </c>
      <c r="M7" s="62">
        <v>1100</v>
      </c>
      <c r="N7" s="62">
        <v>2092</v>
      </c>
      <c r="O7" s="62">
        <v>4425</v>
      </c>
      <c r="P7" s="62">
        <v>3415</v>
      </c>
      <c r="Q7" s="62">
        <v>885</v>
      </c>
      <c r="R7" s="62">
        <v>2922</v>
      </c>
      <c r="S7" s="62">
        <v>377</v>
      </c>
      <c r="T7" s="62">
        <v>3308</v>
      </c>
      <c r="U7" s="62">
        <v>2128</v>
      </c>
      <c r="V7" s="62">
        <v>-44</v>
      </c>
      <c r="W7" s="62">
        <v>-283</v>
      </c>
      <c r="X7" s="62">
        <v>517</v>
      </c>
      <c r="Y7" s="63">
        <v>-2721</v>
      </c>
      <c r="Z7" s="63">
        <v>-1200</v>
      </c>
      <c r="AA7" s="63">
        <v>776</v>
      </c>
      <c r="AB7" s="63">
        <v>1246</v>
      </c>
      <c r="AC7" s="63">
        <v>1040</v>
      </c>
    </row>
    <row r="8" spans="1:29" s="43" customFormat="1" ht="17.25" customHeight="1">
      <c r="A8" s="64"/>
      <c r="B8" s="65">
        <v>-0.5954548866504483</v>
      </c>
      <c r="C8" s="66">
        <v>0.04769000348576746</v>
      </c>
      <c r="D8" s="66">
        <v>-0.42486312501612833</v>
      </c>
      <c r="E8" s="66">
        <v>-4.32673949587209</v>
      </c>
      <c r="F8" s="66">
        <v>-0.6309732419336633</v>
      </c>
      <c r="G8" s="66">
        <v>-0.34065459772563145</v>
      </c>
      <c r="H8" s="66">
        <v>-0.493225471990999</v>
      </c>
      <c r="I8" s="66">
        <v>-0.4110128816173897</v>
      </c>
      <c r="J8" s="66">
        <v>0.31138587328005674</v>
      </c>
      <c r="K8" s="66">
        <v>0.39015089564700123</v>
      </c>
      <c r="L8" s="66">
        <v>0.005526282788381742</v>
      </c>
      <c r="M8" s="66">
        <v>0.23198186323614145</v>
      </c>
      <c r="N8" s="66">
        <v>0.4315003506456083</v>
      </c>
      <c r="O8" s="66">
        <v>0.8812213229671073</v>
      </c>
      <c r="P8" s="66">
        <v>0.6384347039270821</v>
      </c>
      <c r="Q8" s="66">
        <v>0.1596259881930795</v>
      </c>
      <c r="R8" s="66">
        <v>0.49902739185605505</v>
      </c>
      <c r="S8" s="66">
        <v>0.06363395453801157</v>
      </c>
      <c r="T8" s="66">
        <v>0.540016389856568</v>
      </c>
      <c r="U8" s="66">
        <v>0.32817020436615163</v>
      </c>
      <c r="V8" s="66">
        <v>-0.006567115170785787</v>
      </c>
      <c r="W8" s="66">
        <v>-0.04177960446672957</v>
      </c>
      <c r="X8" s="66">
        <v>0.07614990779527542</v>
      </c>
      <c r="Y8" s="67">
        <v>-0.39902860511565885</v>
      </c>
      <c r="Z8" s="67">
        <v>-0.1790609150311151</v>
      </c>
      <c r="AA8" s="67">
        <v>-0.0533808927260071</v>
      </c>
      <c r="AB8" s="67">
        <v>0.19</v>
      </c>
      <c r="AC8" s="67">
        <v>0.16</v>
      </c>
    </row>
    <row r="9" spans="1:29" ht="17.25" customHeight="1">
      <c r="A9" s="56"/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9"/>
      <c r="Z9" s="59"/>
      <c r="AA9" s="59"/>
      <c r="AB9" s="59"/>
      <c r="AC9" s="59"/>
    </row>
    <row r="10" spans="1:29" s="42" customFormat="1" ht="17.25" customHeight="1">
      <c r="A10" s="60" t="s">
        <v>99</v>
      </c>
      <c r="B10" s="61">
        <v>-1367</v>
      </c>
      <c r="C10" s="62">
        <v>-175</v>
      </c>
      <c r="D10" s="62">
        <v>4033</v>
      </c>
      <c r="E10" s="62">
        <v>-1402</v>
      </c>
      <c r="F10" s="62">
        <v>412</v>
      </c>
      <c r="G10" s="62">
        <v>3745</v>
      </c>
      <c r="H10" s="62">
        <v>6862</v>
      </c>
      <c r="I10" s="62">
        <v>6244</v>
      </c>
      <c r="J10" s="62">
        <v>17481</v>
      </c>
      <c r="K10" s="62">
        <v>11963</v>
      </c>
      <c r="L10" s="62">
        <v>4760</v>
      </c>
      <c r="M10" s="62">
        <v>6283</v>
      </c>
      <c r="N10" s="62">
        <v>19394</v>
      </c>
      <c r="O10" s="62">
        <v>9083</v>
      </c>
      <c r="P10" s="62">
        <v>31022</v>
      </c>
      <c r="Q10" s="62">
        <v>20582</v>
      </c>
      <c r="R10" s="62">
        <v>23215</v>
      </c>
      <c r="S10" s="62">
        <v>17479</v>
      </c>
      <c r="T10" s="62">
        <v>31123</v>
      </c>
      <c r="U10" s="62">
        <v>18500</v>
      </c>
      <c r="V10" s="62">
        <v>13191</v>
      </c>
      <c r="W10" s="62">
        <v>5969</v>
      </c>
      <c r="X10" s="62">
        <v>1577</v>
      </c>
      <c r="Y10" s="63">
        <v>-22362</v>
      </c>
      <c r="Z10" s="63">
        <v>-7982</v>
      </c>
      <c r="AA10" s="63">
        <v>11351</v>
      </c>
      <c r="AB10" s="63">
        <v>15264</v>
      </c>
      <c r="AC10" s="63">
        <v>17201</v>
      </c>
    </row>
    <row r="11" spans="1:29" s="43" customFormat="1" ht="17.25" customHeight="1">
      <c r="A11" s="64"/>
      <c r="B11" s="65">
        <v>-0.05643303694823354</v>
      </c>
      <c r="C11" s="66">
        <v>-0.007405100463941938</v>
      </c>
      <c r="D11" s="66">
        <v>0.16955915041321212</v>
      </c>
      <c r="E11" s="66">
        <v>-0.05920918156187005</v>
      </c>
      <c r="F11" s="66">
        <v>0.0177512829826032</v>
      </c>
      <c r="G11" s="66">
        <v>0.16234927419687128</v>
      </c>
      <c r="H11" s="66">
        <v>0.29403598019992483</v>
      </c>
      <c r="I11" s="66">
        <v>0.26810986836680595</v>
      </c>
      <c r="J11" s="66">
        <v>0.7228897726459849</v>
      </c>
      <c r="K11" s="66">
        <v>0.4666368135605836</v>
      </c>
      <c r="L11" s="66">
        <v>0.17871577696120244</v>
      </c>
      <c r="M11" s="66">
        <v>0.23056161550925047</v>
      </c>
      <c r="N11" s="66">
        <v>0.6784544364357492</v>
      </c>
      <c r="O11" s="66">
        <v>0.29571321645667226</v>
      </c>
      <c r="P11" s="66">
        <v>0.949159595088056</v>
      </c>
      <c r="Q11" s="66">
        <v>0.5945537467112016</v>
      </c>
      <c r="R11" s="66">
        <v>0.6195003168884883</v>
      </c>
      <c r="S11" s="66">
        <v>0.450886773222714</v>
      </c>
      <c r="T11" s="66">
        <v>0.7450160311421206</v>
      </c>
      <c r="U11" s="66">
        <v>0.4095837278805359</v>
      </c>
      <c r="V11" s="66">
        <v>0.2786447358831934</v>
      </c>
      <c r="W11" s="66">
        <v>0.12343861219348273</v>
      </c>
      <c r="X11" s="66">
        <v>0.03195653425003275</v>
      </c>
      <c r="Y11" s="67">
        <v>-0.457778144440657</v>
      </c>
      <c r="Z11" s="67">
        <v>-0.17122817495048848</v>
      </c>
      <c r="AA11" s="67">
        <v>-0.005677150908711681</v>
      </c>
      <c r="AB11" s="67">
        <v>0.33</v>
      </c>
      <c r="AC11" s="67">
        <v>0.35</v>
      </c>
    </row>
    <row r="12" spans="1:29" ht="17.25" customHeight="1">
      <c r="A12" s="56"/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9"/>
      <c r="Z12" s="59"/>
      <c r="AA12" s="59"/>
      <c r="AB12" s="59"/>
      <c r="AC12" s="59"/>
    </row>
    <row r="13" spans="1:29" s="42" customFormat="1" ht="17.25" customHeight="1">
      <c r="A13" s="60" t="s">
        <v>100</v>
      </c>
      <c r="B13" s="61">
        <v>-2346</v>
      </c>
      <c r="C13" s="62">
        <v>982</v>
      </c>
      <c r="D13" s="62">
        <v>436</v>
      </c>
      <c r="E13" s="62">
        <v>1342</v>
      </c>
      <c r="F13" s="62">
        <v>188</v>
      </c>
      <c r="G13" s="62">
        <v>-1775</v>
      </c>
      <c r="H13" s="62">
        <v>-1836</v>
      </c>
      <c r="I13" s="62">
        <v>-1818</v>
      </c>
      <c r="J13" s="62">
        <v>5967</v>
      </c>
      <c r="K13" s="62">
        <v>19043</v>
      </c>
      <c r="L13" s="62">
        <v>4219</v>
      </c>
      <c r="M13" s="62">
        <v>4979</v>
      </c>
      <c r="N13" s="62">
        <v>8037</v>
      </c>
      <c r="O13" s="62">
        <v>8910</v>
      </c>
      <c r="P13" s="62">
        <v>5856</v>
      </c>
      <c r="Q13" s="62">
        <v>7331</v>
      </c>
      <c r="R13" s="62">
        <v>10119</v>
      </c>
      <c r="S13" s="62">
        <v>1687</v>
      </c>
      <c r="T13" s="62">
        <v>9458</v>
      </c>
      <c r="U13" s="62">
        <v>7530</v>
      </c>
      <c r="V13" s="62">
        <v>4788</v>
      </c>
      <c r="W13" s="62">
        <v>5267</v>
      </c>
      <c r="X13" s="62">
        <v>5410</v>
      </c>
      <c r="Y13" s="63">
        <v>-13545</v>
      </c>
      <c r="Z13" s="63">
        <v>-4589</v>
      </c>
      <c r="AA13" s="63">
        <v>619</v>
      </c>
      <c r="AB13" s="63">
        <v>2387</v>
      </c>
      <c r="AC13" s="63">
        <v>-440</v>
      </c>
    </row>
    <row r="14" spans="1:29" s="43" customFormat="1" ht="17.25" customHeight="1">
      <c r="A14" s="64"/>
      <c r="B14" s="65">
        <v>-0.1653210195409094</v>
      </c>
      <c r="C14" s="66">
        <v>0.06979706255294538</v>
      </c>
      <c r="D14" s="66">
        <v>0.031560903857963396</v>
      </c>
      <c r="E14" s="66">
        <v>0.09629010443386044</v>
      </c>
      <c r="F14" s="66">
        <v>0.01374290102407194</v>
      </c>
      <c r="G14" s="66">
        <v>-0.12957055572994092</v>
      </c>
      <c r="H14" s="66">
        <v>-0.13596615953362923</v>
      </c>
      <c r="I14" s="66">
        <v>-0.1393744250229978</v>
      </c>
      <c r="J14" s="66">
        <v>0.4604923494370583</v>
      </c>
      <c r="K14" s="66">
        <v>1.4167971144746438</v>
      </c>
      <c r="L14" s="66">
        <v>0.30400918872997007</v>
      </c>
      <c r="M14" s="66">
        <v>0.3485881793671375</v>
      </c>
      <c r="N14" s="66">
        <v>0.5342403742673918</v>
      </c>
      <c r="O14" s="66">
        <v>0.5545762813139454</v>
      </c>
      <c r="P14" s="66">
        <v>0.3491941581534652</v>
      </c>
      <c r="Q14" s="66">
        <v>0.41952727499552367</v>
      </c>
      <c r="R14" s="66">
        <v>0.5549620263161303</v>
      </c>
      <c r="S14" s="66">
        <v>0.09028265374273481</v>
      </c>
      <c r="T14" s="66">
        <v>0.4780679141519917</v>
      </c>
      <c r="U14" s="66">
        <v>0.35684886810667393</v>
      </c>
      <c r="V14" s="66">
        <v>0.21727982719266237</v>
      </c>
      <c r="W14" s="66">
        <v>0.23267145438874426</v>
      </c>
      <c r="X14" s="66">
        <v>0.23347163254932024</v>
      </c>
      <c r="Y14" s="67">
        <v>-0.5883712303192068</v>
      </c>
      <c r="Z14" s="67">
        <v>-0.20851698034333177</v>
      </c>
      <c r="AA14" s="67">
        <v>-0.21177792812689944</v>
      </c>
      <c r="AB14" s="67">
        <v>0.11</v>
      </c>
      <c r="AC14" s="67">
        <v>-0.02</v>
      </c>
    </row>
    <row r="15" spans="1:29" ht="17.25" customHeight="1">
      <c r="A15" s="56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9"/>
      <c r="Z15" s="59"/>
      <c r="AA15" s="59"/>
      <c r="AB15" s="59"/>
      <c r="AC15" s="59"/>
    </row>
    <row r="16" spans="1:29" s="42" customFormat="1" ht="17.25" customHeight="1">
      <c r="A16" s="60" t="s">
        <v>101</v>
      </c>
      <c r="B16" s="61">
        <v>-1497</v>
      </c>
      <c r="C16" s="62">
        <v>6660</v>
      </c>
      <c r="D16" s="62">
        <v>5097</v>
      </c>
      <c r="E16" s="62">
        <v>8748</v>
      </c>
      <c r="F16" s="62">
        <v>5715</v>
      </c>
      <c r="G16" s="62">
        <v>115</v>
      </c>
      <c r="H16" s="62">
        <v>8252</v>
      </c>
      <c r="I16" s="62">
        <v>620</v>
      </c>
      <c r="J16" s="62">
        <v>8830</v>
      </c>
      <c r="K16" s="62">
        <v>6038</v>
      </c>
      <c r="L16" s="62">
        <v>5738</v>
      </c>
      <c r="M16" s="62">
        <v>-48</v>
      </c>
      <c r="N16" s="62">
        <v>15278</v>
      </c>
      <c r="O16" s="62">
        <v>10486</v>
      </c>
      <c r="P16" s="62">
        <v>12949</v>
      </c>
      <c r="Q16" s="62">
        <v>9893</v>
      </c>
      <c r="R16" s="62">
        <v>18194</v>
      </c>
      <c r="S16" s="62">
        <v>10220</v>
      </c>
      <c r="T16" s="62">
        <v>17278</v>
      </c>
      <c r="U16" s="62">
        <v>19170</v>
      </c>
      <c r="V16" s="62">
        <v>17454</v>
      </c>
      <c r="W16" s="62">
        <v>318</v>
      </c>
      <c r="X16" s="62">
        <v>-1231</v>
      </c>
      <c r="Y16" s="63">
        <v>-10893</v>
      </c>
      <c r="Z16" s="63">
        <v>-14601</v>
      </c>
      <c r="AA16" s="63">
        <v>-940</v>
      </c>
      <c r="AB16" s="63">
        <v>-2358</v>
      </c>
      <c r="AC16" s="63">
        <v>-2017</v>
      </c>
    </row>
    <row r="17" spans="1:29" s="43" customFormat="1" ht="17.25" customHeight="1">
      <c r="A17" s="64"/>
      <c r="B17" s="65">
        <v>-0.04107384930724933</v>
      </c>
      <c r="C17" s="66">
        <v>0.181605936387208</v>
      </c>
      <c r="D17" s="66">
        <v>0.1356533236528179</v>
      </c>
      <c r="E17" s="66">
        <v>0.22665807846391495</v>
      </c>
      <c r="F17" s="66">
        <v>0.146669335714944</v>
      </c>
      <c r="G17" s="66">
        <v>0.00293725062103789</v>
      </c>
      <c r="H17" s="66">
        <v>0.20932622929694666</v>
      </c>
      <c r="I17" s="66">
        <v>0.015816056205153473</v>
      </c>
      <c r="J17" s="66">
        <v>0.2223195762080188</v>
      </c>
      <c r="K17" s="66">
        <v>0.1498500630745081</v>
      </c>
      <c r="L17" s="66">
        <v>0.1390886325221663</v>
      </c>
      <c r="M17" s="66">
        <v>-0.0011444607503574566</v>
      </c>
      <c r="N17" s="66">
        <v>0.35739993070960097</v>
      </c>
      <c r="O17" s="66">
        <v>0.23759066839199594</v>
      </c>
      <c r="P17" s="66">
        <v>0.28316358606814696</v>
      </c>
      <c r="Q17" s="66">
        <v>0.20905241546087527</v>
      </c>
      <c r="R17" s="66">
        <v>0.3689439026413055</v>
      </c>
      <c r="S17" s="66">
        <v>0.20139069933609033</v>
      </c>
      <c r="T17" s="66">
        <v>0.3271395566973201</v>
      </c>
      <c r="U17" s="66">
        <v>0.3473392400934916</v>
      </c>
      <c r="V17" s="66">
        <v>0.305360499115892</v>
      </c>
      <c r="W17" s="66">
        <v>0.005469846952643742</v>
      </c>
      <c r="X17" s="66">
        <v>-0.020689851065003317</v>
      </c>
      <c r="Y17" s="67">
        <v>-0.18269179325923757</v>
      </c>
      <c r="Z17" s="67">
        <v>-0.25116504214725</v>
      </c>
      <c r="AA17" s="67">
        <v>-0.019305499109290025</v>
      </c>
      <c r="AB17" s="67">
        <v>-0.04</v>
      </c>
      <c r="AC17" s="67">
        <v>-0.04</v>
      </c>
    </row>
    <row r="18" spans="1:29" ht="17.25" customHeight="1">
      <c r="A18" s="56"/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9"/>
      <c r="Z18" s="59"/>
      <c r="AA18" s="59"/>
      <c r="AB18" s="59"/>
      <c r="AC18" s="59"/>
    </row>
    <row r="19" spans="1:29" s="42" customFormat="1" ht="17.25" customHeight="1">
      <c r="A19" s="60" t="s">
        <v>102</v>
      </c>
      <c r="B19" s="61">
        <v>1441</v>
      </c>
      <c r="C19" s="62">
        <v>1044</v>
      </c>
      <c r="D19" s="62">
        <v>779</v>
      </c>
      <c r="E19" s="62">
        <v>1455</v>
      </c>
      <c r="F19" s="62">
        <v>1789</v>
      </c>
      <c r="G19" s="62">
        <v>2299</v>
      </c>
      <c r="H19" s="62">
        <v>2575</v>
      </c>
      <c r="I19" s="62">
        <v>662</v>
      </c>
      <c r="J19" s="62">
        <v>3876</v>
      </c>
      <c r="K19" s="62">
        <v>1012</v>
      </c>
      <c r="L19" s="62">
        <v>2395</v>
      </c>
      <c r="M19" s="62">
        <v>1811</v>
      </c>
      <c r="N19" s="62">
        <v>3326</v>
      </c>
      <c r="O19" s="62">
        <v>5423</v>
      </c>
      <c r="P19" s="62">
        <v>5395</v>
      </c>
      <c r="Q19" s="62">
        <v>5783</v>
      </c>
      <c r="R19" s="62">
        <v>6061</v>
      </c>
      <c r="S19" s="62">
        <v>8394</v>
      </c>
      <c r="T19" s="62">
        <v>8517</v>
      </c>
      <c r="U19" s="62">
        <v>6922</v>
      </c>
      <c r="V19" s="62">
        <v>10623</v>
      </c>
      <c r="W19" s="62">
        <v>8662</v>
      </c>
      <c r="X19" s="62">
        <v>8840</v>
      </c>
      <c r="Y19" s="63">
        <v>6531</v>
      </c>
      <c r="Z19" s="63">
        <v>793</v>
      </c>
      <c r="AA19" s="63">
        <v>5682</v>
      </c>
      <c r="AB19" s="63">
        <v>7825</v>
      </c>
      <c r="AC19" s="63">
        <v>3648</v>
      </c>
    </row>
    <row r="20" spans="1:29" s="43" customFormat="1" ht="17.25" customHeight="1">
      <c r="A20" s="64"/>
      <c r="B20" s="65">
        <v>0.14633457377508652</v>
      </c>
      <c r="C20" s="66">
        <v>0.10431779757551496</v>
      </c>
      <c r="D20" s="66">
        <v>0.07682498794370218</v>
      </c>
      <c r="E20" s="66">
        <v>0.1418963990497346</v>
      </c>
      <c r="F20" s="66">
        <v>0.1733804338871936</v>
      </c>
      <c r="G20" s="66">
        <v>0.2198827993117547</v>
      </c>
      <c r="H20" s="66">
        <v>0.24433197266517936</v>
      </c>
      <c r="I20" s="66">
        <v>0.062428330013886146</v>
      </c>
      <c r="J20" s="66">
        <v>0.3616410442058626</v>
      </c>
      <c r="K20" s="66">
        <v>0.09263497061677839</v>
      </c>
      <c r="L20" s="66">
        <v>0.21282135357936216</v>
      </c>
      <c r="M20" s="66">
        <v>0.15793999501150235</v>
      </c>
      <c r="N20" s="66">
        <v>0.2824093611146328</v>
      </c>
      <c r="O20" s="66">
        <v>0.44275026044133803</v>
      </c>
      <c r="P20" s="66">
        <v>0.42329993487693063</v>
      </c>
      <c r="Q20" s="66">
        <v>0.4364218689391075</v>
      </c>
      <c r="R20" s="66">
        <v>0.4357854563703967</v>
      </c>
      <c r="S20" s="66">
        <v>0.5722583548083637</v>
      </c>
      <c r="T20" s="66">
        <v>0.5504331017296193</v>
      </c>
      <c r="U20" s="66">
        <v>0.42429814882922745</v>
      </c>
      <c r="V20" s="66">
        <v>0.6163205725637333</v>
      </c>
      <c r="W20" s="66">
        <v>0.4798828159625623</v>
      </c>
      <c r="X20" s="66">
        <v>0.46445842256468417</v>
      </c>
      <c r="Y20" s="67">
        <v>0.33101372001438367</v>
      </c>
      <c r="Z20" s="67">
        <v>0.039365192829876605</v>
      </c>
      <c r="AA20" s="67">
        <v>0.3554698870627204</v>
      </c>
      <c r="AB20" s="67">
        <v>0.37</v>
      </c>
      <c r="AC20" s="67">
        <v>0.16</v>
      </c>
    </row>
    <row r="21" spans="1:29" ht="17.25" customHeight="1">
      <c r="A21" s="56"/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9"/>
      <c r="Z21" s="59"/>
      <c r="AA21" s="59"/>
      <c r="AB21" s="59"/>
      <c r="AC21" s="59"/>
    </row>
    <row r="22" spans="1:29" s="42" customFormat="1" ht="20.25" customHeight="1">
      <c r="A22" s="60" t="s">
        <v>3</v>
      </c>
      <c r="B22" s="61">
        <v>-2002</v>
      </c>
      <c r="C22" s="62">
        <v>-1368</v>
      </c>
      <c r="D22" s="62">
        <v>-1224</v>
      </c>
      <c r="E22" s="62">
        <v>-1612</v>
      </c>
      <c r="F22" s="62">
        <v>-1365</v>
      </c>
      <c r="G22" s="62">
        <v>-4216</v>
      </c>
      <c r="H22" s="62">
        <v>-3493</v>
      </c>
      <c r="I22" s="62">
        <v>-3627</v>
      </c>
      <c r="J22" s="62">
        <v>-3342</v>
      </c>
      <c r="K22" s="62">
        <v>-1670</v>
      </c>
      <c r="L22" s="62">
        <v>-4425</v>
      </c>
      <c r="M22" s="62">
        <v>-5895</v>
      </c>
      <c r="N22" s="62">
        <v>-5398</v>
      </c>
      <c r="O22" s="62">
        <v>-6098</v>
      </c>
      <c r="P22" s="62">
        <v>-6519</v>
      </c>
      <c r="Q22" s="62">
        <v>-6320</v>
      </c>
      <c r="R22" s="62">
        <v>-9219</v>
      </c>
      <c r="S22" s="62">
        <v>-10502</v>
      </c>
      <c r="T22" s="62">
        <v>-8078</v>
      </c>
      <c r="U22" s="62">
        <v>-8289</v>
      </c>
      <c r="V22" s="62">
        <v>-6952</v>
      </c>
      <c r="W22" s="62">
        <v>-8699</v>
      </c>
      <c r="X22" s="62">
        <v>-3219</v>
      </c>
      <c r="Y22" s="63">
        <v>-15020</v>
      </c>
      <c r="Z22" s="63">
        <v>-12561</v>
      </c>
      <c r="AA22" s="63">
        <v>-9774</v>
      </c>
      <c r="AB22" s="63">
        <v>-9816</v>
      </c>
      <c r="AC22" s="63">
        <v>-10484</v>
      </c>
    </row>
    <row r="23" spans="1:29" ht="20.25" customHeight="1" thickBot="1">
      <c r="A23" s="363"/>
      <c r="B23" s="65">
        <v>-0.19695512483657307</v>
      </c>
      <c r="C23" s="66">
        <v>-0.13494051963937048</v>
      </c>
      <c r="D23" s="66">
        <v>-0.11972311096200006</v>
      </c>
      <c r="E23" s="66">
        <v>-0.15605607950728295</v>
      </c>
      <c r="F23" s="66">
        <v>-0.13032668555846838</v>
      </c>
      <c r="G23" s="66">
        <v>-0.39305332323974485</v>
      </c>
      <c r="H23" s="66">
        <v>-0.32334838219353346</v>
      </c>
      <c r="I23" s="66">
        <v>-0.33537808863154384</v>
      </c>
      <c r="J23" s="66">
        <v>-0.3047857379973484</v>
      </c>
      <c r="K23" s="66">
        <v>-0.1465486905830593</v>
      </c>
      <c r="L23" s="66">
        <v>-0.37200191675563765</v>
      </c>
      <c r="M23" s="66">
        <v>-0.4791681738043341</v>
      </c>
      <c r="N23" s="66">
        <v>-0.4268330772703832</v>
      </c>
      <c r="O23" s="66">
        <v>-0.4688078994669165</v>
      </c>
      <c r="P23" s="66">
        <v>-0.488294855488991</v>
      </c>
      <c r="Q23" s="66">
        <v>-0.46261967173034657</v>
      </c>
      <c r="R23" s="66">
        <v>-0.6552103759055461</v>
      </c>
      <c r="S23" s="66">
        <v>-0.7236550159725019</v>
      </c>
      <c r="T23" s="66">
        <v>-0.5429332645089158</v>
      </c>
      <c r="U23" s="66">
        <v>-0.5380276991121202</v>
      </c>
      <c r="V23" s="66">
        <v>-0.4361188185395659</v>
      </c>
      <c r="W23" s="66">
        <v>-0.5270769978363177</v>
      </c>
      <c r="X23" s="66">
        <v>-0.18753266091893206</v>
      </c>
      <c r="Y23" s="67">
        <v>-0.8609976107602946</v>
      </c>
      <c r="Z23" s="68">
        <v>-0.731588842527553</v>
      </c>
      <c r="AA23" s="68">
        <v>-0.4838625841941391</v>
      </c>
      <c r="AB23" s="68">
        <v>-0.56</v>
      </c>
      <c r="AC23" s="68">
        <v>-0.59</v>
      </c>
    </row>
    <row r="24" spans="1:25" s="42" customFormat="1" ht="20.25" customHeight="1">
      <c r="A24" s="367" t="s">
        <v>155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</row>
    <row r="25" s="43" customFormat="1" ht="15">
      <c r="A25" s="7" t="s">
        <v>95</v>
      </c>
    </row>
    <row r="26" spans="1:25" ht="3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="42" customFormat="1" ht="15"/>
    <row r="28" s="43" customFormat="1" ht="15"/>
    <row r="29" spans="1:25" ht="3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="42" customFormat="1" ht="15"/>
    <row r="31" s="43" customFormat="1" ht="15"/>
    <row r="32" spans="1:25" ht="3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="42" customFormat="1" ht="15"/>
    <row r="34" s="43" customFormat="1" ht="15"/>
    <row r="35" spans="1:25" ht="3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="42" customFormat="1" ht="15"/>
    <row r="37" s="43" customFormat="1" ht="15"/>
    <row r="38" spans="1:25" ht="3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ht="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 ht="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</sheetData>
  <sheetProtection/>
  <printOptions/>
  <pageMargins left="0.25" right="0.25" top="0.75" bottom="0.75" header="0.3" footer="0.3"/>
  <pageSetup fitToHeight="1" fitToWidth="1" horizontalDpi="600" verticalDpi="600" orientation="landscape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7.8515625" style="393" customWidth="1"/>
    <col min="2" max="25" width="9.7109375" style="393" customWidth="1"/>
    <col min="26" max="29" width="9.7109375" style="394" customWidth="1"/>
    <col min="30" max="31" width="15.57421875" style="394" bestFit="1" customWidth="1"/>
    <col min="32" max="16384" width="9.140625" style="394" customWidth="1"/>
  </cols>
  <sheetData>
    <row r="1" ht="21">
      <c r="A1" s="35" t="s">
        <v>103</v>
      </c>
    </row>
    <row r="2" ht="21.75" thickBot="1">
      <c r="A2" s="37" t="s">
        <v>261</v>
      </c>
    </row>
    <row r="3" spans="1:29" s="395" customFormat="1" ht="41.25" customHeight="1" thickBot="1">
      <c r="A3" s="38" t="s">
        <v>104</v>
      </c>
      <c r="B3" s="233">
        <v>33786</v>
      </c>
      <c r="C3" s="39">
        <v>34151</v>
      </c>
      <c r="D3" s="39">
        <v>34516</v>
      </c>
      <c r="E3" s="39">
        <v>34881</v>
      </c>
      <c r="F3" s="39">
        <v>35247</v>
      </c>
      <c r="G3" s="39">
        <v>35612</v>
      </c>
      <c r="H3" s="39">
        <v>35977</v>
      </c>
      <c r="I3" s="39">
        <v>36342</v>
      </c>
      <c r="J3" s="39">
        <v>36708</v>
      </c>
      <c r="K3" s="39">
        <v>37073</v>
      </c>
      <c r="L3" s="39">
        <v>37438</v>
      </c>
      <c r="M3" s="39">
        <v>37803</v>
      </c>
      <c r="N3" s="39">
        <v>38169</v>
      </c>
      <c r="O3" s="39">
        <v>38534</v>
      </c>
      <c r="P3" s="39">
        <v>38899</v>
      </c>
      <c r="Q3" s="39">
        <v>39264</v>
      </c>
      <c r="R3" s="39">
        <v>39630</v>
      </c>
      <c r="S3" s="39">
        <v>39995</v>
      </c>
      <c r="T3" s="39">
        <v>40360</v>
      </c>
      <c r="U3" s="39">
        <v>40725</v>
      </c>
      <c r="V3" s="39">
        <v>41091</v>
      </c>
      <c r="W3" s="39">
        <v>41456</v>
      </c>
      <c r="X3" s="39">
        <v>41821</v>
      </c>
      <c r="Y3" s="39">
        <v>42186</v>
      </c>
      <c r="Z3" s="39">
        <v>42552</v>
      </c>
      <c r="AA3" s="39">
        <v>42917</v>
      </c>
      <c r="AB3" s="40">
        <v>43282</v>
      </c>
      <c r="AC3" s="39">
        <v>43647</v>
      </c>
    </row>
    <row r="4" spans="1:29" s="396" customFormat="1" ht="21">
      <c r="A4" s="431" t="s">
        <v>13</v>
      </c>
      <c r="B4" s="432">
        <v>-28149</v>
      </c>
      <c r="C4" s="50">
        <v>17381</v>
      </c>
      <c r="D4" s="50">
        <v>9147</v>
      </c>
      <c r="E4" s="50">
        <v>-64217</v>
      </c>
      <c r="F4" s="50">
        <v>9110</v>
      </c>
      <c r="G4" s="50">
        <v>-7501</v>
      </c>
      <c r="H4" s="50">
        <v>-21454</v>
      </c>
      <c r="I4" s="50">
        <v>8057</v>
      </c>
      <c r="J4" s="50">
        <v>105842</v>
      </c>
      <c r="K4" s="50">
        <v>71386</v>
      </c>
      <c r="L4" s="50">
        <v>61227</v>
      </c>
      <c r="M4" s="50">
        <v>37233</v>
      </c>
      <c r="N4" s="50">
        <v>202033</v>
      </c>
      <c r="O4" s="50">
        <v>117473</v>
      </c>
      <c r="P4" s="50">
        <v>154357</v>
      </c>
      <c r="Q4" s="50">
        <v>126992</v>
      </c>
      <c r="R4" s="50">
        <v>203218</v>
      </c>
      <c r="S4" s="50">
        <v>138402</v>
      </c>
      <c r="T4" s="50">
        <v>181796</v>
      </c>
      <c r="U4" s="50">
        <v>140563</v>
      </c>
      <c r="V4" s="50">
        <v>142496</v>
      </c>
      <c r="W4" s="50">
        <v>41463</v>
      </c>
      <c r="X4" s="50">
        <v>11796</v>
      </c>
      <c r="Y4" s="50">
        <v>-157905</v>
      </c>
      <c r="Z4" s="50">
        <v>-94724</v>
      </c>
      <c r="AA4" s="50">
        <v>35900</v>
      </c>
      <c r="AB4" s="50">
        <v>47319</v>
      </c>
      <c r="AC4" s="50">
        <v>43820</v>
      </c>
    </row>
    <row r="5" spans="1:29" s="397" customFormat="1" ht="21">
      <c r="A5" s="433"/>
      <c r="B5" s="434">
        <v>-0.10670548584620354</v>
      </c>
      <c r="C5" s="435">
        <v>0.06618084799137058</v>
      </c>
      <c r="D5" s="435">
        <v>0.03469712730772567</v>
      </c>
      <c r="E5" s="435">
        <v>-0.2411648589035198</v>
      </c>
      <c r="F5" s="435">
        <v>0.034617723058216754</v>
      </c>
      <c r="G5" s="435">
        <v>-0.02855229836294937</v>
      </c>
      <c r="H5" s="435">
        <v>-0.08259754057680091</v>
      </c>
      <c r="I5" s="435">
        <v>0.0317846499037433</v>
      </c>
      <c r="J5" s="435">
        <v>0.4114276456116839</v>
      </c>
      <c r="K5" s="435">
        <v>0.27073976551841294</v>
      </c>
      <c r="L5" s="435">
        <v>0.22622325327636972</v>
      </c>
      <c r="M5" s="435">
        <v>0.1343791275032924</v>
      </c>
      <c r="N5" s="435">
        <v>0.7008559105631917</v>
      </c>
      <c r="O5" s="435">
        <v>0.3879361061409847</v>
      </c>
      <c r="P5" s="435">
        <v>0.4901310001848236</v>
      </c>
      <c r="Q5" s="435">
        <v>0.3860713699404661</v>
      </c>
      <c r="R5" s="435">
        <v>0.584351403096961</v>
      </c>
      <c r="S5" s="435">
        <v>0.39355647037155883</v>
      </c>
      <c r="T5" s="435">
        <v>0.486919795715246</v>
      </c>
      <c r="U5" s="435">
        <v>0.357987306697094</v>
      </c>
      <c r="V5" s="435">
        <v>0.35250409986145037</v>
      </c>
      <c r="W5" s="435">
        <v>0.1009043082900618</v>
      </c>
      <c r="X5" s="435">
        <v>0.028316535173766866</v>
      </c>
      <c r="Y5" s="435">
        <v>-0.38581447841855576</v>
      </c>
      <c r="Z5" s="435">
        <v>-0.24200004797898522</v>
      </c>
      <c r="AA5" s="435">
        <v>0.025611834279093415</v>
      </c>
      <c r="AB5" s="435">
        <v>0.12</v>
      </c>
      <c r="AC5" s="435">
        <v>0.11</v>
      </c>
    </row>
    <row r="6" spans="1:29" s="397" customFormat="1" ht="21.75" thickBot="1">
      <c r="A6" s="436"/>
      <c r="B6" s="437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</row>
    <row r="7" spans="1:29" s="396" customFormat="1" ht="21">
      <c r="A7" s="431" t="s">
        <v>49</v>
      </c>
      <c r="B7" s="432">
        <v>-1080</v>
      </c>
      <c r="C7" s="50">
        <v>1827</v>
      </c>
      <c r="D7" s="50">
        <v>257</v>
      </c>
      <c r="E7" s="50">
        <v>-1263</v>
      </c>
      <c r="F7" s="50">
        <v>3086</v>
      </c>
      <c r="G7" s="50">
        <v>1572</v>
      </c>
      <c r="H7" s="50">
        <v>1200</v>
      </c>
      <c r="I7" s="50">
        <v>3567</v>
      </c>
      <c r="J7" s="50">
        <v>6054</v>
      </c>
      <c r="K7" s="50">
        <v>3515</v>
      </c>
      <c r="L7" s="50">
        <v>6184</v>
      </c>
      <c r="M7" s="50">
        <v>7259</v>
      </c>
      <c r="N7" s="50">
        <v>13261</v>
      </c>
      <c r="O7" s="50">
        <v>3888</v>
      </c>
      <c r="P7" s="50">
        <v>7338</v>
      </c>
      <c r="Q7" s="50">
        <v>12048</v>
      </c>
      <c r="R7" s="50">
        <v>8743</v>
      </c>
      <c r="S7" s="50">
        <v>11028</v>
      </c>
      <c r="T7" s="50">
        <v>12010</v>
      </c>
      <c r="U7" s="50">
        <v>14296</v>
      </c>
      <c r="V7" s="50">
        <v>12883</v>
      </c>
      <c r="W7" s="50">
        <v>7765</v>
      </c>
      <c r="X7" s="50">
        <v>9438</v>
      </c>
      <c r="Y7" s="50">
        <v>-2024</v>
      </c>
      <c r="Z7" s="50">
        <v>-3706</v>
      </c>
      <c r="AA7" s="50">
        <v>5346</v>
      </c>
      <c r="AB7" s="50">
        <v>6635</v>
      </c>
      <c r="AC7" s="50">
        <v>7091</v>
      </c>
    </row>
    <row r="8" spans="1:29" s="397" customFormat="1" ht="21">
      <c r="A8" s="433"/>
      <c r="B8" s="434">
        <v>-0.08006595062006738</v>
      </c>
      <c r="C8" s="435">
        <v>0.13609141290744642</v>
      </c>
      <c r="D8" s="435">
        <v>0.01900564253123349</v>
      </c>
      <c r="E8" s="435">
        <v>-0.09254957594267976</v>
      </c>
      <c r="F8" s="435">
        <v>0.22814256026815194</v>
      </c>
      <c r="G8" s="435">
        <v>0.11551697151537255</v>
      </c>
      <c r="H8" s="435">
        <v>0.08852632440914388</v>
      </c>
      <c r="I8" s="435">
        <v>0.26788792116119176</v>
      </c>
      <c r="J8" s="435">
        <v>0.4458627340797827</v>
      </c>
      <c r="K8" s="435">
        <v>0.2522760466943996</v>
      </c>
      <c r="L8" s="435">
        <v>0.43722430441106575</v>
      </c>
      <c r="M8" s="435">
        <v>0.5035426259689002</v>
      </c>
      <c r="N8" s="435">
        <v>0.8845608413233563</v>
      </c>
      <c r="O8" s="435">
        <v>0.24844307726912263</v>
      </c>
      <c r="P8" s="435">
        <v>0.456295610906321</v>
      </c>
      <c r="Q8" s="435">
        <v>0.7256493682489928</v>
      </c>
      <c r="R8" s="435">
        <v>0.5053859471145339</v>
      </c>
      <c r="S8" s="435">
        <v>0.644445340481381</v>
      </c>
      <c r="T8" s="435">
        <v>0.6610483974392567</v>
      </c>
      <c r="U8" s="435">
        <v>0.7539408386378899</v>
      </c>
      <c r="V8" s="435">
        <v>0.6583324561018067</v>
      </c>
      <c r="W8" s="435">
        <v>0.3973452323689175</v>
      </c>
      <c r="X8" s="435">
        <v>0.4784223316473435</v>
      </c>
      <c r="Y8" s="435">
        <v>-0.10600360642704088</v>
      </c>
      <c r="Z8" s="435">
        <v>-0.20662654565688499</v>
      </c>
      <c r="AA8" s="435">
        <v>0.10663639817234394</v>
      </c>
      <c r="AB8" s="435">
        <v>0.39</v>
      </c>
      <c r="AC8" s="435">
        <v>0.39</v>
      </c>
    </row>
    <row r="9" spans="1:29" s="396" customFormat="1" ht="21">
      <c r="A9" s="439" t="s">
        <v>105</v>
      </c>
      <c r="B9" s="440">
        <v>-186</v>
      </c>
      <c r="C9" s="441">
        <v>475</v>
      </c>
      <c r="D9" s="441">
        <v>-134</v>
      </c>
      <c r="E9" s="441">
        <v>-57</v>
      </c>
      <c r="F9" s="441">
        <v>888</v>
      </c>
      <c r="G9" s="441">
        <v>492</v>
      </c>
      <c r="H9" s="441">
        <v>118</v>
      </c>
      <c r="I9" s="441">
        <v>268</v>
      </c>
      <c r="J9" s="441">
        <v>1029</v>
      </c>
      <c r="K9" s="441">
        <v>656</v>
      </c>
      <c r="L9" s="441">
        <v>733</v>
      </c>
      <c r="M9" s="441">
        <v>760</v>
      </c>
      <c r="N9" s="441">
        <v>1157</v>
      </c>
      <c r="O9" s="441">
        <v>503</v>
      </c>
      <c r="P9" s="441">
        <v>1673</v>
      </c>
      <c r="Q9" s="441">
        <v>1621</v>
      </c>
      <c r="R9" s="441">
        <v>908</v>
      </c>
      <c r="S9" s="441">
        <v>2683</v>
      </c>
      <c r="T9" s="441">
        <v>2125</v>
      </c>
      <c r="U9" s="441">
        <v>1310</v>
      </c>
      <c r="V9" s="441">
        <v>2127</v>
      </c>
      <c r="W9" s="441">
        <v>233</v>
      </c>
      <c r="X9" s="441">
        <v>793</v>
      </c>
      <c r="Y9" s="441">
        <v>-713</v>
      </c>
      <c r="Z9" s="441">
        <v>-1119</v>
      </c>
      <c r="AA9" s="441">
        <v>1256</v>
      </c>
      <c r="AB9" s="441">
        <v>808</v>
      </c>
      <c r="AC9" s="441">
        <v>1505</v>
      </c>
    </row>
    <row r="10" spans="1:29" s="397" customFormat="1" ht="21">
      <c r="A10" s="442"/>
      <c r="B10" s="443">
        <v>-0.10462486921891667</v>
      </c>
      <c r="C10" s="444">
        <v>0.26720820863617156</v>
      </c>
      <c r="D10" s="444">
        <v>-0.07389963987712855</v>
      </c>
      <c r="E10" s="444">
        <v>-0.03125274146854595</v>
      </c>
      <c r="F10" s="444">
        <v>0.4885939718068055</v>
      </c>
      <c r="G10" s="444">
        <v>0.2671053274483359</v>
      </c>
      <c r="H10" s="444">
        <v>0.0637217842099469</v>
      </c>
      <c r="I10" s="444">
        <v>0.14606257800449107</v>
      </c>
      <c r="J10" s="444">
        <v>0.5561891583652612</v>
      </c>
      <c r="K10" s="444">
        <v>0.34725346856456785</v>
      </c>
      <c r="L10" s="444">
        <v>0.38421419548273494</v>
      </c>
      <c r="M10" s="444">
        <v>0.38777488647379066</v>
      </c>
      <c r="N10" s="444">
        <v>0.5743275106352419</v>
      </c>
      <c r="O10" s="444">
        <v>0.24275944614167155</v>
      </c>
      <c r="P10" s="444">
        <v>0.7944271387327229</v>
      </c>
      <c r="Q10" s="444">
        <v>0.7414251279541428</v>
      </c>
      <c r="R10" s="444">
        <v>0.40435708114752167</v>
      </c>
      <c r="S10" s="444">
        <v>1.115768811704143</v>
      </c>
      <c r="T10" s="444">
        <v>0.793778272514345</v>
      </c>
      <c r="U10" s="444">
        <v>0.4652071237060351</v>
      </c>
      <c r="V10" s="444">
        <v>0.7512343978469449</v>
      </c>
      <c r="W10" s="444">
        <v>0.08369012384701335</v>
      </c>
      <c r="X10" s="444">
        <v>0.2897819874732255</v>
      </c>
      <c r="Y10" s="444">
        <v>-0.27375485694101087</v>
      </c>
      <c r="Z10" s="444">
        <v>-0.45836610302791847</v>
      </c>
      <c r="AA10" s="444">
        <v>0.18234693746823627</v>
      </c>
      <c r="AB10" s="444">
        <v>0.35</v>
      </c>
      <c r="AC10" s="444">
        <v>0.64</v>
      </c>
    </row>
    <row r="11" spans="1:29" s="396" customFormat="1" ht="21">
      <c r="A11" s="439" t="s">
        <v>106</v>
      </c>
      <c r="B11" s="440">
        <v>-29</v>
      </c>
      <c r="C11" s="441">
        <v>167</v>
      </c>
      <c r="D11" s="441">
        <v>47</v>
      </c>
      <c r="E11" s="441">
        <v>196</v>
      </c>
      <c r="F11" s="441">
        <v>192</v>
      </c>
      <c r="G11" s="441">
        <v>-72</v>
      </c>
      <c r="H11" s="441">
        <v>19</v>
      </c>
      <c r="I11" s="441">
        <v>64</v>
      </c>
      <c r="J11" s="441">
        <v>451</v>
      </c>
      <c r="K11" s="441">
        <v>235</v>
      </c>
      <c r="L11" s="441">
        <v>600</v>
      </c>
      <c r="M11" s="441">
        <v>195</v>
      </c>
      <c r="N11" s="441">
        <v>390</v>
      </c>
      <c r="O11" s="441">
        <v>490</v>
      </c>
      <c r="P11" s="441">
        <v>819</v>
      </c>
      <c r="Q11" s="441">
        <v>8</v>
      </c>
      <c r="R11" s="441">
        <v>343</v>
      </c>
      <c r="S11" s="441">
        <v>330</v>
      </c>
      <c r="T11" s="441">
        <v>379</v>
      </c>
      <c r="U11" s="441">
        <v>499</v>
      </c>
      <c r="V11" s="441">
        <v>474</v>
      </c>
      <c r="W11" s="441">
        <v>105</v>
      </c>
      <c r="X11" s="441">
        <v>412</v>
      </c>
      <c r="Y11" s="441">
        <v>-83</v>
      </c>
      <c r="Z11" s="441">
        <v>765</v>
      </c>
      <c r="AA11" s="441">
        <v>239</v>
      </c>
      <c r="AB11" s="441">
        <v>371</v>
      </c>
      <c r="AC11" s="441">
        <v>201</v>
      </c>
    </row>
    <row r="12" spans="1:29" s="397" customFormat="1" ht="21">
      <c r="A12" s="445"/>
      <c r="B12" s="446">
        <v>-0.037076812928305</v>
      </c>
      <c r="C12" s="447">
        <v>0.214217912209147</v>
      </c>
      <c r="D12" s="447">
        <v>0.06008539796988899</v>
      </c>
      <c r="E12" s="447">
        <v>0.25095388082252423</v>
      </c>
      <c r="F12" s="447">
        <v>0.24358681586358344</v>
      </c>
      <c r="G12" s="447">
        <v>-0.09103783127655252</v>
      </c>
      <c r="H12" s="447">
        <v>0.024131274131278246</v>
      </c>
      <c r="I12" s="447">
        <v>0.08184875884029719</v>
      </c>
      <c r="J12" s="447">
        <v>0.569818567746494</v>
      </c>
      <c r="K12" s="447">
        <v>0.2904748955526504</v>
      </c>
      <c r="L12" s="447">
        <v>0.7337744132862145</v>
      </c>
      <c r="M12" s="447">
        <v>0.23722916337181044</v>
      </c>
      <c r="N12" s="447">
        <v>0.47371489651151233</v>
      </c>
      <c r="O12" s="447">
        <v>0.5804311774461057</v>
      </c>
      <c r="P12" s="447">
        <v>0.9540228546134344</v>
      </c>
      <c r="Q12" s="447">
        <v>0.009186427054030943</v>
      </c>
      <c r="R12" s="447">
        <v>0.3913380795910859</v>
      </c>
      <c r="S12" s="447">
        <v>0.3749147920927065</v>
      </c>
      <c r="T12" s="447">
        <v>0.4189975014924796</v>
      </c>
      <c r="U12" s="447">
        <v>0.5494808012068697</v>
      </c>
      <c r="V12" s="447">
        <v>0.5159015215829621</v>
      </c>
      <c r="W12" s="447">
        <v>0.11641443538998875</v>
      </c>
      <c r="X12" s="447">
        <v>0.45889953218980484</v>
      </c>
      <c r="Y12" s="447">
        <v>-0.09473371835551081</v>
      </c>
      <c r="Z12" s="447">
        <v>0.9048114680418218</v>
      </c>
      <c r="AA12" s="447">
        <v>0.304829914623328</v>
      </c>
      <c r="AB12" s="447">
        <v>0.48</v>
      </c>
      <c r="AC12" s="447">
        <v>0.26</v>
      </c>
    </row>
    <row r="13" spans="1:29" s="396" customFormat="1" ht="21">
      <c r="A13" s="439" t="s">
        <v>107</v>
      </c>
      <c r="B13" s="440">
        <v>-1091</v>
      </c>
      <c r="C13" s="441">
        <v>789</v>
      </c>
      <c r="D13" s="441">
        <v>250</v>
      </c>
      <c r="E13" s="441">
        <v>-165</v>
      </c>
      <c r="F13" s="441">
        <v>2186</v>
      </c>
      <c r="G13" s="441">
        <v>-46</v>
      </c>
      <c r="H13" s="441">
        <v>-389</v>
      </c>
      <c r="I13" s="441">
        <v>501</v>
      </c>
      <c r="J13" s="441">
        <v>1511</v>
      </c>
      <c r="K13" s="441">
        <v>-471</v>
      </c>
      <c r="L13" s="441">
        <v>691</v>
      </c>
      <c r="M13" s="441">
        <v>912</v>
      </c>
      <c r="N13" s="441">
        <v>3748</v>
      </c>
      <c r="O13" s="441">
        <v>2334</v>
      </c>
      <c r="P13" s="441">
        <v>-176</v>
      </c>
      <c r="Q13" s="441">
        <v>2274</v>
      </c>
      <c r="R13" s="441">
        <v>3529</v>
      </c>
      <c r="S13" s="441">
        <v>2794</v>
      </c>
      <c r="T13" s="441">
        <v>2444</v>
      </c>
      <c r="U13" s="441">
        <v>4504</v>
      </c>
      <c r="V13" s="441">
        <v>1883</v>
      </c>
      <c r="W13" s="441">
        <v>3335</v>
      </c>
      <c r="X13" s="441">
        <v>20</v>
      </c>
      <c r="Y13" s="441">
        <v>-2722</v>
      </c>
      <c r="Z13" s="441">
        <v>-672</v>
      </c>
      <c r="AA13" s="441">
        <v>1888</v>
      </c>
      <c r="AB13" s="441">
        <v>1283</v>
      </c>
      <c r="AC13" s="441">
        <v>2128</v>
      </c>
    </row>
    <row r="14" spans="1:29" s="397" customFormat="1" ht="21">
      <c r="A14" s="442"/>
      <c r="B14" s="446">
        <v>-0.36990699771817237</v>
      </c>
      <c r="C14" s="447">
        <v>0.2701582942705283</v>
      </c>
      <c r="D14" s="447">
        <v>0.08417820188626468</v>
      </c>
      <c r="E14" s="447">
        <v>-0.05374767907749822</v>
      </c>
      <c r="F14" s="447">
        <v>0.717076323032062</v>
      </c>
      <c r="G14" s="447">
        <v>-0.014855242124300894</v>
      </c>
      <c r="H14" s="447">
        <v>-0.12851134963346444</v>
      </c>
      <c r="I14" s="447">
        <v>0.1728074834953297</v>
      </c>
      <c r="J14" s="447">
        <v>0.5064131137870964</v>
      </c>
      <c r="K14" s="447">
        <v>-0.15235963343113168</v>
      </c>
      <c r="L14" s="447">
        <v>0.2188169948921681</v>
      </c>
      <c r="M14" s="447">
        <v>0.280763109205151</v>
      </c>
      <c r="N14" s="447">
        <v>1.089237243311425</v>
      </c>
      <c r="O14" s="447">
        <v>0.6384462832524029</v>
      </c>
      <c r="P14" s="447">
        <v>-0.04566826159611015</v>
      </c>
      <c r="Q14" s="447">
        <v>0.570370816277399</v>
      </c>
      <c r="R14" s="447">
        <v>0.8330244997486025</v>
      </c>
      <c r="S14" s="447">
        <v>0.6916132609540604</v>
      </c>
      <c r="T14" s="447">
        <v>0.567983750644907</v>
      </c>
      <c r="U14" s="447">
        <v>0.9760199017912585</v>
      </c>
      <c r="V14" s="447">
        <v>0.40065193708722635</v>
      </c>
      <c r="W14" s="447">
        <v>0.7077268492679645</v>
      </c>
      <c r="X14" s="447">
        <v>0.0042357176894158854</v>
      </c>
      <c r="Y14" s="447">
        <v>-0.605929741533795</v>
      </c>
      <c r="Z14" s="447">
        <v>-0.16292093970470267</v>
      </c>
      <c r="AA14" s="447">
        <v>-0.02510632903210963</v>
      </c>
      <c r="AB14" s="447">
        <v>0.33</v>
      </c>
      <c r="AC14" s="447">
        <v>0.47</v>
      </c>
    </row>
    <row r="15" spans="1:29" s="396" customFormat="1" ht="21">
      <c r="A15" s="448" t="s">
        <v>108</v>
      </c>
      <c r="B15" s="440">
        <v>10</v>
      </c>
      <c r="C15" s="441">
        <v>58</v>
      </c>
      <c r="D15" s="441">
        <v>22</v>
      </c>
      <c r="E15" s="441">
        <v>-87</v>
      </c>
      <c r="F15" s="441">
        <v>-25</v>
      </c>
      <c r="G15" s="441">
        <v>7</v>
      </c>
      <c r="H15" s="441">
        <v>34</v>
      </c>
      <c r="I15" s="441">
        <v>-5</v>
      </c>
      <c r="J15" s="441">
        <v>83</v>
      </c>
      <c r="K15" s="441">
        <v>23</v>
      </c>
      <c r="L15" s="441">
        <v>-110</v>
      </c>
      <c r="M15" s="441">
        <v>45</v>
      </c>
      <c r="N15" s="441">
        <v>135</v>
      </c>
      <c r="O15" s="441">
        <v>24</v>
      </c>
      <c r="P15" s="441">
        <v>-15</v>
      </c>
      <c r="Q15" s="441">
        <v>79</v>
      </c>
      <c r="R15" s="441">
        <v>-192</v>
      </c>
      <c r="S15" s="441">
        <v>-61</v>
      </c>
      <c r="T15" s="441">
        <v>-120</v>
      </c>
      <c r="U15" s="441">
        <v>148</v>
      </c>
      <c r="V15" s="441">
        <v>760</v>
      </c>
      <c r="W15" s="441">
        <v>65</v>
      </c>
      <c r="X15" s="441">
        <v>-62</v>
      </c>
      <c r="Y15" s="441">
        <v>-153</v>
      </c>
      <c r="Z15" s="441">
        <v>-90</v>
      </c>
      <c r="AA15" s="441">
        <v>15</v>
      </c>
      <c r="AB15" s="441">
        <v>-115</v>
      </c>
      <c r="AC15" s="441">
        <v>253</v>
      </c>
    </row>
    <row r="16" spans="1:29" s="397" customFormat="1" ht="21">
      <c r="A16" s="445"/>
      <c r="B16" s="446">
        <v>0.02422011238132349</v>
      </c>
      <c r="C16" s="447">
        <v>0.14102657621513082</v>
      </c>
      <c r="D16" s="447">
        <v>0.05391628271738114</v>
      </c>
      <c r="E16" s="447">
        <v>-0.21265154477904114</v>
      </c>
      <c r="F16" s="447">
        <v>-0.06027146266786021</v>
      </c>
      <c r="G16" s="447">
        <v>0.01691474966170059</v>
      </c>
      <c r="H16" s="447">
        <v>0.08167775722487391</v>
      </c>
      <c r="I16" s="447">
        <v>-0.01216752244908026</v>
      </c>
      <c r="J16" s="447">
        <v>0.20232059282372372</v>
      </c>
      <c r="K16" s="447">
        <v>0.05564830272677401</v>
      </c>
      <c r="L16" s="447">
        <v>-0.26465210278124873</v>
      </c>
      <c r="M16" s="447">
        <v>0.10741907762819025</v>
      </c>
      <c r="N16" s="447">
        <v>0.31895288947692</v>
      </c>
      <c r="O16" s="447">
        <v>0.0548885077186867</v>
      </c>
      <c r="P16" s="447">
        <v>-0.033377094412678776</v>
      </c>
      <c r="Q16" s="447">
        <v>0.17288543604332407</v>
      </c>
      <c r="R16" s="447">
        <v>-0.40939039211923545</v>
      </c>
      <c r="S16" s="447">
        <v>-0.12909779687202416</v>
      </c>
      <c r="T16" s="447">
        <v>-0.24325474853540419</v>
      </c>
      <c r="U16" s="447">
        <v>0.2960651343295595</v>
      </c>
      <c r="V16" s="447">
        <v>1.4767317594481577</v>
      </c>
      <c r="W16" s="447">
        <v>0.1275159885431698</v>
      </c>
      <c r="X16" s="447">
        <v>-0.11827095494257867</v>
      </c>
      <c r="Y16" s="447">
        <v>-0.29560647629351955</v>
      </c>
      <c r="Z16" s="447">
        <v>-0.17553440474332715</v>
      </c>
      <c r="AA16" s="447">
        <v>0.04447280391359776</v>
      </c>
      <c r="AB16" s="447">
        <v>-0.22</v>
      </c>
      <c r="AC16" s="447">
        <v>0.48</v>
      </c>
    </row>
    <row r="17" spans="1:29" s="396" customFormat="1" ht="21">
      <c r="A17" s="439" t="s">
        <v>109</v>
      </c>
      <c r="B17" s="440">
        <v>-324</v>
      </c>
      <c r="C17" s="441">
        <v>416</v>
      </c>
      <c r="D17" s="441">
        <v>111</v>
      </c>
      <c r="E17" s="441">
        <v>-1163</v>
      </c>
      <c r="F17" s="441">
        <v>-158</v>
      </c>
      <c r="G17" s="441">
        <v>1409</v>
      </c>
      <c r="H17" s="441">
        <v>1206</v>
      </c>
      <c r="I17" s="441">
        <v>2474</v>
      </c>
      <c r="J17" s="441">
        <v>2225</v>
      </c>
      <c r="K17" s="441">
        <v>2775</v>
      </c>
      <c r="L17" s="441">
        <v>3801</v>
      </c>
      <c r="M17" s="441">
        <v>4428</v>
      </c>
      <c r="N17" s="441">
        <v>6495</v>
      </c>
      <c r="O17" s="441">
        <v>304</v>
      </c>
      <c r="P17" s="441">
        <v>4871</v>
      </c>
      <c r="Q17" s="441">
        <v>6930</v>
      </c>
      <c r="R17" s="441">
        <v>3711</v>
      </c>
      <c r="S17" s="441">
        <v>4450</v>
      </c>
      <c r="T17" s="441">
        <v>6093</v>
      </c>
      <c r="U17" s="441">
        <v>6770</v>
      </c>
      <c r="V17" s="441">
        <v>6759</v>
      </c>
      <c r="W17" s="441">
        <v>3742</v>
      </c>
      <c r="X17" s="441">
        <v>6287</v>
      </c>
      <c r="Y17" s="441">
        <v>2634</v>
      </c>
      <c r="Z17" s="441">
        <v>-1531</v>
      </c>
      <c r="AA17" s="441">
        <v>1862</v>
      </c>
      <c r="AB17" s="441">
        <v>3509</v>
      </c>
      <c r="AC17" s="441">
        <v>2998</v>
      </c>
    </row>
    <row r="18" spans="1:29" s="397" customFormat="1" ht="21">
      <c r="A18" s="442"/>
      <c r="B18" s="443">
        <v>-0.058640305074375565</v>
      </c>
      <c r="C18" s="444">
        <v>0.0757384039223652</v>
      </c>
      <c r="D18" s="444">
        <v>0.02019926299985375</v>
      </c>
      <c r="E18" s="444">
        <v>-0.2104657391455378</v>
      </c>
      <c r="F18" s="444">
        <v>-0.02916598212753252</v>
      </c>
      <c r="G18" s="444">
        <v>0.26047202929708746</v>
      </c>
      <c r="H18" s="444">
        <v>0.2229262864473336</v>
      </c>
      <c r="I18" s="444">
        <v>0.4610510622437669</v>
      </c>
      <c r="J18" s="444">
        <v>0.40546918707529134</v>
      </c>
      <c r="K18" s="444">
        <v>0.4904204538023871</v>
      </c>
      <c r="L18" s="444">
        <v>0.660655127942178</v>
      </c>
      <c r="M18" s="444">
        <v>0.7523753857028304</v>
      </c>
      <c r="N18" s="444">
        <v>1.0622152298277232</v>
      </c>
      <c r="O18" s="444">
        <v>0.04730545631093097</v>
      </c>
      <c r="P18" s="444">
        <v>0.7406145991239121</v>
      </c>
      <c r="Q18" s="444">
        <v>1.019870551495372</v>
      </c>
      <c r="R18" s="444">
        <v>0.5242925018119182</v>
      </c>
      <c r="S18" s="444">
        <v>0.6407607341821997</v>
      </c>
      <c r="T18" s="444">
        <v>0.8318259076977697</v>
      </c>
      <c r="U18" s="444">
        <v>0.8876686177019755</v>
      </c>
      <c r="V18" s="444">
        <v>0.8442376006115415</v>
      </c>
      <c r="W18" s="444">
        <v>0.464476601153363</v>
      </c>
      <c r="X18" s="444">
        <v>0.7607042473359638</v>
      </c>
      <c r="Y18" s="444">
        <v>0.3263819188877637</v>
      </c>
      <c r="Z18" s="444">
        <v>-0.20219388954482165</v>
      </c>
      <c r="AA18" s="444">
        <v>0.09338995850105558</v>
      </c>
      <c r="AB18" s="444">
        <v>0.5</v>
      </c>
      <c r="AC18" s="444">
        <v>0.41</v>
      </c>
    </row>
    <row r="19" spans="1:29" s="396" customFormat="1" ht="21">
      <c r="A19" s="448" t="s">
        <v>110</v>
      </c>
      <c r="B19" s="449">
        <v>81</v>
      </c>
      <c r="C19" s="450">
        <v>-49</v>
      </c>
      <c r="D19" s="450">
        <v>-22</v>
      </c>
      <c r="E19" s="450">
        <v>9</v>
      </c>
      <c r="F19" s="450">
        <v>3</v>
      </c>
      <c r="G19" s="450">
        <v>-15</v>
      </c>
      <c r="H19" s="450">
        <v>-103</v>
      </c>
      <c r="I19" s="450">
        <v>51</v>
      </c>
      <c r="J19" s="450">
        <v>184</v>
      </c>
      <c r="K19" s="450">
        <v>199</v>
      </c>
      <c r="L19" s="450">
        <v>445</v>
      </c>
      <c r="M19" s="450">
        <v>228</v>
      </c>
      <c r="N19" s="450">
        <v>157</v>
      </c>
      <c r="O19" s="450">
        <v>299</v>
      </c>
      <c r="P19" s="450">
        <v>161</v>
      </c>
      <c r="Q19" s="450">
        <v>387</v>
      </c>
      <c r="R19" s="450">
        <v>240</v>
      </c>
      <c r="S19" s="450">
        <v>-3</v>
      </c>
      <c r="T19" s="450">
        <v>-23</v>
      </c>
      <c r="U19" s="450">
        <v>650</v>
      </c>
      <c r="V19" s="450">
        <v>806</v>
      </c>
      <c r="W19" s="450">
        <v>137</v>
      </c>
      <c r="X19" s="450">
        <v>226</v>
      </c>
      <c r="Y19" s="450">
        <v>-224</v>
      </c>
      <c r="Z19" s="450">
        <v>-405</v>
      </c>
      <c r="AA19" s="450">
        <v>203</v>
      </c>
      <c r="AB19" s="450">
        <v>542</v>
      </c>
      <c r="AC19" s="450">
        <v>22</v>
      </c>
    </row>
    <row r="20" spans="1:29" s="397" customFormat="1" ht="21">
      <c r="A20" s="445"/>
      <c r="B20" s="446">
        <v>0.14302867636670769</v>
      </c>
      <c r="C20" s="447">
        <v>-0.08683016728097126</v>
      </c>
      <c r="D20" s="447">
        <v>-0.0383924052841933</v>
      </c>
      <c r="E20" s="447">
        <v>0.016097299230910522</v>
      </c>
      <c r="F20" s="447">
        <v>0.005333143710450905</v>
      </c>
      <c r="G20" s="447">
        <v>-0.02629226481568603</v>
      </c>
      <c r="H20" s="447">
        <v>-0.18560899572919176</v>
      </c>
      <c r="I20" s="447">
        <v>0.09264136891247166</v>
      </c>
      <c r="J20" s="447">
        <v>0.33084599478558907</v>
      </c>
      <c r="K20" s="447">
        <v>0.34903707861226874</v>
      </c>
      <c r="L20" s="447">
        <v>0.7727438484380178</v>
      </c>
      <c r="M20" s="447">
        <v>0.39832285115304344</v>
      </c>
      <c r="N20" s="447">
        <v>0.26391433710433176</v>
      </c>
      <c r="O20" s="447">
        <v>0.4923918055464105</v>
      </c>
      <c r="P20" s="447">
        <v>0.26092311681575886</v>
      </c>
      <c r="Q20" s="447">
        <v>0.6023908847518911</v>
      </c>
      <c r="R20" s="447">
        <v>0.36264184584700043</v>
      </c>
      <c r="S20" s="447">
        <v>-0.004488531801249973</v>
      </c>
      <c r="T20" s="447">
        <v>-0.03344043966908572</v>
      </c>
      <c r="U20" s="447">
        <v>0.918805835123826</v>
      </c>
      <c r="V20" s="447">
        <v>1.0736073740575947</v>
      </c>
      <c r="W20" s="447">
        <v>0.17643725530600562</v>
      </c>
      <c r="X20" s="447">
        <v>0.29877581237935935</v>
      </c>
      <c r="Y20" s="447">
        <v>-0.3124782032503326</v>
      </c>
      <c r="Z20" s="447">
        <v>-0.5964566059409981</v>
      </c>
      <c r="AA20" s="447">
        <v>0.13980547496279527</v>
      </c>
      <c r="AB20" s="447">
        <v>0.84</v>
      </c>
      <c r="AC20" s="447">
        <v>0.03</v>
      </c>
    </row>
    <row r="21" spans="1:29" s="396" customFormat="1" ht="21">
      <c r="A21" s="439" t="s">
        <v>111</v>
      </c>
      <c r="B21" s="440">
        <v>459</v>
      </c>
      <c r="C21" s="441">
        <v>-29</v>
      </c>
      <c r="D21" s="441">
        <v>-17</v>
      </c>
      <c r="E21" s="441">
        <v>4</v>
      </c>
      <c r="F21" s="441">
        <v>0</v>
      </c>
      <c r="G21" s="441">
        <v>-203</v>
      </c>
      <c r="H21" s="441">
        <v>315</v>
      </c>
      <c r="I21" s="441">
        <v>214</v>
      </c>
      <c r="J21" s="441">
        <v>571</v>
      </c>
      <c r="K21" s="441">
        <v>98</v>
      </c>
      <c r="L21" s="441">
        <v>24</v>
      </c>
      <c r="M21" s="441">
        <v>691</v>
      </c>
      <c r="N21" s="441">
        <v>1179</v>
      </c>
      <c r="O21" s="441">
        <v>-66</v>
      </c>
      <c r="P21" s="441">
        <v>5</v>
      </c>
      <c r="Q21" s="441">
        <v>749</v>
      </c>
      <c r="R21" s="441">
        <v>204</v>
      </c>
      <c r="S21" s="441">
        <v>835</v>
      </c>
      <c r="T21" s="441">
        <v>1112</v>
      </c>
      <c r="U21" s="441">
        <v>415</v>
      </c>
      <c r="V21" s="441">
        <v>74</v>
      </c>
      <c r="W21" s="441">
        <v>148</v>
      </c>
      <c r="X21" s="441">
        <v>1762</v>
      </c>
      <c r="Y21" s="441">
        <v>-763</v>
      </c>
      <c r="Z21" s="441">
        <v>-654</v>
      </c>
      <c r="AA21" s="441">
        <v>-117</v>
      </c>
      <c r="AB21" s="441">
        <v>237</v>
      </c>
      <c r="AC21" s="441">
        <v>-16</v>
      </c>
    </row>
    <row r="22" spans="1:29" s="397" customFormat="1" ht="21.75" thickBot="1">
      <c r="A22" s="442"/>
      <c r="B22" s="443">
        <v>0.3111569071410081</v>
      </c>
      <c r="C22" s="444">
        <v>-0.01960930157077767</v>
      </c>
      <c r="D22" s="444">
        <v>-0.011481831689852395</v>
      </c>
      <c r="E22" s="444">
        <v>0.00270650644147441</v>
      </c>
      <c r="F22" s="444">
        <v>0</v>
      </c>
      <c r="G22" s="444">
        <v>-0.13667916753634657</v>
      </c>
      <c r="H22" s="444">
        <v>0.208872090710166</v>
      </c>
      <c r="I22" s="444">
        <v>0.14539129962156672</v>
      </c>
      <c r="J22" s="444">
        <v>0.38091807259457156</v>
      </c>
      <c r="K22" s="444">
        <v>0.06525546181557207</v>
      </c>
      <c r="L22" s="444">
        <v>0.015836253142498258</v>
      </c>
      <c r="M22" s="444">
        <v>0.4579191517561254</v>
      </c>
      <c r="N22" s="444">
        <v>0.7461364182920427</v>
      </c>
      <c r="O22" s="444">
        <v>-0.041078241602299226</v>
      </c>
      <c r="P22" s="444">
        <v>0.0030864388051776714</v>
      </c>
      <c r="Q22" s="444">
        <v>0.44994983870290106</v>
      </c>
      <c r="R22" s="444">
        <v>0.11775911334315214</v>
      </c>
      <c r="S22" s="444">
        <v>0.4906021774510938</v>
      </c>
      <c r="T22" s="444">
        <v>0.6255590371341269</v>
      </c>
      <c r="U22" s="444">
        <v>0.2319848399304547</v>
      </c>
      <c r="V22" s="444">
        <v>0.040048707887963</v>
      </c>
      <c r="W22" s="444">
        <v>0.08216288236273517</v>
      </c>
      <c r="X22" s="444">
        <v>0.9650035598882667</v>
      </c>
      <c r="Y22" s="444">
        <v>-0.4201472442635912</v>
      </c>
      <c r="Z22" s="444">
        <v>-0.37146216368190155</v>
      </c>
      <c r="AA22" s="444">
        <v>0.27695716395863546</v>
      </c>
      <c r="AB22" s="444">
        <v>0.13</v>
      </c>
      <c r="AC22" s="444">
        <v>-0.01</v>
      </c>
    </row>
    <row r="23" spans="1:29" s="396" customFormat="1" ht="21">
      <c r="A23" s="431" t="s">
        <v>57</v>
      </c>
      <c r="B23" s="432">
        <v>-5989</v>
      </c>
      <c r="C23" s="50">
        <v>2560</v>
      </c>
      <c r="D23" s="50">
        <v>3942</v>
      </c>
      <c r="E23" s="50">
        <v>-7092</v>
      </c>
      <c r="F23" s="50">
        <v>5622</v>
      </c>
      <c r="G23" s="50">
        <v>2615</v>
      </c>
      <c r="H23" s="50">
        <v>5818</v>
      </c>
      <c r="I23" s="50">
        <v>4234</v>
      </c>
      <c r="J23" s="50">
        <v>15723</v>
      </c>
      <c r="K23" s="50">
        <v>11609</v>
      </c>
      <c r="L23" s="50">
        <v>14345</v>
      </c>
      <c r="M23" s="50">
        <v>7330</v>
      </c>
      <c r="N23" s="50">
        <v>30099</v>
      </c>
      <c r="O23" s="50">
        <v>21732</v>
      </c>
      <c r="P23" s="50">
        <v>29953</v>
      </c>
      <c r="Q23" s="50">
        <v>27566</v>
      </c>
      <c r="R23" s="50">
        <v>40816</v>
      </c>
      <c r="S23" s="50">
        <v>39291</v>
      </c>
      <c r="T23" s="50">
        <v>40675</v>
      </c>
      <c r="U23" s="50">
        <v>27543</v>
      </c>
      <c r="V23" s="50">
        <v>21184</v>
      </c>
      <c r="W23" s="50">
        <v>10005</v>
      </c>
      <c r="X23" s="50">
        <v>6013</v>
      </c>
      <c r="Y23" s="50">
        <v>-25164</v>
      </c>
      <c r="Z23" s="50">
        <v>-19558</v>
      </c>
      <c r="AA23" s="50">
        <v>6641</v>
      </c>
      <c r="AB23" s="50">
        <v>7163</v>
      </c>
      <c r="AC23" s="50">
        <v>2582</v>
      </c>
    </row>
    <row r="24" spans="1:29" s="397" customFormat="1" ht="24" customHeight="1">
      <c r="A24" s="433"/>
      <c r="B24" s="434">
        <v>-0.13125850363990832</v>
      </c>
      <c r="C24" s="435">
        <v>0.05670840493876561</v>
      </c>
      <c r="D24" s="435">
        <v>0.08749405442165514</v>
      </c>
      <c r="E24" s="435">
        <v>-0.15617213551741838</v>
      </c>
      <c r="F24" s="435">
        <v>0.1247265367354311</v>
      </c>
      <c r="G24" s="435">
        <v>0.05799541669873065</v>
      </c>
      <c r="H24" s="435">
        <v>0.12970148371986845</v>
      </c>
      <c r="I24" s="435">
        <v>0.0957180959649584</v>
      </c>
      <c r="J24" s="435">
        <v>0.3503493689343884</v>
      </c>
      <c r="K24" s="435">
        <v>0.25364772920937195</v>
      </c>
      <c r="L24" s="435">
        <v>0.3083046019378255</v>
      </c>
      <c r="M24" s="435">
        <v>0.15442251981738764</v>
      </c>
      <c r="N24" s="435">
        <v>0.6176545911524389</v>
      </c>
      <c r="O24" s="435">
        <v>0.42876590707310314</v>
      </c>
      <c r="P24" s="435">
        <v>0.5705468091055765</v>
      </c>
      <c r="Q24" s="435">
        <v>0.5079966253957124</v>
      </c>
      <c r="R24" s="435">
        <v>0.7234870601531496</v>
      </c>
      <c r="S24" s="435">
        <v>0.683187240355454</v>
      </c>
      <c r="T24" s="435">
        <v>0.6604428888608238</v>
      </c>
      <c r="U24" s="435">
        <v>0.4254065132002882</v>
      </c>
      <c r="V24" s="435">
        <v>0.3185652533190808</v>
      </c>
      <c r="W24" s="435">
        <v>0.1495001941784091</v>
      </c>
      <c r="X24" s="435">
        <v>0.08827408096523381</v>
      </c>
      <c r="Y24" s="435">
        <v>-0.374739764052745</v>
      </c>
      <c r="Z24" s="435">
        <v>-0.3048824687280294</v>
      </c>
      <c r="AA24" s="435">
        <v>0.0795874172948352</v>
      </c>
      <c r="AB24" s="435">
        <v>0.12</v>
      </c>
      <c r="AC24" s="435">
        <v>0.04</v>
      </c>
    </row>
    <row r="25" spans="1:29" s="396" customFormat="1" ht="21">
      <c r="A25" s="439" t="s">
        <v>112</v>
      </c>
      <c r="B25" s="440">
        <v>1125</v>
      </c>
      <c r="C25" s="441">
        <v>1490</v>
      </c>
      <c r="D25" s="441">
        <v>1815</v>
      </c>
      <c r="E25" s="441">
        <v>175</v>
      </c>
      <c r="F25" s="441">
        <v>1550</v>
      </c>
      <c r="G25" s="441">
        <v>-239</v>
      </c>
      <c r="H25" s="441">
        <v>241</v>
      </c>
      <c r="I25" s="441">
        <v>619</v>
      </c>
      <c r="J25" s="441">
        <v>2431</v>
      </c>
      <c r="K25" s="441">
        <v>1036</v>
      </c>
      <c r="L25" s="441">
        <v>951</v>
      </c>
      <c r="M25" s="441">
        <v>732</v>
      </c>
      <c r="N25" s="441">
        <v>2269</v>
      </c>
      <c r="O25" s="441">
        <v>556</v>
      </c>
      <c r="P25" s="441">
        <v>3049</v>
      </c>
      <c r="Q25" s="441">
        <v>1549</v>
      </c>
      <c r="R25" s="441">
        <v>5300</v>
      </c>
      <c r="S25" s="441">
        <v>1195</v>
      </c>
      <c r="T25" s="441">
        <v>4473</v>
      </c>
      <c r="U25" s="441">
        <v>3021</v>
      </c>
      <c r="V25" s="441">
        <v>3400</v>
      </c>
      <c r="W25" s="441">
        <v>1576</v>
      </c>
      <c r="X25" s="441">
        <v>3441</v>
      </c>
      <c r="Y25" s="441">
        <v>2121</v>
      </c>
      <c r="Z25" s="441">
        <v>214</v>
      </c>
      <c r="AA25" s="441">
        <v>1567</v>
      </c>
      <c r="AB25" s="441">
        <v>1853</v>
      </c>
      <c r="AC25" s="441">
        <v>25</v>
      </c>
    </row>
    <row r="26" spans="1:29" s="397" customFormat="1" ht="21">
      <c r="A26" s="442"/>
      <c r="B26" s="443">
        <v>0.27747358451475357</v>
      </c>
      <c r="C26" s="444">
        <v>0.36821216928863976</v>
      </c>
      <c r="D26" s="444">
        <v>0.44910068515691126</v>
      </c>
      <c r="E26" s="444">
        <v>0.043093470969779446</v>
      </c>
      <c r="F26" s="444">
        <v>0.3840683492990049</v>
      </c>
      <c r="G26" s="444">
        <v>-0.059045002668145496</v>
      </c>
      <c r="H26" s="444">
        <v>0.05964608340551791</v>
      </c>
      <c r="I26" s="444">
        <v>0.15548818013519927</v>
      </c>
      <c r="J26" s="444">
        <v>0.6086584226958847</v>
      </c>
      <c r="K26" s="444">
        <v>0.2560762494222324</v>
      </c>
      <c r="L26" s="444">
        <v>0.23431898427279663</v>
      </c>
      <c r="M26" s="444">
        <v>0.17777993661125535</v>
      </c>
      <c r="N26" s="444">
        <v>0.5419801743699937</v>
      </c>
      <c r="O26" s="444">
        <v>0.12837474342368704</v>
      </c>
      <c r="P26" s="444">
        <v>0.6884265761107677</v>
      </c>
      <c r="Q26" s="444">
        <v>0.33619464128749055</v>
      </c>
      <c r="R26" s="444">
        <v>1.108492095196456</v>
      </c>
      <c r="S26" s="444">
        <v>0.24974920581841697</v>
      </c>
      <c r="T26" s="444">
        <v>0.8941511361296728</v>
      </c>
      <c r="U26" s="444">
        <v>0.589263352539815</v>
      </c>
      <c r="V26" s="444">
        <v>0.6498806322191797</v>
      </c>
      <c r="W26" s="444">
        <v>0.30619838002405864</v>
      </c>
      <c r="X26" s="444">
        <v>0.668735776489493</v>
      </c>
      <c r="Y26" s="444">
        <v>0.4192611041926142</v>
      </c>
      <c r="Z26" s="444">
        <v>0.04442433124773881</v>
      </c>
      <c r="AA26" s="444">
        <v>0.326867854435986</v>
      </c>
      <c r="AB26" s="444">
        <v>0.4</v>
      </c>
      <c r="AC26" s="444">
        <v>0.01</v>
      </c>
    </row>
    <row r="27" spans="1:29" s="396" customFormat="1" ht="21">
      <c r="A27" s="439" t="s">
        <v>113</v>
      </c>
      <c r="B27" s="440">
        <v>-997</v>
      </c>
      <c r="C27" s="441">
        <v>906</v>
      </c>
      <c r="D27" s="441">
        <v>38</v>
      </c>
      <c r="E27" s="441">
        <v>659</v>
      </c>
      <c r="F27" s="441">
        <v>1409</v>
      </c>
      <c r="G27" s="441">
        <v>1539</v>
      </c>
      <c r="H27" s="441">
        <v>1541</v>
      </c>
      <c r="I27" s="441">
        <v>435</v>
      </c>
      <c r="J27" s="441">
        <v>548</v>
      </c>
      <c r="K27" s="441">
        <v>627</v>
      </c>
      <c r="L27" s="441">
        <v>2076</v>
      </c>
      <c r="M27" s="441">
        <v>-554</v>
      </c>
      <c r="N27" s="441">
        <v>1101</v>
      </c>
      <c r="O27" s="441">
        <v>1018</v>
      </c>
      <c r="P27" s="441">
        <v>1637</v>
      </c>
      <c r="Q27" s="441">
        <v>655</v>
      </c>
      <c r="R27" s="441">
        <v>993</v>
      </c>
      <c r="S27" s="441">
        <v>1401</v>
      </c>
      <c r="T27" s="441">
        <v>1555</v>
      </c>
      <c r="U27" s="441">
        <v>902</v>
      </c>
      <c r="V27" s="441">
        <v>1711</v>
      </c>
      <c r="W27" s="441">
        <v>976</v>
      </c>
      <c r="X27" s="441">
        <v>973</v>
      </c>
      <c r="Y27" s="441">
        <v>-447</v>
      </c>
      <c r="Z27" s="441">
        <v>-629</v>
      </c>
      <c r="AA27" s="441">
        <v>240</v>
      </c>
      <c r="AB27" s="441">
        <v>200</v>
      </c>
      <c r="AC27" s="441">
        <v>353</v>
      </c>
    </row>
    <row r="28" spans="1:29" s="397" customFormat="1" ht="21">
      <c r="A28" s="442"/>
      <c r="B28" s="443">
        <v>-0.48954860377988796</v>
      </c>
      <c r="C28" s="444">
        <v>0.4529275315949377</v>
      </c>
      <c r="D28" s="444">
        <v>0.01886670671704671</v>
      </c>
      <c r="E28" s="444">
        <v>0.3263701106389627</v>
      </c>
      <c r="F28" s="444">
        <v>0.6918019747534032</v>
      </c>
      <c r="G28" s="444">
        <v>0.7380657784939348</v>
      </c>
      <c r="H28" s="444">
        <v>0.7402034718953177</v>
      </c>
      <c r="I28" s="444">
        <v>0.21174168487969602</v>
      </c>
      <c r="J28" s="444">
        <v>0.2623679183403782</v>
      </c>
      <c r="K28" s="444">
        <v>0.29898431166850425</v>
      </c>
      <c r="L28" s="444">
        <v>0.9862373335487007</v>
      </c>
      <c r="M28" s="444">
        <v>-0.2565313625797594</v>
      </c>
      <c r="N28" s="444">
        <v>0.4994035280296405</v>
      </c>
      <c r="O28" s="444">
        <v>0.4531654810765673</v>
      </c>
      <c r="P28" s="444">
        <v>0.6993395363938504</v>
      </c>
      <c r="Q28" s="444">
        <v>0.2756177203258492</v>
      </c>
      <c r="R28" s="444">
        <v>0.39787160727307036</v>
      </c>
      <c r="S28" s="444">
        <v>0.544542910447765</v>
      </c>
      <c r="T28" s="444">
        <v>0.5545708406295313</v>
      </c>
      <c r="U28" s="444">
        <v>0.31153939142749554</v>
      </c>
      <c r="V28" s="444">
        <v>0.5814486942042008</v>
      </c>
      <c r="W28" s="444">
        <v>0.3260855038956567</v>
      </c>
      <c r="X28" s="444">
        <v>0.31653599661667364</v>
      </c>
      <c r="Y28" s="444">
        <v>-0.1451053718203421</v>
      </c>
      <c r="Z28" s="444">
        <v>-0.21268106631321393</v>
      </c>
      <c r="AA28" s="444">
        <v>0.245277039037628</v>
      </c>
      <c r="AB28" s="444">
        <v>0.07</v>
      </c>
      <c r="AC28" s="444">
        <v>0.12</v>
      </c>
    </row>
    <row r="29" spans="1:29" ht="21">
      <c r="A29" s="439" t="s">
        <v>114</v>
      </c>
      <c r="B29" s="440">
        <v>-467</v>
      </c>
      <c r="C29" s="441">
        <v>1128</v>
      </c>
      <c r="D29" s="441">
        <v>1298</v>
      </c>
      <c r="E29" s="441">
        <v>-1561</v>
      </c>
      <c r="F29" s="441">
        <v>1712</v>
      </c>
      <c r="G29" s="441">
        <v>716</v>
      </c>
      <c r="H29" s="441">
        <v>1217</v>
      </c>
      <c r="I29" s="441">
        <v>1237</v>
      </c>
      <c r="J29" s="441">
        <v>2919</v>
      </c>
      <c r="K29" s="441">
        <v>2830</v>
      </c>
      <c r="L29" s="441">
        <v>3202</v>
      </c>
      <c r="M29" s="441">
        <v>828</v>
      </c>
      <c r="N29" s="441">
        <v>4441</v>
      </c>
      <c r="O29" s="441">
        <v>3631</v>
      </c>
      <c r="P29" s="441">
        <v>4867</v>
      </c>
      <c r="Q29" s="441">
        <v>6364</v>
      </c>
      <c r="R29" s="441">
        <v>10629</v>
      </c>
      <c r="S29" s="441">
        <v>9523</v>
      </c>
      <c r="T29" s="441">
        <v>7946</v>
      </c>
      <c r="U29" s="441">
        <v>7820</v>
      </c>
      <c r="V29" s="441">
        <v>6695</v>
      </c>
      <c r="W29" s="441">
        <v>2900</v>
      </c>
      <c r="X29" s="441">
        <v>2061</v>
      </c>
      <c r="Y29" s="441">
        <v>-3411</v>
      </c>
      <c r="Z29" s="441">
        <v>-4677</v>
      </c>
      <c r="AA29" s="441">
        <v>1871</v>
      </c>
      <c r="AB29" s="441">
        <v>794</v>
      </c>
      <c r="AC29" s="441">
        <v>890</v>
      </c>
    </row>
    <row r="30" spans="1:29" ht="21">
      <c r="A30" s="442"/>
      <c r="B30" s="443">
        <v>-0.07043655581833175</v>
      </c>
      <c r="C30" s="444">
        <v>0.17105682180065251</v>
      </c>
      <c r="D30" s="444">
        <v>0.19650172431020518</v>
      </c>
      <c r="E30" s="444">
        <v>-0.23102994065150595</v>
      </c>
      <c r="F30" s="444">
        <v>0.25173027806491</v>
      </c>
      <c r="G30" s="444">
        <v>0.10473976702716215</v>
      </c>
      <c r="H30" s="444">
        <v>0.1797453435322005</v>
      </c>
      <c r="I30" s="444">
        <v>0.18439485840948677</v>
      </c>
      <c r="J30" s="444">
        <v>0.4244787084446422</v>
      </c>
      <c r="K30" s="444">
        <v>0.40245569076613474</v>
      </c>
      <c r="L30" s="444">
        <v>0.4424925514214584</v>
      </c>
      <c r="M30" s="444">
        <v>0.11073619508827903</v>
      </c>
      <c r="N30" s="444">
        <v>0.5755408736402012</v>
      </c>
      <c r="O30" s="444">
        <v>0.4520571651247529</v>
      </c>
      <c r="P30" s="444">
        <v>0.5848859790801519</v>
      </c>
      <c r="Q30" s="444">
        <v>0.7355048679234866</v>
      </c>
      <c r="R30" s="444">
        <v>1.1666502025091452</v>
      </c>
      <c r="S30" s="444">
        <v>1.0053832291139875</v>
      </c>
      <c r="T30" s="444">
        <v>0.7665636992631564</v>
      </c>
      <c r="U30" s="444">
        <v>0.7129838739823757</v>
      </c>
      <c r="V30" s="444">
        <v>0.5916506124180376</v>
      </c>
      <c r="W30" s="444">
        <v>0.24788570588445413</v>
      </c>
      <c r="X30" s="444">
        <v>0.17029103158687775</v>
      </c>
      <c r="Y30" s="444">
        <v>-0.27727288984844556</v>
      </c>
      <c r="Z30" s="444">
        <v>-0.3952819711867561</v>
      </c>
      <c r="AA30" s="444">
        <v>0.011517554745199554</v>
      </c>
      <c r="AB30" s="444">
        <v>0.07</v>
      </c>
      <c r="AC30" s="444">
        <v>0.08</v>
      </c>
    </row>
    <row r="31" spans="1:29" ht="21">
      <c r="A31" s="439" t="s">
        <v>115</v>
      </c>
      <c r="B31" s="440">
        <v>-161</v>
      </c>
      <c r="C31" s="441">
        <v>-216</v>
      </c>
      <c r="D31" s="441">
        <v>72</v>
      </c>
      <c r="E31" s="441">
        <v>92</v>
      </c>
      <c r="F31" s="441">
        <v>343</v>
      </c>
      <c r="G31" s="441">
        <v>375</v>
      </c>
      <c r="H31" s="441">
        <v>545</v>
      </c>
      <c r="I31" s="441">
        <v>1433</v>
      </c>
      <c r="J31" s="441">
        <v>1422</v>
      </c>
      <c r="K31" s="441">
        <v>1296</v>
      </c>
      <c r="L31" s="441">
        <v>739</v>
      </c>
      <c r="M31" s="441">
        <v>2048</v>
      </c>
      <c r="N31" s="441">
        <v>3321</v>
      </c>
      <c r="O31" s="441">
        <v>-185</v>
      </c>
      <c r="P31" s="441">
        <v>3918</v>
      </c>
      <c r="Q31" s="441">
        <v>3936</v>
      </c>
      <c r="R31" s="441">
        <v>4343</v>
      </c>
      <c r="S31" s="441">
        <v>2899</v>
      </c>
      <c r="T31" s="441">
        <v>3078</v>
      </c>
      <c r="U31" s="441">
        <v>1293</v>
      </c>
      <c r="V31" s="441">
        <v>2478</v>
      </c>
      <c r="W31" s="441">
        <v>1263</v>
      </c>
      <c r="X31" s="441">
        <v>508</v>
      </c>
      <c r="Y31" s="441">
        <v>-1246</v>
      </c>
      <c r="Z31" s="441">
        <v>2</v>
      </c>
      <c r="AA31" s="441">
        <v>963</v>
      </c>
      <c r="AB31" s="441">
        <v>570</v>
      </c>
      <c r="AC31" s="441">
        <v>788</v>
      </c>
    </row>
    <row r="32" spans="1:29" ht="21">
      <c r="A32" s="442"/>
      <c r="B32" s="443">
        <v>-0.057793301002584396</v>
      </c>
      <c r="C32" s="444">
        <v>-0.0782022179017905</v>
      </c>
      <c r="D32" s="444">
        <v>0.026011748639809262</v>
      </c>
      <c r="E32" s="444">
        <v>0.03256060874181621</v>
      </c>
      <c r="F32" s="444">
        <v>0.1214069042655197</v>
      </c>
      <c r="G32" s="444">
        <v>0.1323853366470784</v>
      </c>
      <c r="H32" s="444">
        <v>0.19171644258708653</v>
      </c>
      <c r="I32" s="444">
        <v>0.5084896119794902</v>
      </c>
      <c r="J32" s="444">
        <v>0.4954548463637076</v>
      </c>
      <c r="K32" s="444">
        <v>0.43637979857840126</v>
      </c>
      <c r="L32" s="444">
        <v>0.244076439852825</v>
      </c>
      <c r="M32" s="444">
        <v>0.6622345241482863</v>
      </c>
      <c r="N32" s="444">
        <v>1.0073557291271795</v>
      </c>
      <c r="O32" s="444">
        <v>-0.0540891389009035</v>
      </c>
      <c r="P32" s="444">
        <v>1.1064577255770258</v>
      </c>
      <c r="Q32" s="444">
        <v>1.060816365032946</v>
      </c>
      <c r="R32" s="444">
        <v>1.1209043630873161</v>
      </c>
      <c r="S32" s="444">
        <v>0.7511627605684801</v>
      </c>
      <c r="T32" s="444">
        <v>0.744481692716259</v>
      </c>
      <c r="U32" s="444">
        <v>0.3018327057796366</v>
      </c>
      <c r="V32" s="444">
        <v>0.5672090020967024</v>
      </c>
      <c r="W32" s="444">
        <v>0.2853721361109951</v>
      </c>
      <c r="X32" s="444">
        <v>0.11221708262092456</v>
      </c>
      <c r="Y32" s="444">
        <v>-0.27737460263750346</v>
      </c>
      <c r="Z32" s="444">
        <v>0.0004662993781989755</v>
      </c>
      <c r="AA32" s="444">
        <v>0.10725091980092749</v>
      </c>
      <c r="AB32" s="444">
        <v>0.14</v>
      </c>
      <c r="AC32" s="444">
        <v>0.19</v>
      </c>
    </row>
    <row r="33" spans="1:29" ht="21">
      <c r="A33" s="439" t="s">
        <v>116</v>
      </c>
      <c r="B33" s="449">
        <v>-810</v>
      </c>
      <c r="C33" s="450">
        <v>884</v>
      </c>
      <c r="D33" s="450">
        <v>23</v>
      </c>
      <c r="E33" s="450">
        <v>526</v>
      </c>
      <c r="F33" s="450">
        <v>957</v>
      </c>
      <c r="G33" s="450">
        <v>670</v>
      </c>
      <c r="H33" s="450">
        <v>-149</v>
      </c>
      <c r="I33" s="450">
        <v>-183</v>
      </c>
      <c r="J33" s="450">
        <v>1588</v>
      </c>
      <c r="K33" s="450">
        <v>1240</v>
      </c>
      <c r="L33" s="450">
        <v>2867</v>
      </c>
      <c r="M33" s="450">
        <v>2037</v>
      </c>
      <c r="N33" s="450">
        <v>5337</v>
      </c>
      <c r="O33" s="450">
        <v>1338</v>
      </c>
      <c r="P33" s="450">
        <v>2405</v>
      </c>
      <c r="Q33" s="450">
        <v>2944</v>
      </c>
      <c r="R33" s="450">
        <v>3486</v>
      </c>
      <c r="S33" s="450">
        <v>4271</v>
      </c>
      <c r="T33" s="450">
        <v>2429</v>
      </c>
      <c r="U33" s="450">
        <v>1190</v>
      </c>
      <c r="V33" s="450">
        <v>797</v>
      </c>
      <c r="W33" s="450">
        <v>-92</v>
      </c>
      <c r="X33" s="450">
        <v>1721</v>
      </c>
      <c r="Y33" s="450">
        <v>-2620</v>
      </c>
      <c r="Z33" s="450">
        <v>-97</v>
      </c>
      <c r="AA33" s="450">
        <v>809</v>
      </c>
      <c r="AB33" s="450">
        <v>1353</v>
      </c>
      <c r="AC33" s="450">
        <v>1870</v>
      </c>
    </row>
    <row r="34" spans="1:29" ht="21">
      <c r="A34" s="442"/>
      <c r="B34" s="443">
        <v>-0.28330494454568145</v>
      </c>
      <c r="C34" s="444">
        <v>0.3153977615321768</v>
      </c>
      <c r="D34" s="444">
        <v>0.008173621945117837</v>
      </c>
      <c r="E34" s="444">
        <v>0.18508548767914856</v>
      </c>
      <c r="F34" s="444">
        <v>0.3365878364119723</v>
      </c>
      <c r="G34" s="444">
        <v>0.23461848233357063</v>
      </c>
      <c r="H34" s="444">
        <v>-0.05271145607437244</v>
      </c>
      <c r="I34" s="444">
        <v>-0.06628585503319906</v>
      </c>
      <c r="J34" s="444">
        <v>0.5721697773293899</v>
      </c>
      <c r="K34" s="444">
        <v>0.44490210359759974</v>
      </c>
      <c r="L34" s="444">
        <v>1.0157949561015123</v>
      </c>
      <c r="M34" s="444">
        <v>0.7218950009568514</v>
      </c>
      <c r="N34" s="444">
        <v>1.872572445080678</v>
      </c>
      <c r="O34" s="444">
        <v>0.4542954346364647</v>
      </c>
      <c r="P34" s="444">
        <v>0.7807731764644776</v>
      </c>
      <c r="Q34" s="444">
        <v>0.9233876785456729</v>
      </c>
      <c r="R34" s="444">
        <v>1.0602286517212844</v>
      </c>
      <c r="S34" s="444">
        <v>1.2666824841331081</v>
      </c>
      <c r="T34" s="444">
        <v>0.6761082441226751</v>
      </c>
      <c r="U34" s="444">
        <v>0.3149881416228961</v>
      </c>
      <c r="V34" s="444">
        <v>0.20195570151100295</v>
      </c>
      <c r="W34" s="444">
        <v>-0.022868790315566656</v>
      </c>
      <c r="X34" s="444">
        <v>0.41260000335641145</v>
      </c>
      <c r="Y34" s="444">
        <v>-0.631138240955087</v>
      </c>
      <c r="Z34" s="444">
        <v>-0.02434836740431434</v>
      </c>
      <c r="AA34" s="444">
        <v>0.061173241076550866</v>
      </c>
      <c r="AB34" s="444">
        <v>0.35</v>
      </c>
      <c r="AC34" s="444">
        <v>0.47</v>
      </c>
    </row>
    <row r="35" spans="1:29" ht="21">
      <c r="A35" s="439" t="s">
        <v>117</v>
      </c>
      <c r="B35" s="440">
        <v>-1543</v>
      </c>
      <c r="C35" s="441">
        <v>-1616</v>
      </c>
      <c r="D35" s="441">
        <v>-2127</v>
      </c>
      <c r="E35" s="441">
        <v>-3831</v>
      </c>
      <c r="F35" s="441">
        <v>-318</v>
      </c>
      <c r="G35" s="441">
        <v>-1115</v>
      </c>
      <c r="H35" s="441">
        <v>-686</v>
      </c>
      <c r="I35" s="441">
        <v>-1097</v>
      </c>
      <c r="J35" s="441">
        <v>1867</v>
      </c>
      <c r="K35" s="441">
        <v>1071</v>
      </c>
      <c r="L35" s="441">
        <v>1925</v>
      </c>
      <c r="M35" s="441">
        <v>-1060</v>
      </c>
      <c r="N35" s="441">
        <v>4544</v>
      </c>
      <c r="O35" s="441">
        <v>5740</v>
      </c>
      <c r="P35" s="441">
        <v>5601</v>
      </c>
      <c r="Q35" s="441">
        <v>1953</v>
      </c>
      <c r="R35" s="441">
        <v>6382</v>
      </c>
      <c r="S35" s="441">
        <v>7485</v>
      </c>
      <c r="T35" s="441">
        <v>9946</v>
      </c>
      <c r="U35" s="441">
        <v>8029</v>
      </c>
      <c r="V35" s="441">
        <v>2259</v>
      </c>
      <c r="W35" s="441">
        <v>-2901</v>
      </c>
      <c r="X35" s="441">
        <v>-2741</v>
      </c>
      <c r="Y35" s="441">
        <v>-9483</v>
      </c>
      <c r="Z35" s="441">
        <v>-4043</v>
      </c>
      <c r="AA35" s="441">
        <v>794</v>
      </c>
      <c r="AB35" s="441">
        <v>-111</v>
      </c>
      <c r="AC35" s="441">
        <v>-96</v>
      </c>
    </row>
    <row r="36" spans="1:29" ht="21">
      <c r="A36" s="442"/>
      <c r="B36" s="443">
        <v>-0.16053218030375183</v>
      </c>
      <c r="C36" s="444">
        <v>-0.17020380220127418</v>
      </c>
      <c r="D36" s="444">
        <v>-0.2279454474139353</v>
      </c>
      <c r="E36" s="444">
        <v>-0.4076989221679206</v>
      </c>
      <c r="F36" s="444">
        <v>-0.0347206299501468</v>
      </c>
      <c r="G36" s="444">
        <v>-0.12270370741273018</v>
      </c>
      <c r="H36" s="444">
        <v>-0.0762517062152912</v>
      </c>
      <c r="I36" s="444">
        <v>-0.1241987088768659</v>
      </c>
      <c r="J36" s="444">
        <v>0.20897857941577502</v>
      </c>
      <c r="K36" s="444">
        <v>0.11731946385771241</v>
      </c>
      <c r="L36" s="444">
        <v>0.20847141180089235</v>
      </c>
      <c r="M36" s="444">
        <v>-0.11307112920723172</v>
      </c>
      <c r="N36" s="444">
        <v>0.47828155458347066</v>
      </c>
      <c r="O36" s="444">
        <v>0.5777937940517397</v>
      </c>
      <c r="P36" s="444">
        <v>0.5395990146368934</v>
      </c>
      <c r="Q36" s="444">
        <v>0.1809356960280395</v>
      </c>
      <c r="R36" s="444">
        <v>0.5680629693618044</v>
      </c>
      <c r="S36" s="444">
        <v>0.6488243580019537</v>
      </c>
      <c r="T36" s="444">
        <v>0.8038172023023371</v>
      </c>
      <c r="U36" s="444">
        <v>0.6018515048161532</v>
      </c>
      <c r="V36" s="444">
        <v>0.16154199305205008</v>
      </c>
      <c r="W36" s="444">
        <v>-0.20825601203735555</v>
      </c>
      <c r="X36" s="444">
        <v>-0.19605486961385976</v>
      </c>
      <c r="Y36" s="444">
        <v>-0.7092782086368432</v>
      </c>
      <c r="Z36" s="444">
        <v>-0.32036856251743684</v>
      </c>
      <c r="AA36" s="444">
        <v>0.22238011990252105</v>
      </c>
      <c r="AB36" s="444">
        <v>-0.01</v>
      </c>
      <c r="AC36" s="444">
        <v>-0.01</v>
      </c>
    </row>
    <row r="37" spans="1:29" ht="21">
      <c r="A37" s="439" t="s">
        <v>118</v>
      </c>
      <c r="B37" s="440">
        <v>-881</v>
      </c>
      <c r="C37" s="441">
        <v>-621</v>
      </c>
      <c r="D37" s="441">
        <v>757</v>
      </c>
      <c r="E37" s="441">
        <v>-325</v>
      </c>
      <c r="F37" s="441">
        <v>90</v>
      </c>
      <c r="G37" s="441">
        <v>225</v>
      </c>
      <c r="H37" s="441">
        <v>79</v>
      </c>
      <c r="I37" s="441">
        <v>388</v>
      </c>
      <c r="J37" s="441">
        <v>287</v>
      </c>
      <c r="K37" s="441">
        <v>1406</v>
      </c>
      <c r="L37" s="441">
        <v>170</v>
      </c>
      <c r="M37" s="441">
        <v>40</v>
      </c>
      <c r="N37" s="441">
        <v>997</v>
      </c>
      <c r="O37" s="441">
        <v>1509</v>
      </c>
      <c r="P37" s="441">
        <v>2838</v>
      </c>
      <c r="Q37" s="441">
        <v>3109</v>
      </c>
      <c r="R37" s="441">
        <v>2218</v>
      </c>
      <c r="S37" s="441">
        <v>1559</v>
      </c>
      <c r="T37" s="441">
        <v>883</v>
      </c>
      <c r="U37" s="441">
        <v>1580</v>
      </c>
      <c r="V37" s="441">
        <v>169</v>
      </c>
      <c r="W37" s="441">
        <v>1352</v>
      </c>
      <c r="X37" s="441">
        <v>379</v>
      </c>
      <c r="Y37" s="441">
        <v>-789</v>
      </c>
      <c r="Z37" s="441">
        <v>-1548</v>
      </c>
      <c r="AA37" s="441">
        <v>-141</v>
      </c>
      <c r="AB37" s="441">
        <v>1134</v>
      </c>
      <c r="AC37" s="441">
        <v>1470</v>
      </c>
    </row>
    <row r="38" spans="1:29" ht="21">
      <c r="A38" s="442"/>
      <c r="B38" s="443">
        <v>-0.272540254597764</v>
      </c>
      <c r="C38" s="444">
        <v>-0.1996463591062536</v>
      </c>
      <c r="D38" s="444">
        <v>0.24424082080403142</v>
      </c>
      <c r="E38" s="444">
        <v>-0.10628625996638164</v>
      </c>
      <c r="F38" s="444">
        <v>0.02924185614305852</v>
      </c>
      <c r="G38" s="444">
        <v>0.07490113050772074</v>
      </c>
      <c r="H38" s="444">
        <v>0.027072131810434996</v>
      </c>
      <c r="I38" s="444">
        <v>0.13770633768575014</v>
      </c>
      <c r="J38" s="444">
        <v>0.10162709583754204</v>
      </c>
      <c r="K38" s="444">
        <v>0.48713897666168293</v>
      </c>
      <c r="L38" s="444">
        <v>0.05820921075159191</v>
      </c>
      <c r="M38" s="444">
        <v>0.013292481108062582</v>
      </c>
      <c r="N38" s="444">
        <v>0.32771689467698817</v>
      </c>
      <c r="O38" s="444">
        <v>0.4817223249087732</v>
      </c>
      <c r="P38" s="444">
        <v>0.8779419407528355</v>
      </c>
      <c r="Q38" s="444">
        <v>0.946898746706859</v>
      </c>
      <c r="R38" s="444">
        <v>0.6870701939161172</v>
      </c>
      <c r="S38" s="444">
        <v>0.47717283512285213</v>
      </c>
      <c r="T38" s="444">
        <v>0.26086211531701764</v>
      </c>
      <c r="U38" s="444">
        <v>0.45372441697848487</v>
      </c>
      <c r="V38" s="444">
        <v>0.04800659025381293</v>
      </c>
      <c r="W38" s="444">
        <v>0.39535169340358944</v>
      </c>
      <c r="X38" s="444">
        <v>0.11032643817352472</v>
      </c>
      <c r="Y38" s="444">
        <v>-0.22747454245615195</v>
      </c>
      <c r="Z38" s="444">
        <v>-0.4587523004294103</v>
      </c>
      <c r="AA38" s="444">
        <v>-0.04786700337217065</v>
      </c>
      <c r="AB38" s="444">
        <v>0.35</v>
      </c>
      <c r="AC38" s="444">
        <v>0.45</v>
      </c>
    </row>
    <row r="39" spans="1:29" ht="21">
      <c r="A39" s="439" t="s">
        <v>119</v>
      </c>
      <c r="B39" s="440">
        <v>-718</v>
      </c>
      <c r="C39" s="441">
        <v>9</v>
      </c>
      <c r="D39" s="441">
        <v>740</v>
      </c>
      <c r="E39" s="441">
        <v>-401</v>
      </c>
      <c r="F39" s="441">
        <v>-244</v>
      </c>
      <c r="G39" s="441">
        <v>-247</v>
      </c>
      <c r="H39" s="441">
        <v>314</v>
      </c>
      <c r="I39" s="441">
        <v>-333</v>
      </c>
      <c r="J39" s="441">
        <v>315</v>
      </c>
      <c r="K39" s="441">
        <v>561</v>
      </c>
      <c r="L39" s="441">
        <v>440</v>
      </c>
      <c r="M39" s="441">
        <v>983</v>
      </c>
      <c r="N39" s="441">
        <v>122</v>
      </c>
      <c r="O39" s="441">
        <v>748</v>
      </c>
      <c r="P39" s="441">
        <v>991</v>
      </c>
      <c r="Q39" s="441">
        <v>669</v>
      </c>
      <c r="R39" s="441">
        <v>780</v>
      </c>
      <c r="S39" s="441">
        <v>1166</v>
      </c>
      <c r="T39" s="441">
        <v>2228</v>
      </c>
      <c r="U39" s="441">
        <v>1675</v>
      </c>
      <c r="V39" s="441">
        <v>1466</v>
      </c>
      <c r="W39" s="441">
        <v>1651</v>
      </c>
      <c r="X39" s="441">
        <v>-204</v>
      </c>
      <c r="Y39" s="441">
        <v>-1082</v>
      </c>
      <c r="Z39" s="441">
        <v>-1495</v>
      </c>
      <c r="AA39" s="441">
        <v>-309</v>
      </c>
      <c r="AB39" s="441">
        <v>-302</v>
      </c>
      <c r="AC39" s="441">
        <v>-443</v>
      </c>
    </row>
    <row r="40" spans="1:29" ht="21">
      <c r="A40" s="442"/>
      <c r="B40" s="443">
        <v>-0.3793642742412673</v>
      </c>
      <c r="C40" s="444">
        <v>0.004803919998708217</v>
      </c>
      <c r="D40" s="444">
        <v>0.3933596636243264</v>
      </c>
      <c r="E40" s="444">
        <v>-0.21463707065895177</v>
      </c>
      <c r="F40" s="444">
        <v>-0.13184913001188514</v>
      </c>
      <c r="G40" s="444">
        <v>-0.1327543024218225</v>
      </c>
      <c r="H40" s="444">
        <v>0.16848566798663978</v>
      </c>
      <c r="I40" s="444">
        <v>-0.182238080644459</v>
      </c>
      <c r="J40" s="444">
        <v>0.17266423657740226</v>
      </c>
      <c r="K40" s="444">
        <v>0.30219291866646625</v>
      </c>
      <c r="L40" s="444">
        <v>0.22920606145848677</v>
      </c>
      <c r="M40" s="444">
        <v>0.5012160735864635</v>
      </c>
      <c r="N40" s="444">
        <v>0.060172032828287314</v>
      </c>
      <c r="O40" s="444">
        <v>0.3548067299437019</v>
      </c>
      <c r="P40" s="444">
        <v>0.44995754689138856</v>
      </c>
      <c r="Q40" s="444">
        <v>0.29583051432058305</v>
      </c>
      <c r="R40" s="444">
        <v>0.33053508545179966</v>
      </c>
      <c r="S40" s="444">
        <v>0.4806681534675228</v>
      </c>
      <c r="T40" s="444">
        <v>0.8522064420380948</v>
      </c>
      <c r="U40" s="444">
        <v>0.6024681411250121</v>
      </c>
      <c r="V40" s="444">
        <v>0.5048209366391276</v>
      </c>
      <c r="W40" s="444">
        <v>0.5604627636822901</v>
      </c>
      <c r="X40" s="444">
        <v>-0.06648849488298803</v>
      </c>
      <c r="Y40" s="444">
        <v>-0.3528383595951201</v>
      </c>
      <c r="Z40" s="444">
        <v>-0.5065873295562406</v>
      </c>
      <c r="AA40" s="444">
        <v>0.22271871399264231</v>
      </c>
      <c r="AB40" s="444">
        <v>-0.11</v>
      </c>
      <c r="AC40" s="444">
        <v>-0.16</v>
      </c>
    </row>
    <row r="41" spans="1:29" ht="21">
      <c r="A41" s="439" t="s">
        <v>120</v>
      </c>
      <c r="B41" s="440">
        <v>-1537</v>
      </c>
      <c r="C41" s="441">
        <v>596</v>
      </c>
      <c r="D41" s="441">
        <v>1326</v>
      </c>
      <c r="E41" s="441">
        <v>-2426</v>
      </c>
      <c r="F41" s="441">
        <v>123</v>
      </c>
      <c r="G41" s="441">
        <v>691</v>
      </c>
      <c r="H41" s="441">
        <v>2716</v>
      </c>
      <c r="I41" s="441">
        <v>1735</v>
      </c>
      <c r="J41" s="441">
        <v>4346</v>
      </c>
      <c r="K41" s="441">
        <v>1542</v>
      </c>
      <c r="L41" s="441">
        <v>1975</v>
      </c>
      <c r="M41" s="441">
        <v>2276</v>
      </c>
      <c r="N41" s="441">
        <v>7967</v>
      </c>
      <c r="O41" s="441">
        <v>7377</v>
      </c>
      <c r="P41" s="441">
        <v>4647</v>
      </c>
      <c r="Q41" s="441">
        <v>6387</v>
      </c>
      <c r="R41" s="441">
        <v>6685</v>
      </c>
      <c r="S41" s="441">
        <v>9792</v>
      </c>
      <c r="T41" s="441">
        <v>8137</v>
      </c>
      <c r="U41" s="441">
        <v>2033</v>
      </c>
      <c r="V41" s="441">
        <v>2209</v>
      </c>
      <c r="W41" s="441">
        <v>3280</v>
      </c>
      <c r="X41" s="441">
        <v>-125</v>
      </c>
      <c r="Y41" s="441">
        <v>-8207</v>
      </c>
      <c r="Z41" s="441">
        <v>-7285</v>
      </c>
      <c r="AA41" s="441">
        <v>847</v>
      </c>
      <c r="AB41" s="441">
        <v>1672</v>
      </c>
      <c r="AC41" s="441">
        <v>-2275</v>
      </c>
    </row>
    <row r="42" spans="1:29" ht="21.75" thickBot="1">
      <c r="A42" s="442"/>
      <c r="B42" s="443">
        <v>-0.1227188819407643</v>
      </c>
      <c r="C42" s="444">
        <v>0.04783817213234176</v>
      </c>
      <c r="D42" s="444">
        <v>0.10608263084923575</v>
      </c>
      <c r="E42" s="444">
        <v>-0.19277698182444958</v>
      </c>
      <c r="F42" s="444">
        <v>0.009883026745227674</v>
      </c>
      <c r="G42" s="444">
        <v>0.055364020437420614</v>
      </c>
      <c r="H42" s="444">
        <v>0.21700154361923296</v>
      </c>
      <c r="I42" s="444">
        <v>0.13953877408552362</v>
      </c>
      <c r="J42" s="444">
        <v>0.34245091156082097</v>
      </c>
      <c r="K42" s="444">
        <v>0.11893568757090911</v>
      </c>
      <c r="L42" s="444">
        <v>0.14956874974914047</v>
      </c>
      <c r="M42" s="444">
        <v>0.16917493029711128</v>
      </c>
      <c r="N42" s="444">
        <v>0.5728988017807524</v>
      </c>
      <c r="O42" s="444">
        <v>0.5075405234334252</v>
      </c>
      <c r="P42" s="444">
        <v>0.31038911854699425</v>
      </c>
      <c r="Q42" s="444">
        <v>0.41499976933627725</v>
      </c>
      <c r="R42" s="444">
        <v>0.4167001709810769</v>
      </c>
      <c r="S42" s="444">
        <v>0.6036485226885935</v>
      </c>
      <c r="T42" s="444">
        <v>0.46992796016498417</v>
      </c>
      <c r="U42" s="444">
        <v>0.11238048172697024</v>
      </c>
      <c r="V42" s="444">
        <v>0.12081290844088155</v>
      </c>
      <c r="W42" s="444">
        <v>0.1788465921545246</v>
      </c>
      <c r="X42" s="444">
        <v>-0.0067157868269607235</v>
      </c>
      <c r="Y42" s="444">
        <v>-0.4519059119446944</v>
      </c>
      <c r="Z42" s="444">
        <v>-0.42050688251724644</v>
      </c>
      <c r="AA42" s="444">
        <v>-0.07600440707724587</v>
      </c>
      <c r="AB42" s="444">
        <v>0.1</v>
      </c>
      <c r="AC42" s="444">
        <v>-0.13</v>
      </c>
    </row>
    <row r="43" spans="1:29" ht="21">
      <c r="A43" s="431" t="s">
        <v>67</v>
      </c>
      <c r="B43" s="432">
        <v>-7838</v>
      </c>
      <c r="C43" s="50">
        <v>17184</v>
      </c>
      <c r="D43" s="50">
        <v>12735</v>
      </c>
      <c r="E43" s="50">
        <v>-21624</v>
      </c>
      <c r="F43" s="50">
        <v>7630</v>
      </c>
      <c r="G43" s="50">
        <v>-5613</v>
      </c>
      <c r="H43" s="50">
        <v>-9115</v>
      </c>
      <c r="I43" s="50">
        <v>9788</v>
      </c>
      <c r="J43" s="50">
        <v>68240</v>
      </c>
      <c r="K43" s="50">
        <v>48509</v>
      </c>
      <c r="L43" s="50">
        <v>36802</v>
      </c>
      <c r="M43" s="50">
        <v>26392</v>
      </c>
      <c r="N43" s="50">
        <v>118629</v>
      </c>
      <c r="O43" s="50">
        <v>88087</v>
      </c>
      <c r="P43" s="50">
        <v>98618</v>
      </c>
      <c r="Q43" s="50">
        <v>70510</v>
      </c>
      <c r="R43" s="50">
        <v>116776</v>
      </c>
      <c r="S43" s="50">
        <v>65344</v>
      </c>
      <c r="T43" s="50">
        <v>90905</v>
      </c>
      <c r="U43" s="50">
        <v>69201</v>
      </c>
      <c r="V43" s="50">
        <v>83093</v>
      </c>
      <c r="W43" s="50">
        <v>17418</v>
      </c>
      <c r="X43" s="50">
        <v>-4419</v>
      </c>
      <c r="Y43" s="50">
        <v>-79944</v>
      </c>
      <c r="Z43" s="50">
        <v>-45638</v>
      </c>
      <c r="AA43" s="50">
        <v>11764</v>
      </c>
      <c r="AB43" s="50">
        <v>24023</v>
      </c>
      <c r="AC43" s="50">
        <v>23851</v>
      </c>
    </row>
    <row r="44" spans="1:29" ht="21">
      <c r="A44" s="433"/>
      <c r="B44" s="434">
        <v>-0.056750931687676864</v>
      </c>
      <c r="C44" s="435">
        <v>0.12512895002874114</v>
      </c>
      <c r="D44" s="435">
        <v>0.09229346320946963</v>
      </c>
      <c r="E44" s="435">
        <v>-0.1547720376228301</v>
      </c>
      <c r="F44" s="435">
        <v>0.05500642053972715</v>
      </c>
      <c r="G44" s="435">
        <v>-0.04064112919925922</v>
      </c>
      <c r="H44" s="435">
        <v>-0.06702535095106654</v>
      </c>
      <c r="I44" s="435">
        <v>0.07436163747851499</v>
      </c>
      <c r="J44" s="435">
        <v>0.5123575859518503</v>
      </c>
      <c r="K44" s="435">
        <v>0.35478232072501115</v>
      </c>
      <c r="L44" s="435">
        <v>0.26197364489037867</v>
      </c>
      <c r="M44" s="435">
        <v>0.18370692480857986</v>
      </c>
      <c r="N44" s="435">
        <v>0.7933558976540134</v>
      </c>
      <c r="O44" s="435">
        <v>0.557238800045412</v>
      </c>
      <c r="P44" s="435">
        <v>0.5941376307790458</v>
      </c>
      <c r="Q44" s="435">
        <v>0.4044983706764427</v>
      </c>
      <c r="R44" s="435">
        <v>0.630014615782315</v>
      </c>
      <c r="S44" s="435">
        <v>0.34933832933905506</v>
      </c>
      <c r="T44" s="435">
        <v>0.458297983982936</v>
      </c>
      <c r="U44" s="435">
        <v>0.3314335568178617</v>
      </c>
      <c r="V44" s="435">
        <v>0.38711162817306466</v>
      </c>
      <c r="W44" s="435">
        <v>0.07988829032041789</v>
      </c>
      <c r="X44" s="435">
        <v>-0.02007830037346059</v>
      </c>
      <c r="Y44" s="435">
        <v>-0.37102398470681974</v>
      </c>
      <c r="Z44" s="435">
        <v>-0.22189242666046383</v>
      </c>
      <c r="AA44" s="435">
        <v>0.04617233898971396</v>
      </c>
      <c r="AB44" s="435">
        <v>0.12</v>
      </c>
      <c r="AC44" s="435">
        <v>0.12</v>
      </c>
    </row>
    <row r="45" spans="1:29" ht="21">
      <c r="A45" s="448" t="s">
        <v>121</v>
      </c>
      <c r="B45" s="449">
        <v>1846</v>
      </c>
      <c r="C45" s="450">
        <v>3836</v>
      </c>
      <c r="D45" s="450">
        <v>10690</v>
      </c>
      <c r="E45" s="450">
        <v>5800</v>
      </c>
      <c r="F45" s="450">
        <v>8800</v>
      </c>
      <c r="G45" s="450">
        <v>5363</v>
      </c>
      <c r="H45" s="450">
        <v>4165</v>
      </c>
      <c r="I45" s="450">
        <v>5213</v>
      </c>
      <c r="J45" s="450">
        <v>17933</v>
      </c>
      <c r="K45" s="450">
        <v>5967</v>
      </c>
      <c r="L45" s="450">
        <v>8493</v>
      </c>
      <c r="M45" s="450">
        <v>5574</v>
      </c>
      <c r="N45" s="450">
        <v>31720</v>
      </c>
      <c r="O45" s="450">
        <v>22287</v>
      </c>
      <c r="P45" s="450">
        <v>28471</v>
      </c>
      <c r="Q45" s="450">
        <v>630</v>
      </c>
      <c r="R45" s="450">
        <v>31843</v>
      </c>
      <c r="S45" s="450">
        <v>2983</v>
      </c>
      <c r="T45" s="450">
        <v>13354</v>
      </c>
      <c r="U45" s="450">
        <v>7930</v>
      </c>
      <c r="V45" s="450">
        <v>19216</v>
      </c>
      <c r="W45" s="450">
        <v>11633</v>
      </c>
      <c r="X45" s="450">
        <v>-5197</v>
      </c>
      <c r="Y45" s="450">
        <v>-16712</v>
      </c>
      <c r="Z45" s="450">
        <v>-15345</v>
      </c>
      <c r="AA45" s="450">
        <v>1120</v>
      </c>
      <c r="AB45" s="450">
        <v>10332</v>
      </c>
      <c r="AC45" s="450">
        <v>10609</v>
      </c>
    </row>
    <row r="46" spans="1:29" ht="21">
      <c r="A46" s="445"/>
      <c r="B46" s="446">
        <v>0.07003967523748766</v>
      </c>
      <c r="C46" s="447">
        <v>0.1455386485545107</v>
      </c>
      <c r="D46" s="447">
        <v>0.3981824405641099</v>
      </c>
      <c r="E46" s="447">
        <v>0.2121105622648667</v>
      </c>
      <c r="F46" s="447">
        <v>0.32556021328633555</v>
      </c>
      <c r="G46" s="447">
        <v>0.19772077314241798</v>
      </c>
      <c r="H46" s="447">
        <v>0.15410076377000426</v>
      </c>
      <c r="I46" s="447">
        <v>0.19881913713333255</v>
      </c>
      <c r="J46" s="447">
        <v>0.6783868367305601</v>
      </c>
      <c r="K46" s="447">
        <v>0.22425004763482193</v>
      </c>
      <c r="L46" s="447">
        <v>0.309357997467008</v>
      </c>
      <c r="M46" s="447">
        <v>0.1979904009820732</v>
      </c>
      <c r="N46" s="447">
        <v>1.0725365387703967</v>
      </c>
      <c r="O46" s="447">
        <v>0.7112721005936073</v>
      </c>
      <c r="P46" s="447">
        <v>0.8646438093282915</v>
      </c>
      <c r="Q46" s="447">
        <v>0.01825742446859291</v>
      </c>
      <c r="R46" s="447">
        <v>0.8721796520813063</v>
      </c>
      <c r="S46" s="447">
        <v>0.08186854595644277</v>
      </c>
      <c r="T46" s="447">
        <v>0.3436102491264359</v>
      </c>
      <c r="U46" s="447">
        <v>0.1927998377855511</v>
      </c>
      <c r="V46" s="447">
        <v>0.45260464362566477</v>
      </c>
      <c r="W46" s="447">
        <v>0.26997734910232385</v>
      </c>
      <c r="X46" s="447">
        <v>-0.11963118513599325</v>
      </c>
      <c r="Y46" s="447">
        <v>-0.3953452777506361</v>
      </c>
      <c r="Z46" s="447">
        <v>-0.3802245567329998</v>
      </c>
      <c r="AA46" s="447">
        <v>0.3891861436125854</v>
      </c>
      <c r="AB46" s="447">
        <v>0.26</v>
      </c>
      <c r="AC46" s="447">
        <v>0.26</v>
      </c>
    </row>
    <row r="47" spans="1:29" ht="21">
      <c r="A47" s="439" t="s">
        <v>122</v>
      </c>
      <c r="B47" s="440">
        <v>-281</v>
      </c>
      <c r="C47" s="441">
        <v>-544</v>
      </c>
      <c r="D47" s="441">
        <v>890</v>
      </c>
      <c r="E47" s="441">
        <v>-45</v>
      </c>
      <c r="F47" s="441">
        <v>-506</v>
      </c>
      <c r="G47" s="441">
        <v>965</v>
      </c>
      <c r="H47" s="441">
        <v>666</v>
      </c>
      <c r="I47" s="441">
        <v>1349</v>
      </c>
      <c r="J47" s="441">
        <v>2819</v>
      </c>
      <c r="K47" s="441">
        <v>1813</v>
      </c>
      <c r="L47" s="441">
        <v>1168</v>
      </c>
      <c r="M47" s="441">
        <v>395</v>
      </c>
      <c r="N47" s="441">
        <v>3696</v>
      </c>
      <c r="O47" s="441">
        <v>1335</v>
      </c>
      <c r="P47" s="441">
        <v>2473</v>
      </c>
      <c r="Q47" s="441">
        <v>1736</v>
      </c>
      <c r="R47" s="441">
        <v>1854</v>
      </c>
      <c r="S47" s="441">
        <v>-99</v>
      </c>
      <c r="T47" s="441">
        <v>968</v>
      </c>
      <c r="U47" s="441">
        <v>1018</v>
      </c>
      <c r="V47" s="441">
        <v>2601</v>
      </c>
      <c r="W47" s="441">
        <v>-1934</v>
      </c>
      <c r="X47" s="441">
        <v>-481</v>
      </c>
      <c r="Y47" s="441">
        <v>-5666</v>
      </c>
      <c r="Z47" s="441">
        <v>-4373</v>
      </c>
      <c r="AA47" s="441">
        <v>-1841</v>
      </c>
      <c r="AB47" s="441">
        <v>-641</v>
      </c>
      <c r="AC47" s="441">
        <v>-4117</v>
      </c>
    </row>
    <row r="48" spans="1:29" ht="21">
      <c r="A48" s="442"/>
      <c r="B48" s="443">
        <v>-0.0632070018062314</v>
      </c>
      <c r="C48" s="444">
        <v>-0.12316274689150308</v>
      </c>
      <c r="D48" s="444">
        <v>0.1993647209565852</v>
      </c>
      <c r="E48" s="444">
        <v>-0.009830672133981366</v>
      </c>
      <c r="F48" s="444">
        <v>-0.1117101364806472</v>
      </c>
      <c r="G48" s="444">
        <v>0.2115675952985896</v>
      </c>
      <c r="H48" s="444">
        <v>0.150556108147204</v>
      </c>
      <c r="I48" s="444">
        <v>0.3118188353369966</v>
      </c>
      <c r="J48" s="444">
        <v>0.6289336239650778</v>
      </c>
      <c r="K48" s="444">
        <v>0.3904996370701186</v>
      </c>
      <c r="L48" s="444">
        <v>0.23890170667451027</v>
      </c>
      <c r="M48" s="444">
        <v>0.0780098983698796</v>
      </c>
      <c r="N48" s="444">
        <v>0.6984773722434667</v>
      </c>
      <c r="O48" s="444">
        <v>0.23275235323960697</v>
      </c>
      <c r="P48" s="444">
        <v>0.4061575654853211</v>
      </c>
      <c r="Q48" s="444">
        <v>0.2720781378320325</v>
      </c>
      <c r="R48" s="444">
        <v>0.2748637541585275</v>
      </c>
      <c r="S48" s="444">
        <v>-0.01461537212361641</v>
      </c>
      <c r="T48" s="444">
        <v>0.13465072186975569</v>
      </c>
      <c r="U48" s="444">
        <v>0.13567200958499726</v>
      </c>
      <c r="V48" s="444">
        <v>0.33590850270819317</v>
      </c>
      <c r="W48" s="444">
        <v>-0.2456197389877568</v>
      </c>
      <c r="X48" s="444">
        <v>-0.059993389501777905</v>
      </c>
      <c r="Y48" s="444">
        <v>-0.7231265203396897</v>
      </c>
      <c r="Z48" s="444">
        <v>-0.5926887713058937</v>
      </c>
      <c r="AA48" s="444">
        <v>-0.20341024349566084</v>
      </c>
      <c r="AB48" s="444">
        <v>-0.09</v>
      </c>
      <c r="AC48" s="444">
        <v>-0.56</v>
      </c>
    </row>
    <row r="49" spans="1:29" ht="21">
      <c r="A49" s="439" t="s">
        <v>200</v>
      </c>
      <c r="B49" s="440">
        <v>-2867</v>
      </c>
      <c r="C49" s="441">
        <v>-871</v>
      </c>
      <c r="D49" s="441">
        <v>-4593</v>
      </c>
      <c r="E49" s="441">
        <v>-2698</v>
      </c>
      <c r="F49" s="441">
        <v>-2019</v>
      </c>
      <c r="G49" s="441">
        <v>-5793</v>
      </c>
      <c r="H49" s="441">
        <v>-3923</v>
      </c>
      <c r="I49" s="441">
        <v>-4342</v>
      </c>
      <c r="J49" s="441">
        <v>5623</v>
      </c>
      <c r="K49" s="441">
        <v>6623</v>
      </c>
      <c r="L49" s="441">
        <v>2767</v>
      </c>
      <c r="M49" s="441">
        <v>3167</v>
      </c>
      <c r="N49" s="441">
        <v>12396</v>
      </c>
      <c r="O49" s="441">
        <v>10050</v>
      </c>
      <c r="P49" s="441">
        <v>10764</v>
      </c>
      <c r="Q49" s="441">
        <v>8737</v>
      </c>
      <c r="R49" s="441">
        <v>19014</v>
      </c>
      <c r="S49" s="441">
        <v>9649</v>
      </c>
      <c r="T49" s="441">
        <v>14086</v>
      </c>
      <c r="U49" s="441">
        <v>10968</v>
      </c>
      <c r="V49" s="441">
        <v>13439</v>
      </c>
      <c r="W49" s="441">
        <v>-755</v>
      </c>
      <c r="X49" s="441">
        <v>-7049</v>
      </c>
      <c r="Y49" s="441">
        <v>-19457</v>
      </c>
      <c r="Z49" s="441">
        <v>-12125</v>
      </c>
      <c r="AA49" s="441">
        <v>-9320</v>
      </c>
      <c r="AB49" s="441">
        <v>-1001</v>
      </c>
      <c r="AC49" s="441">
        <v>-2845</v>
      </c>
    </row>
    <row r="50" spans="1:29" ht="21">
      <c r="A50" s="442"/>
      <c r="B50" s="443">
        <v>-0.11475472827905397</v>
      </c>
      <c r="C50" s="444">
        <v>-0.03535147934373706</v>
      </c>
      <c r="D50" s="444">
        <v>-0.1887575618095716</v>
      </c>
      <c r="E50" s="444">
        <v>-0.10985932468683401</v>
      </c>
      <c r="F50" s="444">
        <v>-0.08237934730586094</v>
      </c>
      <c r="G50" s="444">
        <v>-0.23917558121772098</v>
      </c>
      <c r="H50" s="444">
        <v>-0.1634231292675703</v>
      </c>
      <c r="I50" s="444">
        <v>-0.18545672455746454</v>
      </c>
      <c r="J50" s="444">
        <v>0.2369915933944089</v>
      </c>
      <c r="K50" s="444">
        <v>0.2724546796754934</v>
      </c>
      <c r="L50" s="444">
        <v>0.11113038924150942</v>
      </c>
      <c r="M50" s="444">
        <v>0.1240324528739345</v>
      </c>
      <c r="N50" s="444">
        <v>0.46789523766745944</v>
      </c>
      <c r="O50" s="444">
        <v>0.36437110453753085</v>
      </c>
      <c r="P50" s="444">
        <v>0.37447163805248707</v>
      </c>
      <c r="Q50" s="444">
        <v>0.29099258546763096</v>
      </c>
      <c r="R50" s="444">
        <v>0.6004608143580059</v>
      </c>
      <c r="S50" s="444">
        <v>0.2965999969875899</v>
      </c>
      <c r="T50" s="444">
        <v>0.4124137535272965</v>
      </c>
      <c r="U50" s="444">
        <v>0.304194404853142</v>
      </c>
      <c r="V50" s="444">
        <v>0.358214477153207</v>
      </c>
      <c r="W50" s="444">
        <v>-0.019773694648062</v>
      </c>
      <c r="X50" s="444">
        <v>-0.18166266307825252</v>
      </c>
      <c r="Y50" s="444">
        <v>-0.5105677044737411</v>
      </c>
      <c r="Z50" s="444">
        <v>-0.3362236085264647</v>
      </c>
      <c r="AA50" s="444">
        <v>-0.1668944144203377</v>
      </c>
      <c r="AB50" s="444">
        <v>-0.03</v>
      </c>
      <c r="AC50" s="444">
        <v>-0.09</v>
      </c>
    </row>
    <row r="51" spans="1:29" ht="21">
      <c r="A51" s="448" t="s">
        <v>201</v>
      </c>
      <c r="B51" s="449">
        <v>-6536</v>
      </c>
      <c r="C51" s="450">
        <v>14763</v>
      </c>
      <c r="D51" s="450">
        <v>5748</v>
      </c>
      <c r="E51" s="450">
        <v>-24681</v>
      </c>
      <c r="F51" s="450">
        <v>1355</v>
      </c>
      <c r="G51" s="450">
        <v>-6148</v>
      </c>
      <c r="H51" s="450">
        <v>-10023</v>
      </c>
      <c r="I51" s="450">
        <v>7568</v>
      </c>
      <c r="J51" s="450">
        <v>41865</v>
      </c>
      <c r="K51" s="450">
        <v>34106</v>
      </c>
      <c r="L51" s="450">
        <v>24374</v>
      </c>
      <c r="M51" s="450">
        <v>17256</v>
      </c>
      <c r="N51" s="450">
        <v>70817</v>
      </c>
      <c r="O51" s="450">
        <v>54415</v>
      </c>
      <c r="P51" s="450">
        <v>56910</v>
      </c>
      <c r="Q51" s="450">
        <v>59407</v>
      </c>
      <c r="R51" s="450">
        <v>64065</v>
      </c>
      <c r="S51" s="450">
        <v>52811</v>
      </c>
      <c r="T51" s="450">
        <v>62497</v>
      </c>
      <c r="U51" s="450">
        <v>49285</v>
      </c>
      <c r="V51" s="450">
        <v>47837</v>
      </c>
      <c r="W51" s="450">
        <v>8474</v>
      </c>
      <c r="X51" s="450">
        <v>8308</v>
      </c>
      <c r="Y51" s="450">
        <v>-38109</v>
      </c>
      <c r="Z51" s="450">
        <v>-13795</v>
      </c>
      <c r="AA51" s="450">
        <v>21805</v>
      </c>
      <c r="AB51" s="450">
        <v>15333</v>
      </c>
      <c r="AC51" s="450">
        <v>20204</v>
      </c>
    </row>
    <row r="52" spans="1:29" ht="21.75" thickBot="1">
      <c r="A52" s="445"/>
      <c r="B52" s="446">
        <v>-0.07939134918528712</v>
      </c>
      <c r="C52" s="447">
        <v>0.18021711016376063</v>
      </c>
      <c r="D52" s="447">
        <v>0.06980828226446079</v>
      </c>
      <c r="E52" s="447">
        <v>-0.2965228220812577</v>
      </c>
      <c r="F52" s="447">
        <v>0.0163959023554483</v>
      </c>
      <c r="G52" s="447">
        <v>-0.07478834703155135</v>
      </c>
      <c r="H52" s="447">
        <v>-0.12445245513913461</v>
      </c>
      <c r="I52" s="447">
        <v>0.09743976000566867</v>
      </c>
      <c r="J52" s="447">
        <v>0.5330086604199424</v>
      </c>
      <c r="K52" s="447">
        <v>0.4201859778175887</v>
      </c>
      <c r="L52" s="447">
        <v>0.2928214768106452</v>
      </c>
      <c r="M52" s="447">
        <v>0.20321825836440155</v>
      </c>
      <c r="N52" s="447">
        <v>0.8031985943315778</v>
      </c>
      <c r="O52" s="447">
        <v>0.5824385180297931</v>
      </c>
      <c r="P52" s="447">
        <v>0.5793909685663845</v>
      </c>
      <c r="Q52" s="447">
        <v>0.5745201146351686</v>
      </c>
      <c r="R52" s="447">
        <v>0.5801207255995866</v>
      </c>
      <c r="S52" s="447">
        <v>0.47445578768501306</v>
      </c>
      <c r="T52" s="447">
        <v>0.5289824791746556</v>
      </c>
      <c r="U52" s="447">
        <v>0.39712993146980846</v>
      </c>
      <c r="V52" s="447">
        <v>0.37686992264149843</v>
      </c>
      <c r="W52" s="447">
        <v>0.06574871406330729</v>
      </c>
      <c r="X52" s="447">
        <v>0.06399321678063341</v>
      </c>
      <c r="Y52" s="447">
        <v>-0.2994750758058773</v>
      </c>
      <c r="Z52" s="447">
        <v>-0.11318699459689219</v>
      </c>
      <c r="AA52" s="447">
        <v>0.008201602908597394</v>
      </c>
      <c r="AB52" s="447">
        <v>0.13</v>
      </c>
      <c r="AC52" s="447">
        <v>0.17</v>
      </c>
    </row>
    <row r="53" spans="1:29" ht="21">
      <c r="A53" s="431" t="s">
        <v>72</v>
      </c>
      <c r="B53" s="432">
        <v>-14588</v>
      </c>
      <c r="C53" s="50">
        <v>-6045</v>
      </c>
      <c r="D53" s="50">
        <v>-10046</v>
      </c>
      <c r="E53" s="50">
        <v>-32877</v>
      </c>
      <c r="F53" s="50">
        <v>-8166</v>
      </c>
      <c r="G53" s="50">
        <v>-9334</v>
      </c>
      <c r="H53" s="50">
        <v>-22060</v>
      </c>
      <c r="I53" s="50">
        <v>-8123</v>
      </c>
      <c r="J53" s="50">
        <v>8314</v>
      </c>
      <c r="K53" s="50">
        <v>5727</v>
      </c>
      <c r="L53" s="50">
        <v>622</v>
      </c>
      <c r="M53" s="50">
        <v>-7671</v>
      </c>
      <c r="N53" s="50">
        <v>25135</v>
      </c>
      <c r="O53" s="50">
        <v>-2255</v>
      </c>
      <c r="P53" s="50">
        <v>5908</v>
      </c>
      <c r="Q53" s="50">
        <v>11693</v>
      </c>
      <c r="R53" s="50">
        <v>25742</v>
      </c>
      <c r="S53" s="50">
        <v>11624</v>
      </c>
      <c r="T53" s="50">
        <v>27586</v>
      </c>
      <c r="U53" s="50">
        <v>17044</v>
      </c>
      <c r="V53" s="50">
        <v>13060</v>
      </c>
      <c r="W53" s="50">
        <v>-500</v>
      </c>
      <c r="X53" s="50">
        <v>-5560</v>
      </c>
      <c r="Y53" s="50">
        <v>-44943</v>
      </c>
      <c r="Z53" s="50">
        <v>-23603</v>
      </c>
      <c r="AA53" s="50">
        <v>-62</v>
      </c>
      <c r="AB53" s="50">
        <v>-413</v>
      </c>
      <c r="AC53" s="50">
        <v>356</v>
      </c>
    </row>
    <row r="54" spans="1:29" ht="21">
      <c r="A54" s="433"/>
      <c r="B54" s="434">
        <v>-0.32761850006961524</v>
      </c>
      <c r="C54" s="435">
        <v>-0.1357347493757266</v>
      </c>
      <c r="D54" s="435">
        <v>-0.22494502886264423</v>
      </c>
      <c r="E54" s="435">
        <v>-0.7306253283447139</v>
      </c>
      <c r="F54" s="435">
        <v>-0.18801666592989097</v>
      </c>
      <c r="G54" s="435">
        <v>-0.21466684666728852</v>
      </c>
      <c r="H54" s="435">
        <v>-0.5142819309398194</v>
      </c>
      <c r="I54" s="435">
        <v>-0.19319454783723877</v>
      </c>
      <c r="J54" s="435">
        <v>0.19323231363039817</v>
      </c>
      <c r="K54" s="435">
        <v>0.12965843255248188</v>
      </c>
      <c r="L54" s="435">
        <v>0.013603963258801421</v>
      </c>
      <c r="M54" s="435">
        <v>-0.1624504585397646</v>
      </c>
      <c r="N54" s="435">
        <v>0.5051512971847139</v>
      </c>
      <c r="O54" s="435">
        <v>-0.04308588976279504</v>
      </c>
      <c r="P54" s="435">
        <v>0.1095802804461421</v>
      </c>
      <c r="Q54" s="435">
        <v>0.20713319020186916</v>
      </c>
      <c r="R54" s="435">
        <v>0.4288059946884859</v>
      </c>
      <c r="S54" s="435">
        <v>0.19090015235552205</v>
      </c>
      <c r="T54" s="435">
        <v>0.4252255262948257</v>
      </c>
      <c r="U54" s="435">
        <v>0.24865547473880145</v>
      </c>
      <c r="V54" s="435">
        <v>0.18388137539326888</v>
      </c>
      <c r="W54" s="435">
        <v>-0.006823112447351676</v>
      </c>
      <c r="X54" s="435">
        <v>-0.07402020085833794</v>
      </c>
      <c r="Y54" s="435">
        <v>-0.6026564998748873</v>
      </c>
      <c r="Z54" s="435">
        <v>-0.3291126285241086</v>
      </c>
      <c r="AA54" s="435">
        <v>-0.20539402356777314</v>
      </c>
      <c r="AB54" s="435">
        <v>-0.01</v>
      </c>
      <c r="AC54" s="435">
        <v>0</v>
      </c>
    </row>
    <row r="55" spans="1:29" ht="21">
      <c r="A55" s="448" t="s">
        <v>123</v>
      </c>
      <c r="B55" s="449">
        <v>-3233</v>
      </c>
      <c r="C55" s="450">
        <v>1521</v>
      </c>
      <c r="D55" s="450">
        <v>2054</v>
      </c>
      <c r="E55" s="450">
        <v>-8619</v>
      </c>
      <c r="F55" s="450">
        <v>-2532</v>
      </c>
      <c r="G55" s="450">
        <v>-1324</v>
      </c>
      <c r="H55" s="450">
        <v>-3373</v>
      </c>
      <c r="I55" s="450">
        <v>-1745</v>
      </c>
      <c r="J55" s="450">
        <v>5498</v>
      </c>
      <c r="K55" s="450">
        <v>5484</v>
      </c>
      <c r="L55" s="450">
        <v>4990</v>
      </c>
      <c r="M55" s="450">
        <v>3471</v>
      </c>
      <c r="N55" s="450">
        <v>11771</v>
      </c>
      <c r="O55" s="450">
        <v>4631</v>
      </c>
      <c r="P55" s="450">
        <v>6999</v>
      </c>
      <c r="Q55" s="450">
        <v>10068</v>
      </c>
      <c r="R55" s="450">
        <v>13635</v>
      </c>
      <c r="S55" s="450">
        <v>6922</v>
      </c>
      <c r="T55" s="450">
        <v>12723</v>
      </c>
      <c r="U55" s="450">
        <v>8830</v>
      </c>
      <c r="V55" s="450">
        <v>6006</v>
      </c>
      <c r="W55" s="450">
        <v>1800</v>
      </c>
      <c r="X55" s="450">
        <v>2683</v>
      </c>
      <c r="Y55" s="450">
        <v>-12355</v>
      </c>
      <c r="Z55" s="450">
        <v>-5618</v>
      </c>
      <c r="AA55" s="450">
        <v>959</v>
      </c>
      <c r="AB55" s="450">
        <v>2485</v>
      </c>
      <c r="AC55" s="450">
        <v>571</v>
      </c>
    </row>
    <row r="56" spans="1:29" ht="21">
      <c r="A56" s="445"/>
      <c r="B56" s="446">
        <v>-0.20231248236102228</v>
      </c>
      <c r="C56" s="447">
        <v>0.09617847081921926</v>
      </c>
      <c r="D56" s="447">
        <v>0.12851484021050297</v>
      </c>
      <c r="E56" s="447">
        <v>-0.5319441109978951</v>
      </c>
      <c r="F56" s="447">
        <v>-0.16036237336312098</v>
      </c>
      <c r="G56" s="447">
        <v>-0.08436060206963303</v>
      </c>
      <c r="H56" s="447">
        <v>-0.21661243328394697</v>
      </c>
      <c r="I56" s="447">
        <v>-0.11550508487141453</v>
      </c>
      <c r="J56" s="447">
        <v>0.3588196673380173</v>
      </c>
      <c r="K56" s="447">
        <v>0.3481177582587591</v>
      </c>
      <c r="L56" s="447">
        <v>0.30620522745710144</v>
      </c>
      <c r="M56" s="447">
        <v>0.20550512164234647</v>
      </c>
      <c r="N56" s="447">
        <v>0.65911815579065</v>
      </c>
      <c r="O56" s="447">
        <v>0.24521367372019043</v>
      </c>
      <c r="P56" s="447">
        <v>0.357774528948096</v>
      </c>
      <c r="Q56" s="447">
        <v>0.48685567060162693</v>
      </c>
      <c r="R56" s="447">
        <v>0.6185715737440756</v>
      </c>
      <c r="S56" s="447">
        <v>0.308120456313854</v>
      </c>
      <c r="T56" s="447">
        <v>0.5354606421908326</v>
      </c>
      <c r="U56" s="447">
        <v>0.3516996492961111</v>
      </c>
      <c r="V56" s="447">
        <v>0.2299982690773028</v>
      </c>
      <c r="W56" s="447">
        <v>0.06710260995601569</v>
      </c>
      <c r="X56" s="447">
        <v>0.09783265838643196</v>
      </c>
      <c r="Y56" s="447">
        <v>-0.4524742706759288</v>
      </c>
      <c r="Z56" s="447">
        <v>-0.21412655954494708</v>
      </c>
      <c r="AA56" s="447">
        <v>-0.13665244115137476</v>
      </c>
      <c r="AB56" s="447">
        <v>0.1</v>
      </c>
      <c r="AC56" s="447">
        <v>0.02</v>
      </c>
    </row>
    <row r="57" spans="1:29" ht="21">
      <c r="A57" s="439" t="s">
        <v>124</v>
      </c>
      <c r="B57" s="440">
        <v>-3254</v>
      </c>
      <c r="C57" s="441">
        <v>-2097</v>
      </c>
      <c r="D57" s="441">
        <v>-515</v>
      </c>
      <c r="E57" s="441">
        <v>-6696</v>
      </c>
      <c r="F57" s="441">
        <v>-2704</v>
      </c>
      <c r="G57" s="441">
        <v>-806</v>
      </c>
      <c r="H57" s="441">
        <v>-8172</v>
      </c>
      <c r="I57" s="441">
        <v>574</v>
      </c>
      <c r="J57" s="441">
        <v>3291</v>
      </c>
      <c r="K57" s="441">
        <v>3419</v>
      </c>
      <c r="L57" s="441">
        <v>1915</v>
      </c>
      <c r="M57" s="441">
        <v>-69</v>
      </c>
      <c r="N57" s="441">
        <v>7472</v>
      </c>
      <c r="O57" s="441">
        <v>1706</v>
      </c>
      <c r="P57" s="441">
        <v>2951</v>
      </c>
      <c r="Q57" s="441">
        <v>3315</v>
      </c>
      <c r="R57" s="441">
        <v>7585</v>
      </c>
      <c r="S57" s="441">
        <v>5183</v>
      </c>
      <c r="T57" s="441">
        <v>5194</v>
      </c>
      <c r="U57" s="441">
        <v>3006</v>
      </c>
      <c r="V57" s="441">
        <v>3227</v>
      </c>
      <c r="W57" s="441">
        <v>1344</v>
      </c>
      <c r="X57" s="441">
        <v>-1853</v>
      </c>
      <c r="Y57" s="441">
        <v>-14770</v>
      </c>
      <c r="Z57" s="441">
        <v>-5819</v>
      </c>
      <c r="AA57" s="441">
        <v>128</v>
      </c>
      <c r="AB57" s="441">
        <v>-241</v>
      </c>
      <c r="AC57" s="441">
        <v>3433</v>
      </c>
    </row>
    <row r="58" spans="1:29" ht="21">
      <c r="A58" s="442"/>
      <c r="B58" s="443">
        <v>-0.2924717729685611</v>
      </c>
      <c r="C58" s="444">
        <v>-0.1880515101513769</v>
      </c>
      <c r="D58" s="444">
        <v>-0.045832083704511195</v>
      </c>
      <c r="E58" s="444">
        <v>-0.583271196716395</v>
      </c>
      <c r="F58" s="444">
        <v>-0.2448530157488249</v>
      </c>
      <c r="G58" s="444">
        <v>-0.07250150894889673</v>
      </c>
      <c r="H58" s="444">
        <v>-0.7464608875321299</v>
      </c>
      <c r="I58" s="444">
        <v>0.053005279288886875</v>
      </c>
      <c r="J58" s="444">
        <v>0.29409294087578974</v>
      </c>
      <c r="K58" s="444">
        <v>0.29663678608486954</v>
      </c>
      <c r="L58" s="444">
        <v>0.15930282760439063</v>
      </c>
      <c r="M58" s="444">
        <v>-0.005525622873836511</v>
      </c>
      <c r="N58" s="444">
        <v>0.5679166609662278</v>
      </c>
      <c r="O58" s="444">
        <v>0.12184756911957084</v>
      </c>
      <c r="P58" s="444">
        <v>0.20263514961080809</v>
      </c>
      <c r="Q58" s="444">
        <v>0.2162770851981577</v>
      </c>
      <c r="R58" s="444">
        <v>0.466286874931221</v>
      </c>
      <c r="S58" s="444">
        <v>0.3130882107760913</v>
      </c>
      <c r="T58" s="444">
        <v>0.29493248748921896</v>
      </c>
      <c r="U58" s="444">
        <v>0.1624731373422339</v>
      </c>
      <c r="V58" s="444">
        <v>0.16774834110042658</v>
      </c>
      <c r="W58" s="444">
        <v>0.06770501168213983</v>
      </c>
      <c r="X58" s="444">
        <v>-0.09025921394112402</v>
      </c>
      <c r="Y58" s="444">
        <v>-0.7193147954335899</v>
      </c>
      <c r="Z58" s="444">
        <v>-0.29482951416209824</v>
      </c>
      <c r="AA58" s="444">
        <v>-0.07843403854632669</v>
      </c>
      <c r="AB58" s="444">
        <v>-0.01</v>
      </c>
      <c r="AC58" s="444">
        <v>0.17</v>
      </c>
    </row>
    <row r="59" spans="1:29" ht="21">
      <c r="A59" s="448" t="s">
        <v>125</v>
      </c>
      <c r="B59" s="449">
        <v>-8101</v>
      </c>
      <c r="C59" s="450">
        <v>-5469</v>
      </c>
      <c r="D59" s="450">
        <v>-11585</v>
      </c>
      <c r="E59" s="450">
        <v>-17562</v>
      </c>
      <c r="F59" s="450">
        <v>-2930</v>
      </c>
      <c r="G59" s="450">
        <v>-7204</v>
      </c>
      <c r="H59" s="450">
        <v>-10515</v>
      </c>
      <c r="I59" s="450">
        <v>-6952</v>
      </c>
      <c r="J59" s="450">
        <v>-475</v>
      </c>
      <c r="K59" s="450">
        <v>-3176</v>
      </c>
      <c r="L59" s="450">
        <v>-6283</v>
      </c>
      <c r="M59" s="450">
        <v>-11073</v>
      </c>
      <c r="N59" s="450">
        <v>5892</v>
      </c>
      <c r="O59" s="450">
        <v>-8592</v>
      </c>
      <c r="P59" s="450">
        <v>-4042</v>
      </c>
      <c r="Q59" s="450">
        <v>-1690</v>
      </c>
      <c r="R59" s="450">
        <v>4522</v>
      </c>
      <c r="S59" s="450">
        <v>-481</v>
      </c>
      <c r="T59" s="450">
        <v>9669</v>
      </c>
      <c r="U59" s="450">
        <v>5208</v>
      </c>
      <c r="V59" s="450">
        <v>3827</v>
      </c>
      <c r="W59" s="450">
        <v>-3644</v>
      </c>
      <c r="X59" s="450">
        <v>-6390</v>
      </c>
      <c r="Y59" s="450">
        <v>-17818</v>
      </c>
      <c r="Z59" s="450">
        <v>-12166</v>
      </c>
      <c r="AA59" s="450">
        <v>-1149</v>
      </c>
      <c r="AB59" s="450">
        <v>-2657</v>
      </c>
      <c r="AC59" s="450">
        <v>-3648</v>
      </c>
    </row>
    <row r="60" spans="1:29" ht="21.75" thickBot="1">
      <c r="A60" s="445"/>
      <c r="B60" s="446">
        <v>-0.4650052148776451</v>
      </c>
      <c r="C60" s="447">
        <v>-0.3112720434562899</v>
      </c>
      <c r="D60" s="447">
        <v>-0.6642569553465649</v>
      </c>
      <c r="E60" s="447">
        <v>-1.0142340430815522</v>
      </c>
      <c r="F60" s="447">
        <v>-0.1765090013566506</v>
      </c>
      <c r="G60" s="447">
        <v>-0.43215901340089014</v>
      </c>
      <c r="H60" s="447">
        <v>-0.6421174058090395</v>
      </c>
      <c r="I60" s="447">
        <v>-0.4315591938186203</v>
      </c>
      <c r="J60" s="447">
        <v>-0.028764988830098925</v>
      </c>
      <c r="K60" s="447">
        <v>-0.18803213360227833</v>
      </c>
      <c r="L60" s="447">
        <v>-0.3609969329911977</v>
      </c>
      <c r="M60" s="447">
        <v>-0.6205732386267426</v>
      </c>
      <c r="N60" s="447">
        <v>0.3143774877546468</v>
      </c>
      <c r="O60" s="447">
        <v>-0.4417333096837339</v>
      </c>
      <c r="P60" s="447">
        <v>-0.20425396013662445</v>
      </c>
      <c r="Q60" s="447">
        <v>-0.08266322318092323</v>
      </c>
      <c r="R60" s="447">
        <v>0.20817335933429604</v>
      </c>
      <c r="S60" s="447">
        <v>-0.02199280410081217</v>
      </c>
      <c r="T60" s="447">
        <v>0.4114091689483734</v>
      </c>
      <c r="U60" s="447">
        <v>0.20885073147882682</v>
      </c>
      <c r="V60" s="447">
        <v>0.14906328119947965</v>
      </c>
      <c r="W60" s="447">
        <v>-0.13696709594800405</v>
      </c>
      <c r="X60" s="447">
        <v>-0.23526821496960837</v>
      </c>
      <c r="Y60" s="447">
        <v>-0.6664429979536979</v>
      </c>
      <c r="Z60" s="447">
        <v>-0.47258641424766656</v>
      </c>
      <c r="AA60" s="447">
        <v>-0.3743710306950421</v>
      </c>
      <c r="AB60" s="447">
        <v>-0.1</v>
      </c>
      <c r="AC60" s="447">
        <v>-0.14</v>
      </c>
    </row>
    <row r="61" spans="1:29" ht="21">
      <c r="A61" s="431" t="s">
        <v>76</v>
      </c>
      <c r="B61" s="432">
        <v>1346</v>
      </c>
      <c r="C61" s="50">
        <v>1855</v>
      </c>
      <c r="D61" s="50">
        <v>2259</v>
      </c>
      <c r="E61" s="50">
        <v>-1361</v>
      </c>
      <c r="F61" s="50">
        <v>938</v>
      </c>
      <c r="G61" s="50">
        <v>3259</v>
      </c>
      <c r="H61" s="50">
        <v>2703</v>
      </c>
      <c r="I61" s="50">
        <v>-1409</v>
      </c>
      <c r="J61" s="50">
        <v>7511</v>
      </c>
      <c r="K61" s="50">
        <v>2026</v>
      </c>
      <c r="L61" s="50">
        <v>3274</v>
      </c>
      <c r="M61" s="50">
        <v>3923</v>
      </c>
      <c r="N61" s="50">
        <v>14909</v>
      </c>
      <c r="O61" s="50">
        <v>6021</v>
      </c>
      <c r="P61" s="50">
        <v>12540</v>
      </c>
      <c r="Q61" s="50">
        <v>5175</v>
      </c>
      <c r="R61" s="50">
        <v>11141</v>
      </c>
      <c r="S61" s="50">
        <v>11115</v>
      </c>
      <c r="T61" s="50">
        <v>10620</v>
      </c>
      <c r="U61" s="50">
        <v>12479</v>
      </c>
      <c r="V61" s="50">
        <v>12276</v>
      </c>
      <c r="W61" s="50">
        <v>6775</v>
      </c>
      <c r="X61" s="50">
        <v>6324</v>
      </c>
      <c r="Y61" s="50">
        <v>-5830</v>
      </c>
      <c r="Z61" s="50">
        <v>-2219</v>
      </c>
      <c r="AA61" s="50">
        <v>12211</v>
      </c>
      <c r="AB61" s="50">
        <v>9911</v>
      </c>
      <c r="AC61" s="50">
        <v>9940</v>
      </c>
    </row>
    <row r="62" spans="1:29" ht="21">
      <c r="A62" s="433"/>
      <c r="B62" s="434">
        <v>0.06105748294382707</v>
      </c>
      <c r="C62" s="435">
        <v>0.08357696807990145</v>
      </c>
      <c r="D62" s="435">
        <v>0.10083124402722188</v>
      </c>
      <c r="E62" s="435">
        <v>-0.06047098947600249</v>
      </c>
      <c r="F62" s="435">
        <v>0.04184630539059153</v>
      </c>
      <c r="G62" s="435">
        <v>0.14536070104982368</v>
      </c>
      <c r="H62" s="435">
        <v>0.12044826539792108</v>
      </c>
      <c r="I62" s="435">
        <v>-0.06328289565283862</v>
      </c>
      <c r="J62" s="435">
        <v>0.3325651260457585</v>
      </c>
      <c r="K62" s="435">
        <v>0.08781964117050567</v>
      </c>
      <c r="L62" s="435">
        <v>0.13771120941483694</v>
      </c>
      <c r="M62" s="435">
        <v>0.16139323958566099</v>
      </c>
      <c r="N62" s="435">
        <v>0.5902710004675793</v>
      </c>
      <c r="O62" s="435">
        <v>0.23099144859759502</v>
      </c>
      <c r="P62" s="435">
        <v>0.4741069190498326</v>
      </c>
      <c r="Q62" s="435">
        <v>0.18955675952079254</v>
      </c>
      <c r="R62" s="435">
        <v>0.38865914861285766</v>
      </c>
      <c r="S62" s="435">
        <v>0.3818924894477105</v>
      </c>
      <c r="T62" s="435">
        <v>0.3496138610373789</v>
      </c>
      <c r="U62" s="435">
        <v>0.39486070393990325</v>
      </c>
      <c r="V62" s="435">
        <v>0.3777317938106206</v>
      </c>
      <c r="W62" s="435">
        <v>0.2044413410265733</v>
      </c>
      <c r="X62" s="435">
        <v>0.18861464274764206</v>
      </c>
      <c r="Y62" s="435">
        <v>-0.17672364665455298</v>
      </c>
      <c r="Z62" s="435">
        <v>-0.06946742372279102</v>
      </c>
      <c r="AA62" s="435">
        <v>0.26446847069678814</v>
      </c>
      <c r="AB62" s="435">
        <v>0.31</v>
      </c>
      <c r="AC62" s="435">
        <v>0.3</v>
      </c>
    </row>
    <row r="63" spans="1:29" ht="21">
      <c r="A63" s="448" t="s">
        <v>126</v>
      </c>
      <c r="B63" s="449">
        <v>360</v>
      </c>
      <c r="C63" s="450">
        <v>1179</v>
      </c>
      <c r="D63" s="450">
        <v>512</v>
      </c>
      <c r="E63" s="450">
        <v>463</v>
      </c>
      <c r="F63" s="450">
        <v>95</v>
      </c>
      <c r="G63" s="450">
        <v>291</v>
      </c>
      <c r="H63" s="450">
        <v>80</v>
      </c>
      <c r="I63" s="450">
        <v>-1053</v>
      </c>
      <c r="J63" s="450">
        <v>562</v>
      </c>
      <c r="K63" s="450">
        <v>405</v>
      </c>
      <c r="L63" s="450">
        <v>529</v>
      </c>
      <c r="M63" s="450">
        <v>931</v>
      </c>
      <c r="N63" s="450">
        <v>1394</v>
      </c>
      <c r="O63" s="450">
        <v>1415</v>
      </c>
      <c r="P63" s="450">
        <v>1498</v>
      </c>
      <c r="Q63" s="450">
        <v>-1674</v>
      </c>
      <c r="R63" s="450">
        <v>-948</v>
      </c>
      <c r="S63" s="450">
        <v>-54</v>
      </c>
      <c r="T63" s="450">
        <v>1324</v>
      </c>
      <c r="U63" s="450">
        <v>1592</v>
      </c>
      <c r="V63" s="450">
        <v>1896</v>
      </c>
      <c r="W63" s="450">
        <v>-105</v>
      </c>
      <c r="X63" s="450">
        <v>689</v>
      </c>
      <c r="Y63" s="450">
        <v>-2068</v>
      </c>
      <c r="Z63" s="450">
        <v>652</v>
      </c>
      <c r="AA63" s="450">
        <v>-1827</v>
      </c>
      <c r="AB63" s="450">
        <v>788</v>
      </c>
      <c r="AC63" s="450">
        <v>1206</v>
      </c>
    </row>
    <row r="64" spans="1:29" ht="21">
      <c r="A64" s="445"/>
      <c r="B64" s="446">
        <v>0.09479371833627237</v>
      </c>
      <c r="C64" s="447">
        <v>0.310483764780245</v>
      </c>
      <c r="D64" s="447">
        <v>0.13218907168159877</v>
      </c>
      <c r="E64" s="447">
        <v>0.12024912085686346</v>
      </c>
      <c r="F64" s="447">
        <v>0.025021399881475226</v>
      </c>
      <c r="G64" s="447">
        <v>0.07713656352632547</v>
      </c>
      <c r="H64" s="447">
        <v>0.021182569922340022</v>
      </c>
      <c r="I64" s="447">
        <v>-0.2831604253053399</v>
      </c>
      <c r="J64" s="447">
        <v>0.15011806438516295</v>
      </c>
      <c r="K64" s="447">
        <v>0.10665023463052314</v>
      </c>
      <c r="L64" s="447">
        <v>0.13406116635747978</v>
      </c>
      <c r="M64" s="447">
        <v>0.22893705337603265</v>
      </c>
      <c r="N64" s="447">
        <v>0.3293538380117811</v>
      </c>
      <c r="O64" s="447">
        <v>0.3250952885306857</v>
      </c>
      <c r="P64" s="447">
        <v>0.340353213020661</v>
      </c>
      <c r="Q64" s="447">
        <v>-0.37062128880563927</v>
      </c>
      <c r="R64" s="447">
        <v>-0.20217961568811393</v>
      </c>
      <c r="S64" s="447">
        <v>-0.01151101220167039</v>
      </c>
      <c r="T64" s="447">
        <v>0.27032158877227097</v>
      </c>
      <c r="U64" s="447">
        <v>0.3109751571479302</v>
      </c>
      <c r="V64" s="447">
        <v>0.36268270428161387</v>
      </c>
      <c r="W64" s="447">
        <v>-0.019616488312312885</v>
      </c>
      <c r="X64" s="447">
        <v>0.12766115135907086</v>
      </c>
      <c r="Y64" s="447">
        <v>-0.38940179373379014</v>
      </c>
      <c r="Z64" s="447">
        <v>0.1258432171085122</v>
      </c>
      <c r="AA64" s="447">
        <v>0.04835215844034568</v>
      </c>
      <c r="AB64" s="447">
        <v>0.15</v>
      </c>
      <c r="AC64" s="447">
        <v>0.23</v>
      </c>
    </row>
    <row r="65" spans="1:29" ht="21">
      <c r="A65" s="439" t="s">
        <v>127</v>
      </c>
      <c r="B65" s="440">
        <v>770</v>
      </c>
      <c r="C65" s="441">
        <v>940</v>
      </c>
      <c r="D65" s="441">
        <v>1481</v>
      </c>
      <c r="E65" s="441">
        <v>-71</v>
      </c>
      <c r="F65" s="441">
        <v>-1083</v>
      </c>
      <c r="G65" s="441">
        <v>704</v>
      </c>
      <c r="H65" s="441">
        <v>-518</v>
      </c>
      <c r="I65" s="441">
        <v>524</v>
      </c>
      <c r="J65" s="441">
        <v>1961</v>
      </c>
      <c r="K65" s="441">
        <v>-478</v>
      </c>
      <c r="L65" s="441">
        <v>-94</v>
      </c>
      <c r="M65" s="441">
        <v>1996</v>
      </c>
      <c r="N65" s="441">
        <v>5592</v>
      </c>
      <c r="O65" s="441">
        <v>-1482</v>
      </c>
      <c r="P65" s="441">
        <v>2770</v>
      </c>
      <c r="Q65" s="441">
        <v>1889</v>
      </c>
      <c r="R65" s="441">
        <v>5787</v>
      </c>
      <c r="S65" s="441">
        <v>4674</v>
      </c>
      <c r="T65" s="441">
        <v>2916</v>
      </c>
      <c r="U65" s="441">
        <v>4517</v>
      </c>
      <c r="V65" s="441">
        <v>5827</v>
      </c>
      <c r="W65" s="441">
        <v>4396</v>
      </c>
      <c r="X65" s="441">
        <v>3741</v>
      </c>
      <c r="Y65" s="441">
        <v>770</v>
      </c>
      <c r="Z65" s="441">
        <v>2016</v>
      </c>
      <c r="AA65" s="441">
        <v>8085</v>
      </c>
      <c r="AB65" s="441">
        <v>5186</v>
      </c>
      <c r="AC65" s="441">
        <v>4169</v>
      </c>
    </row>
    <row r="66" spans="1:29" ht="21">
      <c r="A66" s="442"/>
      <c r="B66" s="443">
        <v>0.15500224451301392</v>
      </c>
      <c r="C66" s="444">
        <v>0.1885282561737922</v>
      </c>
      <c r="D66" s="444">
        <v>0.2925680601018943</v>
      </c>
      <c r="E66" s="444">
        <v>-0.013769323111711973</v>
      </c>
      <c r="F66" s="444">
        <v>-0.21220772451793213</v>
      </c>
      <c r="G66" s="444">
        <v>0.1392738372909763</v>
      </c>
      <c r="H66" s="444">
        <v>-0.10269342246647106</v>
      </c>
      <c r="I66" s="444">
        <v>0.1044896656928973</v>
      </c>
      <c r="J66" s="444">
        <v>0.38809857426713723</v>
      </c>
      <c r="K66" s="444">
        <v>-0.09281499331071918</v>
      </c>
      <c r="L66" s="444">
        <v>-0.01773139947900404</v>
      </c>
      <c r="M66" s="444">
        <v>0.3683098526576112</v>
      </c>
      <c r="N66" s="444">
        <v>0.9847740408491124</v>
      </c>
      <c r="O66" s="444">
        <v>-0.2557121116437022</v>
      </c>
      <c r="P66" s="444">
        <v>0.48933445214855986</v>
      </c>
      <c r="Q66" s="444">
        <v>0.31933974943072485</v>
      </c>
      <c r="R66" s="444">
        <v>0.9350294307258977</v>
      </c>
      <c r="S66" s="444">
        <v>0.7529431474763371</v>
      </c>
      <c r="T66" s="444">
        <v>0.45736441403714245</v>
      </c>
      <c r="U66" s="444">
        <v>0.6827047623078064</v>
      </c>
      <c r="V66" s="444">
        <v>0.8557489528934203</v>
      </c>
      <c r="W66" s="444">
        <v>0.6339628736573788</v>
      </c>
      <c r="X66" s="444">
        <v>0.5317251289515212</v>
      </c>
      <c r="Y66" s="444">
        <v>0.11172616931593993</v>
      </c>
      <c r="Z66" s="444">
        <v>0.30241890118132275</v>
      </c>
      <c r="AA66" s="444">
        <v>0.8858578519288285</v>
      </c>
      <c r="AB66" s="444">
        <v>0.76</v>
      </c>
      <c r="AC66" s="444">
        <v>0.59</v>
      </c>
    </row>
    <row r="67" spans="1:29" ht="21">
      <c r="A67" s="439" t="s">
        <v>128</v>
      </c>
      <c r="B67" s="440">
        <v>-293</v>
      </c>
      <c r="C67" s="441">
        <v>-669</v>
      </c>
      <c r="D67" s="441">
        <v>483</v>
      </c>
      <c r="E67" s="441">
        <v>-1303</v>
      </c>
      <c r="F67" s="441">
        <v>1797</v>
      </c>
      <c r="G67" s="441">
        <v>2732</v>
      </c>
      <c r="H67" s="441">
        <v>609</v>
      </c>
      <c r="I67" s="441">
        <v>748</v>
      </c>
      <c r="J67" s="441">
        <v>3295</v>
      </c>
      <c r="K67" s="441">
        <v>1014</v>
      </c>
      <c r="L67" s="441">
        <v>1593</v>
      </c>
      <c r="M67" s="441">
        <v>1486</v>
      </c>
      <c r="N67" s="441">
        <v>5615</v>
      </c>
      <c r="O67" s="441">
        <v>4247</v>
      </c>
      <c r="P67" s="441">
        <v>5107</v>
      </c>
      <c r="Q67" s="441">
        <v>2788</v>
      </c>
      <c r="R67" s="441">
        <v>4822</v>
      </c>
      <c r="S67" s="441">
        <v>4507</v>
      </c>
      <c r="T67" s="441">
        <v>6458</v>
      </c>
      <c r="U67" s="441">
        <v>6055</v>
      </c>
      <c r="V67" s="441">
        <v>3992</v>
      </c>
      <c r="W67" s="441">
        <v>2023</v>
      </c>
      <c r="X67" s="441">
        <v>2782</v>
      </c>
      <c r="Y67" s="441">
        <v>-2908</v>
      </c>
      <c r="Z67" s="441">
        <v>-1532</v>
      </c>
      <c r="AA67" s="441">
        <v>4745</v>
      </c>
      <c r="AB67" s="441">
        <v>4118</v>
      </c>
      <c r="AC67" s="441">
        <v>2644</v>
      </c>
    </row>
    <row r="68" spans="1:29" ht="21">
      <c r="A68" s="442"/>
      <c r="B68" s="443">
        <v>-0.038128998339503894</v>
      </c>
      <c r="C68" s="444">
        <v>-0.08646203554119047</v>
      </c>
      <c r="D68" s="444">
        <v>0.062390042394233625</v>
      </c>
      <c r="E68" s="444">
        <v>-0.16696116583229115</v>
      </c>
      <c r="F68" s="444">
        <v>0.22981861338933207</v>
      </c>
      <c r="G68" s="444">
        <v>0.3460637152447932</v>
      </c>
      <c r="H68" s="444">
        <v>0.07710022142575212</v>
      </c>
      <c r="I68" s="444">
        <v>0.09588649500249513</v>
      </c>
      <c r="J68" s="444">
        <v>0.41496911345217935</v>
      </c>
      <c r="K68" s="444">
        <v>0.12444221904774899</v>
      </c>
      <c r="L68" s="444">
        <v>0.19005622944190392</v>
      </c>
      <c r="M68" s="444">
        <v>0.17326698039727972</v>
      </c>
      <c r="N68" s="444">
        <v>0.6305318926737025</v>
      </c>
      <c r="O68" s="444">
        <v>0.4601868486465266</v>
      </c>
      <c r="P68" s="444">
        <v>0.5381459832939806</v>
      </c>
      <c r="Q68" s="444">
        <v>0.28139218480642825</v>
      </c>
      <c r="R68" s="444">
        <v>0.4600157408953143</v>
      </c>
      <c r="S68" s="444">
        <v>0.4190133708682042</v>
      </c>
      <c r="T68" s="444">
        <v>0.5688559723270759</v>
      </c>
      <c r="U68" s="444">
        <v>0.508133492668783</v>
      </c>
      <c r="V68" s="444">
        <v>0.323211648573718</v>
      </c>
      <c r="W68" s="444">
        <v>0.15932207394340203</v>
      </c>
      <c r="X68" s="444">
        <v>0.21624848521122342</v>
      </c>
      <c r="Y68" s="444">
        <v>-0.22924678084859096</v>
      </c>
      <c r="Z68" s="444">
        <v>-0.12478527077670609</v>
      </c>
      <c r="AA68" s="444">
        <v>0.3935275994570331</v>
      </c>
      <c r="AB68" s="444">
        <v>0.34</v>
      </c>
      <c r="AC68" s="444">
        <v>0.21</v>
      </c>
    </row>
    <row r="69" spans="1:29" ht="21">
      <c r="A69" s="448" t="s">
        <v>129</v>
      </c>
      <c r="B69" s="449">
        <v>509</v>
      </c>
      <c r="C69" s="450">
        <v>405</v>
      </c>
      <c r="D69" s="450">
        <v>-217</v>
      </c>
      <c r="E69" s="450">
        <v>-450</v>
      </c>
      <c r="F69" s="450">
        <v>129</v>
      </c>
      <c r="G69" s="450">
        <v>-468</v>
      </c>
      <c r="H69" s="450">
        <v>2532</v>
      </c>
      <c r="I69" s="450">
        <v>-1628</v>
      </c>
      <c r="J69" s="450">
        <v>1693</v>
      </c>
      <c r="K69" s="450">
        <v>1085</v>
      </c>
      <c r="L69" s="450">
        <v>1246</v>
      </c>
      <c r="M69" s="450">
        <v>-490</v>
      </c>
      <c r="N69" s="450">
        <v>2308</v>
      </c>
      <c r="O69" s="450">
        <v>1841</v>
      </c>
      <c r="P69" s="450">
        <v>3165</v>
      </c>
      <c r="Q69" s="450">
        <v>2172</v>
      </c>
      <c r="R69" s="450">
        <v>1480</v>
      </c>
      <c r="S69" s="450">
        <v>1988</v>
      </c>
      <c r="T69" s="450">
        <v>-78</v>
      </c>
      <c r="U69" s="450">
        <v>315</v>
      </c>
      <c r="V69" s="450">
        <v>561</v>
      </c>
      <c r="W69" s="450">
        <v>461</v>
      </c>
      <c r="X69" s="450">
        <v>-888</v>
      </c>
      <c r="Y69" s="450">
        <v>-1624</v>
      </c>
      <c r="Z69" s="450">
        <v>-3355</v>
      </c>
      <c r="AA69" s="450">
        <v>1208</v>
      </c>
      <c r="AB69" s="450">
        <v>-181</v>
      </c>
      <c r="AC69" s="450">
        <v>1921</v>
      </c>
    </row>
    <row r="70" spans="1:29" ht="21.75" thickBot="1">
      <c r="A70" s="451"/>
      <c r="B70" s="452">
        <v>0.09097457180289314</v>
      </c>
      <c r="C70" s="453">
        <v>0.07137419109251031</v>
      </c>
      <c r="D70" s="453">
        <v>-0.03789175182125071</v>
      </c>
      <c r="E70" s="453">
        <v>-0.07900669274473193</v>
      </c>
      <c r="F70" s="453">
        <v>0.02264782975853752</v>
      </c>
      <c r="G70" s="453">
        <v>-0.08213019039111646</v>
      </c>
      <c r="H70" s="453">
        <v>0.4425389712192418</v>
      </c>
      <c r="I70" s="453">
        <v>-0.28408793463883253</v>
      </c>
      <c r="J70" s="453">
        <v>0.289493753569503</v>
      </c>
      <c r="K70" s="453">
        <v>0.18161549071333827</v>
      </c>
      <c r="L70" s="453">
        <v>0.2027542686607875</v>
      </c>
      <c r="M70" s="453">
        <v>-0.07846578571474305</v>
      </c>
      <c r="N70" s="453">
        <v>0.35828940096744866</v>
      </c>
      <c r="O70" s="453">
        <v>0.275232512419854</v>
      </c>
      <c r="P70" s="453">
        <v>0.45884993215110637</v>
      </c>
      <c r="Q70" s="453">
        <v>0.3120429619370757</v>
      </c>
      <c r="R70" s="453">
        <v>0.20260206763622612</v>
      </c>
      <c r="S70" s="453">
        <v>0.26684456304202353</v>
      </c>
      <c r="T70" s="453">
        <v>-0.010064217449035073</v>
      </c>
      <c r="U70" s="453">
        <v>0.039614270191967726</v>
      </c>
      <c r="V70" s="453">
        <v>0.06916311399214337</v>
      </c>
      <c r="W70" s="453">
        <v>0.05653153871245653</v>
      </c>
      <c r="X70" s="453">
        <v>-0.10788272855830616</v>
      </c>
      <c r="Y70" s="453">
        <v>-0.20044977770317107</v>
      </c>
      <c r="Z70" s="453">
        <v>-0.42910275955920785</v>
      </c>
      <c r="AA70" s="453">
        <v>-0.32443996880987536</v>
      </c>
      <c r="AB70" s="453">
        <v>0.06228693428599741</v>
      </c>
      <c r="AC70" s="453">
        <v>0.24</v>
      </c>
    </row>
    <row r="71" spans="1:25" ht="21">
      <c r="A71" s="367" t="s">
        <v>155</v>
      </c>
      <c r="B71" s="398"/>
      <c r="C71" s="398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V71" s="398"/>
      <c r="W71" s="398"/>
      <c r="X71" s="398"/>
      <c r="Y71" s="398"/>
    </row>
    <row r="72" ht="21">
      <c r="A72" s="401" t="s">
        <v>130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Augusto Veras Soares M Albuquerque</cp:lastModifiedBy>
  <cp:lastPrinted>2017-12-19T15:29:37Z</cp:lastPrinted>
  <dcterms:created xsi:type="dcterms:W3CDTF">2016-09-01T12:53:14Z</dcterms:created>
  <dcterms:modified xsi:type="dcterms:W3CDTF">2019-08-19T14:51:21Z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