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65461" windowWidth="15075" windowHeight="11700" activeTab="0"/>
  </bookViews>
  <sheets>
    <sheet name="CAGED" sheetId="1" r:id="rId1"/>
    <sheet name="Sumário" sheetId="2" r:id="rId2"/>
    <sheet name="tabela1" sheetId="3" r:id="rId3"/>
    <sheet name="tabela2" sheetId="4" r:id="rId4"/>
    <sheet name="tabela3" sheetId="5" r:id="rId5"/>
    <sheet name="tabela4" sheetId="6" r:id="rId6"/>
    <sheet name="tabela4.1" sheetId="7" r:id="rId7"/>
    <sheet name="tabela4.2" sheetId="8" r:id="rId8"/>
    <sheet name="tabela5" sheetId="9" r:id="rId9"/>
    <sheet name="tabela6" sheetId="10" r:id="rId10"/>
    <sheet name="tabela6.1" sheetId="11" r:id="rId11"/>
    <sheet name="tabela7" sheetId="12" r:id="rId12"/>
    <sheet name="tabela7.1" sheetId="13" r:id="rId13"/>
    <sheet name="tabela8" sheetId="14" r:id="rId14"/>
    <sheet name="tabela8.1" sheetId="15" r:id="rId15"/>
    <sheet name="tabela9" sheetId="16" r:id="rId16"/>
    <sheet name="tabela9.1" sheetId="17" r:id="rId17"/>
    <sheet name="tabela10" sheetId="18" r:id="rId18"/>
  </sheets>
  <definedNames>
    <definedName name="_xlnm.Print_Area" localSheetId="0">'CAGED'!$A$1:$J$24</definedName>
    <definedName name="_xlnm.Print_Area" localSheetId="1">'Sumário'!$A$2:$C$19</definedName>
    <definedName name="_xlnm.Print_Area" localSheetId="2">'tabela1'!$A$1:$M$48</definedName>
    <definedName name="_xlnm.Print_Area" localSheetId="3">'tabela2'!$A$1:$M$42</definedName>
    <definedName name="_xlnm.Print_Area" localSheetId="6">'tabela4.1'!$A$1:$Y$43</definedName>
    <definedName name="_xlnm.Print_Area" localSheetId="9">'tabela6'!$A$1:$K$52</definedName>
    <definedName name="_xlnm.Print_Area" localSheetId="10">'tabela6.1'!$A$1:$O$53</definedName>
    <definedName name="_xlnm.Print_Area" localSheetId="11">'tabela7'!$A$1:$K$41</definedName>
    <definedName name="_xlnm.Print_Area" localSheetId="12">'tabela7.1'!$A$1:$M$41</definedName>
    <definedName name="_xlnm.Print_Area" localSheetId="13">'tabela8'!$A$1:$K$74</definedName>
    <definedName name="_xlnm.Print_Area" localSheetId="14">'tabela8.1'!$A$1:$J$83</definedName>
    <definedName name="_xlnm.Print_Area" localSheetId="15">'tabela9'!$A$1:$M$56</definedName>
    <definedName name="_xlnm.Print_Area" localSheetId="16">'tabela9.1'!$A$3:$J$82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<sst xmlns="http://schemas.openxmlformats.org/spreadsheetml/2006/main" count="910" uniqueCount="265">
  <si>
    <t>Comércio</t>
  </si>
  <si>
    <t>Serviços</t>
  </si>
  <si>
    <t>Sumário:</t>
  </si>
  <si>
    <t>Ensino</t>
  </si>
  <si>
    <t>CADASTRO GERAL DE EMPREGADOS E DESEMPREGADOS - CAGED</t>
  </si>
  <si>
    <t>Extrativa Mineral</t>
  </si>
  <si>
    <t>Indústria de Transformação</t>
  </si>
  <si>
    <t>Construção Civil</t>
  </si>
  <si>
    <t>Administração Pública</t>
  </si>
  <si>
    <t>Agropecuária</t>
  </si>
  <si>
    <t>SALDO</t>
  </si>
  <si>
    <t>SETORES</t>
  </si>
  <si>
    <t/>
  </si>
  <si>
    <t>BRASIL</t>
  </si>
  <si>
    <t>TABELA 1</t>
  </si>
  <si>
    <t>BRASIL - EVOLUÇÃO DO EMPREGO POR SETOR DE ATIVIDADE ECONÔMICA</t>
  </si>
  <si>
    <t>Admissões</t>
  </si>
  <si>
    <t>Desligamentos</t>
  </si>
  <si>
    <t>Saldos</t>
  </si>
  <si>
    <t>(%)</t>
  </si>
  <si>
    <t>Brasil</t>
  </si>
  <si>
    <t xml:space="preserve"> Ind. Prod. Min. Não Metálicos</t>
  </si>
  <si>
    <t xml:space="preserve"> Ind. Metalúrgica</t>
  </si>
  <si>
    <t xml:space="preserve"> Ind. Mecânica</t>
  </si>
  <si>
    <t xml:space="preserve"> Ind. Materiais Elétricos e Comunicações</t>
  </si>
  <si>
    <t xml:space="preserve"> Ind. Materiais de Transporte</t>
  </si>
  <si>
    <t xml:space="preserve"> Ind. Madeira e Mobiliários</t>
  </si>
  <si>
    <t xml:space="preserve"> Ind. Papel, Papelão, Editor.</t>
  </si>
  <si>
    <t xml:space="preserve"> Ind. Borracha, Fumo, Couros</t>
  </si>
  <si>
    <t xml:space="preserve"> Ind. Quím., Prod. Farm. Veter.</t>
  </si>
  <si>
    <t xml:space="preserve"> Ind. Têxtil, Vestuário</t>
  </si>
  <si>
    <t xml:space="preserve"> Ind. Calçados</t>
  </si>
  <si>
    <t xml:space="preserve"> Ind. Prod. Aliment. Bebidas</t>
  </si>
  <si>
    <t>Serviços Industriais de Utilidade Pública</t>
  </si>
  <si>
    <t xml:space="preserve"> Comércio Varejista</t>
  </si>
  <si>
    <t xml:space="preserve"> Comércio Atacadista</t>
  </si>
  <si>
    <t xml:space="preserve"> Instituições Financeiras</t>
  </si>
  <si>
    <t xml:space="preserve"> Com. Adm. Imóv. Serv. Téc-prof.</t>
  </si>
  <si>
    <t xml:space="preserve"> Transportes e Comunicações</t>
  </si>
  <si>
    <t xml:space="preserve"> Serv. Aloj. Alim. Rep. Manut.</t>
  </si>
  <si>
    <t xml:space="preserve"> Serviços Méd., Odontol.</t>
  </si>
  <si>
    <t xml:space="preserve"> Ensino</t>
  </si>
  <si>
    <t>Agricultura</t>
  </si>
  <si>
    <t>Fonte: MTE/SPPE/DES/CGET - CAGED Lei 4.923/65</t>
  </si>
  <si>
    <t>* A variação mensal do emprego toma como referência o estoque do mês anterior, sem ajustes.</t>
  </si>
  <si>
    <t>** Resultados acrescidos dos ajustes; a variação relativa toma como referência os estoques com ajustes do mês atual e do mesmo mês do ano anterior.</t>
  </si>
  <si>
    <t>TABELA 2</t>
  </si>
  <si>
    <t>BRASIL - EVOLUÇÃO DO EMPREGO POR NÍVEL GEOGRÁFICO</t>
  </si>
  <si>
    <t>Geográfica</t>
  </si>
  <si>
    <t>Norte</t>
  </si>
  <si>
    <t xml:space="preserve"> Rondônia</t>
  </si>
  <si>
    <t xml:space="preserve"> Acre</t>
  </si>
  <si>
    <t xml:space="preserve"> Amazonas</t>
  </si>
  <si>
    <t xml:space="preserve"> Roraima</t>
  </si>
  <si>
    <t xml:space="preserve"> Pará</t>
  </si>
  <si>
    <t xml:space="preserve"> Amapá</t>
  </si>
  <si>
    <t xml:space="preserve"> Tocantins</t>
  </si>
  <si>
    <t>Nordeste</t>
  </si>
  <si>
    <t xml:space="preserve"> 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</si>
  <si>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</si>
  <si>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</si>
  <si>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</si>
  <si>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</si>
  <si>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</si>
  <si>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</si>
  <si>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 xml:space="preserve"> Sergipe</t>
  </si>
  <si>
    <t xml:space="preserve"> Bahia</t>
  </si>
  <si>
    <t>Sudeste</t>
  </si>
  <si>
    <t xml:space="preserve"> Minas gerais</t>
  </si>
  <si>
    <t xml:space="preserve"> Espírito Santo</t>
  </si>
  <si>
    <t xml:space="preserve"> Rio de Janeiro</t>
  </si>
  <si>
    <t xml:space="preserve"> São Paulo</t>
  </si>
  <si>
    <t>Sul</t>
  </si>
  <si>
    <t xml:space="preserve"> Paraná</t>
  </si>
  <si>
    <t xml:space="preserve"> Santa Catarina</t>
  </si>
  <si>
    <t xml:space="preserve"> Rio Grande do Sul</t>
  </si>
  <si>
    <t>Centro-Oeste</t>
  </si>
  <si>
    <t xml:space="preserve"> Mato Grosso do Sul</t>
  </si>
  <si>
    <t xml:space="preserve"> Mato Grosso</t>
  </si>
  <si>
    <t xml:space="preserve"> Goiás</t>
  </si>
  <si>
    <t xml:space="preserve"> Distrito Federal</t>
  </si>
  <si>
    <t>TABELA 3</t>
  </si>
  <si>
    <t>Nível Geográfico</t>
  </si>
  <si>
    <t xml:space="preserve"> ADM</t>
  </si>
  <si>
    <t xml:space="preserve"> DESL</t>
  </si>
  <si>
    <t>ESTADOS</t>
  </si>
  <si>
    <t>ÁREAS METROP.</t>
  </si>
  <si>
    <t>INTERIOR</t>
  </si>
  <si>
    <t>TABELA 4</t>
  </si>
  <si>
    <t>Mês/ Ano</t>
  </si>
  <si>
    <t>Total Ativid.</t>
  </si>
  <si>
    <t>S.I.U.P.</t>
  </si>
  <si>
    <t>Const. Civil</t>
  </si>
  <si>
    <t>Adm. Pública</t>
  </si>
  <si>
    <t>Outros</t>
  </si>
  <si>
    <t xml:space="preserve">* A variação mensal do emprego toma como referência o estoque do mês anterior. </t>
  </si>
  <si>
    <t>TABELA 4.1</t>
  </si>
  <si>
    <t>Tabela 4.2</t>
  </si>
  <si>
    <t>Inst. Cred. Seg. e de Capital.</t>
  </si>
  <si>
    <t>Com.Ad. Im.,V.Mob.S.Téc-Pr.</t>
  </si>
  <si>
    <t>Transp. e Comunic.</t>
  </si>
  <si>
    <t>Serv.Aloj. Alim. Rep. Manut.</t>
  </si>
  <si>
    <t>Serv.Méd.,Od.,Veter.</t>
  </si>
  <si>
    <t>TABELA 5</t>
  </si>
  <si>
    <t>Mês/Ano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</si>
  <si>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</si>
  <si>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</si>
  <si>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</si>
  <si>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</si>
  <si>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</si>
  <si>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</si>
  <si>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</si>
  <si>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</si>
  <si>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</si>
  <si>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</si>
  <si>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R.G.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</si>
  <si>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</si>
  <si>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</si>
  <si>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</si>
  <si>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</si>
  <si>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</si>
  <si>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</si>
  <si>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</si>
  <si>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Paraná</t>
  </si>
  <si>
    <t>Santa Catarina</t>
  </si>
  <si>
    <t>R. G. do Sul</t>
  </si>
  <si>
    <t>M. G. do Sul</t>
  </si>
  <si>
    <t>Mato Grosso</t>
  </si>
  <si>
    <t>Goiás</t>
  </si>
  <si>
    <t>DF</t>
  </si>
  <si>
    <t>* A variação mensal do emprego toma como referência o estoque do mês anterior.</t>
  </si>
  <si>
    <t>TABELA 6</t>
  </si>
  <si>
    <t>Período</t>
  </si>
  <si>
    <t>TABELA 6.1</t>
  </si>
  <si>
    <t>Setores/Subsetores</t>
  </si>
  <si>
    <t>Total Ativ.</t>
  </si>
  <si>
    <t>TABELA 7</t>
  </si>
  <si>
    <t>UF</t>
  </si>
  <si>
    <t>TABELA 7.1</t>
  </si>
  <si>
    <t>TABELA 8</t>
  </si>
  <si>
    <t>Total das Atividades</t>
  </si>
  <si>
    <t>Indústria de Transfor-mação</t>
  </si>
  <si>
    <t>TABELA 8.1</t>
  </si>
  <si>
    <t>TABELA 9</t>
  </si>
  <si>
    <t>TABELA 9.1</t>
  </si>
  <si>
    <t>TABELA 10</t>
  </si>
  <si>
    <t>TABELA 11</t>
  </si>
  <si>
    <t>TABELA 11.1</t>
  </si>
  <si>
    <t>BRASIL - EVOLUÇÃO DO EMPREGO POR REGIÃO METROPOLITANA E INTERIOR</t>
  </si>
  <si>
    <t>1 - Extrativa mineral</t>
  </si>
  <si>
    <t>2 - Indústria de transformação</t>
  </si>
  <si>
    <t>3 - Serviços Industr de Utilidade Pública</t>
  </si>
  <si>
    <t>4 - Construção Civil</t>
  </si>
  <si>
    <t>5 - Comércio</t>
  </si>
  <si>
    <t>7 - Administração Pública</t>
  </si>
  <si>
    <t>8 - Agropecuária, extr vegetal, caça e pesca</t>
  </si>
  <si>
    <t>Total</t>
  </si>
  <si>
    <t>{ñ class}</t>
  </si>
  <si>
    <t>Fonte: MTb/SPPE/DER/CGCIPE - CAGED Lei 4.923/65</t>
  </si>
  <si>
    <t>* A variação mensal do emprego toma como referência o estoque do mês anterior .</t>
  </si>
  <si>
    <t>Fonte: MTb/SPPE/DER/CGCIPE - CAGED - Lei 4.923/65.</t>
  </si>
  <si>
    <t>VARIAÇÃO RELATIVA (%)</t>
  </si>
  <si>
    <t>TABELA 13</t>
  </si>
  <si>
    <t>6 - Serviços</t>
  </si>
  <si>
    <t>11 - Rondônia</t>
  </si>
  <si>
    <t>12 - Acre</t>
  </si>
  <si>
    <t>13 - Amazonas</t>
  </si>
  <si>
    <t>14 - Roraima</t>
  </si>
  <si>
    <t>17 - Tocantins</t>
  </si>
  <si>
    <t>21 - Maranhão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</si>
  <si>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</si>
  <si>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</si>
  <si>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</si>
  <si>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</si>
  <si>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</si>
  <si>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</si>
  <si>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</si>
  <si>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</si>
  <si>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</si>
  <si>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</si>
  <si>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</si>
  <si>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</si>
  <si>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</si>
  <si>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</si>
  <si>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50 - Mato Grosso do Sul</t>
  </si>
  <si>
    <t>51 - Mato Grosso</t>
  </si>
  <si>
    <t>52 - Goiás</t>
  </si>
  <si>
    <t>53 - Distrito Federal</t>
  </si>
  <si>
    <t>Variação Relativa em 2018 (%)</t>
  </si>
  <si>
    <t>Fonte: MTb/SPPE/DES/CGET - CAGED Lei 4.923/65</t>
  </si>
  <si>
    <t xml:space="preserve">  Para</t>
  </si>
  <si>
    <t xml:space="preserve">  Ceara</t>
  </si>
  <si>
    <t xml:space="preserve">  Pernambuco</t>
  </si>
  <si>
    <t xml:space="preserve">  Bahia</t>
  </si>
  <si>
    <t xml:space="preserve">  Minas Gerais</t>
  </si>
  <si>
    <t xml:space="preserve">  Rio de Janeiro</t>
  </si>
  <si>
    <t xml:space="preserve">  Sao Paulo</t>
  </si>
  <si>
    <t xml:space="preserve">  Parana</t>
  </si>
  <si>
    <t xml:space="preserve">  Rio Grande do Sul</t>
  </si>
  <si>
    <t xml:space="preserve">  Belém</t>
  </si>
  <si>
    <t xml:space="preserve">  Fortaleza</t>
  </si>
  <si>
    <t xml:space="preserve">  Recife</t>
  </si>
  <si>
    <t xml:space="preserve">  Salvador</t>
  </si>
  <si>
    <t xml:space="preserve">  Belo Horizonte</t>
  </si>
  <si>
    <t xml:space="preserve">  São Paulo</t>
  </si>
  <si>
    <t xml:space="preserve">  Curitiba</t>
  </si>
  <si>
    <t xml:space="preserve">  Porto Alegre</t>
  </si>
  <si>
    <t xml:space="preserve">   Varejo</t>
  </si>
  <si>
    <t xml:space="preserve">   Atacado</t>
  </si>
  <si>
    <t xml:space="preserve">   Prod. Min. Não Metálicos</t>
  </si>
  <si>
    <t xml:space="preserve">   Metalúrgica</t>
  </si>
  <si>
    <t xml:space="preserve">   Mecânica</t>
  </si>
  <si>
    <t xml:space="preserve">  Mat. Elet. Comunic.</t>
  </si>
  <si>
    <t xml:space="preserve">  Material de Transporte</t>
  </si>
  <si>
    <t xml:space="preserve">  Madeira Mobiliário</t>
  </si>
  <si>
    <t xml:space="preserve">  Ind. Papel Papelão</t>
  </si>
  <si>
    <t xml:space="preserve">  Borracha</t>
  </si>
  <si>
    <t xml:space="preserve">  Química</t>
  </si>
  <si>
    <t xml:space="preserve">  Têxtil</t>
  </si>
  <si>
    <t xml:space="preserve">  Calçados</t>
  </si>
  <si>
    <t xml:space="preserve">  Produtos Alimentíc.</t>
  </si>
  <si>
    <t>Rio  de  Janeiro</t>
  </si>
  <si>
    <t>São  Paulo</t>
  </si>
  <si>
    <t>BRASIL:SALDO DO EMPREGO CELETISTA - JANEIRO DE 2013 A 2019 SÉRIE COM AJUSTES</t>
  </si>
  <si>
    <t>BRASIL:SALDO DO EMPREGO CELETISTA - JANEIRO DE 2013 A 2019 SÉRIE SEM AJUSTES</t>
  </si>
  <si>
    <t>15 - Pará</t>
  </si>
  <si>
    <t>16 - Amapá</t>
  </si>
  <si>
    <t>22 - Piauí</t>
  </si>
  <si>
    <t>Estoque Final de 2018</t>
  </si>
  <si>
    <t>Variação Relativa em 2019 (%)</t>
  </si>
  <si>
    <t>Estoque final de 2018</t>
  </si>
  <si>
    <t>BRASIL - EVOLUÇÃO DO SALDO DE EMPREGO POR SETOR DE ATIVIDADE ECONÔMICA NOS ANOS DE 2002 A 2009</t>
  </si>
  <si>
    <t>BRASIL - EVOLUÇÃO DO SALDO DO EMPREGO POR NÍVEL GEOGRÁFICO NOS ANOS DE 2002 A 2009</t>
  </si>
  <si>
    <t>BRASIL - EVOLUÇÃO DO SALDO AJUSTADO DO EMPREGO POR NÍVEL GEOGRÁFICO ANOS DE 2010 A 2018 -  ESTOQUE FINAL 2018 E VARIAÇÃO RELATIVA 2019 (%)</t>
  </si>
  <si>
    <t>EVOLUÇÃO DO SALDO DE EMPREGO POR SETOR DE ATIVIDADE ECONÔMICA NOS ANOS DE 2002 A 2009</t>
  </si>
  <si>
    <t>EVOLUÇÃO DO SALDO DO EMPREGO POR NÍVEL GEOGRÁFICO NOS ANOS DE 2002 A 2009</t>
  </si>
  <si>
    <t>EVOLUÇÃO DO SALDO AJUSTADO DO EMPREGO POR SETOR DE ATIVIDADE ECONÔMICA NOS ANOS DE 2010 A 2018 - ESTOQUE FINAL 2018 E VARIAÇÃO RELATIVA 2019 (%)</t>
  </si>
  <si>
    <t>BRASIL - EVOLUÇÃO DO SALDO AJUSTADO DO EMPREGO POR SETOR DE ATIVIDADE ECONÔMICA NOS ANOS DE 2010 A 2018 - ESTOQUE FINAL 2018 E VARIAÇÃO RELATIVA 2019 (%)</t>
  </si>
  <si>
    <t>Acumulado no Ano - com ajuste</t>
  </si>
  <si>
    <t>EVOLUÇÃO DO SALDO AJUSTADO DO EMPREGO POR NÍVEL GEOGRÁFICO ANOS DE 2010 A 2018 - ESTOQUE FINAL 2018 E VARIAÇÃO RELATIVA 2019 (%)</t>
  </si>
  <si>
    <t>TABELA 4.2</t>
  </si>
  <si>
    <t>Fevereiro de 2019</t>
  </si>
  <si>
    <t>Divulgado em: Março de 2019</t>
  </si>
  <si>
    <t>EVOLUÇÃO DO SALDO EMPREGO POR SETOR DE ATIVIDADE ECONÔMICA - EM FEVEREIRO, ACUMULADO DO ANO E ÚLTIMOS DOZE MESES</t>
  </si>
  <si>
    <t>EVOLUÇÃO DO SALDO EMPREGO POR NÍVEL GEOGRÁFICO - EM FEVEREIRO, ACUMULADO DO ANO E ÚLTIMOS DOZE MESES</t>
  </si>
  <si>
    <t>EVOLUÇÃO DO EMPREGO POR REGIÃO METROPOLITANA E INTERIOR - FEVEREIRO DE 2019</t>
  </si>
  <si>
    <t>EVOLUÇÃO MENSAL DO SALDO DE EMPREGO POR RAMOS DA INDÚSTRIA DE TRANSFORMAÇÃO NOS MESES DE FEVEREIRO DE 1992 A 2019, SEM AJUSTES</t>
  </si>
  <si>
    <t>EVOLUÇÃO MENSAL DO SALDO DE EMPREGO POR RAMOS DO SETOR DE SERVIÇOS NOS MESES DE FEVEREIRO DE 1992 A 2019, SEM AJUSTES</t>
  </si>
  <si>
    <t>EVOLUÇÃO DO SALDO DE EMPREGO POR NÍVEL GEOGRÁFICO NOS MESES DE FEVEREIRO DE 1992 A 2019, SEM AJUSTES</t>
  </si>
  <si>
    <t>ESTOQUE EMPREGO CELETISTA POR UNIDADE DA FEDERAÇÃO E SETOR DE ATIVIDADE EM 28 DE FEVEREIRO DE 2019 - SÉRIE COM AJUSTES</t>
  </si>
  <si>
    <t>SALDO DO EMPREGO CELETISTA - JANEIRO DE 2013 A FEVEREIRO DE 2019 SÉRIE SEM AJUSTES</t>
  </si>
  <si>
    <t>SALDO DO EMPREGO CELETISTA - JANEIRO DE 2013 A FEVEREIRO DE 2019 SÉRIE COM AJUSTES</t>
  </si>
  <si>
    <t>EVOLUÇÃO DO ESTOQUE EMPREGO CELETISTA - JANEIRO DE 2013 A FEVEREIRO DE 2019 SÉRIE SEM AJUSTES</t>
  </si>
  <si>
    <t>EVOLUÇÃO DO ESTOQUE DE EMPREGO CELETISTA - JANEIRO DE 2013 A FEVEREIRO DE 2019 SÉRIE COM AJUSTES</t>
  </si>
  <si>
    <t>EVOLUÇÃO MENSAL DO SALDO DE EMPREGO POR SETOR DE ATIVIDADE ECONÔMICA NOS MESES DE FEVEREIRO DE 1992 A 2019, SEM AJUSTES</t>
  </si>
  <si>
    <t>Mês/Ano* (Fevereiro/2019) - sem ajuste</t>
  </si>
  <si>
    <t>Últimos Doze Meses** (Mar/18 a Fev/19) - com ajuste</t>
  </si>
  <si>
    <t>FEVEREIRO DE 2019</t>
  </si>
  <si>
    <t>BRASIL: EVOLUÇÃO DO ESTOQUE EMPREGO CELETISTA - JANEIRO DE 2013 A FEVEREIRO 2019 SÉRIE SEM AJUSTES</t>
  </si>
  <si>
    <t>BRASIL: EVOLUÇÃO DO ESTOQUE DE EMPREGO CELETISTA - JANEIRO DE 2013 A FEVEREIRO DE 2019 SÉRIE COM AJUSTES</t>
  </si>
  <si>
    <t>BRASIL: ESTOQUE EMPREGO CELETISTA POR UNIDADE DA FEDERAÇÃO E SETOR DE ATIVIDADE EM 28 DE FEVEREIRO DE 2019 - SÉRIE COM AJUSTES</t>
  </si>
  <si>
    <t>BRASIL - EVOLUÇÃO MENSAL DO SALDO DE EMPREGO POR RAMOS DA INDÚSTRIA DE TRANSFORMAÇÃO NOS MESES DE FEVEREIRO DE 1992 A 2019, SEM AJUSTES</t>
  </si>
  <si>
    <t>BRASIL - EVOLUÇÃO MENSAL DO SALDO DE EMPREGO POR SETOR DE ATIVIDADE ECONÔMICA NOS MESES DE FEVEREIRO DE 1992 A 2019, SEM AJUSTE</t>
  </si>
  <si>
    <t>BRASIL - EVOLUÇÃO MENSAL DO SALDO DE EMPREGO POR RAMOS DO SETOR DE SERVIÇOS NOS MESES DE FEVEREIRO DE 1992 A 2019, SEM AJUSTES</t>
  </si>
  <si>
    <t>BRASIL - EVOLUÇÃO DO SALDO DE EMPREGO POR NÍVEL GEOGRÁFICO NOS MESES DE FEVEREIRO DE 1992 A 2019, SEM AJUSTES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</si>
</sst>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_(* #,##0.00_);_(* \(#,##0.00\);_(* &quot;-&quot;??_);_(@_)"/>
    <numFmt numFmtId="176" formatCode="#0"/>
    <numFmt numFmtId="177" formatCode="_(* #,##0_);_(* \(#,##0\);_(* &quot;-&quot;??_);_(@_)"/>
    <numFmt numFmtId="178" formatCode="0.00_)"/>
    <numFmt numFmtId="179" formatCode="#,##0_ ;[Red]\-#,##0\ "/>
    <numFmt numFmtId="180" formatCode="#,##0_ ;\-#,##0\ "/>
    <numFmt numFmtId="181" formatCode="#0.000"/>
    <numFmt numFmtId="182" formatCode="0.0%"/>
    <numFmt numFmtId="183" formatCode="#,##0.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sSerif"/>
      <family val="0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color indexed="63"/>
      <name val="SansSerif"/>
      <family val="0"/>
    </font>
    <font>
      <sz val="8"/>
      <color indexed="63"/>
      <name val="SansSerif"/>
      <family val="0"/>
    </font>
    <font>
      <b/>
      <sz val="14"/>
      <color indexed="6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SansSerif"/>
      <family val="0"/>
    </font>
    <font>
      <b/>
      <sz val="22"/>
      <name val="Arial"/>
      <family val="2"/>
    </font>
    <font>
      <sz val="22"/>
      <name val="Arial"/>
      <family val="2"/>
    </font>
    <font>
      <sz val="22"/>
      <name val="SansSerif"/>
      <family val="0"/>
    </font>
    <font>
      <b/>
      <sz val="12"/>
      <color indexed="6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2"/>
      <color indexed="63"/>
      <name val="sansserif"/>
      <family val="0"/>
    </font>
    <font>
      <sz val="12"/>
      <name val="sansserif"/>
      <family val="0"/>
    </font>
    <font>
      <sz val="12"/>
      <color indexed="63"/>
      <name val="sansserif"/>
      <family val="0"/>
    </font>
    <font>
      <b/>
      <sz val="16"/>
      <color indexed="6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8"/>
      <color indexed="60"/>
      <name val="Arial"/>
      <family val="2"/>
    </font>
    <font>
      <sz val="12"/>
      <color indexed="8"/>
      <name val="Arial"/>
      <family val="2"/>
    </font>
    <font>
      <sz val="33"/>
      <name val="Arial"/>
      <family val="2"/>
    </font>
    <font>
      <sz val="33"/>
      <color indexed="8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48"/>
      <name val="Arial"/>
      <family val="2"/>
    </font>
    <font>
      <sz val="60"/>
      <name val="Arial"/>
      <family val="2"/>
    </font>
    <font>
      <sz val="60"/>
      <color indexed="8"/>
      <name val="Arial"/>
      <family val="2"/>
    </font>
    <font>
      <sz val="90"/>
      <color indexed="8"/>
      <name val="Calibri"/>
      <family val="2"/>
    </font>
    <font>
      <sz val="36"/>
      <color indexed="8"/>
      <name val="Calibri"/>
      <family val="2"/>
    </font>
    <font>
      <sz val="72"/>
      <name val="Arial"/>
      <family val="2"/>
    </font>
    <font>
      <sz val="72"/>
      <color indexed="8"/>
      <name val="Arial"/>
      <family val="2"/>
    </font>
    <font>
      <b/>
      <sz val="72"/>
      <color indexed="60"/>
      <name val="Arial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4"/>
      <name val="Arial"/>
      <family val="2"/>
    </font>
    <font>
      <b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9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6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color indexed="8"/>
      <name val="Agency FB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sz val="2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Calibri"/>
      <family val="2"/>
    </font>
    <font>
      <u val="single"/>
      <sz val="11"/>
      <color theme="11"/>
      <name val="Calibri"/>
      <family val="2"/>
    </font>
    <font>
      <u val="single"/>
      <sz val="9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gency FB"/>
      <family val="2"/>
    </font>
    <font>
      <sz val="14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BD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/>
      <right style="thick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hair"/>
    </border>
    <border>
      <left/>
      <right/>
      <top/>
      <bottom style="hair"/>
    </border>
    <border>
      <left/>
      <right style="thick"/>
      <top/>
      <bottom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thin"/>
      <right style="thin"/>
      <top/>
      <bottom style="medium"/>
    </border>
    <border>
      <left/>
      <right style="thin">
        <color indexed="63"/>
      </right>
      <top style="medium">
        <color indexed="63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/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/>
      <bottom style="thin"/>
    </border>
    <border>
      <left/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/>
      <right/>
      <top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ck"/>
      <top style="hair"/>
      <bottom/>
    </border>
    <border>
      <left style="thick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63"/>
      </left>
      <right style="thin"/>
      <top style="medium">
        <color indexed="63"/>
      </top>
      <bottom style="medium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thin">
        <color indexed="63"/>
      </left>
      <right/>
      <top style="medium">
        <color indexed="63"/>
      </top>
      <bottom style="medium">
        <color indexed="63"/>
      </bottom>
    </border>
    <border>
      <left/>
      <right style="thick"/>
      <top/>
      <bottom style="thin"/>
    </border>
    <border>
      <left style="thick"/>
      <right style="thin"/>
      <top/>
      <bottom style="thin"/>
    </border>
    <border>
      <left style="thick"/>
      <right/>
      <top style="hair"/>
      <bottom/>
    </border>
    <border>
      <left style="thick"/>
      <right/>
      <top/>
      <bottom style="hair"/>
    </border>
    <border>
      <left style="thick"/>
      <right/>
      <top/>
      <bottom/>
    </border>
    <border>
      <left/>
      <right style="thick"/>
      <top/>
      <bottom style="medium"/>
    </border>
    <border>
      <left style="medium"/>
      <right style="thin"/>
      <top/>
      <bottom style="medium"/>
    </border>
    <border>
      <left style="thin">
        <color indexed="63"/>
      </left>
      <right/>
      <top/>
      <bottom style="thin"/>
    </border>
    <border>
      <left/>
      <right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 style="medium">
        <color indexed="63"/>
      </bottom>
    </border>
    <border>
      <left/>
      <right style="thin"/>
      <top style="medium">
        <color indexed="63"/>
      </top>
      <bottom style="medium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ill="0" applyBorder="0" applyProtection="0">
      <alignment/>
    </xf>
    <xf numFmtId="0" fontId="93" fillId="32" borderId="0" applyNumberFormat="0" applyBorder="0" applyAlignment="0" applyProtection="0"/>
    <xf numFmtId="0" fontId="94" fillId="21" borderId="5" applyNumberFormat="0" applyAlignment="0" applyProtection="0"/>
    <xf numFmtId="41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43" fontId="0" fillId="0" borderId="0" applyFont="0" applyFill="0" applyBorder="0" applyAlignment="0" applyProtection="0"/>
    <xf numFmtId="169" fontId="9" fillId="0" borderId="0" applyFill="0" applyBorder="0" applyProtection="0">
      <alignment/>
    </xf>
    <xf numFmtId="169" fontId="9" fillId="0" borderId="0" applyFill="0" applyBorder="0" applyProtection="0">
      <alignment/>
    </xf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5">
    <xf numFmtId="0" fontId="0" fillId="0" borderId="0" xfId="0" applyFont="1" applyAlignment="1">
      <alignment/>
    </xf>
    <xf numFmtId="0" fontId="4" fillId="33" borderId="0" xfId="52" applyFont="1" applyFill="1" applyAlignment="1">
      <alignment horizontal="center"/>
      <protection/>
    </xf>
    <xf numFmtId="0" fontId="2" fillId="33" borderId="0" xfId="52" applyFill="1">
      <alignment/>
      <protection/>
    </xf>
    <xf numFmtId="0" fontId="4" fillId="33" borderId="0" xfId="52" applyFont="1" applyFill="1" applyAlignment="1">
      <alignment wrapText="1"/>
      <protection/>
    </xf>
    <xf numFmtId="0" fontId="7" fillId="33" borderId="0" xfId="52" applyFont="1" applyFill="1">
      <alignment/>
      <protection/>
    </xf>
    <xf numFmtId="0" fontId="8" fillId="33" borderId="0" xfId="52" applyFont="1" applyFill="1" applyAlignment="1">
      <alignment/>
      <protection/>
    </xf>
    <xf numFmtId="0" fontId="102" fillId="0" borderId="0" xfId="0" applyFont="1" applyAlignment="1">
      <alignment/>
    </xf>
    <xf numFmtId="0" fontId="0" fillId="0" borderId="0" xfId="0" applyBorder="1" applyAlignment="1">
      <alignment/>
    </xf>
    <xf numFmtId="0" fontId="88" fillId="0" borderId="0" xfId="44" applyAlignment="1">
      <alignment/>
    </xf>
    <xf numFmtId="0" fontId="88" fillId="0" borderId="0" xfId="44" applyAlignment="1">
      <alignment horizontal="left"/>
    </xf>
    <xf numFmtId="0" fontId="14" fillId="0" borderId="0" xfId="54" applyFont="1">
      <alignment/>
      <protection/>
    </xf>
    <xf numFmtId="0" fontId="2" fillId="0" borderId="0" xfId="54">
      <alignment/>
      <protection/>
    </xf>
    <xf numFmtId="0" fontId="14" fillId="33" borderId="0" xfId="54" applyFont="1" applyFill="1" applyAlignment="1">
      <alignment vertical="center"/>
      <protection/>
    </xf>
    <xf numFmtId="0" fontId="2" fillId="0" borderId="0" xfId="54" applyAlignment="1">
      <alignment/>
      <protection/>
    </xf>
    <xf numFmtId="0" fontId="3" fillId="33" borderId="0" xfId="54" applyFont="1" applyFill="1" applyAlignment="1">
      <alignment horizontal="left" vertical="top" wrapText="1"/>
      <protection/>
    </xf>
    <xf numFmtId="3" fontId="2" fillId="0" borderId="0" xfId="54" applyNumberFormat="1">
      <alignment/>
      <protection/>
    </xf>
    <xf numFmtId="3" fontId="11" fillId="33" borderId="0" xfId="54" applyNumberFormat="1" applyFont="1" applyFill="1" applyBorder="1" applyAlignment="1">
      <alignment horizontal="right" vertical="center" wrapText="1"/>
      <protection/>
    </xf>
    <xf numFmtId="3" fontId="16" fillId="0" borderId="0" xfId="54" applyNumberFormat="1" applyFont="1" applyFill="1" applyBorder="1" applyAlignment="1">
      <alignment horizontal="right" vertical="center" wrapText="1"/>
      <protection/>
    </xf>
    <xf numFmtId="0" fontId="2" fillId="0" borderId="0" xfId="54" applyFont="1">
      <alignment/>
      <protection/>
    </xf>
    <xf numFmtId="3" fontId="11" fillId="34" borderId="0" xfId="54" applyNumberFormat="1" applyFont="1" applyFill="1" applyBorder="1" applyAlignment="1">
      <alignment horizontal="right" vertical="center" wrapText="1"/>
      <protection/>
    </xf>
    <xf numFmtId="0" fontId="11" fillId="0" borderId="0" xfId="54" applyFont="1">
      <alignment/>
      <protection/>
    </xf>
    <xf numFmtId="3" fontId="16" fillId="34" borderId="0" xfId="54" applyNumberFormat="1" applyFont="1" applyFill="1" applyBorder="1" applyAlignment="1">
      <alignment horizontal="right" vertical="center" wrapText="1"/>
      <protection/>
    </xf>
    <xf numFmtId="0" fontId="11" fillId="0" borderId="0" xfId="54" applyFont="1" applyBorder="1">
      <alignment/>
      <protection/>
    </xf>
    <xf numFmtId="0" fontId="3" fillId="33" borderId="0" xfId="53" applyNumberFormat="1" applyFont="1" applyFill="1" applyBorder="1" applyAlignment="1">
      <alignment horizontal="left" vertical="top" wrapText="1"/>
    </xf>
    <xf numFmtId="0" fontId="2" fillId="0" borderId="0" xfId="53" applyNumberFormat="1" applyFont="1" applyFill="1" applyBorder="1" applyAlignment="1">
      <alignment/>
    </xf>
    <xf numFmtId="0" fontId="14" fillId="0" borderId="0" xfId="53" applyFont="1" applyAlignment="1">
      <alignment/>
    </xf>
    <xf numFmtId="0" fontId="14" fillId="33" borderId="0" xfId="53" applyFont="1" applyFill="1" applyAlignment="1">
      <alignment vertical="center"/>
    </xf>
    <xf numFmtId="0" fontId="18" fillId="35" borderId="10" xfId="53" applyNumberFormat="1" applyFont="1" applyFill="1" applyBorder="1" applyAlignment="1">
      <alignment horizontal="left" vertical="center" wrapText="1"/>
    </xf>
    <xf numFmtId="3" fontId="18" fillId="35" borderId="11" xfId="53" applyNumberFormat="1" applyFont="1" applyFill="1" applyBorder="1" applyAlignment="1">
      <alignment horizontal="right" vertical="center" wrapText="1"/>
    </xf>
    <xf numFmtId="0" fontId="3" fillId="33" borderId="12" xfId="53" applyNumberFormat="1" applyFont="1" applyFill="1" applyBorder="1" applyAlignment="1">
      <alignment horizontal="left" vertical="center" wrapText="1"/>
    </xf>
    <xf numFmtId="3" fontId="3" fillId="33" borderId="13" xfId="53" applyNumberFormat="1" applyFont="1" applyFill="1" applyBorder="1" applyAlignment="1">
      <alignment horizontal="right" vertical="center" wrapText="1"/>
    </xf>
    <xf numFmtId="0" fontId="3" fillId="33" borderId="14" xfId="53" applyNumberFormat="1" applyFont="1" applyFill="1" applyBorder="1" applyAlignment="1">
      <alignment horizontal="left" vertical="center" wrapText="1"/>
    </xf>
    <xf numFmtId="3" fontId="3" fillId="33" borderId="15" xfId="53" applyNumberFormat="1" applyFont="1" applyFill="1" applyBorder="1" applyAlignment="1">
      <alignment horizontal="right" vertical="center" wrapText="1"/>
    </xf>
    <xf numFmtId="0" fontId="3" fillId="33" borderId="16" xfId="53" applyNumberFormat="1" applyFont="1" applyFill="1" applyBorder="1" applyAlignment="1">
      <alignment horizontal="left" vertical="center" wrapText="1"/>
    </xf>
    <xf numFmtId="3" fontId="3" fillId="33" borderId="17" xfId="53" applyNumberFormat="1" applyFont="1" applyFill="1" applyBorder="1" applyAlignment="1">
      <alignment horizontal="right" vertical="center" wrapText="1"/>
    </xf>
    <xf numFmtId="0" fontId="3" fillId="33" borderId="18" xfId="53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33" borderId="0" xfId="0" applyFont="1" applyFill="1" applyAlignment="1">
      <alignment vertical="center"/>
    </xf>
    <xf numFmtId="0" fontId="101" fillId="36" borderId="19" xfId="0" applyFont="1" applyFill="1" applyBorder="1" applyAlignment="1">
      <alignment horizontal="center" vertical="center"/>
    </xf>
    <xf numFmtId="17" fontId="101" fillId="36" borderId="20" xfId="0" applyNumberFormat="1" applyFont="1" applyFill="1" applyBorder="1" applyAlignment="1">
      <alignment horizontal="center" vertical="center"/>
    </xf>
    <xf numFmtId="17" fontId="101" fillId="36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103" fillId="0" borderId="0" xfId="0" applyNumberFormat="1" applyFont="1" applyFill="1" applyBorder="1" applyAlignment="1">
      <alignment/>
    </xf>
    <xf numFmtId="4" fontId="103" fillId="0" borderId="0" xfId="0" applyNumberFormat="1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1" fillId="36" borderId="22" xfId="0" applyFont="1" applyFill="1" applyBorder="1" applyAlignment="1">
      <alignment horizontal="center" vertical="center"/>
    </xf>
    <xf numFmtId="17" fontId="101" fillId="36" borderId="23" xfId="0" applyNumberFormat="1" applyFont="1" applyFill="1" applyBorder="1" applyAlignment="1">
      <alignment horizontal="center" vertical="center"/>
    </xf>
    <xf numFmtId="3" fontId="101" fillId="35" borderId="24" xfId="0" applyNumberFormat="1" applyFont="1" applyFill="1" applyBorder="1" applyAlignment="1">
      <alignment/>
    </xf>
    <xf numFmtId="3" fontId="101" fillId="35" borderId="25" xfId="0" applyNumberFormat="1" applyFont="1" applyFill="1" applyBorder="1" applyAlignment="1">
      <alignment/>
    </xf>
    <xf numFmtId="3" fontId="101" fillId="35" borderId="26" xfId="0" applyNumberFormat="1" applyFont="1" applyFill="1" applyBorder="1" applyAlignment="1">
      <alignment/>
    </xf>
    <xf numFmtId="3" fontId="101" fillId="35" borderId="27" xfId="0" applyNumberFormat="1" applyFont="1" applyFill="1" applyBorder="1" applyAlignment="1">
      <alignment/>
    </xf>
    <xf numFmtId="4" fontId="101" fillId="35" borderId="28" xfId="0" applyNumberFormat="1" applyFont="1" applyFill="1" applyBorder="1" applyAlignment="1">
      <alignment/>
    </xf>
    <xf numFmtId="4" fontId="101" fillId="35" borderId="29" xfId="0" applyNumberFormat="1" applyFont="1" applyFill="1" applyBorder="1" applyAlignment="1">
      <alignment/>
    </xf>
    <xf numFmtId="4" fontId="101" fillId="35" borderId="30" xfId="0" applyNumberFormat="1" applyFont="1" applyFill="1" applyBorder="1" applyAlignment="1">
      <alignment/>
    </xf>
    <xf numFmtId="4" fontId="101" fillId="35" borderId="31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28" xfId="0" applyNumberFormat="1" applyBorder="1" applyAlignment="1">
      <alignment/>
    </xf>
    <xf numFmtId="3" fontId="0" fillId="34" borderId="29" xfId="0" applyNumberFormat="1" applyFill="1" applyBorder="1" applyAlignment="1">
      <alignment/>
    </xf>
    <xf numFmtId="3" fontId="0" fillId="34" borderId="30" xfId="0" applyNumberFormat="1" applyFill="1" applyBorder="1" applyAlignment="1">
      <alignment/>
    </xf>
    <xf numFmtId="3" fontId="0" fillId="34" borderId="31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4" fontId="0" fillId="34" borderId="29" xfId="0" applyNumberFormat="1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34" borderId="31" xfId="0" applyNumberFormat="1" applyFill="1" applyBorder="1" applyAlignment="1">
      <alignment/>
    </xf>
    <xf numFmtId="4" fontId="0" fillId="34" borderId="32" xfId="0" applyNumberFormat="1" applyFill="1" applyBorder="1" applyAlignment="1">
      <alignment/>
    </xf>
    <xf numFmtId="0" fontId="11" fillId="0" borderId="33" xfId="0" applyFont="1" applyBorder="1" applyAlignment="1">
      <alignment/>
    </xf>
    <xf numFmtId="3" fontId="0" fillId="0" borderId="33" xfId="0" applyNumberFormat="1" applyFill="1" applyBorder="1" applyAlignment="1">
      <alignment/>
    </xf>
    <xf numFmtId="3" fontId="101" fillId="35" borderId="34" xfId="0" applyNumberFormat="1" applyFont="1" applyFill="1" applyBorder="1" applyAlignment="1">
      <alignment/>
    </xf>
    <xf numFmtId="3" fontId="101" fillId="35" borderId="33" xfId="0" applyNumberFormat="1" applyFont="1" applyFill="1" applyBorder="1" applyAlignment="1">
      <alignment/>
    </xf>
    <xf numFmtId="4" fontId="101" fillId="35" borderId="35" xfId="0" applyNumberFormat="1" applyFont="1" applyFill="1" applyBorder="1" applyAlignment="1">
      <alignment/>
    </xf>
    <xf numFmtId="4" fontId="101" fillId="35" borderId="36" xfId="0" applyNumberFormat="1" applyFont="1" applyFill="1" applyBorder="1" applyAlignment="1">
      <alignment/>
    </xf>
    <xf numFmtId="4" fontId="101" fillId="34" borderId="37" xfId="0" applyNumberFormat="1" applyFont="1" applyFill="1" applyBorder="1" applyAlignment="1">
      <alignment/>
    </xf>
    <xf numFmtId="4" fontId="10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72" fillId="33" borderId="0" xfId="51" applyFont="1" applyFill="1" applyAlignment="1">
      <alignment vertical="center"/>
      <protection/>
    </xf>
    <xf numFmtId="0" fontId="19" fillId="0" borderId="0" xfId="51" applyFont="1">
      <alignment/>
      <protection/>
    </xf>
    <xf numFmtId="0" fontId="20" fillId="0" borderId="0" xfId="51" applyFont="1">
      <alignment/>
      <protection/>
    </xf>
    <xf numFmtId="0" fontId="20" fillId="0" borderId="0" xfId="51" applyFont="1" applyBorder="1">
      <alignment/>
      <protection/>
    </xf>
    <xf numFmtId="0" fontId="2" fillId="0" borderId="0" xfId="51">
      <alignment/>
      <protection/>
    </xf>
    <xf numFmtId="0" fontId="19" fillId="33" borderId="0" xfId="51" applyFont="1" applyFill="1" applyAlignment="1">
      <alignment vertical="center"/>
      <protection/>
    </xf>
    <xf numFmtId="0" fontId="20" fillId="0" borderId="0" xfId="51" applyFont="1" applyAlignment="1">
      <alignment/>
      <protection/>
    </xf>
    <xf numFmtId="0" fontId="20" fillId="0" borderId="0" xfId="51" applyFont="1" applyBorder="1" applyAlignment="1">
      <alignment/>
      <protection/>
    </xf>
    <xf numFmtId="0" fontId="21" fillId="33" borderId="0" xfId="51" applyFont="1" applyFill="1" applyAlignment="1">
      <alignment horizontal="left" vertical="top" wrapText="1"/>
      <protection/>
    </xf>
    <xf numFmtId="0" fontId="21" fillId="33" borderId="0" xfId="51" applyFont="1" applyFill="1" applyBorder="1" applyAlignment="1">
      <alignment horizontal="left" vertical="top" wrapText="1"/>
      <protection/>
    </xf>
    <xf numFmtId="0" fontId="15" fillId="36" borderId="38" xfId="51" applyFont="1" applyFill="1" applyBorder="1" applyAlignment="1">
      <alignment horizontal="center" vertical="center" wrapText="1"/>
      <protection/>
    </xf>
    <xf numFmtId="0" fontId="15" fillId="36" borderId="39" xfId="51" applyFont="1" applyFill="1" applyBorder="1" applyAlignment="1">
      <alignment horizontal="center" vertical="center" wrapText="1"/>
      <protection/>
    </xf>
    <xf numFmtId="0" fontId="15" fillId="36" borderId="40" xfId="51" applyFont="1" applyFill="1" applyBorder="1" applyAlignment="1">
      <alignment horizontal="center" vertical="center" wrapText="1"/>
      <protection/>
    </xf>
    <xf numFmtId="0" fontId="15" fillId="36" borderId="41" xfId="51" applyFont="1" applyFill="1" applyBorder="1" applyAlignment="1">
      <alignment horizontal="center" vertical="center" wrapText="1"/>
      <protection/>
    </xf>
    <xf numFmtId="3" fontId="2" fillId="0" borderId="0" xfId="51" applyNumberFormat="1">
      <alignment/>
      <protection/>
    </xf>
    <xf numFmtId="0" fontId="23" fillId="33" borderId="28" xfId="51" applyFont="1" applyFill="1" applyBorder="1" applyAlignment="1">
      <alignment horizontal="left" vertical="center" wrapText="1"/>
      <protection/>
    </xf>
    <xf numFmtId="3" fontId="23" fillId="33" borderId="42" xfId="51" applyNumberFormat="1" applyFont="1" applyFill="1" applyBorder="1" applyAlignment="1">
      <alignment horizontal="center" vertical="center" wrapText="1"/>
      <protection/>
    </xf>
    <xf numFmtId="3" fontId="23" fillId="33" borderId="43" xfId="51" applyNumberFormat="1" applyFont="1" applyFill="1" applyBorder="1" applyAlignment="1">
      <alignment horizontal="center" vertical="center" wrapText="1"/>
      <protection/>
    </xf>
    <xf numFmtId="3" fontId="24" fillId="0" borderId="43" xfId="51" applyNumberFormat="1" applyFont="1" applyFill="1" applyBorder="1" applyAlignment="1">
      <alignment horizontal="center" vertical="center" wrapText="1"/>
      <protection/>
    </xf>
    <xf numFmtId="176" fontId="23" fillId="33" borderId="43" xfId="51" applyNumberFormat="1" applyFont="1" applyFill="1" applyBorder="1" applyAlignment="1">
      <alignment horizontal="center" vertical="center" wrapText="1"/>
      <protection/>
    </xf>
    <xf numFmtId="3" fontId="23" fillId="33" borderId="44" xfId="51" applyNumberFormat="1" applyFont="1" applyFill="1" applyBorder="1" applyAlignment="1">
      <alignment horizontal="center" vertical="center" wrapText="1"/>
      <protection/>
    </xf>
    <xf numFmtId="3" fontId="23" fillId="0" borderId="43" xfId="51" applyNumberFormat="1" applyFont="1" applyFill="1" applyBorder="1" applyAlignment="1">
      <alignment horizontal="center" vertical="center" wrapText="1"/>
      <protection/>
    </xf>
    <xf numFmtId="0" fontId="2" fillId="0" borderId="0" xfId="51" applyFont="1">
      <alignment/>
      <protection/>
    </xf>
    <xf numFmtId="3" fontId="23" fillId="34" borderId="43" xfId="51" applyNumberFormat="1" applyFont="1" applyFill="1" applyBorder="1" applyAlignment="1">
      <alignment horizontal="center" vertical="center" wrapText="1"/>
      <protection/>
    </xf>
    <xf numFmtId="3" fontId="23" fillId="34" borderId="43" xfId="51" applyNumberFormat="1" applyFont="1" applyFill="1" applyBorder="1" applyAlignment="1">
      <alignment horizontal="center" vertical="center" wrapText="1"/>
      <protection/>
    </xf>
    <xf numFmtId="0" fontId="23" fillId="33" borderId="28" xfId="51" applyFont="1" applyFill="1" applyBorder="1" applyAlignment="1">
      <alignment horizontal="left" vertical="top" wrapText="1"/>
      <protection/>
    </xf>
    <xf numFmtId="0" fontId="23" fillId="33" borderId="45" xfId="51" applyFont="1" applyFill="1" applyBorder="1" applyAlignment="1">
      <alignment horizontal="left" vertical="center" wrapText="1"/>
      <protection/>
    </xf>
    <xf numFmtId="3" fontId="22" fillId="34" borderId="46" xfId="51" applyNumberFormat="1" applyFont="1" applyFill="1" applyBorder="1" applyAlignment="1">
      <alignment horizontal="center" vertical="center" wrapText="1"/>
      <protection/>
    </xf>
    <xf numFmtId="176" fontId="24" fillId="34" borderId="46" xfId="51" applyNumberFormat="1" applyFont="1" applyFill="1" applyBorder="1" applyAlignment="1">
      <alignment horizontal="center" vertical="center" wrapText="1"/>
      <protection/>
    </xf>
    <xf numFmtId="3" fontId="24" fillId="34" borderId="46" xfId="51" applyNumberFormat="1" applyFont="1" applyFill="1" applyBorder="1" applyAlignment="1">
      <alignment horizontal="center" vertical="center" wrapText="1"/>
      <protection/>
    </xf>
    <xf numFmtId="3" fontId="24" fillId="34" borderId="32" xfId="51" applyNumberFormat="1" applyFont="1" applyFill="1" applyBorder="1" applyAlignment="1">
      <alignment horizontal="center" vertical="center" wrapText="1"/>
      <protection/>
    </xf>
    <xf numFmtId="3" fontId="2" fillId="34" borderId="0" xfId="51" applyNumberFormat="1" applyFill="1">
      <alignment/>
      <protection/>
    </xf>
    <xf numFmtId="0" fontId="2" fillId="34" borderId="0" xfId="51" applyFill="1">
      <alignment/>
      <protection/>
    </xf>
    <xf numFmtId="0" fontId="11" fillId="0" borderId="0" xfId="51" applyFont="1">
      <alignment/>
      <protection/>
    </xf>
    <xf numFmtId="0" fontId="11" fillId="0" borderId="0" xfId="51" applyFont="1" applyBorder="1">
      <alignment/>
      <protection/>
    </xf>
    <xf numFmtId="0" fontId="2" fillId="0" borderId="0" xfId="51" applyBorder="1">
      <alignment/>
      <protection/>
    </xf>
    <xf numFmtId="0" fontId="22" fillId="37" borderId="45" xfId="51" applyFont="1" applyFill="1" applyBorder="1" applyAlignment="1">
      <alignment horizontal="left" vertical="center" wrapText="1"/>
      <protection/>
    </xf>
    <xf numFmtId="3" fontId="22" fillId="37" borderId="47" xfId="51" applyNumberFormat="1" applyFont="1" applyFill="1" applyBorder="1" applyAlignment="1">
      <alignment horizontal="center" vertical="center" wrapText="1"/>
      <protection/>
    </xf>
    <xf numFmtId="3" fontId="22" fillId="37" borderId="48" xfId="51" applyNumberFormat="1" applyFont="1" applyFill="1" applyBorder="1" applyAlignment="1">
      <alignment horizontal="center" vertical="center" wrapText="1"/>
      <protection/>
    </xf>
    <xf numFmtId="3" fontId="22" fillId="37" borderId="49" xfId="51" applyNumberFormat="1" applyFont="1" applyFill="1" applyBorder="1" applyAlignment="1">
      <alignment horizontal="center" vertical="center" wrapText="1"/>
      <protection/>
    </xf>
    <xf numFmtId="3" fontId="22" fillId="37" borderId="42" xfId="51" applyNumberFormat="1" applyFont="1" applyFill="1" applyBorder="1" applyAlignment="1">
      <alignment horizontal="center" vertical="center" wrapText="1"/>
      <protection/>
    </xf>
    <xf numFmtId="3" fontId="24" fillId="37" borderId="43" xfId="51" applyNumberFormat="1" applyFont="1" applyFill="1" applyBorder="1" applyAlignment="1">
      <alignment horizontal="center" vertical="center" wrapText="1"/>
      <protection/>
    </xf>
    <xf numFmtId="176" fontId="24" fillId="37" borderId="43" xfId="51" applyNumberFormat="1" applyFont="1" applyFill="1" applyBorder="1" applyAlignment="1">
      <alignment horizontal="center" vertical="center" wrapText="1"/>
      <protection/>
    </xf>
    <xf numFmtId="3" fontId="24" fillId="37" borderId="44" xfId="51" applyNumberFormat="1" applyFont="1" applyFill="1" applyBorder="1" applyAlignment="1">
      <alignment horizontal="center" vertical="center" wrapText="1"/>
      <protection/>
    </xf>
    <xf numFmtId="0" fontId="14" fillId="0" borderId="0" xfId="51" applyFont="1">
      <alignment/>
      <protection/>
    </xf>
    <xf numFmtId="0" fontId="25" fillId="0" borderId="0" xfId="51" applyFont="1">
      <alignment/>
      <protection/>
    </xf>
    <xf numFmtId="0" fontId="25" fillId="0" borderId="0" xfId="51" applyFont="1" applyBorder="1">
      <alignment/>
      <protection/>
    </xf>
    <xf numFmtId="0" fontId="3" fillId="33" borderId="0" xfId="51" applyFont="1" applyFill="1" applyAlignment="1">
      <alignment horizontal="left" vertical="top" wrapText="1"/>
      <protection/>
    </xf>
    <xf numFmtId="0" fontId="3" fillId="33" borderId="0" xfId="51" applyFont="1" applyFill="1" applyBorder="1" applyAlignment="1">
      <alignment horizontal="left" vertical="top" wrapText="1"/>
      <protection/>
    </xf>
    <xf numFmtId="0" fontId="15" fillId="36" borderId="50" xfId="51" applyFont="1" applyFill="1" applyBorder="1" applyAlignment="1">
      <alignment horizontal="center" vertical="center" wrapText="1"/>
      <protection/>
    </xf>
    <xf numFmtId="3" fontId="23" fillId="34" borderId="42" xfId="51" applyNumberFormat="1" applyFont="1" applyFill="1" applyBorder="1" applyAlignment="1">
      <alignment horizontal="center" vertical="center" wrapText="1"/>
      <protection/>
    </xf>
    <xf numFmtId="0" fontId="23" fillId="0" borderId="0" xfId="51" applyFont="1">
      <alignment/>
      <protection/>
    </xf>
    <xf numFmtId="0" fontId="23" fillId="0" borderId="0" xfId="51" applyFont="1" applyBorder="1">
      <alignment/>
      <protection/>
    </xf>
    <xf numFmtId="3" fontId="24" fillId="37" borderId="42" xfId="51" applyNumberFormat="1" applyFont="1" applyFill="1" applyBorder="1" applyAlignment="1">
      <alignment horizontal="center" vertical="center" wrapText="1"/>
      <protection/>
    </xf>
    <xf numFmtId="0" fontId="22" fillId="37" borderId="51" xfId="51" applyFont="1" applyFill="1" applyBorder="1" applyAlignment="1">
      <alignment horizontal="left" vertical="center" wrapText="1"/>
      <protection/>
    </xf>
    <xf numFmtId="3" fontId="24" fillId="37" borderId="52" xfId="51" applyNumberFormat="1" applyFont="1" applyFill="1" applyBorder="1" applyAlignment="1">
      <alignment horizontal="center" vertical="center" wrapText="1"/>
      <protection/>
    </xf>
    <xf numFmtId="3" fontId="24" fillId="37" borderId="53" xfId="51" applyNumberFormat="1" applyFont="1" applyFill="1" applyBorder="1" applyAlignment="1">
      <alignment horizontal="center" vertical="center" wrapText="1"/>
      <protection/>
    </xf>
    <xf numFmtId="3" fontId="26" fillId="38" borderId="47" xfId="51" applyNumberFormat="1" applyFont="1" applyFill="1" applyBorder="1" applyAlignment="1">
      <alignment horizontal="left" vertical="center" wrapText="1"/>
      <protection/>
    </xf>
    <xf numFmtId="3" fontId="24" fillId="38" borderId="48" xfId="51" applyNumberFormat="1" applyFont="1" applyFill="1" applyBorder="1" applyAlignment="1">
      <alignment horizontal="center" vertical="center" wrapText="1"/>
      <protection/>
    </xf>
    <xf numFmtId="3" fontId="24" fillId="38" borderId="49" xfId="51" applyNumberFormat="1" applyFont="1" applyFill="1" applyBorder="1" applyAlignment="1">
      <alignment horizontal="center" vertical="center" wrapText="1"/>
      <protection/>
    </xf>
    <xf numFmtId="0" fontId="27" fillId="33" borderId="42" xfId="51" applyFont="1" applyFill="1" applyBorder="1" applyAlignment="1">
      <alignment horizontal="left" vertical="center" wrapText="1"/>
      <protection/>
    </xf>
    <xf numFmtId="3" fontId="24" fillId="34" borderId="43" xfId="51" applyNumberFormat="1" applyFont="1" applyFill="1" applyBorder="1" applyAlignment="1">
      <alignment horizontal="center" vertical="center" wrapText="1"/>
      <protection/>
    </xf>
    <xf numFmtId="3" fontId="23" fillId="34" borderId="0" xfId="51" applyNumberFormat="1" applyFont="1" applyFill="1" applyBorder="1" applyAlignment="1">
      <alignment horizontal="center" vertical="center" wrapText="1"/>
      <protection/>
    </xf>
    <xf numFmtId="0" fontId="26" fillId="38" borderId="42" xfId="51" applyFont="1" applyFill="1" applyBorder="1" applyAlignment="1">
      <alignment horizontal="left" vertical="center" wrapText="1"/>
      <protection/>
    </xf>
    <xf numFmtId="3" fontId="24" fillId="38" borderId="43" xfId="51" applyNumberFormat="1" applyFont="1" applyFill="1" applyBorder="1" applyAlignment="1">
      <alignment horizontal="center" vertical="center" wrapText="1"/>
      <protection/>
    </xf>
    <xf numFmtId="3" fontId="24" fillId="38" borderId="42" xfId="51" applyNumberFormat="1" applyFont="1" applyFill="1" applyBorder="1" applyAlignment="1">
      <alignment horizontal="center" vertical="center" wrapText="1"/>
      <protection/>
    </xf>
    <xf numFmtId="3" fontId="24" fillId="38" borderId="0" xfId="51" applyNumberFormat="1" applyFont="1" applyFill="1" applyBorder="1" applyAlignment="1">
      <alignment horizontal="center" vertical="center" wrapText="1"/>
      <protection/>
    </xf>
    <xf numFmtId="0" fontId="27" fillId="0" borderId="42" xfId="51" applyFont="1" applyFill="1" applyBorder="1" applyAlignment="1">
      <alignment horizontal="left" vertical="center" wrapText="1"/>
      <protection/>
    </xf>
    <xf numFmtId="0" fontId="28" fillId="0" borderId="42" xfId="51" applyFont="1" applyFill="1" applyBorder="1" applyAlignment="1">
      <alignment horizontal="left" vertical="center" wrapText="1"/>
      <protection/>
    </xf>
    <xf numFmtId="3" fontId="24" fillId="38" borderId="43" xfId="51" applyNumberFormat="1" applyFont="1" applyFill="1" applyBorder="1" applyAlignment="1">
      <alignment horizontal="center" vertical="center" wrapText="1"/>
      <protection/>
    </xf>
    <xf numFmtId="3" fontId="24" fillId="38" borderId="42" xfId="51" applyNumberFormat="1" applyFont="1" applyFill="1" applyBorder="1" applyAlignment="1">
      <alignment horizontal="center" vertical="center" wrapText="1"/>
      <protection/>
    </xf>
    <xf numFmtId="3" fontId="24" fillId="38" borderId="0" xfId="51" applyNumberFormat="1" applyFont="1" applyFill="1" applyBorder="1" applyAlignment="1">
      <alignment horizontal="center" vertical="center" wrapText="1"/>
      <protection/>
    </xf>
    <xf numFmtId="3" fontId="23" fillId="34" borderId="42" xfId="51" applyNumberFormat="1" applyFont="1" applyFill="1" applyBorder="1" applyAlignment="1">
      <alignment horizontal="center" vertical="center" wrapText="1"/>
      <protection/>
    </xf>
    <xf numFmtId="3" fontId="23" fillId="34" borderId="0" xfId="51" applyNumberFormat="1" applyFont="1" applyFill="1" applyBorder="1" applyAlignment="1">
      <alignment horizontal="center" vertical="center" wrapText="1"/>
      <protection/>
    </xf>
    <xf numFmtId="0" fontId="27" fillId="0" borderId="54" xfId="51" applyFont="1" applyFill="1" applyBorder="1" applyAlignment="1">
      <alignment horizontal="left" vertical="center" wrapText="1"/>
      <protection/>
    </xf>
    <xf numFmtId="3" fontId="23" fillId="34" borderId="55" xfId="51" applyNumberFormat="1" applyFont="1" applyFill="1" applyBorder="1" applyAlignment="1">
      <alignment horizontal="center" vertical="center" wrapText="1"/>
      <protection/>
    </xf>
    <xf numFmtId="3" fontId="23" fillId="34" borderId="55" xfId="51" applyNumberFormat="1" applyFont="1" applyFill="1" applyBorder="1" applyAlignment="1">
      <alignment horizontal="center" vertical="center" wrapText="1"/>
      <protection/>
    </xf>
    <xf numFmtId="3" fontId="23" fillId="34" borderId="54" xfId="51" applyNumberFormat="1" applyFont="1" applyFill="1" applyBorder="1" applyAlignment="1">
      <alignment horizontal="center" vertical="center" wrapText="1"/>
      <protection/>
    </xf>
    <xf numFmtId="3" fontId="23" fillId="34" borderId="56" xfId="51" applyNumberFormat="1" applyFont="1" applyFill="1" applyBorder="1" applyAlignment="1">
      <alignment horizontal="center" vertical="center" wrapText="1"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0" fontId="31" fillId="0" borderId="0" xfId="51" applyFont="1">
      <alignment/>
      <protection/>
    </xf>
    <xf numFmtId="0" fontId="32" fillId="0" borderId="0" xfId="51" applyFont="1">
      <alignment/>
      <protection/>
    </xf>
    <xf numFmtId="4" fontId="24" fillId="38" borderId="57" xfId="51" applyNumberFormat="1" applyFont="1" applyFill="1" applyBorder="1" applyAlignment="1">
      <alignment horizontal="center" vertical="center" wrapText="1"/>
      <protection/>
    </xf>
    <xf numFmtId="4" fontId="23" fillId="34" borderId="0" xfId="51" applyNumberFormat="1" applyFont="1" applyFill="1" applyBorder="1" applyAlignment="1">
      <alignment horizontal="center" vertical="center" wrapText="1"/>
      <protection/>
    </xf>
    <xf numFmtId="0" fontId="11" fillId="0" borderId="33" xfId="51" applyFont="1" applyBorder="1">
      <alignment/>
      <protection/>
    </xf>
    <xf numFmtId="0" fontId="33" fillId="33" borderId="0" xfId="0" applyFont="1" applyFill="1" applyAlignment="1">
      <alignment vertical="center"/>
    </xf>
    <xf numFmtId="0" fontId="23" fillId="0" borderId="0" xfId="0" applyFont="1" applyAlignment="1">
      <alignment/>
    </xf>
    <xf numFmtId="177" fontId="23" fillId="0" borderId="0" xfId="0" applyNumberFormat="1" applyFont="1" applyAlignment="1">
      <alignment/>
    </xf>
    <xf numFmtId="177" fontId="34" fillId="0" borderId="0" xfId="0" applyNumberFormat="1" applyFont="1" applyAlignment="1">
      <alignment/>
    </xf>
    <xf numFmtId="17" fontId="34" fillId="0" borderId="0" xfId="0" applyNumberFormat="1" applyFont="1" applyAlignment="1">
      <alignment horizontal="right"/>
    </xf>
    <xf numFmtId="178" fontId="34" fillId="0" borderId="0" xfId="0" applyNumberFormat="1" applyFont="1" applyAlignment="1">
      <alignment/>
    </xf>
    <xf numFmtId="17" fontId="37" fillId="36" borderId="58" xfId="0" applyNumberFormat="1" applyFont="1" applyFill="1" applyBorder="1" applyAlignment="1" applyProtection="1">
      <alignment horizontal="center" vertical="center" wrapText="1"/>
      <protection/>
    </xf>
    <xf numFmtId="3" fontId="37" fillId="36" borderId="20" xfId="0" applyNumberFormat="1" applyFont="1" applyFill="1" applyBorder="1" applyAlignment="1" applyProtection="1">
      <alignment horizontal="center" vertical="center" wrapText="1"/>
      <protection/>
    </xf>
    <xf numFmtId="3" fontId="37" fillId="36" borderId="21" xfId="0" applyNumberFormat="1" applyFont="1" applyFill="1" applyBorder="1" applyAlignment="1" applyProtection="1">
      <alignment horizontal="center" vertical="center" wrapText="1"/>
      <protection/>
    </xf>
    <xf numFmtId="17" fontId="23" fillId="36" borderId="59" xfId="0" applyNumberFormat="1" applyFont="1" applyFill="1" applyBorder="1" applyAlignment="1" applyProtection="1">
      <alignment horizontal="center" vertical="center" wrapText="1"/>
      <protection/>
    </xf>
    <xf numFmtId="177" fontId="34" fillId="0" borderId="30" xfId="75" applyNumberFormat="1" applyFont="1" applyFill="1" applyBorder="1" applyAlignment="1">
      <alignment horizontal="right"/>
    </xf>
    <xf numFmtId="3" fontId="23" fillId="36" borderId="30" xfId="0" applyNumberFormat="1" applyFont="1" applyFill="1" applyBorder="1" applyAlignment="1" applyProtection="1">
      <alignment horizontal="center" vertical="center" wrapText="1"/>
      <protection/>
    </xf>
    <xf numFmtId="3" fontId="23" fillId="36" borderId="31" xfId="0" applyNumberFormat="1" applyFont="1" applyFill="1" applyBorder="1" applyAlignment="1" applyProtection="1">
      <alignment horizontal="center" vertical="center" wrapText="1"/>
      <protection/>
    </xf>
    <xf numFmtId="17" fontId="20" fillId="0" borderId="59" xfId="0" applyNumberFormat="1" applyFont="1" applyBorder="1" applyAlignment="1">
      <alignment horizontal="right"/>
    </xf>
    <xf numFmtId="3" fontId="38" fillId="34" borderId="30" xfId="75" applyNumberFormat="1" applyFont="1" applyFill="1" applyBorder="1" applyAlignment="1">
      <alignment horizontal="right"/>
    </xf>
    <xf numFmtId="3" fontId="38" fillId="34" borderId="31" xfId="75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78" fontId="32" fillId="0" borderId="0" xfId="0" applyNumberFormat="1" applyFont="1" applyBorder="1" applyAlignment="1">
      <alignment/>
    </xf>
    <xf numFmtId="177" fontId="34" fillId="0" borderId="0" xfId="0" applyNumberFormat="1" applyFont="1" applyBorder="1" applyAlignment="1">
      <alignment horizontal="right"/>
    </xf>
    <xf numFmtId="0" fontId="34" fillId="0" borderId="0" xfId="0" applyFont="1" applyAlignment="1">
      <alignment/>
    </xf>
    <xf numFmtId="177" fontId="0" fillId="0" borderId="0" xfId="0" applyNumberFormat="1" applyAlignment="1">
      <alignment/>
    </xf>
    <xf numFmtId="0" fontId="35" fillId="0" borderId="0" xfId="0" applyFont="1" applyAlignment="1">
      <alignment/>
    </xf>
    <xf numFmtId="177" fontId="35" fillId="0" borderId="0" xfId="0" applyNumberFormat="1" applyFont="1" applyAlignment="1">
      <alignment/>
    </xf>
    <xf numFmtId="177" fontId="36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178" fontId="23" fillId="0" borderId="0" xfId="0" applyNumberFormat="1" applyFont="1" applyBorder="1" applyAlignment="1">
      <alignment/>
    </xf>
    <xf numFmtId="177" fontId="34" fillId="0" borderId="0" xfId="72" applyNumberFormat="1" applyFont="1" applyFill="1" applyBorder="1" applyAlignment="1">
      <alignment/>
    </xf>
    <xf numFmtId="17" fontId="38" fillId="0" borderId="0" xfId="0" applyNumberFormat="1" applyFont="1" applyAlignment="1">
      <alignment horizontal="right"/>
    </xf>
    <xf numFmtId="0" fontId="104" fillId="0" borderId="0" xfId="0" applyFont="1" applyAlignment="1">
      <alignment/>
    </xf>
    <xf numFmtId="17" fontId="40" fillId="0" borderId="59" xfId="0" applyNumberFormat="1" applyFont="1" applyBorder="1" applyAlignment="1">
      <alignment horizontal="right"/>
    </xf>
    <xf numFmtId="177" fontId="34" fillId="0" borderId="0" xfId="76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Alignment="1">
      <alignment/>
    </xf>
    <xf numFmtId="177" fontId="45" fillId="0" borderId="0" xfId="0" applyNumberFormat="1" applyFont="1" applyAlignment="1">
      <alignment/>
    </xf>
    <xf numFmtId="0" fontId="46" fillId="0" borderId="0" xfId="51" applyFont="1">
      <alignment/>
      <protection/>
    </xf>
    <xf numFmtId="0" fontId="0" fillId="0" borderId="0" xfId="0" applyAlignment="1">
      <alignment horizontal="center"/>
    </xf>
    <xf numFmtId="0" fontId="88" fillId="0" borderId="0" xfId="44" applyAlignment="1">
      <alignment/>
    </xf>
    <xf numFmtId="0" fontId="11" fillId="0" borderId="0" xfId="54" applyFont="1" applyFill="1">
      <alignment/>
      <protection/>
    </xf>
    <xf numFmtId="0" fontId="105" fillId="0" borderId="0" xfId="0" applyFont="1" applyAlignment="1">
      <alignment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3" fontId="3" fillId="33" borderId="60" xfId="53" applyNumberFormat="1" applyFont="1" applyFill="1" applyBorder="1" applyAlignment="1">
      <alignment horizontal="right" vertical="center" wrapText="1"/>
    </xf>
    <xf numFmtId="3" fontId="3" fillId="33" borderId="61" xfId="53" applyNumberFormat="1" applyFont="1" applyFill="1" applyBorder="1" applyAlignment="1">
      <alignment horizontal="right" vertical="center" wrapText="1"/>
    </xf>
    <xf numFmtId="3" fontId="3" fillId="33" borderId="62" xfId="53" applyNumberFormat="1" applyFont="1" applyFill="1" applyBorder="1" applyAlignment="1">
      <alignment horizontal="right" vertical="center" wrapText="1"/>
    </xf>
    <xf numFmtId="3" fontId="3" fillId="33" borderId="63" xfId="53" applyNumberFormat="1" applyFont="1" applyFill="1" applyBorder="1" applyAlignment="1">
      <alignment horizontal="right" vertical="center" wrapText="1"/>
    </xf>
    <xf numFmtId="0" fontId="11" fillId="33" borderId="0" xfId="54" applyFont="1" applyFill="1" applyBorder="1" applyAlignment="1">
      <alignment horizontal="left" vertical="center" wrapText="1"/>
      <protection/>
    </xf>
    <xf numFmtId="0" fontId="15" fillId="38" borderId="0" xfId="54" applyFont="1" applyFill="1" applyBorder="1" applyAlignment="1">
      <alignment horizontal="left" vertical="center" wrapText="1"/>
      <protection/>
    </xf>
    <xf numFmtId="0" fontId="15" fillId="38" borderId="64" xfId="54" applyFont="1" applyFill="1" applyBorder="1" applyAlignment="1">
      <alignment horizontal="left" vertical="center" wrapText="1"/>
      <protection/>
    </xf>
    <xf numFmtId="3" fontId="16" fillId="38" borderId="0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3" fontId="16" fillId="38" borderId="31" xfId="0" applyNumberFormat="1" applyFont="1" applyFill="1" applyBorder="1" applyAlignment="1">
      <alignment horizontal="center" vertical="center" wrapText="1"/>
    </xf>
    <xf numFmtId="166" fontId="16" fillId="38" borderId="59" xfId="0" applyNumberFormat="1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 wrapText="1"/>
    </xf>
    <xf numFmtId="166" fontId="11" fillId="33" borderId="59" xfId="0" applyNumberFormat="1" applyFont="1" applyFill="1" applyBorder="1" applyAlignment="1">
      <alignment horizontal="center" vertical="center" wrapText="1"/>
    </xf>
    <xf numFmtId="3" fontId="16" fillId="38" borderId="65" xfId="0" applyNumberFormat="1" applyFont="1" applyFill="1" applyBorder="1" applyAlignment="1">
      <alignment horizontal="center" vertical="center" wrapText="1"/>
    </xf>
    <xf numFmtId="166" fontId="16" fillId="38" borderId="28" xfId="0" applyNumberFormat="1" applyFont="1" applyFill="1" applyBorder="1" applyAlignment="1">
      <alignment horizontal="center" vertical="center" wrapText="1"/>
    </xf>
    <xf numFmtId="3" fontId="11" fillId="33" borderId="65" xfId="54" applyNumberFormat="1" applyFont="1" applyFill="1" applyBorder="1" applyAlignment="1">
      <alignment horizontal="right" vertical="center" wrapText="1"/>
      <protection/>
    </xf>
    <xf numFmtId="166" fontId="11" fillId="33" borderId="28" xfId="54" applyNumberFormat="1" applyFont="1" applyFill="1" applyBorder="1" applyAlignment="1">
      <alignment horizontal="right" vertical="center" wrapText="1"/>
      <protection/>
    </xf>
    <xf numFmtId="3" fontId="11" fillId="33" borderId="65" xfId="0" applyNumberFormat="1" applyFont="1" applyFill="1" applyBorder="1" applyAlignment="1">
      <alignment horizontal="center" vertical="center" wrapText="1"/>
    </xf>
    <xf numFmtId="166" fontId="11" fillId="33" borderId="28" xfId="0" applyNumberFormat="1" applyFont="1" applyFill="1" applyBorder="1" applyAlignment="1">
      <alignment horizontal="center" vertical="center" wrapText="1"/>
    </xf>
    <xf numFmtId="3" fontId="16" fillId="38" borderId="66" xfId="0" applyNumberFormat="1" applyFont="1" applyFill="1" applyBorder="1" applyAlignment="1">
      <alignment horizontal="center" vertical="center" wrapText="1"/>
    </xf>
    <xf numFmtId="3" fontId="16" fillId="38" borderId="56" xfId="0" applyNumberFormat="1" applyFont="1" applyFill="1" applyBorder="1" applyAlignment="1">
      <alignment horizontal="center" vertical="center" wrapText="1"/>
    </xf>
    <xf numFmtId="166" fontId="16" fillId="38" borderId="67" xfId="0" applyNumberFormat="1" applyFont="1" applyFill="1" applyBorder="1" applyAlignment="1">
      <alignment horizontal="center" vertical="center" wrapText="1"/>
    </xf>
    <xf numFmtId="166" fontId="11" fillId="33" borderId="28" xfId="54" applyNumberFormat="1" applyFont="1" applyFill="1" applyBorder="1" applyAlignment="1">
      <alignment horizontal="right" vertic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48" fillId="0" borderId="0" xfId="54" applyFont="1" applyFill="1" applyBorder="1" applyAlignment="1">
      <alignment horizontal="left" vertical="center" wrapText="1"/>
      <protection/>
    </xf>
    <xf numFmtId="0" fontId="11" fillId="0" borderId="56" xfId="54" applyFont="1" applyFill="1" applyBorder="1" applyAlignment="1">
      <alignment horizontal="left" vertical="center" wrapText="1"/>
      <protection/>
    </xf>
    <xf numFmtId="3" fontId="11" fillId="0" borderId="0" xfId="54" applyNumberFormat="1" applyFont="1">
      <alignment/>
      <protection/>
    </xf>
    <xf numFmtId="0" fontId="11" fillId="0" borderId="0" xfId="54" applyFont="1" applyAlignment="1">
      <alignment/>
      <protection/>
    </xf>
    <xf numFmtId="0" fontId="11" fillId="33" borderId="0" xfId="54" applyFont="1" applyFill="1" applyAlignment="1">
      <alignment horizontal="left" vertical="top" wrapText="1"/>
      <protection/>
    </xf>
    <xf numFmtId="3" fontId="15" fillId="38" borderId="68" xfId="54" applyNumberFormat="1" applyFont="1" applyFill="1" applyBorder="1" applyAlignment="1">
      <alignment horizontal="left" vertical="center" wrapText="1"/>
      <protection/>
    </xf>
    <xf numFmtId="3" fontId="11" fillId="34" borderId="31" xfId="54" applyNumberFormat="1" applyFont="1" applyFill="1" applyBorder="1" applyAlignment="1">
      <alignment horizontal="right" vertical="center" wrapText="1"/>
      <protection/>
    </xf>
    <xf numFmtId="166" fontId="11" fillId="34" borderId="59" xfId="54" applyNumberFormat="1" applyFont="1" applyFill="1" applyBorder="1" applyAlignment="1">
      <alignment horizontal="right" vertical="center" wrapText="1"/>
      <protection/>
    </xf>
    <xf numFmtId="3" fontId="11" fillId="33" borderId="69" xfId="0" applyNumberFormat="1" applyFont="1" applyFill="1" applyBorder="1" applyAlignment="1">
      <alignment horizontal="center" vertical="center" wrapText="1"/>
    </xf>
    <xf numFmtId="3" fontId="11" fillId="33" borderId="64" xfId="0" applyNumberFormat="1" applyFont="1" applyFill="1" applyBorder="1" applyAlignment="1">
      <alignment horizontal="center" vertical="center" wrapText="1"/>
    </xf>
    <xf numFmtId="166" fontId="11" fillId="33" borderId="7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7" fontId="101" fillId="36" borderId="71" xfId="0" applyNumberFormat="1" applyFont="1" applyFill="1" applyBorder="1" applyAlignment="1">
      <alignment horizontal="center" vertical="center"/>
    </xf>
    <xf numFmtId="3" fontId="103" fillId="35" borderId="34" xfId="0" applyNumberFormat="1" applyFont="1" applyFill="1" applyBorder="1" applyAlignment="1">
      <alignment/>
    </xf>
    <xf numFmtId="3" fontId="103" fillId="35" borderId="72" xfId="0" applyNumberFormat="1" applyFont="1" applyFill="1" applyBorder="1" applyAlignment="1">
      <alignment/>
    </xf>
    <xf numFmtId="3" fontId="103" fillId="35" borderId="26" xfId="0" applyNumberFormat="1" applyFont="1" applyFill="1" applyBorder="1" applyAlignment="1">
      <alignment/>
    </xf>
    <xf numFmtId="3" fontId="103" fillId="35" borderId="27" xfId="0" applyNumberFormat="1" applyFont="1" applyFill="1" applyBorder="1" applyAlignment="1">
      <alignment/>
    </xf>
    <xf numFmtId="4" fontId="103" fillId="35" borderId="37" xfId="0" applyNumberFormat="1" applyFont="1" applyFill="1" applyBorder="1" applyAlignment="1">
      <alignment/>
    </xf>
    <xf numFmtId="4" fontId="103" fillId="35" borderId="73" xfId="0" applyNumberFormat="1" applyFont="1" applyFill="1" applyBorder="1" applyAlignment="1">
      <alignment/>
    </xf>
    <xf numFmtId="4" fontId="103" fillId="35" borderId="30" xfId="0" applyNumberFormat="1" applyFont="1" applyFill="1" applyBorder="1" applyAlignment="1">
      <alignment/>
    </xf>
    <xf numFmtId="4" fontId="103" fillId="35" borderId="31" xfId="0" applyNumberFormat="1" applyFont="1" applyFill="1" applyBorder="1" applyAlignment="1">
      <alignment/>
    </xf>
    <xf numFmtId="4" fontId="103" fillId="34" borderId="37" xfId="0" applyNumberFormat="1" applyFont="1" applyFill="1" applyBorder="1" applyAlignment="1">
      <alignment/>
    </xf>
    <xf numFmtId="4" fontId="103" fillId="34" borderId="73" xfId="0" applyNumberFormat="1" applyFont="1" applyFill="1" applyBorder="1" applyAlignment="1">
      <alignment/>
    </xf>
    <xf numFmtId="4" fontId="103" fillId="34" borderId="30" xfId="0" applyNumberFormat="1" applyFont="1" applyFill="1" applyBorder="1" applyAlignment="1">
      <alignment/>
    </xf>
    <xf numFmtId="4" fontId="103" fillId="34" borderId="31" xfId="0" applyNumberFormat="1" applyFont="1" applyFill="1" applyBorder="1" applyAlignment="1">
      <alignment/>
    </xf>
    <xf numFmtId="3" fontId="103" fillId="35" borderId="37" xfId="0" applyNumberFormat="1" applyFont="1" applyFill="1" applyBorder="1" applyAlignment="1">
      <alignment/>
    </xf>
    <xf numFmtId="3" fontId="103" fillId="35" borderId="73" xfId="0" applyNumberFormat="1" applyFont="1" applyFill="1" applyBorder="1" applyAlignment="1">
      <alignment/>
    </xf>
    <xf numFmtId="3" fontId="103" fillId="35" borderId="30" xfId="0" applyNumberFormat="1" applyFont="1" applyFill="1" applyBorder="1" applyAlignment="1">
      <alignment/>
    </xf>
    <xf numFmtId="3" fontId="103" fillId="35" borderId="31" xfId="0" applyNumberFormat="1" applyFont="1" applyFill="1" applyBorder="1" applyAlignment="1">
      <alignment/>
    </xf>
    <xf numFmtId="4" fontId="103" fillId="35" borderId="35" xfId="0" applyNumberFormat="1" applyFont="1" applyFill="1" applyBorder="1" applyAlignment="1">
      <alignment/>
    </xf>
    <xf numFmtId="4" fontId="103" fillId="35" borderId="74" xfId="0" applyNumberFormat="1" applyFont="1" applyFill="1" applyBorder="1" applyAlignment="1">
      <alignment/>
    </xf>
    <xf numFmtId="4" fontId="103" fillId="35" borderId="75" xfId="0" applyNumberFormat="1" applyFont="1" applyFill="1" applyBorder="1" applyAlignment="1">
      <alignment/>
    </xf>
    <xf numFmtId="4" fontId="103" fillId="35" borderId="76" xfId="0" applyNumberFormat="1" applyFont="1" applyFill="1" applyBorder="1" applyAlignment="1">
      <alignment/>
    </xf>
    <xf numFmtId="4" fontId="103" fillId="0" borderId="37" xfId="0" applyNumberFormat="1" applyFont="1" applyFill="1" applyBorder="1" applyAlignment="1">
      <alignment/>
    </xf>
    <xf numFmtId="4" fontId="103" fillId="0" borderId="73" xfId="0" applyNumberFormat="1" applyFont="1" applyFill="1" applyBorder="1" applyAlignment="1">
      <alignment/>
    </xf>
    <xf numFmtId="4" fontId="103" fillId="0" borderId="30" xfId="0" applyNumberFormat="1" applyFont="1" applyFill="1" applyBorder="1" applyAlignment="1">
      <alignment/>
    </xf>
    <xf numFmtId="4" fontId="103" fillId="0" borderId="31" xfId="0" applyNumberFormat="1" applyFont="1" applyFill="1" applyBorder="1" applyAlignment="1">
      <alignment/>
    </xf>
    <xf numFmtId="3" fontId="103" fillId="35" borderId="77" xfId="0" applyNumberFormat="1" applyFont="1" applyFill="1" applyBorder="1" applyAlignment="1">
      <alignment/>
    </xf>
    <xf numFmtId="3" fontId="103" fillId="35" borderId="78" xfId="0" applyNumberFormat="1" applyFont="1" applyFill="1" applyBorder="1" applyAlignment="1">
      <alignment/>
    </xf>
    <xf numFmtId="3" fontId="103" fillId="35" borderId="79" xfId="0" applyNumberFormat="1" applyFont="1" applyFill="1" applyBorder="1" applyAlignment="1">
      <alignment/>
    </xf>
    <xf numFmtId="3" fontId="103" fillId="35" borderId="80" xfId="0" applyNumberFormat="1" applyFont="1" applyFill="1" applyBorder="1" applyAlignment="1">
      <alignment/>
    </xf>
    <xf numFmtId="3" fontId="103" fillId="34" borderId="37" xfId="0" applyNumberFormat="1" applyFont="1" applyFill="1" applyBorder="1" applyAlignment="1">
      <alignment/>
    </xf>
    <xf numFmtId="3" fontId="103" fillId="34" borderId="73" xfId="0" applyNumberFormat="1" applyFont="1" applyFill="1" applyBorder="1" applyAlignment="1">
      <alignment/>
    </xf>
    <xf numFmtId="3" fontId="103" fillId="34" borderId="30" xfId="0" applyNumberFormat="1" applyFont="1" applyFill="1" applyBorder="1" applyAlignment="1">
      <alignment/>
    </xf>
    <xf numFmtId="3" fontId="103" fillId="34" borderId="31" xfId="0" applyNumberFormat="1" applyFont="1" applyFill="1" applyBorder="1" applyAlignment="1">
      <alignment/>
    </xf>
    <xf numFmtId="4" fontId="103" fillId="34" borderId="74" xfId="0" applyNumberFormat="1" applyFont="1" applyFill="1" applyBorder="1" applyAlignment="1">
      <alignment/>
    </xf>
    <xf numFmtId="4" fontId="103" fillId="34" borderId="75" xfId="0" applyNumberFormat="1" applyFont="1" applyFill="1" applyBorder="1" applyAlignment="1">
      <alignment/>
    </xf>
    <xf numFmtId="4" fontId="103" fillId="34" borderId="76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49" fillId="0" borderId="0" xfId="54" applyFont="1">
      <alignment/>
      <protection/>
    </xf>
    <xf numFmtId="0" fontId="49" fillId="0" borderId="0" xfId="54" applyFont="1" applyAlignment="1">
      <alignment/>
      <protection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2" fillId="40" borderId="41" xfId="53" applyNumberFormat="1" applyFont="1" applyFill="1" applyBorder="1" applyAlignment="1">
      <alignment horizontal="center" vertical="center" wrapText="1"/>
    </xf>
    <xf numFmtId="0" fontId="15" fillId="34" borderId="0" xfId="54" applyFont="1" applyFill="1" applyBorder="1" applyAlignment="1">
      <alignment horizontal="left" vertical="center" wrapText="1"/>
      <protection/>
    </xf>
    <xf numFmtId="3" fontId="16" fillId="34" borderId="65" xfId="0" applyNumberFormat="1" applyFont="1" applyFill="1" applyBorder="1" applyAlignment="1">
      <alignment horizontal="center" vertical="center" wrapText="1"/>
    </xf>
    <xf numFmtId="3" fontId="16" fillId="34" borderId="0" xfId="0" applyNumberFormat="1" applyFont="1" applyFill="1" applyBorder="1" applyAlignment="1">
      <alignment horizontal="center" vertical="center" wrapText="1"/>
    </xf>
    <xf numFmtId="166" fontId="16" fillId="34" borderId="28" xfId="0" applyNumberFormat="1" applyFont="1" applyFill="1" applyBorder="1" applyAlignment="1">
      <alignment horizontal="center" vertical="center" wrapText="1"/>
    </xf>
    <xf numFmtId="3" fontId="2" fillId="34" borderId="0" xfId="54" applyNumberFormat="1" applyFill="1">
      <alignment/>
      <protection/>
    </xf>
    <xf numFmtId="0" fontId="2" fillId="34" borderId="0" xfId="54" applyFill="1">
      <alignment/>
      <protection/>
    </xf>
    <xf numFmtId="17" fontId="20" fillId="0" borderId="70" xfId="0" applyNumberFormat="1" applyFont="1" applyBorder="1" applyAlignment="1">
      <alignment horizontal="right"/>
    </xf>
    <xf numFmtId="3" fontId="38" fillId="34" borderId="81" xfId="75" applyNumberFormat="1" applyFont="1" applyFill="1" applyBorder="1" applyAlignment="1">
      <alignment horizontal="right"/>
    </xf>
    <xf numFmtId="3" fontId="38" fillId="34" borderId="69" xfId="75" applyNumberFormat="1" applyFont="1" applyFill="1" applyBorder="1" applyAlignment="1">
      <alignment horizontal="right"/>
    </xf>
    <xf numFmtId="17" fontId="40" fillId="0" borderId="70" xfId="0" applyNumberFormat="1" applyFont="1" applyBorder="1" applyAlignment="1">
      <alignment horizontal="right"/>
    </xf>
    <xf numFmtId="0" fontId="15" fillId="36" borderId="82" xfId="54" applyFont="1" applyFill="1" applyBorder="1" applyAlignment="1">
      <alignment horizontal="center" vertical="center" wrapText="1"/>
      <protection/>
    </xf>
    <xf numFmtId="0" fontId="15" fillId="36" borderId="83" xfId="54" applyFont="1" applyFill="1" applyBorder="1" applyAlignment="1">
      <alignment horizontal="center" vertical="center" wrapText="1"/>
      <protection/>
    </xf>
    <xf numFmtId="0" fontId="15" fillId="36" borderId="22" xfId="54" applyFont="1" applyFill="1" applyBorder="1" applyAlignment="1">
      <alignment horizontal="center" vertical="center" wrapText="1"/>
      <protection/>
    </xf>
    <xf numFmtId="0" fontId="12" fillId="40" borderId="84" xfId="53" applyNumberFormat="1" applyFont="1" applyFill="1" applyBorder="1" applyAlignment="1">
      <alignment horizontal="center" vertical="center" wrapText="1"/>
    </xf>
    <xf numFmtId="3" fontId="108" fillId="0" borderId="30" xfId="0" applyNumberFormat="1" applyFont="1" applyBorder="1" applyAlignment="1">
      <alignment/>
    </xf>
    <xf numFmtId="3" fontId="108" fillId="0" borderId="31" xfId="0" applyNumberFormat="1" applyFont="1" applyBorder="1" applyAlignment="1">
      <alignment/>
    </xf>
    <xf numFmtId="3" fontId="108" fillId="0" borderId="81" xfId="0" applyNumberFormat="1" applyFont="1" applyBorder="1" applyAlignment="1">
      <alignment/>
    </xf>
    <xf numFmtId="3" fontId="108" fillId="0" borderId="69" xfId="0" applyNumberFormat="1" applyFont="1" applyBorder="1" applyAlignment="1">
      <alignment/>
    </xf>
    <xf numFmtId="177" fontId="34" fillId="0" borderId="0" xfId="75" applyNumberFormat="1" applyFont="1" applyFill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2" fontId="0" fillId="0" borderId="0" xfId="0" applyNumberFormat="1" applyAlignment="1">
      <alignment/>
    </xf>
    <xf numFmtId="1" fontId="110" fillId="0" borderId="0" xfId="0" applyNumberFormat="1" applyFont="1" applyAlignment="1">
      <alignment/>
    </xf>
    <xf numFmtId="177" fontId="38" fillId="0" borderId="30" xfId="75" applyNumberFormat="1" applyFont="1" applyFill="1" applyBorder="1" applyAlignment="1">
      <alignment horizontal="right"/>
    </xf>
    <xf numFmtId="17" fontId="20" fillId="0" borderId="59" xfId="0" applyNumberFormat="1" applyFont="1" applyBorder="1" applyAlignment="1">
      <alignment horizontal="left"/>
    </xf>
    <xf numFmtId="17" fontId="20" fillId="0" borderId="70" xfId="0" applyNumberFormat="1" applyFont="1" applyBorder="1" applyAlignment="1">
      <alignment horizontal="left"/>
    </xf>
    <xf numFmtId="17" fontId="39" fillId="36" borderId="58" xfId="0" applyNumberFormat="1" applyFont="1" applyFill="1" applyBorder="1" applyAlignment="1" applyProtection="1">
      <alignment horizontal="center" vertical="center" wrapText="1"/>
      <protection/>
    </xf>
    <xf numFmtId="3" fontId="39" fillId="36" borderId="20" xfId="0" applyNumberFormat="1" applyFont="1" applyFill="1" applyBorder="1" applyAlignment="1" applyProtection="1">
      <alignment horizontal="center" vertical="center" wrapText="1"/>
      <protection/>
    </xf>
    <xf numFmtId="3" fontId="39" fillId="36" borderId="21" xfId="0" applyNumberFormat="1" applyFont="1" applyFill="1" applyBorder="1" applyAlignment="1" applyProtection="1">
      <alignment horizontal="center" vertical="center" wrapText="1"/>
      <protection/>
    </xf>
    <xf numFmtId="3" fontId="41" fillId="34" borderId="30" xfId="75" applyNumberFormat="1" applyFont="1" applyFill="1" applyBorder="1" applyAlignment="1">
      <alignment horizontal="right"/>
    </xf>
    <xf numFmtId="3" fontId="41" fillId="34" borderId="31" xfId="75" applyNumberFormat="1" applyFont="1" applyFill="1" applyBorder="1" applyAlignment="1">
      <alignment horizontal="right"/>
    </xf>
    <xf numFmtId="3" fontId="41" fillId="34" borderId="30" xfId="0" applyNumberFormat="1" applyFont="1" applyFill="1" applyBorder="1" applyAlignment="1">
      <alignment/>
    </xf>
    <xf numFmtId="3" fontId="41" fillId="34" borderId="30" xfId="0" applyNumberFormat="1" applyFont="1" applyFill="1" applyBorder="1" applyAlignment="1">
      <alignment horizontal="right"/>
    </xf>
    <xf numFmtId="3" fontId="41" fillId="34" borderId="31" xfId="0" applyNumberFormat="1" applyFont="1" applyFill="1" applyBorder="1" applyAlignment="1">
      <alignment horizontal="right"/>
    </xf>
    <xf numFmtId="3" fontId="41" fillId="34" borderId="59" xfId="75" applyNumberFormat="1" applyFont="1" applyFill="1" applyBorder="1" applyAlignment="1">
      <alignment horizontal="right"/>
    </xf>
    <xf numFmtId="3" fontId="41" fillId="34" borderId="0" xfId="75" applyNumberFormat="1" applyFont="1" applyFill="1" applyBorder="1" applyAlignment="1">
      <alignment horizontal="right"/>
    </xf>
    <xf numFmtId="3" fontId="41" fillId="34" borderId="69" xfId="75" applyNumberFormat="1" applyFont="1" applyFill="1" applyBorder="1" applyAlignment="1">
      <alignment horizontal="right"/>
    </xf>
    <xf numFmtId="3" fontId="41" fillId="34" borderId="81" xfId="75" applyNumberFormat="1" applyFont="1" applyFill="1" applyBorder="1" applyAlignment="1">
      <alignment horizontal="right"/>
    </xf>
    <xf numFmtId="17" fontId="40" fillId="0" borderId="59" xfId="0" applyNumberFormat="1" applyFont="1" applyBorder="1" applyAlignment="1">
      <alignment horizontal="left"/>
    </xf>
    <xf numFmtId="3" fontId="41" fillId="34" borderId="30" xfId="72" applyNumberFormat="1" applyFont="1" applyFill="1" applyBorder="1" applyAlignment="1">
      <alignment horizontal="center"/>
    </xf>
    <xf numFmtId="3" fontId="41" fillId="34" borderId="31" xfId="72" applyNumberFormat="1" applyFont="1" applyFill="1" applyBorder="1" applyAlignment="1">
      <alignment horizontal="center"/>
    </xf>
    <xf numFmtId="3" fontId="41" fillId="34" borderId="59" xfId="72" applyNumberFormat="1" applyFont="1" applyFill="1" applyBorder="1" applyAlignment="1">
      <alignment horizontal="center"/>
    </xf>
    <xf numFmtId="3" fontId="41" fillId="34" borderId="0" xfId="72" applyNumberFormat="1" applyFont="1" applyFill="1" applyBorder="1" applyAlignment="1">
      <alignment horizontal="center"/>
    </xf>
    <xf numFmtId="3" fontId="41" fillId="34" borderId="81" xfId="72" applyNumberFormat="1" applyFont="1" applyFill="1" applyBorder="1" applyAlignment="1">
      <alignment horizontal="center"/>
    </xf>
    <xf numFmtId="3" fontId="41" fillId="34" borderId="69" xfId="72" applyNumberFormat="1" applyFont="1" applyFill="1" applyBorder="1" applyAlignment="1">
      <alignment horizontal="center"/>
    </xf>
    <xf numFmtId="17" fontId="40" fillId="0" borderId="0" xfId="0" applyNumberFormat="1" applyFont="1" applyBorder="1" applyAlignment="1">
      <alignment horizontal="right"/>
    </xf>
    <xf numFmtId="0" fontId="50" fillId="33" borderId="0" xfId="0" applyFont="1" applyFill="1" applyAlignment="1">
      <alignment vertical="center"/>
    </xf>
    <xf numFmtId="0" fontId="0" fillId="0" borderId="8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59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86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15" fillId="36" borderId="87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4" fontId="2" fillId="0" borderId="0" xfId="54" applyNumberFormat="1">
      <alignment/>
      <protection/>
    </xf>
    <xf numFmtId="166" fontId="16" fillId="38" borderId="28" xfId="0" applyNumberFormat="1" applyFont="1" applyFill="1" applyBorder="1" applyAlignment="1">
      <alignment horizontal="center" vertical="center" wrapText="1"/>
    </xf>
    <xf numFmtId="166" fontId="16" fillId="34" borderId="28" xfId="0" applyNumberFormat="1" applyFont="1" applyFill="1" applyBorder="1" applyAlignment="1">
      <alignment horizontal="center" vertical="center" wrapText="1"/>
    </xf>
    <xf numFmtId="166" fontId="11" fillId="33" borderId="28" xfId="0" applyNumberFormat="1" applyFont="1" applyFill="1" applyBorder="1" applyAlignment="1">
      <alignment horizontal="center" vertical="center" wrapText="1"/>
    </xf>
    <xf numFmtId="166" fontId="16" fillId="38" borderId="67" xfId="0" applyNumberFormat="1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16" fillId="36" borderId="87" xfId="0" applyFont="1" applyFill="1" applyBorder="1" applyAlignment="1">
      <alignment horizontal="center" vertical="center" wrapText="1"/>
    </xf>
    <xf numFmtId="0" fontId="16" fillId="36" borderId="39" xfId="0" applyFont="1" applyFill="1" applyBorder="1" applyAlignment="1">
      <alignment horizontal="center" vertical="center" wrapText="1"/>
    </xf>
    <xf numFmtId="166" fontId="16" fillId="38" borderId="59" xfId="0" applyNumberFormat="1" applyFont="1" applyFill="1" applyBorder="1" applyAlignment="1">
      <alignment horizontal="center" vertical="center" wrapText="1"/>
    </xf>
    <xf numFmtId="3" fontId="16" fillId="38" borderId="31" xfId="0" applyNumberFormat="1" applyFont="1" applyFill="1" applyBorder="1" applyAlignment="1">
      <alignment horizontal="center" vertical="center" wrapText="1"/>
    </xf>
    <xf numFmtId="3" fontId="16" fillId="38" borderId="0" xfId="0" applyNumberFormat="1" applyFont="1" applyFill="1" applyBorder="1" applyAlignment="1">
      <alignment horizontal="center" vertical="center" wrapText="1"/>
    </xf>
    <xf numFmtId="166" fontId="11" fillId="34" borderId="59" xfId="54" applyNumberFormat="1" applyFont="1" applyFill="1" applyBorder="1" applyAlignment="1">
      <alignment horizontal="right" vertical="center" wrapText="1"/>
      <protection/>
    </xf>
    <xf numFmtId="3" fontId="11" fillId="34" borderId="31" xfId="54" applyNumberFormat="1" applyFont="1" applyFill="1" applyBorder="1" applyAlignment="1">
      <alignment horizontal="right" vertical="center" wrapText="1"/>
      <protection/>
    </xf>
    <xf numFmtId="3" fontId="11" fillId="34" borderId="0" xfId="54" applyNumberFormat="1" applyFont="1" applyFill="1" applyBorder="1" applyAlignment="1">
      <alignment horizontal="right" vertical="center" wrapText="1"/>
      <protection/>
    </xf>
    <xf numFmtId="3" fontId="16" fillId="34" borderId="0" xfId="54" applyNumberFormat="1" applyFont="1" applyFill="1" applyBorder="1" applyAlignment="1">
      <alignment horizontal="right" vertical="center" wrapText="1"/>
      <protection/>
    </xf>
    <xf numFmtId="166" fontId="11" fillId="33" borderId="59" xfId="0" applyNumberFormat="1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166" fontId="11" fillId="33" borderId="70" xfId="0" applyNumberFormat="1" applyFont="1" applyFill="1" applyBorder="1" applyAlignment="1">
      <alignment horizontal="center" vertical="center" wrapText="1"/>
    </xf>
    <xf numFmtId="3" fontId="11" fillId="33" borderId="69" xfId="0" applyNumberFormat="1" applyFont="1" applyFill="1" applyBorder="1" applyAlignment="1">
      <alignment horizontal="center" vertical="center" wrapText="1"/>
    </xf>
    <xf numFmtId="3" fontId="11" fillId="33" borderId="64" xfId="0" applyNumberFormat="1" applyFont="1" applyFill="1" applyBorder="1" applyAlignment="1">
      <alignment horizontal="center" vertical="center" wrapText="1"/>
    </xf>
    <xf numFmtId="4" fontId="18" fillId="35" borderId="11" xfId="53" applyNumberFormat="1" applyFont="1" applyFill="1" applyBorder="1" applyAlignment="1">
      <alignment horizontal="right" vertical="center" wrapText="1"/>
    </xf>
    <xf numFmtId="4" fontId="3" fillId="33" borderId="13" xfId="53" applyNumberFormat="1" applyFont="1" applyFill="1" applyBorder="1" applyAlignment="1">
      <alignment horizontal="right" vertical="center" wrapText="1"/>
    </xf>
    <xf numFmtId="4" fontId="3" fillId="33" borderId="15" xfId="53" applyNumberFormat="1" applyFont="1" applyFill="1" applyBorder="1" applyAlignment="1">
      <alignment horizontal="right" vertical="center" wrapText="1"/>
    </xf>
    <xf numFmtId="4" fontId="3" fillId="33" borderId="63" xfId="53" applyNumberFormat="1" applyFont="1" applyFill="1" applyBorder="1" applyAlignment="1">
      <alignment horizontal="right" vertical="center" wrapText="1"/>
    </xf>
    <xf numFmtId="0" fontId="15" fillId="36" borderId="88" xfId="51" applyFont="1" applyFill="1" applyBorder="1" applyAlignment="1">
      <alignment horizontal="center" vertical="center" wrapText="1"/>
      <protection/>
    </xf>
    <xf numFmtId="166" fontId="24" fillId="37" borderId="44" xfId="51" applyNumberFormat="1" applyFont="1" applyFill="1" applyBorder="1" applyAlignment="1">
      <alignment horizontal="center" vertical="center" wrapText="1"/>
      <protection/>
    </xf>
    <xf numFmtId="166" fontId="23" fillId="33" borderId="44" xfId="51" applyNumberFormat="1" applyFont="1" applyFill="1" applyBorder="1" applyAlignment="1">
      <alignment horizontal="center" vertical="center" wrapText="1"/>
      <protection/>
    </xf>
    <xf numFmtId="0" fontId="2" fillId="0" borderId="43" xfId="51" applyBorder="1">
      <alignment/>
      <protection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20" fillId="0" borderId="0" xfId="0" applyNumberFormat="1" applyFont="1" applyBorder="1" applyAlignment="1">
      <alignment horizontal="left"/>
    </xf>
    <xf numFmtId="3" fontId="38" fillId="34" borderId="0" xfId="75" applyNumberFormat="1" applyFont="1" applyFill="1" applyBorder="1" applyAlignment="1">
      <alignment horizontal="right"/>
    </xf>
    <xf numFmtId="4" fontId="103" fillId="35" borderId="89" xfId="0" applyNumberFormat="1" applyFont="1" applyFill="1" applyBorder="1" applyAlignment="1">
      <alignment/>
    </xf>
    <xf numFmtId="4" fontId="103" fillId="35" borderId="90" xfId="0" applyNumberFormat="1" applyFont="1" applyFill="1" applyBorder="1" applyAlignment="1">
      <alignment/>
    </xf>
    <xf numFmtId="4" fontId="103" fillId="35" borderId="81" xfId="0" applyNumberFormat="1" applyFont="1" applyFill="1" applyBorder="1" applyAlignment="1">
      <alignment/>
    </xf>
    <xf numFmtId="4" fontId="103" fillId="35" borderId="69" xfId="0" applyNumberFormat="1" applyFont="1" applyFill="1" applyBorder="1" applyAlignment="1">
      <alignment/>
    </xf>
    <xf numFmtId="0" fontId="0" fillId="0" borderId="67" xfId="0" applyFill="1" applyBorder="1" applyAlignment="1">
      <alignment/>
    </xf>
    <xf numFmtId="17" fontId="101" fillId="36" borderId="83" xfId="0" applyNumberFormat="1" applyFont="1" applyFill="1" applyBorder="1" applyAlignment="1">
      <alignment horizontal="center" vertical="center"/>
    </xf>
    <xf numFmtId="3" fontId="0" fillId="34" borderId="77" xfId="0" applyNumberFormat="1" applyFont="1" applyFill="1" applyBorder="1" applyAlignment="1">
      <alignment/>
    </xf>
    <xf numFmtId="3" fontId="0" fillId="34" borderId="57" xfId="0" applyNumberFormat="1" applyFont="1" applyFill="1" applyBorder="1" applyAlignment="1">
      <alignment/>
    </xf>
    <xf numFmtId="4" fontId="0" fillId="34" borderId="35" xfId="0" applyNumberFormat="1" applyFont="1" applyFill="1" applyBorder="1" applyAlignment="1">
      <alignment/>
    </xf>
    <xf numFmtId="4" fontId="0" fillId="34" borderId="36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3" fontId="0" fillId="34" borderId="91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92" xfId="0" applyNumberFormat="1" applyFont="1" applyFill="1" applyBorder="1" applyAlignment="1">
      <alignment/>
    </xf>
    <xf numFmtId="3" fontId="0" fillId="34" borderId="93" xfId="0" applyNumberFormat="1" applyFont="1" applyFill="1" applyBorder="1" applyAlignment="1">
      <alignment/>
    </xf>
    <xf numFmtId="4" fontId="0" fillId="34" borderId="94" xfId="0" applyNumberFormat="1" applyFont="1" applyFill="1" applyBorder="1" applyAlignment="1">
      <alignment/>
    </xf>
    <xf numFmtId="4" fontId="0" fillId="34" borderId="56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2" fillId="33" borderId="0" xfId="0" applyFont="1" applyFill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11" fillId="35" borderId="28" xfId="0" applyNumberFormat="1" applyFont="1" applyFill="1" applyBorder="1" applyAlignment="1">
      <alignment/>
    </xf>
    <xf numFmtId="3" fontId="111" fillId="35" borderId="25" xfId="0" applyNumberFormat="1" applyFont="1" applyFill="1" applyBorder="1" applyAlignment="1">
      <alignment/>
    </xf>
    <xf numFmtId="3" fontId="111" fillId="35" borderId="26" xfId="0" applyNumberFormat="1" applyFont="1" applyFill="1" applyBorder="1" applyAlignment="1">
      <alignment/>
    </xf>
    <xf numFmtId="3" fontId="111" fillId="35" borderId="27" xfId="0" applyNumberFormat="1" applyFont="1" applyFill="1" applyBorder="1" applyAlignment="1">
      <alignment/>
    </xf>
    <xf numFmtId="4" fontId="111" fillId="35" borderId="28" xfId="0" applyNumberFormat="1" applyFont="1" applyFill="1" applyBorder="1" applyAlignment="1">
      <alignment/>
    </xf>
    <xf numFmtId="4" fontId="111" fillId="35" borderId="29" xfId="0" applyNumberFormat="1" applyFont="1" applyFill="1" applyBorder="1" applyAlignment="1">
      <alignment/>
    </xf>
    <xf numFmtId="4" fontId="111" fillId="35" borderId="30" xfId="0" applyNumberFormat="1" applyFont="1" applyFill="1" applyBorder="1" applyAlignment="1">
      <alignment/>
    </xf>
    <xf numFmtId="4" fontId="111" fillId="35" borderId="31" xfId="0" applyNumberFormat="1" applyFont="1" applyFill="1" applyBorder="1" applyAlignment="1">
      <alignment/>
    </xf>
    <xf numFmtId="4" fontId="103" fillId="34" borderId="28" xfId="0" applyNumberFormat="1" applyFont="1" applyFill="1" applyBorder="1" applyAlignment="1">
      <alignment/>
    </xf>
    <xf numFmtId="4" fontId="103" fillId="34" borderId="29" xfId="0" applyNumberFormat="1" applyFont="1" applyFill="1" applyBorder="1" applyAlignment="1">
      <alignment/>
    </xf>
    <xf numFmtId="3" fontId="103" fillId="0" borderId="28" xfId="0" applyNumberFormat="1" applyFont="1" applyBorder="1" applyAlignment="1">
      <alignment/>
    </xf>
    <xf numFmtId="3" fontId="103" fillId="34" borderId="29" xfId="0" applyNumberFormat="1" applyFont="1" applyFill="1" applyBorder="1" applyAlignment="1">
      <alignment/>
    </xf>
    <xf numFmtId="4" fontId="103" fillId="0" borderId="28" xfId="0" applyNumberFormat="1" applyFont="1" applyBorder="1" applyAlignment="1">
      <alignment/>
    </xf>
    <xf numFmtId="3" fontId="103" fillId="34" borderId="28" xfId="0" applyNumberFormat="1" applyFont="1" applyFill="1" applyBorder="1" applyAlignment="1">
      <alignment/>
    </xf>
    <xf numFmtId="0" fontId="103" fillId="0" borderId="28" xfId="0" applyFont="1" applyBorder="1" applyAlignment="1">
      <alignment/>
    </xf>
    <xf numFmtId="0" fontId="103" fillId="0" borderId="29" xfId="0" applyFont="1" applyBorder="1" applyAlignment="1">
      <alignment/>
    </xf>
    <xf numFmtId="0" fontId="103" fillId="0" borderId="30" xfId="0" applyFont="1" applyBorder="1" applyAlignment="1">
      <alignment/>
    </xf>
    <xf numFmtId="0" fontId="103" fillId="0" borderId="31" xfId="0" applyFont="1" applyBorder="1" applyAlignment="1">
      <alignment/>
    </xf>
    <xf numFmtId="0" fontId="103" fillId="0" borderId="67" xfId="0" applyFont="1" applyBorder="1" applyAlignment="1">
      <alignment/>
    </xf>
    <xf numFmtId="2" fontId="103" fillId="0" borderId="95" xfId="0" applyNumberFormat="1" applyFont="1" applyBorder="1" applyAlignment="1">
      <alignment/>
    </xf>
    <xf numFmtId="2" fontId="103" fillId="0" borderId="46" xfId="0" applyNumberFormat="1" applyFont="1" applyBorder="1" applyAlignment="1">
      <alignment/>
    </xf>
    <xf numFmtId="2" fontId="103" fillId="0" borderId="32" xfId="0" applyNumberFormat="1" applyFont="1" applyBorder="1" applyAlignment="1">
      <alignment/>
    </xf>
    <xf numFmtId="0" fontId="22" fillId="34" borderId="67" xfId="51" applyFont="1" applyFill="1" applyBorder="1" applyAlignment="1">
      <alignment horizontal="left" vertical="center" wrapText="1"/>
      <protection/>
    </xf>
    <xf numFmtId="3" fontId="22" fillId="34" borderId="95" xfId="51" applyNumberFormat="1" applyFont="1" applyFill="1" applyBorder="1" applyAlignment="1">
      <alignment horizontal="center" vertical="center" wrapText="1"/>
      <protection/>
    </xf>
    <xf numFmtId="166" fontId="24" fillId="37" borderId="96" xfId="51" applyNumberFormat="1" applyFont="1" applyFill="1" applyBorder="1" applyAlignment="1">
      <alignment horizontal="center" vertical="center" wrapText="1"/>
      <protection/>
    </xf>
    <xf numFmtId="0" fontId="10" fillId="33" borderId="0" xfId="52" applyFont="1" applyFill="1" applyAlignment="1">
      <alignment horizontal="center"/>
      <protection/>
    </xf>
    <xf numFmtId="0" fontId="5" fillId="33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0" fontId="15" fillId="36" borderId="68" xfId="54" applyFont="1" applyFill="1" applyBorder="1" applyAlignment="1">
      <alignment horizontal="center" vertical="center" wrapText="1"/>
      <protection/>
    </xf>
    <xf numFmtId="0" fontId="15" fillId="36" borderId="97" xfId="54" applyFont="1" applyFill="1" applyBorder="1" applyAlignment="1">
      <alignment horizontal="center" vertical="center" wrapText="1"/>
      <protection/>
    </xf>
    <xf numFmtId="0" fontId="15" fillId="36" borderId="87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 wrapText="1"/>
    </xf>
    <xf numFmtId="0" fontId="15" fillId="36" borderId="47" xfId="54" applyFont="1" applyFill="1" applyBorder="1" applyAlignment="1">
      <alignment horizontal="center" vertical="center" wrapText="1"/>
      <protection/>
    </xf>
    <xf numFmtId="0" fontId="12" fillId="40" borderId="98" xfId="53" applyFont="1" applyFill="1" applyBorder="1" applyAlignment="1">
      <alignment horizontal="center" vertical="center" wrapText="1"/>
    </xf>
    <xf numFmtId="0" fontId="12" fillId="40" borderId="99" xfId="53" applyFont="1" applyFill="1" applyBorder="1" applyAlignment="1">
      <alignment horizontal="center" vertical="center" wrapText="1"/>
    </xf>
    <xf numFmtId="17" fontId="12" fillId="40" borderId="87" xfId="53" applyNumberFormat="1" applyFont="1" applyFill="1" applyBorder="1" applyAlignment="1">
      <alignment horizontal="center" vertical="center" wrapText="1"/>
    </xf>
    <xf numFmtId="0" fontId="12" fillId="40" borderId="39" xfId="53" applyFont="1" applyFill="1" applyBorder="1" applyAlignment="1">
      <alignment horizontal="center" vertical="center" wrapText="1"/>
    </xf>
    <xf numFmtId="0" fontId="12" fillId="40" borderId="100" xfId="53" applyFont="1" applyFill="1" applyBorder="1" applyAlignment="1">
      <alignment horizontal="center" vertical="center" wrapText="1"/>
    </xf>
    <xf numFmtId="0" fontId="13" fillId="33" borderId="68" xfId="53" applyFont="1" applyFill="1" applyBorder="1" applyAlignment="1">
      <alignment horizontal="left" vertical="top" wrapText="1"/>
    </xf>
    <xf numFmtId="0" fontId="13" fillId="33" borderId="0" xfId="53" applyFont="1" applyFill="1" applyBorder="1" applyAlignment="1">
      <alignment horizontal="left" vertical="top" wrapText="1"/>
    </xf>
    <xf numFmtId="0" fontId="81" fillId="33" borderId="68" xfId="53" applyFont="1" applyFill="1" applyBorder="1" applyAlignment="1">
      <alignment horizontal="left" vertical="top" wrapText="1"/>
    </xf>
    <xf numFmtId="0" fontId="81" fillId="33" borderId="0" xfId="53" applyFont="1" applyFill="1" applyBorder="1" applyAlignment="1">
      <alignment horizontal="left" vertical="top" wrapText="1"/>
    </xf>
    <xf numFmtId="0" fontId="14" fillId="0" borderId="0" xfId="51" applyFont="1" applyAlignment="1">
      <alignment horizontal="justify" wrapText="1"/>
      <protection/>
    </xf>
    <xf numFmtId="0" fontId="29" fillId="0" borderId="0" xfId="51" applyFont="1" applyAlignment="1">
      <alignment horizontal="left" vertical="center" wrapText="1"/>
      <protection/>
    </xf>
    <xf numFmtId="0" fontId="33" fillId="33" borderId="0" xfId="0" applyFont="1" applyFill="1" applyAlignment="1">
      <alignment horizontal="left" vertical="justify" wrapText="1"/>
    </xf>
    <xf numFmtId="0" fontId="33" fillId="33" borderId="0" xfId="0" applyFont="1" applyFill="1" applyAlignment="1">
      <alignment horizontal="justify" vertical="justify" wrapText="1"/>
    </xf>
    <xf numFmtId="0" fontId="50" fillId="33" borderId="0" xfId="0" applyFont="1" applyFill="1" applyAlignment="1">
      <alignment horizontal="left" vertical="justify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Hiperlink Visitado 2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rmal 5" xfId="54"/>
    <cellStyle name="Nota" xfId="55"/>
    <cellStyle name="Nota 2" xfId="56"/>
    <cellStyle name="Nota 3" xfId="57"/>
    <cellStyle name="Percent" xfId="58"/>
    <cellStyle name="Porcentagem 2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  <cellStyle name="Vírgula 5" xfId="76"/>
  </cellStyles>
  <dxfs count="4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2</xdr:row>
      <xdr:rowOff>47625</xdr:rowOff>
    </xdr:from>
    <xdr:to>
      <xdr:col>8</xdr:col>
      <xdr:colOff>171450</xdr:colOff>
      <xdr:row>5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57225"/>
          <a:ext cx="460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tabSelected="1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10" ht="24" customHeight="1">
      <c r="A9" s="432" t="s">
        <v>4</v>
      </c>
      <c r="B9" s="432"/>
      <c r="C9" s="432"/>
      <c r="D9" s="432"/>
      <c r="E9" s="432"/>
      <c r="F9" s="432"/>
      <c r="G9" s="432"/>
      <c r="H9" s="432"/>
      <c r="I9" s="432"/>
      <c r="J9" s="432"/>
    </row>
    <row r="12" spans="2:9" ht="24" customHeight="1">
      <c r="B12" s="434" t="s">
        <v>241</v>
      </c>
      <c r="C12" s="434"/>
      <c r="D12" s="434"/>
      <c r="E12" s="434"/>
      <c r="F12" s="434"/>
      <c r="G12" s="434"/>
      <c r="H12" s="434"/>
      <c r="I12" s="434"/>
    </row>
    <row r="13" spans="1:8" ht="24" customHeight="1">
      <c r="A13" s="1"/>
      <c r="B13" s="1"/>
      <c r="C13" s="1"/>
      <c r="D13" s="1"/>
      <c r="E13" s="1"/>
      <c r="F13" s="1"/>
      <c r="G13" s="1"/>
      <c r="H13" s="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10" ht="24" customHeight="1">
      <c r="A15" s="433" t="s">
        <v>13</v>
      </c>
      <c r="B15" s="433"/>
      <c r="C15" s="433"/>
      <c r="D15" s="433"/>
      <c r="E15" s="433"/>
      <c r="F15" s="433"/>
      <c r="G15" s="433"/>
      <c r="H15" s="433"/>
      <c r="I15" s="433"/>
      <c r="J15" s="433"/>
    </row>
    <row r="16" spans="1:8" ht="24" customHeight="1">
      <c r="A16" s="3"/>
      <c r="B16" s="3"/>
      <c r="C16" s="3"/>
      <c r="D16" s="3"/>
      <c r="E16" s="3"/>
      <c r="F16" s="3"/>
      <c r="G16" s="3"/>
      <c r="H16" s="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4"/>
      <c r="B18" s="4"/>
      <c r="C18" s="4"/>
      <c r="D18" s="4"/>
      <c r="E18" s="4"/>
      <c r="F18" s="4"/>
      <c r="G18" s="4"/>
      <c r="H18" s="4"/>
    </row>
    <row r="19" spans="1:8" ht="24" customHeight="1">
      <c r="A19" s="4"/>
      <c r="B19" s="4"/>
      <c r="C19" s="4"/>
      <c r="D19" s="4"/>
      <c r="E19" s="4"/>
      <c r="F19" s="4"/>
      <c r="G19" s="4"/>
      <c r="H19" s="4"/>
    </row>
    <row r="20" spans="1:8" ht="24" customHeight="1">
      <c r="A20" s="5"/>
      <c r="B20" s="5"/>
      <c r="C20" s="5"/>
      <c r="D20" s="5"/>
      <c r="E20" s="5"/>
      <c r="F20" s="5"/>
      <c r="G20" s="5"/>
      <c r="H20" s="5"/>
    </row>
    <row r="21" spans="1:10" ht="24" customHeight="1">
      <c r="A21" s="434" t="s">
        <v>242</v>
      </c>
      <c r="B21" s="434"/>
      <c r="C21" s="434"/>
      <c r="D21" s="434"/>
      <c r="E21" s="434"/>
      <c r="F21" s="434"/>
      <c r="G21" s="434"/>
      <c r="H21" s="434"/>
      <c r="I21" s="434"/>
      <c r="J21" s="434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</sheetData>
  <sheetProtection/>
  <mergeCells count="4">
    <mergeCell ref="A9:J9"/>
    <mergeCell ref="A15:J15"/>
    <mergeCell ref="A21:J21"/>
    <mergeCell ref="B12:I12"/>
  </mergeCell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5.8515625" style="84" customWidth="1"/>
    <col min="2" max="8" width="21.7109375" style="84" customWidth="1"/>
    <col min="9" max="9" width="21.7109375" style="115" customWidth="1"/>
    <col min="10" max="10" width="10.140625" style="84" bestFit="1" customWidth="1"/>
    <col min="11" max="13" width="9.140625" style="84" customWidth="1"/>
    <col min="14" max="14" width="10.140625" style="84" bestFit="1" customWidth="1"/>
    <col min="15" max="15" width="11.421875" style="84" customWidth="1"/>
    <col min="16" max="16384" width="9.140625" style="84" customWidth="1"/>
  </cols>
  <sheetData>
    <row r="1" spans="1:9" ht="21.75" customHeight="1">
      <c r="A1" s="80" t="s">
        <v>131</v>
      </c>
      <c r="B1" s="81"/>
      <c r="C1" s="82"/>
      <c r="D1" s="82"/>
      <c r="E1" s="82"/>
      <c r="F1" s="82"/>
      <c r="G1" s="82"/>
      <c r="H1" s="82"/>
      <c r="I1" s="83"/>
    </row>
    <row r="2" spans="1:17" ht="21.75" customHeight="1">
      <c r="A2" s="80" t="s">
        <v>231</v>
      </c>
      <c r="B2" s="85"/>
      <c r="C2" s="86"/>
      <c r="D2" s="86"/>
      <c r="E2" s="86"/>
      <c r="F2" s="86"/>
      <c r="G2" s="86"/>
      <c r="H2" s="86"/>
      <c r="I2" s="87"/>
      <c r="J2" s="82"/>
      <c r="K2" s="82"/>
      <c r="L2" s="82"/>
      <c r="M2" s="82"/>
      <c r="N2" s="82"/>
      <c r="O2" s="82"/>
      <c r="P2" s="82"/>
      <c r="Q2" s="82"/>
    </row>
    <row r="3" spans="1:17" ht="13.5" customHeight="1" thickBot="1">
      <c r="A3" s="88"/>
      <c r="B3" s="88"/>
      <c r="C3" s="88"/>
      <c r="D3" s="88"/>
      <c r="E3" s="88"/>
      <c r="F3" s="88"/>
      <c r="G3" s="88"/>
      <c r="H3" s="88"/>
      <c r="I3" s="89"/>
      <c r="J3" s="82"/>
      <c r="K3" s="82"/>
      <c r="L3" s="82"/>
      <c r="M3" s="82"/>
      <c r="N3" s="82"/>
      <c r="O3" s="82"/>
      <c r="P3" s="82"/>
      <c r="Q3" s="82"/>
    </row>
    <row r="4" spans="1:9" ht="30" customHeight="1" thickBot="1">
      <c r="A4" s="90" t="s">
        <v>132</v>
      </c>
      <c r="B4" s="91">
        <v>2002</v>
      </c>
      <c r="C4" s="92">
        <v>2003</v>
      </c>
      <c r="D4" s="92">
        <v>2004</v>
      </c>
      <c r="E4" s="92">
        <v>2005</v>
      </c>
      <c r="F4" s="93">
        <v>2006</v>
      </c>
      <c r="G4" s="92">
        <v>2007</v>
      </c>
      <c r="H4" s="92">
        <v>2008</v>
      </c>
      <c r="I4" s="91">
        <v>2009</v>
      </c>
    </row>
    <row r="5" spans="1:15" ht="15.75">
      <c r="A5" s="116" t="s">
        <v>20</v>
      </c>
      <c r="B5" s="117">
        <v>680395</v>
      </c>
      <c r="C5" s="118">
        <v>757456</v>
      </c>
      <c r="D5" s="118">
        <v>768315</v>
      </c>
      <c r="E5" s="118">
        <v>1473396</v>
      </c>
      <c r="F5" s="118">
        <v>1327973</v>
      </c>
      <c r="G5" s="118">
        <v>1218925</v>
      </c>
      <c r="H5" s="118">
        <v>1711789</v>
      </c>
      <c r="I5" s="119">
        <v>1011750</v>
      </c>
      <c r="J5" s="94"/>
      <c r="K5" s="94"/>
      <c r="N5" s="94"/>
      <c r="O5" s="94"/>
    </row>
    <row r="6" spans="1:15" ht="15.75">
      <c r="A6" s="95" t="s">
        <v>12</v>
      </c>
      <c r="B6" s="96"/>
      <c r="C6" s="97"/>
      <c r="D6" s="98"/>
      <c r="E6" s="99"/>
      <c r="F6" s="97"/>
      <c r="G6" s="97"/>
      <c r="H6" s="97"/>
      <c r="I6" s="100"/>
      <c r="J6" s="94"/>
      <c r="K6" s="94"/>
      <c r="N6" s="94"/>
      <c r="O6" s="94"/>
    </row>
    <row r="7" spans="1:15" ht="15.75">
      <c r="A7" s="116" t="s">
        <v>5</v>
      </c>
      <c r="B7" s="120">
        <v>2599</v>
      </c>
      <c r="C7" s="121">
        <v>5773</v>
      </c>
      <c r="D7" s="121">
        <v>7387</v>
      </c>
      <c r="E7" s="122">
        <v>10681</v>
      </c>
      <c r="F7" s="121">
        <v>10325</v>
      </c>
      <c r="G7" s="121">
        <v>11144</v>
      </c>
      <c r="H7" s="121">
        <v>9511</v>
      </c>
      <c r="I7" s="123">
        <v>6050</v>
      </c>
      <c r="J7" s="94"/>
      <c r="K7" s="94"/>
      <c r="N7" s="94"/>
      <c r="O7" s="94"/>
    </row>
    <row r="8" spans="1:15" ht="15.75">
      <c r="A8" s="95" t="s">
        <v>12</v>
      </c>
      <c r="B8" s="96"/>
      <c r="C8" s="97"/>
      <c r="D8" s="98"/>
      <c r="E8" s="99"/>
      <c r="F8" s="97"/>
      <c r="G8" s="97"/>
      <c r="H8" s="97"/>
      <c r="I8" s="100"/>
      <c r="J8" s="94"/>
      <c r="K8" s="94"/>
      <c r="N8" s="94"/>
      <c r="O8" s="94"/>
    </row>
    <row r="9" spans="1:15" ht="26.25" customHeight="1">
      <c r="A9" s="116" t="s">
        <v>6</v>
      </c>
      <c r="B9" s="120">
        <v>81988</v>
      </c>
      <c r="C9" s="121">
        <v>165035</v>
      </c>
      <c r="D9" s="121">
        <v>174003</v>
      </c>
      <c r="E9" s="122">
        <v>464078</v>
      </c>
      <c r="F9" s="121">
        <v>186860</v>
      </c>
      <c r="G9" s="121">
        <v>277183</v>
      </c>
      <c r="H9" s="121">
        <v>431210</v>
      </c>
      <c r="I9" s="123">
        <v>-38228</v>
      </c>
      <c r="J9" s="94"/>
      <c r="K9" s="94"/>
      <c r="N9" s="94"/>
      <c r="O9" s="94"/>
    </row>
    <row r="10" spans="1:15" ht="15.75">
      <c r="A10" s="95" t="s">
        <v>12</v>
      </c>
      <c r="B10" s="96"/>
      <c r="C10" s="97"/>
      <c r="D10" s="98"/>
      <c r="E10" s="99"/>
      <c r="F10" s="97"/>
      <c r="G10" s="97"/>
      <c r="H10" s="97"/>
      <c r="I10" s="100"/>
      <c r="J10" s="94"/>
      <c r="K10" s="94"/>
      <c r="N10" s="94"/>
      <c r="O10" s="94"/>
    </row>
    <row r="11" spans="1:15" ht="15">
      <c r="A11" s="95" t="s">
        <v>21</v>
      </c>
      <c r="B11" s="96">
        <v>-491</v>
      </c>
      <c r="C11" s="97">
        <v>10034</v>
      </c>
      <c r="D11" s="101">
        <v>-4635</v>
      </c>
      <c r="E11" s="99">
        <v>16350</v>
      </c>
      <c r="F11" s="97">
        <v>12043</v>
      </c>
      <c r="G11" s="97">
        <v>7887</v>
      </c>
      <c r="H11" s="97">
        <v>16849</v>
      </c>
      <c r="I11" s="100">
        <v>6735</v>
      </c>
      <c r="J11" s="94"/>
      <c r="K11" s="94"/>
      <c r="N11" s="94"/>
      <c r="O11" s="94"/>
    </row>
    <row r="12" spans="1:15" ht="15">
      <c r="A12" s="95" t="s">
        <v>22</v>
      </c>
      <c r="B12" s="96">
        <v>14829</v>
      </c>
      <c r="C12" s="97">
        <v>16594</v>
      </c>
      <c r="D12" s="101">
        <v>18539</v>
      </c>
      <c r="E12" s="99">
        <v>52279</v>
      </c>
      <c r="F12" s="97">
        <v>16595</v>
      </c>
      <c r="G12" s="97">
        <v>33160</v>
      </c>
      <c r="H12" s="97">
        <v>62733</v>
      </c>
      <c r="I12" s="100">
        <v>-7740</v>
      </c>
      <c r="J12" s="94"/>
      <c r="K12" s="94"/>
      <c r="N12" s="94"/>
      <c r="O12" s="94"/>
    </row>
    <row r="13" spans="1:15" ht="15">
      <c r="A13" s="95" t="s">
        <v>23</v>
      </c>
      <c r="B13" s="96">
        <v>9431</v>
      </c>
      <c r="C13" s="97">
        <v>13996</v>
      </c>
      <c r="D13" s="101">
        <v>14046</v>
      </c>
      <c r="E13" s="99">
        <v>31080</v>
      </c>
      <c r="F13" s="97">
        <v>10770</v>
      </c>
      <c r="G13" s="97">
        <v>22622</v>
      </c>
      <c r="H13" s="97">
        <v>55322</v>
      </c>
      <c r="I13" s="100">
        <v>-5109</v>
      </c>
      <c r="J13" s="94"/>
      <c r="K13" s="94"/>
      <c r="N13" s="94"/>
      <c r="O13" s="94"/>
    </row>
    <row r="14" spans="1:15" ht="12.75" customHeight="1">
      <c r="A14" s="95" t="s">
        <v>24</v>
      </c>
      <c r="B14" s="96">
        <v>-15894</v>
      </c>
      <c r="C14" s="97">
        <v>1875</v>
      </c>
      <c r="D14" s="101">
        <v>5877</v>
      </c>
      <c r="E14" s="99">
        <v>22645</v>
      </c>
      <c r="F14" s="97">
        <v>13816</v>
      </c>
      <c r="G14" s="97">
        <v>6380</v>
      </c>
      <c r="H14" s="97">
        <v>21598</v>
      </c>
      <c r="I14" s="100">
        <v>-6329</v>
      </c>
      <c r="J14" s="94"/>
      <c r="K14" s="94"/>
      <c r="N14" s="94"/>
      <c r="O14" s="94"/>
    </row>
    <row r="15" spans="1:15" ht="15">
      <c r="A15" s="95" t="s">
        <v>25</v>
      </c>
      <c r="B15" s="96">
        <v>2019</v>
      </c>
      <c r="C15" s="97">
        <v>11755</v>
      </c>
      <c r="D15" s="101">
        <v>13458</v>
      </c>
      <c r="E15" s="99">
        <v>47222</v>
      </c>
      <c r="F15" s="97">
        <v>16091</v>
      </c>
      <c r="G15" s="97">
        <v>14452</v>
      </c>
      <c r="H15" s="97">
        <v>50820</v>
      </c>
      <c r="I15" s="100">
        <v>-18943</v>
      </c>
      <c r="J15" s="94"/>
      <c r="K15" s="94"/>
      <c r="N15" s="94"/>
      <c r="O15" s="94"/>
    </row>
    <row r="16" spans="1:15" ht="15">
      <c r="A16" s="95" t="s">
        <v>26</v>
      </c>
      <c r="B16" s="96">
        <v>3502</v>
      </c>
      <c r="C16" s="97">
        <v>18939</v>
      </c>
      <c r="D16" s="101">
        <v>7596</v>
      </c>
      <c r="E16" s="99">
        <v>24291</v>
      </c>
      <c r="F16" s="97">
        <v>-20972</v>
      </c>
      <c r="G16" s="97">
        <v>4598</v>
      </c>
      <c r="H16" s="97">
        <v>4766</v>
      </c>
      <c r="I16" s="100">
        <v>-20719</v>
      </c>
      <c r="J16" s="94"/>
      <c r="K16" s="94"/>
      <c r="N16" s="94"/>
      <c r="O16" s="94"/>
    </row>
    <row r="17" spans="1:15" ht="15">
      <c r="A17" s="95" t="s">
        <v>27</v>
      </c>
      <c r="B17" s="96">
        <v>224</v>
      </c>
      <c r="C17" s="97">
        <v>2247</v>
      </c>
      <c r="D17" s="101">
        <v>5323</v>
      </c>
      <c r="E17" s="99">
        <v>15023</v>
      </c>
      <c r="F17" s="97">
        <v>12482</v>
      </c>
      <c r="G17" s="97">
        <v>9609</v>
      </c>
      <c r="H17" s="97">
        <v>13234</v>
      </c>
      <c r="I17" s="100">
        <v>5139</v>
      </c>
      <c r="J17" s="94"/>
      <c r="K17" s="94"/>
      <c r="N17" s="94"/>
      <c r="O17" s="94"/>
    </row>
    <row r="18" spans="1:15" ht="15">
      <c r="A18" s="95" t="s">
        <v>28</v>
      </c>
      <c r="B18" s="96">
        <v>9119</v>
      </c>
      <c r="C18" s="97">
        <v>13982</v>
      </c>
      <c r="D18" s="101">
        <v>4629</v>
      </c>
      <c r="E18" s="99">
        <v>20891</v>
      </c>
      <c r="F18" s="97">
        <v>10383</v>
      </c>
      <c r="G18" s="97">
        <v>6819</v>
      </c>
      <c r="H18" s="97">
        <v>3710</v>
      </c>
      <c r="I18" s="100">
        <v>-7349</v>
      </c>
      <c r="J18" s="94"/>
      <c r="K18" s="94"/>
      <c r="N18" s="94"/>
      <c r="O18" s="94"/>
    </row>
    <row r="19" spans="1:15" ht="15">
      <c r="A19" s="95" t="s">
        <v>29</v>
      </c>
      <c r="B19" s="96">
        <v>10523</v>
      </c>
      <c r="C19" s="97">
        <v>17384</v>
      </c>
      <c r="D19" s="101">
        <v>15310</v>
      </c>
      <c r="E19" s="99">
        <v>43208</v>
      </c>
      <c r="F19" s="97">
        <v>29462</v>
      </c>
      <c r="G19" s="97">
        <v>23857</v>
      </c>
      <c r="H19" s="97">
        <v>31503</v>
      </c>
      <c r="I19" s="100">
        <v>5044</v>
      </c>
      <c r="J19" s="94"/>
      <c r="K19" s="94"/>
      <c r="N19" s="94"/>
      <c r="O19" s="94"/>
    </row>
    <row r="20" spans="1:15" ht="15">
      <c r="A20" s="95" t="s">
        <v>30</v>
      </c>
      <c r="B20" s="96">
        <v>7740</v>
      </c>
      <c r="C20" s="97">
        <v>19121</v>
      </c>
      <c r="D20" s="101">
        <v>7798</v>
      </c>
      <c r="E20" s="99">
        <v>66831</v>
      </c>
      <c r="F20" s="97">
        <v>27603</v>
      </c>
      <c r="G20" s="97">
        <v>31928</v>
      </c>
      <c r="H20" s="97">
        <v>42033</v>
      </c>
      <c r="I20" s="100">
        <v>5827</v>
      </c>
      <c r="J20" s="94"/>
      <c r="K20" s="94"/>
      <c r="N20" s="94"/>
      <c r="O20" s="94"/>
    </row>
    <row r="21" spans="1:15" ht="15">
      <c r="A21" s="95" t="s">
        <v>31</v>
      </c>
      <c r="B21" s="96">
        <v>7046</v>
      </c>
      <c r="C21" s="97">
        <v>16392</v>
      </c>
      <c r="D21" s="101">
        <v>10932</v>
      </c>
      <c r="E21" s="99">
        <v>32239</v>
      </c>
      <c r="F21" s="97">
        <v>-15430</v>
      </c>
      <c r="G21" s="97">
        <v>4376</v>
      </c>
      <c r="H21" s="97">
        <v>11498</v>
      </c>
      <c r="I21" s="100">
        <v>-14016</v>
      </c>
      <c r="J21" s="94"/>
      <c r="K21" s="94"/>
      <c r="N21" s="94"/>
      <c r="O21" s="94"/>
    </row>
    <row r="22" spans="1:15" ht="15">
      <c r="A22" s="95" t="s">
        <v>32</v>
      </c>
      <c r="B22" s="96">
        <v>33940</v>
      </c>
      <c r="C22" s="97">
        <v>22716</v>
      </c>
      <c r="D22" s="101">
        <v>75130</v>
      </c>
      <c r="E22" s="99">
        <v>92019</v>
      </c>
      <c r="F22" s="97">
        <v>74017</v>
      </c>
      <c r="G22" s="97">
        <v>111495</v>
      </c>
      <c r="H22" s="97">
        <v>117144</v>
      </c>
      <c r="I22" s="100">
        <v>19232</v>
      </c>
      <c r="J22" s="94"/>
      <c r="K22" s="94"/>
      <c r="N22" s="94"/>
      <c r="O22" s="94"/>
    </row>
    <row r="23" spans="1:15" ht="15.75">
      <c r="A23" s="95" t="s">
        <v>12</v>
      </c>
      <c r="B23" s="96"/>
      <c r="C23" s="97"/>
      <c r="D23" s="98"/>
      <c r="E23" s="99"/>
      <c r="F23" s="97"/>
      <c r="G23" s="97"/>
      <c r="H23" s="97"/>
      <c r="I23" s="100"/>
      <c r="J23" s="94"/>
      <c r="K23" s="94"/>
      <c r="N23" s="94"/>
      <c r="O23" s="94"/>
    </row>
    <row r="24" spans="1:15" ht="31.5">
      <c r="A24" s="116" t="s">
        <v>33</v>
      </c>
      <c r="B24" s="120">
        <v>2215</v>
      </c>
      <c r="C24" s="121">
        <v>5583</v>
      </c>
      <c r="D24" s="121">
        <v>4067</v>
      </c>
      <c r="E24" s="122">
        <v>6372</v>
      </c>
      <c r="F24" s="121">
        <v>12563</v>
      </c>
      <c r="G24" s="121">
        <v>5597</v>
      </c>
      <c r="H24" s="121">
        <v>8432</v>
      </c>
      <c r="I24" s="123">
        <v>7016</v>
      </c>
      <c r="J24" s="94"/>
      <c r="K24" s="94"/>
      <c r="N24" s="94"/>
      <c r="O24" s="94"/>
    </row>
    <row r="25" spans="1:15" ht="15.75">
      <c r="A25" s="95" t="s">
        <v>12</v>
      </c>
      <c r="B25" s="96"/>
      <c r="C25" s="97"/>
      <c r="D25" s="98"/>
      <c r="E25" s="99"/>
      <c r="F25" s="97"/>
      <c r="G25" s="97"/>
      <c r="H25" s="97"/>
      <c r="I25" s="100"/>
      <c r="J25" s="94"/>
      <c r="K25" s="94"/>
      <c r="L25" s="102"/>
      <c r="N25" s="94"/>
      <c r="O25" s="94"/>
    </row>
    <row r="26" spans="1:15" ht="15.75">
      <c r="A26" s="116" t="s">
        <v>7</v>
      </c>
      <c r="B26" s="120">
        <v>5808</v>
      </c>
      <c r="C26" s="121">
        <v>-47052</v>
      </c>
      <c r="D26" s="121">
        <v>-19472</v>
      </c>
      <c r="E26" s="122">
        <v>43875</v>
      </c>
      <c r="F26" s="121">
        <v>112501</v>
      </c>
      <c r="G26" s="121">
        <v>66789</v>
      </c>
      <c r="H26" s="121">
        <v>225742</v>
      </c>
      <c r="I26" s="123">
        <v>145817</v>
      </c>
      <c r="J26" s="94"/>
      <c r="K26" s="94"/>
      <c r="N26" s="94"/>
      <c r="O26" s="94"/>
    </row>
    <row r="27" spans="1:15" ht="15.75">
      <c r="A27" s="95" t="s">
        <v>12</v>
      </c>
      <c r="B27" s="96"/>
      <c r="C27" s="97"/>
      <c r="D27" s="98"/>
      <c r="E27" s="99"/>
      <c r="F27" s="97"/>
      <c r="G27" s="97"/>
      <c r="H27" s="97"/>
      <c r="I27" s="100"/>
      <c r="J27" s="94"/>
      <c r="K27" s="94"/>
      <c r="L27" s="102"/>
      <c r="N27" s="94"/>
      <c r="O27" s="94"/>
    </row>
    <row r="28" spans="1:15" ht="15.75">
      <c r="A28" s="116" t="s">
        <v>0</v>
      </c>
      <c r="B28" s="120">
        <v>238041</v>
      </c>
      <c r="C28" s="121">
        <v>280268</v>
      </c>
      <c r="D28" s="121">
        <v>238081</v>
      </c>
      <c r="E28" s="122">
        <v>400474</v>
      </c>
      <c r="F28" s="121">
        <v>384030</v>
      </c>
      <c r="G28" s="121">
        <v>324612</v>
      </c>
      <c r="H28" s="121">
        <v>402180</v>
      </c>
      <c r="I28" s="123">
        <v>320908</v>
      </c>
      <c r="J28" s="94"/>
      <c r="K28" s="94"/>
      <c r="N28" s="94"/>
      <c r="O28" s="94"/>
    </row>
    <row r="29" spans="1:15" ht="15.75">
      <c r="A29" s="95" t="s">
        <v>12</v>
      </c>
      <c r="B29" s="96"/>
      <c r="C29" s="97"/>
      <c r="D29" s="98"/>
      <c r="E29" s="99"/>
      <c r="F29" s="97"/>
      <c r="G29" s="97"/>
      <c r="H29" s="97"/>
      <c r="I29" s="100"/>
      <c r="J29" s="94"/>
      <c r="K29" s="94"/>
      <c r="N29" s="94"/>
      <c r="O29" s="94"/>
    </row>
    <row r="30" spans="1:15" ht="15">
      <c r="A30" s="95" t="s">
        <v>34</v>
      </c>
      <c r="B30" s="96">
        <v>208251</v>
      </c>
      <c r="C30" s="103">
        <v>234393</v>
      </c>
      <c r="D30" s="104">
        <v>200642</v>
      </c>
      <c r="E30" s="99">
        <v>326692</v>
      </c>
      <c r="F30" s="97">
        <v>324242</v>
      </c>
      <c r="G30" s="97">
        <v>265576</v>
      </c>
      <c r="H30" s="97">
        <v>330865</v>
      </c>
      <c r="I30" s="100">
        <v>263815</v>
      </c>
      <c r="J30" s="94"/>
      <c r="K30" s="94"/>
      <c r="N30" s="94"/>
      <c r="O30" s="94"/>
    </row>
    <row r="31" spans="1:15" ht="15">
      <c r="A31" s="95" t="s">
        <v>35</v>
      </c>
      <c r="B31" s="96">
        <v>29790</v>
      </c>
      <c r="C31" s="97">
        <v>45875</v>
      </c>
      <c r="D31" s="101">
        <v>37439</v>
      </c>
      <c r="E31" s="99">
        <v>73782</v>
      </c>
      <c r="F31" s="97">
        <v>59788</v>
      </c>
      <c r="G31" s="97">
        <v>59036</v>
      </c>
      <c r="H31" s="97">
        <v>71315</v>
      </c>
      <c r="I31" s="100">
        <v>57093</v>
      </c>
      <c r="J31" s="94"/>
      <c r="K31" s="94"/>
      <c r="N31" s="94"/>
      <c r="O31" s="94"/>
    </row>
    <row r="32" spans="1:15" ht="15.75">
      <c r="A32" s="95" t="s">
        <v>12</v>
      </c>
      <c r="B32" s="96"/>
      <c r="C32" s="97"/>
      <c r="D32" s="98"/>
      <c r="E32" s="99"/>
      <c r="F32" s="97"/>
      <c r="G32" s="97"/>
      <c r="H32" s="97"/>
      <c r="I32" s="100"/>
      <c r="J32" s="94"/>
      <c r="K32" s="94"/>
      <c r="N32" s="94"/>
      <c r="O32" s="94"/>
    </row>
    <row r="33" spans="1:15" ht="15.75">
      <c r="A33" s="116" t="s">
        <v>1</v>
      </c>
      <c r="B33" s="120">
        <v>306355</v>
      </c>
      <c r="C33" s="121">
        <v>293907</v>
      </c>
      <c r="D33" s="121">
        <v>285317</v>
      </c>
      <c r="E33" s="122">
        <v>488966</v>
      </c>
      <c r="F33" s="121">
        <v>582520</v>
      </c>
      <c r="G33" s="121">
        <v>513777</v>
      </c>
      <c r="H33" s="121">
        <v>598859</v>
      </c>
      <c r="I33" s="123">
        <v>585146</v>
      </c>
      <c r="J33" s="94"/>
      <c r="K33" s="94"/>
      <c r="N33" s="94"/>
      <c r="O33" s="94"/>
    </row>
    <row r="34" spans="1:15" ht="15.75">
      <c r="A34" s="95" t="s">
        <v>12</v>
      </c>
      <c r="B34" s="96"/>
      <c r="C34" s="97"/>
      <c r="D34" s="98"/>
      <c r="E34" s="99"/>
      <c r="F34" s="97"/>
      <c r="G34" s="97"/>
      <c r="H34" s="97"/>
      <c r="I34" s="100"/>
      <c r="J34" s="94"/>
      <c r="K34" s="94"/>
      <c r="N34" s="94"/>
      <c r="O34" s="94"/>
    </row>
    <row r="35" spans="1:15" ht="15">
      <c r="A35" s="95" t="s">
        <v>36</v>
      </c>
      <c r="B35" s="96">
        <v>-1393</v>
      </c>
      <c r="C35" s="103">
        <v>-224</v>
      </c>
      <c r="D35" s="104">
        <v>13528</v>
      </c>
      <c r="E35" s="99">
        <v>8076</v>
      </c>
      <c r="F35" s="97">
        <v>37027</v>
      </c>
      <c r="G35" s="97">
        <v>25041</v>
      </c>
      <c r="H35" s="97">
        <v>23511</v>
      </c>
      <c r="I35" s="100">
        <v>16341</v>
      </c>
      <c r="J35" s="94"/>
      <c r="K35" s="94"/>
      <c r="N35" s="94"/>
      <c r="O35" s="94"/>
    </row>
    <row r="36" spans="1:15" ht="15">
      <c r="A36" s="105" t="s">
        <v>37</v>
      </c>
      <c r="B36" s="96">
        <v>110863</v>
      </c>
      <c r="C36" s="103">
        <v>84142</v>
      </c>
      <c r="D36" s="104">
        <v>98623</v>
      </c>
      <c r="E36" s="99">
        <v>192002</v>
      </c>
      <c r="F36" s="97">
        <v>195276</v>
      </c>
      <c r="G36" s="97">
        <v>190658</v>
      </c>
      <c r="H36" s="97">
        <v>254204</v>
      </c>
      <c r="I36" s="100">
        <v>203353</v>
      </c>
      <c r="J36" s="94"/>
      <c r="K36" s="94"/>
      <c r="N36" s="94"/>
      <c r="O36" s="94"/>
    </row>
    <row r="37" spans="1:15" ht="15">
      <c r="A37" s="95" t="s">
        <v>38</v>
      </c>
      <c r="B37" s="96">
        <v>23743</v>
      </c>
      <c r="C37" s="97">
        <v>41675</v>
      </c>
      <c r="D37" s="101">
        <v>47985</v>
      </c>
      <c r="E37" s="99">
        <v>105922</v>
      </c>
      <c r="F37" s="97">
        <v>83542</v>
      </c>
      <c r="G37" s="97">
        <v>64387</v>
      </c>
      <c r="H37" s="97">
        <v>60491</v>
      </c>
      <c r="I37" s="100">
        <v>73347</v>
      </c>
      <c r="J37" s="94"/>
      <c r="K37" s="94"/>
      <c r="N37" s="94"/>
      <c r="O37" s="94"/>
    </row>
    <row r="38" spans="1:15" ht="15">
      <c r="A38" s="95" t="s">
        <v>39</v>
      </c>
      <c r="B38" s="96">
        <v>86296</v>
      </c>
      <c r="C38" s="97">
        <v>90772</v>
      </c>
      <c r="D38" s="101">
        <v>68329</v>
      </c>
      <c r="E38" s="99">
        <v>107245</v>
      </c>
      <c r="F38" s="97">
        <v>175000</v>
      </c>
      <c r="G38" s="97">
        <v>152726</v>
      </c>
      <c r="H38" s="97">
        <v>172915</v>
      </c>
      <c r="I38" s="100">
        <v>169898</v>
      </c>
      <c r="J38" s="94"/>
      <c r="K38" s="94"/>
      <c r="N38" s="94"/>
      <c r="O38" s="94"/>
    </row>
    <row r="39" spans="1:15" ht="15">
      <c r="A39" s="95" t="s">
        <v>40</v>
      </c>
      <c r="B39" s="96">
        <v>31697</v>
      </c>
      <c r="C39" s="97">
        <v>29831</v>
      </c>
      <c r="D39" s="101">
        <v>23837</v>
      </c>
      <c r="E39" s="99">
        <v>42048</v>
      </c>
      <c r="F39" s="97">
        <v>52125</v>
      </c>
      <c r="G39" s="97">
        <v>48590</v>
      </c>
      <c r="H39" s="97">
        <v>52326</v>
      </c>
      <c r="I39" s="100">
        <v>80951</v>
      </c>
      <c r="J39" s="94"/>
      <c r="K39" s="94"/>
      <c r="N39" s="94"/>
      <c r="O39" s="94"/>
    </row>
    <row r="40" spans="1:15" ht="15">
      <c r="A40" s="95" t="s">
        <v>41</v>
      </c>
      <c r="B40" s="96">
        <v>55149</v>
      </c>
      <c r="C40" s="97">
        <v>47711</v>
      </c>
      <c r="D40" s="97">
        <v>33015</v>
      </c>
      <c r="E40" s="99">
        <v>33673</v>
      </c>
      <c r="F40" s="97">
        <v>39550</v>
      </c>
      <c r="G40" s="97">
        <v>32375</v>
      </c>
      <c r="H40" s="97">
        <v>35412</v>
      </c>
      <c r="I40" s="100">
        <v>41256</v>
      </c>
      <c r="J40" s="94"/>
      <c r="K40" s="94"/>
      <c r="N40" s="94"/>
      <c r="O40" s="94"/>
    </row>
    <row r="41" spans="1:15" ht="15">
      <c r="A41" s="95" t="s">
        <v>12</v>
      </c>
      <c r="B41" s="96"/>
      <c r="C41" s="97"/>
      <c r="D41" s="96"/>
      <c r="E41" s="99"/>
      <c r="F41" s="97"/>
      <c r="G41" s="97"/>
      <c r="H41" s="97"/>
      <c r="I41" s="100"/>
      <c r="J41" s="94"/>
      <c r="K41" s="94"/>
      <c r="N41" s="94"/>
      <c r="O41" s="94"/>
    </row>
    <row r="42" spans="1:15" ht="15.75">
      <c r="A42" s="116" t="s">
        <v>8</v>
      </c>
      <c r="B42" s="120">
        <v>12116</v>
      </c>
      <c r="C42" s="121">
        <v>10605</v>
      </c>
      <c r="D42" s="121">
        <v>9411</v>
      </c>
      <c r="E42" s="122">
        <v>3149</v>
      </c>
      <c r="F42" s="121">
        <v>22315</v>
      </c>
      <c r="G42" s="121">
        <v>6350</v>
      </c>
      <c r="H42" s="121">
        <v>19031</v>
      </c>
      <c r="I42" s="123">
        <v>11499</v>
      </c>
      <c r="J42" s="94"/>
      <c r="K42" s="94"/>
      <c r="N42" s="94"/>
      <c r="O42" s="94"/>
    </row>
    <row r="43" spans="1:15" ht="15">
      <c r="A43" s="106" t="s">
        <v>12</v>
      </c>
      <c r="B43" s="96"/>
      <c r="C43" s="97"/>
      <c r="D43" s="96"/>
      <c r="E43" s="99"/>
      <c r="F43" s="97"/>
      <c r="G43" s="97"/>
      <c r="H43" s="97"/>
      <c r="I43" s="100"/>
      <c r="J43" s="94"/>
      <c r="K43" s="94"/>
      <c r="N43" s="94"/>
      <c r="O43" s="94"/>
    </row>
    <row r="44" spans="1:15" ht="15.75">
      <c r="A44" s="116" t="s">
        <v>42</v>
      </c>
      <c r="B44" s="120">
        <v>28882</v>
      </c>
      <c r="C44" s="121">
        <v>41695</v>
      </c>
      <c r="D44" s="121">
        <v>65628</v>
      </c>
      <c r="E44" s="122">
        <v>55759</v>
      </c>
      <c r="F44" s="121">
        <v>16795</v>
      </c>
      <c r="G44" s="121">
        <v>13473</v>
      </c>
      <c r="H44" s="121">
        <v>16824</v>
      </c>
      <c r="I44" s="123">
        <v>-26458</v>
      </c>
      <c r="J44" s="94"/>
      <c r="K44" s="94"/>
      <c r="N44" s="94"/>
      <c r="O44" s="94"/>
    </row>
    <row r="45" spans="1:15" ht="15">
      <c r="A45" s="106"/>
      <c r="B45" s="96"/>
      <c r="C45" s="97"/>
      <c r="D45" s="96"/>
      <c r="E45" s="99"/>
      <c r="F45" s="97"/>
      <c r="G45" s="97"/>
      <c r="H45" s="97"/>
      <c r="I45" s="100"/>
      <c r="J45" s="94"/>
      <c r="K45" s="94"/>
      <c r="N45" s="94"/>
      <c r="O45" s="94"/>
    </row>
    <row r="46" spans="1:15" ht="15.75">
      <c r="A46" s="116" t="s">
        <v>157</v>
      </c>
      <c r="B46" s="120">
        <v>2391</v>
      </c>
      <c r="C46" s="121">
        <v>1642</v>
      </c>
      <c r="D46" s="121">
        <v>3893</v>
      </c>
      <c r="E46" s="122">
        <v>42</v>
      </c>
      <c r="F46" s="121">
        <v>64</v>
      </c>
      <c r="G46" s="121">
        <v>0</v>
      </c>
      <c r="H46" s="121">
        <v>0</v>
      </c>
      <c r="I46" s="123">
        <v>0</v>
      </c>
      <c r="J46" s="94"/>
      <c r="K46" s="94"/>
      <c r="N46" s="94"/>
      <c r="O46" s="94"/>
    </row>
    <row r="47" spans="1:15" s="112" customFormat="1" ht="16.5" thickBot="1">
      <c r="A47" s="429"/>
      <c r="B47" s="430"/>
      <c r="C47" s="107"/>
      <c r="D47" s="107"/>
      <c r="E47" s="108"/>
      <c r="F47" s="109"/>
      <c r="G47" s="109"/>
      <c r="H47" s="109"/>
      <c r="I47" s="110"/>
      <c r="J47" s="111"/>
      <c r="K47" s="111"/>
      <c r="N47" s="111"/>
      <c r="O47" s="111"/>
    </row>
    <row r="48" spans="1:9" ht="14.25">
      <c r="A48" s="206" t="s">
        <v>158</v>
      </c>
      <c r="B48" s="113"/>
      <c r="C48" s="114"/>
      <c r="D48" s="114"/>
      <c r="E48" s="113"/>
      <c r="F48" s="113"/>
      <c r="G48" s="113"/>
      <c r="H48" s="113"/>
      <c r="I48" s="114"/>
    </row>
    <row r="49" spans="1:9" ht="14.25">
      <c r="A49" s="102" t="s">
        <v>44</v>
      </c>
      <c r="B49" s="113"/>
      <c r="C49" s="113"/>
      <c r="D49" s="113"/>
      <c r="E49" s="113"/>
      <c r="F49" s="113"/>
      <c r="G49" s="113"/>
      <c r="H49" s="113"/>
      <c r="I49" s="114"/>
    </row>
    <row r="50" spans="1:9" ht="14.25">
      <c r="A50" s="102" t="s">
        <v>45</v>
      </c>
      <c r="B50" s="113"/>
      <c r="C50" s="113"/>
      <c r="D50" s="113"/>
      <c r="E50" s="113"/>
      <c r="F50" s="113"/>
      <c r="G50" s="113"/>
      <c r="H50" s="113"/>
      <c r="I50" s="114"/>
    </row>
  </sheetData>
  <sheetProtection/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7.7109375" style="84" customWidth="1"/>
    <col min="2" max="12" width="21.7109375" style="84" customWidth="1"/>
    <col min="13" max="13" width="21.7109375" style="115" customWidth="1"/>
    <col min="14" max="14" width="10.140625" style="84" bestFit="1" customWidth="1"/>
    <col min="15" max="16" width="9.140625" style="84" customWidth="1"/>
    <col min="17" max="17" width="10.140625" style="84" bestFit="1" customWidth="1"/>
    <col min="18" max="18" width="11.421875" style="84" customWidth="1"/>
    <col min="19" max="16384" width="9.140625" style="84" customWidth="1"/>
  </cols>
  <sheetData>
    <row r="1" spans="1:15" ht="30">
      <c r="A1" s="124" t="s">
        <v>133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25"/>
      <c r="O1" s="125"/>
    </row>
    <row r="2" spans="1:15" ht="30">
      <c r="A2" s="450" t="s">
        <v>237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125"/>
      <c r="O2" s="125"/>
    </row>
    <row r="3" spans="1:13" ht="20.25" customHeight="1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30.75" thickBot="1">
      <c r="A4" s="90" t="s">
        <v>134</v>
      </c>
      <c r="B4" s="129">
        <v>2010</v>
      </c>
      <c r="C4" s="92">
        <v>2011</v>
      </c>
      <c r="D4" s="92">
        <v>2012</v>
      </c>
      <c r="E4" s="92">
        <v>2013</v>
      </c>
      <c r="F4" s="92">
        <v>2014</v>
      </c>
      <c r="G4" s="92">
        <v>2015</v>
      </c>
      <c r="H4" s="92">
        <v>2016</v>
      </c>
      <c r="I4" s="92">
        <v>2017</v>
      </c>
      <c r="J4" s="92">
        <v>2018</v>
      </c>
      <c r="K4" s="92">
        <v>2019</v>
      </c>
      <c r="L4" s="92" t="s">
        <v>228</v>
      </c>
      <c r="M4" s="376" t="s">
        <v>229</v>
      </c>
    </row>
    <row r="5" spans="1:18" ht="15.75">
      <c r="A5" s="116" t="s">
        <v>135</v>
      </c>
      <c r="B5" s="121">
        <v>1915730</v>
      </c>
      <c r="C5" s="121">
        <v>2680454</v>
      </c>
      <c r="D5" s="121">
        <v>1858338</v>
      </c>
      <c r="E5" s="121">
        <v>1236047</v>
      </c>
      <c r="F5" s="121">
        <v>1258732</v>
      </c>
      <c r="G5" s="121">
        <v>7406</v>
      </c>
      <c r="H5" s="121">
        <v>-1674944</v>
      </c>
      <c r="I5" s="121">
        <v>-1119397</v>
      </c>
      <c r="J5" s="121">
        <v>137580</v>
      </c>
      <c r="K5" s="121">
        <v>575226</v>
      </c>
      <c r="L5" s="121">
        <v>38410428</v>
      </c>
      <c r="M5" s="377">
        <f>(K5/L5)*100</f>
        <v>1.497577689058815</v>
      </c>
      <c r="N5" s="94"/>
      <c r="O5" s="94"/>
      <c r="Q5" s="94"/>
      <c r="R5" s="94"/>
    </row>
    <row r="6" spans="1:18" ht="15">
      <c r="A6" s="95" t="s">
        <v>12</v>
      </c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378"/>
      <c r="N6" s="94"/>
      <c r="O6" s="94"/>
      <c r="Q6" s="94"/>
      <c r="R6" s="94"/>
    </row>
    <row r="7" spans="1:18" ht="15.75">
      <c r="A7" s="116" t="s">
        <v>5</v>
      </c>
      <c r="B7" s="133">
        <v>7258</v>
      </c>
      <c r="C7" s="121">
        <v>18703</v>
      </c>
      <c r="D7" s="121">
        <v>18923</v>
      </c>
      <c r="E7" s="121">
        <v>9202</v>
      </c>
      <c r="F7" s="121">
        <v>2713</v>
      </c>
      <c r="G7" s="121">
        <v>-6611</v>
      </c>
      <c r="H7" s="121">
        <v>-12710</v>
      </c>
      <c r="I7" s="121">
        <v>-10868</v>
      </c>
      <c r="J7" s="121">
        <v>-5443</v>
      </c>
      <c r="K7" s="121">
        <v>2608</v>
      </c>
      <c r="L7" s="121">
        <v>195377</v>
      </c>
      <c r="M7" s="377">
        <f>(K7/L7)*100</f>
        <v>1.3348551774262067</v>
      </c>
      <c r="N7" s="94"/>
      <c r="O7" s="94"/>
      <c r="Q7" s="94"/>
      <c r="R7" s="94"/>
    </row>
    <row r="8" spans="1:18" ht="15">
      <c r="A8" s="95" t="s">
        <v>12</v>
      </c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378"/>
      <c r="N8" s="94"/>
      <c r="O8" s="94"/>
      <c r="Q8" s="94"/>
      <c r="R8" s="94"/>
    </row>
    <row r="9" spans="1:18" ht="15.75">
      <c r="A9" s="116" t="s">
        <v>6</v>
      </c>
      <c r="B9" s="133">
        <v>307819</v>
      </c>
      <c r="C9" s="121">
        <v>533690</v>
      </c>
      <c r="D9" s="121">
        <v>166342</v>
      </c>
      <c r="E9" s="121">
        <v>111582</v>
      </c>
      <c r="F9" s="121">
        <v>134101</v>
      </c>
      <c r="G9" s="121">
        <v>-230816</v>
      </c>
      <c r="H9" s="121">
        <v>-687829</v>
      </c>
      <c r="I9" s="121">
        <v>-255384</v>
      </c>
      <c r="J9" s="121">
        <v>22229</v>
      </c>
      <c r="K9" s="121">
        <v>3196</v>
      </c>
      <c r="L9" s="121">
        <v>7178109</v>
      </c>
      <c r="M9" s="377">
        <f>(K9/L9)*100</f>
        <v>0.04452426119469627</v>
      </c>
      <c r="N9" s="94"/>
      <c r="O9" s="94"/>
      <c r="Q9" s="94"/>
      <c r="R9" s="94"/>
    </row>
    <row r="10" spans="1:18" ht="15">
      <c r="A10" s="95" t="s">
        <v>12</v>
      </c>
      <c r="B10" s="96"/>
      <c r="C10" s="97"/>
      <c r="D10" s="97"/>
      <c r="E10" s="379"/>
      <c r="F10" s="97"/>
      <c r="G10" s="97"/>
      <c r="H10" s="379"/>
      <c r="I10" s="379"/>
      <c r="J10" s="379"/>
      <c r="K10" s="379"/>
      <c r="L10" s="97"/>
      <c r="M10" s="378"/>
      <c r="N10" s="94"/>
      <c r="O10" s="94"/>
      <c r="Q10" s="94"/>
      <c r="R10" s="94"/>
    </row>
    <row r="11" spans="1:18" ht="15">
      <c r="A11" s="95" t="s">
        <v>21</v>
      </c>
      <c r="B11" s="96">
        <v>19224</v>
      </c>
      <c r="C11" s="97">
        <v>35256</v>
      </c>
      <c r="D11" s="97">
        <v>23305</v>
      </c>
      <c r="E11" s="97">
        <v>10887</v>
      </c>
      <c r="F11" s="97">
        <v>11525</v>
      </c>
      <c r="G11" s="97">
        <v>-10799</v>
      </c>
      <c r="H11" s="97">
        <v>-39021</v>
      </c>
      <c r="I11" s="97">
        <v>-32018</v>
      </c>
      <c r="J11" s="97">
        <v>-11605</v>
      </c>
      <c r="K11" s="97">
        <v>832</v>
      </c>
      <c r="L11" s="97">
        <v>395017</v>
      </c>
      <c r="M11" s="378">
        <f>(K11/L11)*100</f>
        <v>0.2106238465686287</v>
      </c>
      <c r="N11" s="94"/>
      <c r="O11" s="94"/>
      <c r="Q11" s="94"/>
      <c r="R11" s="94"/>
    </row>
    <row r="12" spans="1:18" ht="15">
      <c r="A12" s="95" t="s">
        <v>22</v>
      </c>
      <c r="B12" s="96">
        <v>22628</v>
      </c>
      <c r="C12" s="97">
        <v>73235</v>
      </c>
      <c r="D12" s="97">
        <v>19988</v>
      </c>
      <c r="E12" s="97">
        <v>1896</v>
      </c>
      <c r="F12" s="97">
        <v>2415</v>
      </c>
      <c r="G12" s="97">
        <v>-37930</v>
      </c>
      <c r="H12" s="97">
        <v>-84735</v>
      </c>
      <c r="I12" s="97">
        <v>-34404</v>
      </c>
      <c r="J12" s="97">
        <v>964</v>
      </c>
      <c r="K12" s="97">
        <v>7785</v>
      </c>
      <c r="L12" s="97">
        <v>600028</v>
      </c>
      <c r="M12" s="378">
        <f aca="true" t="shared" si="0" ref="M12:M22">(K12/L12)*100</f>
        <v>1.2974394528255349</v>
      </c>
      <c r="N12" s="94"/>
      <c r="O12" s="94"/>
      <c r="Q12" s="94"/>
      <c r="R12" s="94"/>
    </row>
    <row r="13" spans="1:18" ht="15">
      <c r="A13" s="95" t="s">
        <v>23</v>
      </c>
      <c r="B13" s="96">
        <v>17461</v>
      </c>
      <c r="C13" s="97">
        <v>52175</v>
      </c>
      <c r="D13" s="97">
        <v>22519</v>
      </c>
      <c r="E13" s="97">
        <v>18187</v>
      </c>
      <c r="F13" s="97">
        <v>21766</v>
      </c>
      <c r="G13" s="97">
        <v>-29033</v>
      </c>
      <c r="H13" s="97">
        <v>-78916</v>
      </c>
      <c r="I13" s="97">
        <v>-28942</v>
      </c>
      <c r="J13" s="97">
        <v>-5256</v>
      </c>
      <c r="K13" s="97">
        <v>11763</v>
      </c>
      <c r="L13" s="97">
        <v>531752</v>
      </c>
      <c r="M13" s="378">
        <f t="shared" si="0"/>
        <v>2.212121440069807</v>
      </c>
      <c r="N13" s="94"/>
      <c r="O13" s="94"/>
      <c r="Q13" s="94"/>
      <c r="R13" s="94"/>
    </row>
    <row r="14" spans="1:18" ht="15">
      <c r="A14" s="95" t="s">
        <v>24</v>
      </c>
      <c r="B14" s="96">
        <v>8522</v>
      </c>
      <c r="C14" s="97">
        <v>26847</v>
      </c>
      <c r="D14" s="97">
        <v>16161</v>
      </c>
      <c r="E14" s="97">
        <v>6436</v>
      </c>
      <c r="F14" s="97">
        <v>509</v>
      </c>
      <c r="G14" s="97">
        <v>-17168</v>
      </c>
      <c r="H14" s="97">
        <v>-49860</v>
      </c>
      <c r="I14" s="97">
        <v>-10777</v>
      </c>
      <c r="J14" s="97">
        <v>2980</v>
      </c>
      <c r="K14" s="97">
        <v>-1950</v>
      </c>
      <c r="L14" s="97">
        <v>232057</v>
      </c>
      <c r="M14" s="378">
        <f t="shared" si="0"/>
        <v>-0.8403107857121311</v>
      </c>
      <c r="N14" s="94"/>
      <c r="O14" s="94"/>
      <c r="Q14" s="94"/>
      <c r="R14" s="94"/>
    </row>
    <row r="15" spans="1:18" ht="15">
      <c r="A15" s="95" t="s">
        <v>25</v>
      </c>
      <c r="B15" s="96">
        <v>19833</v>
      </c>
      <c r="C15" s="97">
        <v>53482</v>
      </c>
      <c r="D15" s="97">
        <v>13751</v>
      </c>
      <c r="E15" s="97">
        <v>12404</v>
      </c>
      <c r="F15" s="97">
        <v>2297</v>
      </c>
      <c r="G15" s="97">
        <v>-43833</v>
      </c>
      <c r="H15" s="97">
        <v>-86956</v>
      </c>
      <c r="I15" s="97">
        <v>-40844</v>
      </c>
      <c r="J15" s="97">
        <v>10222</v>
      </c>
      <c r="K15" s="97">
        <v>5277</v>
      </c>
      <c r="L15" s="97">
        <v>454720</v>
      </c>
      <c r="M15" s="378">
        <f t="shared" si="0"/>
        <v>1.160494370161858</v>
      </c>
      <c r="N15" s="94"/>
      <c r="O15" s="94"/>
      <c r="Q15" s="94"/>
      <c r="R15" s="94"/>
    </row>
    <row r="16" spans="1:18" ht="15">
      <c r="A16" s="95" t="s">
        <v>26</v>
      </c>
      <c r="B16" s="96">
        <v>13290</v>
      </c>
      <c r="C16" s="97">
        <v>30229</v>
      </c>
      <c r="D16" s="97">
        <v>10961</v>
      </c>
      <c r="E16" s="97">
        <v>7912</v>
      </c>
      <c r="F16" s="97">
        <v>6532</v>
      </c>
      <c r="G16" s="97">
        <v>-9657</v>
      </c>
      <c r="H16" s="97">
        <v>-42815</v>
      </c>
      <c r="I16" s="97">
        <v>-23741</v>
      </c>
      <c r="J16" s="97">
        <v>3636</v>
      </c>
      <c r="K16" s="97">
        <v>1559</v>
      </c>
      <c r="L16" s="97">
        <v>410373</v>
      </c>
      <c r="M16" s="378">
        <f t="shared" si="0"/>
        <v>0.3798982876553769</v>
      </c>
      <c r="N16" s="94"/>
      <c r="O16" s="94"/>
      <c r="Q16" s="94"/>
      <c r="R16" s="94"/>
    </row>
    <row r="17" spans="1:18" ht="15">
      <c r="A17" s="95" t="s">
        <v>27</v>
      </c>
      <c r="B17" s="96">
        <v>8003</v>
      </c>
      <c r="C17" s="97">
        <v>16752</v>
      </c>
      <c r="D17" s="97">
        <v>3604</v>
      </c>
      <c r="E17" s="97">
        <v>1591</v>
      </c>
      <c r="F17" s="97">
        <v>-388</v>
      </c>
      <c r="G17" s="97">
        <v>-5787</v>
      </c>
      <c r="H17" s="97">
        <v>-26246</v>
      </c>
      <c r="I17" s="97">
        <v>-15886</v>
      </c>
      <c r="J17" s="97">
        <v>-4816</v>
      </c>
      <c r="K17" s="97">
        <v>-5695</v>
      </c>
      <c r="L17" s="97">
        <v>342548</v>
      </c>
      <c r="M17" s="378">
        <f t="shared" si="0"/>
        <v>-1.6625407242196713</v>
      </c>
      <c r="N17" s="94"/>
      <c r="O17" s="94"/>
      <c r="Q17" s="94"/>
      <c r="R17" s="94"/>
    </row>
    <row r="18" spans="1:18" ht="15">
      <c r="A18" s="95" t="s">
        <v>28</v>
      </c>
      <c r="B18" s="96">
        <v>12117</v>
      </c>
      <c r="C18" s="97">
        <v>17909</v>
      </c>
      <c r="D18" s="97">
        <v>967</v>
      </c>
      <c r="E18" s="97">
        <v>7961</v>
      </c>
      <c r="F18" s="97">
        <v>6423</v>
      </c>
      <c r="G18" s="97">
        <v>-11623</v>
      </c>
      <c r="H18" s="97">
        <v>-21523</v>
      </c>
      <c r="I18" s="97">
        <v>-6882</v>
      </c>
      <c r="J18" s="97">
        <v>-128</v>
      </c>
      <c r="K18" s="97">
        <v>569</v>
      </c>
      <c r="L18" s="97">
        <v>311639</v>
      </c>
      <c r="M18" s="378">
        <f t="shared" si="0"/>
        <v>0.18258305282714937</v>
      </c>
      <c r="N18" s="94"/>
      <c r="O18" s="94"/>
      <c r="Q18" s="94"/>
      <c r="R18" s="94"/>
    </row>
    <row r="19" spans="1:18" ht="15">
      <c r="A19" s="95" t="s">
        <v>29</v>
      </c>
      <c r="B19" s="96">
        <v>38706</v>
      </c>
      <c r="C19" s="97">
        <v>50839</v>
      </c>
      <c r="D19" s="97">
        <v>24897</v>
      </c>
      <c r="E19" s="97">
        <v>17168</v>
      </c>
      <c r="F19" s="97">
        <v>20134</v>
      </c>
      <c r="G19" s="97">
        <v>-18220</v>
      </c>
      <c r="H19" s="97">
        <v>-62549</v>
      </c>
      <c r="I19" s="97">
        <v>-15542</v>
      </c>
      <c r="J19" s="97">
        <v>4023</v>
      </c>
      <c r="K19" s="97">
        <v>7908</v>
      </c>
      <c r="L19" s="97">
        <v>878918</v>
      </c>
      <c r="M19" s="378">
        <f t="shared" si="0"/>
        <v>0.8997426381073093</v>
      </c>
      <c r="N19" s="94"/>
      <c r="O19" s="94"/>
      <c r="Q19" s="94"/>
      <c r="R19" s="94"/>
    </row>
    <row r="20" spans="1:18" ht="15">
      <c r="A20" s="95" t="s">
        <v>30</v>
      </c>
      <c r="B20" s="96">
        <v>43484</v>
      </c>
      <c r="C20" s="97">
        <v>60757</v>
      </c>
      <c r="D20" s="97">
        <v>-18239</v>
      </c>
      <c r="E20" s="97">
        <v>8094</v>
      </c>
      <c r="F20" s="97">
        <v>6179</v>
      </c>
      <c r="G20" s="97">
        <v>-30737</v>
      </c>
      <c r="H20" s="97">
        <v>-107928</v>
      </c>
      <c r="I20" s="97">
        <v>-12969</v>
      </c>
      <c r="J20" s="97">
        <v>2436</v>
      </c>
      <c r="K20" s="97">
        <v>-25568</v>
      </c>
      <c r="L20" s="97">
        <v>822410</v>
      </c>
      <c r="M20" s="378">
        <f t="shared" si="0"/>
        <v>-3.108911613428825</v>
      </c>
      <c r="N20" s="94"/>
      <c r="O20" s="94"/>
      <c r="Q20" s="94"/>
      <c r="R20" s="94"/>
    </row>
    <row r="21" spans="1:18" ht="15">
      <c r="A21" s="95" t="s">
        <v>31</v>
      </c>
      <c r="B21" s="96">
        <v>28192</v>
      </c>
      <c r="C21" s="97">
        <v>26174</v>
      </c>
      <c r="D21" s="97">
        <v>-11503</v>
      </c>
      <c r="E21" s="97">
        <v>-6037</v>
      </c>
      <c r="F21" s="97">
        <v>-4145</v>
      </c>
      <c r="G21" s="97">
        <v>-22246</v>
      </c>
      <c r="H21" s="97">
        <v>-27303</v>
      </c>
      <c r="I21" s="97">
        <v>9750</v>
      </c>
      <c r="J21" s="97">
        <v>-5598</v>
      </c>
      <c r="K21" s="97">
        <v>-10280</v>
      </c>
      <c r="L21" s="97">
        <v>275188</v>
      </c>
      <c r="M21" s="378">
        <f t="shared" si="0"/>
        <v>-3.7356280070351904</v>
      </c>
      <c r="N21" s="94"/>
      <c r="O21" s="94"/>
      <c r="Q21" s="94"/>
      <c r="R21" s="94"/>
    </row>
    <row r="22" spans="1:18" ht="15">
      <c r="A22" s="95" t="s">
        <v>32</v>
      </c>
      <c r="B22" s="96">
        <v>76359</v>
      </c>
      <c r="C22" s="97">
        <v>90035</v>
      </c>
      <c r="D22" s="97">
        <v>59931</v>
      </c>
      <c r="E22" s="97">
        <v>25083</v>
      </c>
      <c r="F22" s="97">
        <v>60854</v>
      </c>
      <c r="G22" s="97">
        <v>6217</v>
      </c>
      <c r="H22" s="97">
        <v>-59977</v>
      </c>
      <c r="I22" s="97">
        <v>-43129</v>
      </c>
      <c r="J22" s="97">
        <v>25371</v>
      </c>
      <c r="K22" s="97">
        <v>10996</v>
      </c>
      <c r="L22" s="97">
        <v>1923459</v>
      </c>
      <c r="M22" s="378">
        <f t="shared" si="0"/>
        <v>0.5716784189317267</v>
      </c>
      <c r="N22" s="94"/>
      <c r="O22" s="94"/>
      <c r="Q22" s="94"/>
      <c r="R22" s="94"/>
    </row>
    <row r="23" spans="1:18" ht="15">
      <c r="A23" s="95" t="s">
        <v>12</v>
      </c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378"/>
      <c r="N23" s="94"/>
      <c r="O23" s="94"/>
      <c r="Q23" s="94"/>
      <c r="R23" s="94"/>
    </row>
    <row r="24" spans="1:18" ht="15.75">
      <c r="A24" s="116" t="s">
        <v>33</v>
      </c>
      <c r="B24" s="133">
        <v>8153</v>
      </c>
      <c r="C24" s="121">
        <v>18600</v>
      </c>
      <c r="D24" s="121">
        <v>9235</v>
      </c>
      <c r="E24" s="121">
        <v>13807</v>
      </c>
      <c r="F24" s="121">
        <v>5487</v>
      </c>
      <c r="G24" s="121">
        <v>1735</v>
      </c>
      <c r="H24" s="121">
        <v>-9904</v>
      </c>
      <c r="I24" s="121">
        <v>-8810</v>
      </c>
      <c r="J24" s="121">
        <v>-3937</v>
      </c>
      <c r="K24" s="121">
        <v>6354</v>
      </c>
      <c r="L24" s="121">
        <v>416720</v>
      </c>
      <c r="M24" s="377">
        <f>(K24/L24)*100</f>
        <v>1.5247648301017471</v>
      </c>
      <c r="N24" s="94"/>
      <c r="O24" s="94"/>
      <c r="Q24" s="94"/>
      <c r="R24" s="94"/>
    </row>
    <row r="25" spans="1:18" ht="15">
      <c r="A25" s="95" t="s">
        <v>12</v>
      </c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378"/>
      <c r="N25" s="94"/>
      <c r="O25" s="94"/>
      <c r="Q25" s="94"/>
      <c r="R25" s="94"/>
    </row>
    <row r="26" spans="1:18" ht="15.75">
      <c r="A26" s="116" t="s">
        <v>7</v>
      </c>
      <c r="B26" s="133">
        <v>319406</v>
      </c>
      <c r="C26" s="121">
        <v>321866</v>
      </c>
      <c r="D26" s="121">
        <v>247658</v>
      </c>
      <c r="E26" s="121">
        <v>130221</v>
      </c>
      <c r="F26" s="121">
        <v>114010</v>
      </c>
      <c r="G26" s="121">
        <v>-218863</v>
      </c>
      <c r="H26" s="121">
        <v>-401870</v>
      </c>
      <c r="I26" s="121">
        <v>-355495</v>
      </c>
      <c r="J26" s="121">
        <v>-79562</v>
      </c>
      <c r="K26" s="121">
        <v>29396</v>
      </c>
      <c r="L26" s="121">
        <v>1975590</v>
      </c>
      <c r="M26" s="377">
        <f>(K26/L26)*100</f>
        <v>1.4879605586179319</v>
      </c>
      <c r="N26" s="94"/>
      <c r="O26" s="94"/>
      <c r="Q26" s="94"/>
      <c r="R26" s="94"/>
    </row>
    <row r="27" spans="1:18" ht="15">
      <c r="A27" s="95" t="s">
        <v>12</v>
      </c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378"/>
      <c r="N27" s="94"/>
      <c r="O27" s="94"/>
      <c r="Q27" s="94"/>
      <c r="R27" s="94"/>
    </row>
    <row r="28" spans="1:18" ht="15.75">
      <c r="A28" s="116" t="s">
        <v>0</v>
      </c>
      <c r="B28" s="133">
        <v>468849</v>
      </c>
      <c r="C28" s="121">
        <v>635639</v>
      </c>
      <c r="D28" s="121">
        <v>433846</v>
      </c>
      <c r="E28" s="121">
        <v>367056</v>
      </c>
      <c r="F28" s="121">
        <v>337999</v>
      </c>
      <c r="G28" s="121">
        <v>120967</v>
      </c>
      <c r="H28" s="121">
        <v>-215518</v>
      </c>
      <c r="I28" s="121">
        <v>-154715</v>
      </c>
      <c r="J28" s="121">
        <v>56296</v>
      </c>
      <c r="K28" s="121">
        <v>114563</v>
      </c>
      <c r="L28" s="121">
        <v>9012881</v>
      </c>
      <c r="M28" s="377">
        <f>(K28/L28)*100</f>
        <v>1.2711029913742342</v>
      </c>
      <c r="N28" s="94"/>
      <c r="O28" s="94"/>
      <c r="Q28" s="94"/>
      <c r="R28" s="94"/>
    </row>
    <row r="29" spans="1:18" ht="15">
      <c r="A29" s="95" t="s">
        <v>12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378"/>
      <c r="N29" s="94"/>
      <c r="O29" s="94"/>
      <c r="Q29" s="94"/>
      <c r="R29" s="94"/>
    </row>
    <row r="30" spans="1:18" ht="15">
      <c r="A30" s="95" t="s">
        <v>34</v>
      </c>
      <c r="B30" s="130">
        <v>388833</v>
      </c>
      <c r="C30" s="97">
        <v>528720</v>
      </c>
      <c r="D30" s="97">
        <v>356377</v>
      </c>
      <c r="E30" s="97">
        <v>294288</v>
      </c>
      <c r="F30" s="97">
        <v>271044</v>
      </c>
      <c r="G30" s="97">
        <v>93398</v>
      </c>
      <c r="H30" s="97">
        <v>-174065</v>
      </c>
      <c r="I30" s="97">
        <v>-138094</v>
      </c>
      <c r="J30" s="97">
        <v>39362</v>
      </c>
      <c r="K30" s="97">
        <v>79000</v>
      </c>
      <c r="L30" s="97">
        <v>7429788</v>
      </c>
      <c r="M30" s="378">
        <f>(K30/L30)*100</f>
        <v>1.063287404701184</v>
      </c>
      <c r="N30" s="94"/>
      <c r="O30" s="94"/>
      <c r="Q30" s="94"/>
      <c r="R30" s="94"/>
    </row>
    <row r="31" spans="1:18" ht="15">
      <c r="A31" s="95" t="s">
        <v>35</v>
      </c>
      <c r="B31" s="96">
        <v>80016</v>
      </c>
      <c r="C31" s="97">
        <v>106919</v>
      </c>
      <c r="D31" s="97">
        <v>77469</v>
      </c>
      <c r="E31" s="97">
        <v>72768</v>
      </c>
      <c r="F31" s="97">
        <v>66955</v>
      </c>
      <c r="G31" s="97">
        <v>27569</v>
      </c>
      <c r="H31" s="97">
        <v>-41453</v>
      </c>
      <c r="I31" s="97">
        <v>-16621</v>
      </c>
      <c r="J31" s="97">
        <v>16934</v>
      </c>
      <c r="K31" s="97">
        <v>35563</v>
      </c>
      <c r="L31" s="97">
        <v>1583093</v>
      </c>
      <c r="M31" s="378">
        <f>(K31/L31)*100</f>
        <v>2.246425194224218</v>
      </c>
      <c r="N31" s="94"/>
      <c r="O31" s="94"/>
      <c r="Q31" s="94"/>
      <c r="R31" s="94"/>
    </row>
    <row r="32" spans="1:18" ht="15">
      <c r="A32" s="95" t="s">
        <v>12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378"/>
      <c r="N32" s="94"/>
      <c r="O32" s="94"/>
      <c r="Q32" s="94"/>
      <c r="R32" s="94"/>
    </row>
    <row r="33" spans="1:18" ht="15.75">
      <c r="A33" s="116" t="s">
        <v>1</v>
      </c>
      <c r="B33" s="133">
        <v>758772</v>
      </c>
      <c r="C33" s="121">
        <v>1110163</v>
      </c>
      <c r="D33" s="121">
        <v>902099</v>
      </c>
      <c r="E33" s="121">
        <v>625802</v>
      </c>
      <c r="F33" s="121">
        <v>634075</v>
      </c>
      <c r="G33" s="121">
        <v>348278</v>
      </c>
      <c r="H33" s="121">
        <v>-346329</v>
      </c>
      <c r="I33" s="121">
        <v>-319446</v>
      </c>
      <c r="J33" s="121">
        <v>116630</v>
      </c>
      <c r="K33" s="121">
        <v>427281</v>
      </c>
      <c r="L33" s="121">
        <v>17226870</v>
      </c>
      <c r="M33" s="377">
        <f>(K33/L33)*100</f>
        <v>2.4803170860405865</v>
      </c>
      <c r="N33" s="94"/>
      <c r="O33" s="94"/>
      <c r="Q33" s="94"/>
      <c r="R33" s="94"/>
    </row>
    <row r="34" spans="1:18" ht="15">
      <c r="A34" s="95" t="s">
        <v>12</v>
      </c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378"/>
      <c r="N34" s="94"/>
      <c r="O34" s="94"/>
      <c r="Q34" s="94"/>
      <c r="R34" s="94"/>
    </row>
    <row r="35" spans="1:18" ht="15">
      <c r="A35" s="95" t="s">
        <v>36</v>
      </c>
      <c r="B35" s="130">
        <v>8448</v>
      </c>
      <c r="C35" s="103">
        <v>37211</v>
      </c>
      <c r="D35" s="103">
        <v>26129</v>
      </c>
      <c r="E35" s="103">
        <v>9893</v>
      </c>
      <c r="F35" s="103">
        <v>699</v>
      </c>
      <c r="G35" s="103">
        <v>4945</v>
      </c>
      <c r="H35" s="103">
        <v>-5012</v>
      </c>
      <c r="I35" s="103">
        <v>-21959</v>
      </c>
      <c r="J35" s="103">
        <v>-8050</v>
      </c>
      <c r="K35" s="103">
        <v>7576</v>
      </c>
      <c r="L35" s="103">
        <v>654433</v>
      </c>
      <c r="M35" s="378">
        <f aca="true" t="shared" si="1" ref="M35:M40">(K35/L35)*100</f>
        <v>1.1576433340005776</v>
      </c>
      <c r="N35" s="94"/>
      <c r="O35" s="94"/>
      <c r="Q35" s="94"/>
      <c r="R35" s="94"/>
    </row>
    <row r="36" spans="1:18" ht="15">
      <c r="A36" s="95" t="s">
        <v>37</v>
      </c>
      <c r="B36" s="130">
        <v>279749</v>
      </c>
      <c r="C36" s="103">
        <v>438895</v>
      </c>
      <c r="D36" s="103">
        <v>312879</v>
      </c>
      <c r="E36" s="103">
        <v>183782</v>
      </c>
      <c r="F36" s="103">
        <v>167995</v>
      </c>
      <c r="G36" s="103">
        <v>53216</v>
      </c>
      <c r="H36" s="103">
        <v>-205801</v>
      </c>
      <c r="I36" s="103">
        <v>-138632</v>
      </c>
      <c r="J36" s="103">
        <v>69971</v>
      </c>
      <c r="K36" s="103">
        <v>172900</v>
      </c>
      <c r="L36" s="103">
        <v>4815029</v>
      </c>
      <c r="M36" s="378">
        <f t="shared" si="1"/>
        <v>3.5908402628519993</v>
      </c>
      <c r="N36" s="94"/>
      <c r="O36" s="94"/>
      <c r="Q36" s="94"/>
      <c r="R36" s="94"/>
    </row>
    <row r="37" spans="1:18" ht="15">
      <c r="A37" s="95" t="s">
        <v>38</v>
      </c>
      <c r="B37" s="96">
        <v>84671</v>
      </c>
      <c r="C37" s="103">
        <v>144603</v>
      </c>
      <c r="D37" s="103">
        <v>133214</v>
      </c>
      <c r="E37" s="103">
        <v>67904</v>
      </c>
      <c r="F37" s="103">
        <v>80932</v>
      </c>
      <c r="G37" s="103">
        <v>30735</v>
      </c>
      <c r="H37" s="103">
        <v>-89581</v>
      </c>
      <c r="I37" s="103">
        <v>-74652</v>
      </c>
      <c r="J37" s="103">
        <v>-4201</v>
      </c>
      <c r="K37" s="103">
        <v>41490</v>
      </c>
      <c r="L37" s="103">
        <v>2186274</v>
      </c>
      <c r="M37" s="378">
        <f t="shared" si="1"/>
        <v>1.8977493214482721</v>
      </c>
      <c r="N37" s="94"/>
      <c r="O37" s="94"/>
      <c r="Q37" s="94"/>
      <c r="R37" s="94"/>
    </row>
    <row r="38" spans="1:18" ht="15">
      <c r="A38" s="95" t="s">
        <v>39</v>
      </c>
      <c r="B38" s="96">
        <v>249100</v>
      </c>
      <c r="C38" s="103">
        <v>328237</v>
      </c>
      <c r="D38" s="103">
        <v>271875</v>
      </c>
      <c r="E38" s="103">
        <v>197303</v>
      </c>
      <c r="F38" s="103">
        <v>201312</v>
      </c>
      <c r="G38" s="103">
        <v>110936</v>
      </c>
      <c r="H38" s="103">
        <v>-86009</v>
      </c>
      <c r="I38" s="103">
        <v>-116743</v>
      </c>
      <c r="J38" s="103">
        <v>-14326</v>
      </c>
      <c r="K38" s="103">
        <v>76471</v>
      </c>
      <c r="L38" s="103">
        <v>5686605</v>
      </c>
      <c r="M38" s="378">
        <f t="shared" si="1"/>
        <v>1.3447566694011628</v>
      </c>
      <c r="N38" s="94"/>
      <c r="O38" s="94"/>
      <c r="Q38" s="94"/>
      <c r="R38" s="94"/>
    </row>
    <row r="39" spans="1:18" ht="15">
      <c r="A39" s="95" t="s">
        <v>40</v>
      </c>
      <c r="B39" s="96">
        <v>88316</v>
      </c>
      <c r="C39" s="103">
        <v>93765</v>
      </c>
      <c r="D39" s="103">
        <v>93725</v>
      </c>
      <c r="E39" s="103">
        <v>95398</v>
      </c>
      <c r="F39" s="103">
        <v>98247</v>
      </c>
      <c r="G39" s="103">
        <v>93366</v>
      </c>
      <c r="H39" s="103">
        <v>49075</v>
      </c>
      <c r="I39" s="103">
        <v>42211</v>
      </c>
      <c r="J39" s="103">
        <v>57936</v>
      </c>
      <c r="K39" s="103">
        <v>98153</v>
      </c>
      <c r="L39" s="103">
        <v>2162473</v>
      </c>
      <c r="M39" s="378">
        <f t="shared" si="1"/>
        <v>4.538923722978275</v>
      </c>
      <c r="N39" s="94"/>
      <c r="O39" s="94"/>
      <c r="Q39" s="94"/>
      <c r="R39" s="94"/>
    </row>
    <row r="40" spans="1:18" ht="15">
      <c r="A40" s="95" t="s">
        <v>41</v>
      </c>
      <c r="B40" s="96">
        <v>48488</v>
      </c>
      <c r="C40" s="103">
        <v>67452</v>
      </c>
      <c r="D40" s="103">
        <v>64277</v>
      </c>
      <c r="E40" s="103">
        <v>71522</v>
      </c>
      <c r="F40" s="103">
        <v>84890</v>
      </c>
      <c r="G40" s="103">
        <v>55080</v>
      </c>
      <c r="H40" s="103">
        <v>-9001</v>
      </c>
      <c r="I40" s="103">
        <v>-9671</v>
      </c>
      <c r="J40" s="103">
        <v>15300</v>
      </c>
      <c r="K40" s="103">
        <v>30691</v>
      </c>
      <c r="L40" s="103">
        <v>1722056</v>
      </c>
      <c r="M40" s="378">
        <f t="shared" si="1"/>
        <v>1.782230078464347</v>
      </c>
      <c r="N40" s="94"/>
      <c r="O40" s="94"/>
      <c r="Q40" s="94"/>
      <c r="R40" s="94"/>
    </row>
    <row r="41" spans="1:18" ht="15">
      <c r="A41" s="95" t="s">
        <v>12</v>
      </c>
      <c r="B41" s="96"/>
      <c r="C41" s="97"/>
      <c r="D41" s="97"/>
      <c r="E41" s="103"/>
      <c r="F41" s="97"/>
      <c r="G41" s="97"/>
      <c r="H41" s="103"/>
      <c r="I41" s="103"/>
      <c r="J41" s="103"/>
      <c r="K41" s="103"/>
      <c r="L41" s="97"/>
      <c r="M41" s="378"/>
      <c r="N41" s="94"/>
      <c r="O41" s="94"/>
      <c r="Q41" s="94"/>
      <c r="R41" s="94"/>
    </row>
    <row r="42" spans="1:18" ht="15.75">
      <c r="A42" s="116" t="s">
        <v>8</v>
      </c>
      <c r="B42" s="133">
        <v>13958</v>
      </c>
      <c r="C42" s="121">
        <v>15399</v>
      </c>
      <c r="D42" s="121">
        <v>14023</v>
      </c>
      <c r="E42" s="121">
        <v>-5026</v>
      </c>
      <c r="F42" s="121">
        <v>19641</v>
      </c>
      <c r="G42" s="121">
        <v>3423</v>
      </c>
      <c r="H42" s="121">
        <v>-13831</v>
      </c>
      <c r="I42" s="121">
        <v>-12114</v>
      </c>
      <c r="J42" s="121">
        <v>-729</v>
      </c>
      <c r="K42" s="121">
        <v>-2774</v>
      </c>
      <c r="L42" s="121">
        <v>848639</v>
      </c>
      <c r="M42" s="377">
        <f>(K42/L42)*100</f>
        <v>-0.3268763278614346</v>
      </c>
      <c r="N42" s="94"/>
      <c r="O42" s="94"/>
      <c r="Q42" s="94"/>
      <c r="R42" s="94"/>
    </row>
    <row r="43" spans="1:18" ht="15">
      <c r="A43" s="95" t="s">
        <v>12</v>
      </c>
      <c r="B43" s="96"/>
      <c r="C43" s="97"/>
      <c r="D43" s="97"/>
      <c r="E43" s="103"/>
      <c r="F43" s="97"/>
      <c r="G43" s="97"/>
      <c r="H43" s="103"/>
      <c r="I43" s="103"/>
      <c r="J43" s="103"/>
      <c r="K43" s="103"/>
      <c r="L43" s="97"/>
      <c r="M43" s="378"/>
      <c r="N43" s="94"/>
      <c r="O43" s="94"/>
      <c r="Q43" s="94"/>
      <c r="R43" s="94"/>
    </row>
    <row r="44" spans="1:18" ht="15.75">
      <c r="A44" s="134" t="s">
        <v>42</v>
      </c>
      <c r="B44" s="135">
        <v>31515</v>
      </c>
      <c r="C44" s="136">
        <v>26394</v>
      </c>
      <c r="D44" s="136">
        <v>66212</v>
      </c>
      <c r="E44" s="136">
        <v>-16597</v>
      </c>
      <c r="F44" s="136">
        <v>10706</v>
      </c>
      <c r="G44" s="136">
        <v>-10707</v>
      </c>
      <c r="H44" s="136">
        <v>13047</v>
      </c>
      <c r="I44" s="136">
        <v>-2565</v>
      </c>
      <c r="J44" s="136">
        <v>32096</v>
      </c>
      <c r="K44" s="136">
        <v>-5398</v>
      </c>
      <c r="L44" s="136">
        <v>1556242</v>
      </c>
      <c r="M44" s="431">
        <f>(K44/L44)*100</f>
        <v>-0.3468612208127014</v>
      </c>
      <c r="N44" s="94"/>
      <c r="O44" s="94"/>
      <c r="Q44" s="94"/>
      <c r="R44" s="94"/>
    </row>
    <row r="45" spans="1:18" ht="14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94"/>
      <c r="O45" s="94"/>
      <c r="Q45" s="94"/>
      <c r="R45" s="94"/>
    </row>
    <row r="46" spans="1:18" ht="15">
      <c r="A46" s="113"/>
      <c r="B46" s="131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94"/>
      <c r="O46" s="94"/>
      <c r="Q46" s="94"/>
      <c r="R46" s="94"/>
    </row>
    <row r="47" spans="1:18" ht="14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94"/>
      <c r="O47" s="94"/>
      <c r="Q47" s="94"/>
      <c r="R47" s="94"/>
    </row>
    <row r="48" spans="1:13" ht="15">
      <c r="A48" s="206" t="s">
        <v>158</v>
      </c>
      <c r="C48" s="132"/>
      <c r="D48" s="132"/>
      <c r="E48" s="131"/>
      <c r="F48" s="131"/>
      <c r="G48" s="131"/>
      <c r="H48" s="131"/>
      <c r="I48" s="131"/>
      <c r="J48" s="131"/>
      <c r="K48" s="131"/>
      <c r="L48" s="131"/>
      <c r="M48" s="132"/>
    </row>
    <row r="49" spans="1:13" ht="14.25">
      <c r="A49" s="102" t="s">
        <v>44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4"/>
    </row>
    <row r="50" spans="1:13" ht="14.25">
      <c r="A50" s="102" t="s">
        <v>45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4"/>
    </row>
  </sheetData>
  <sheetProtection/>
  <mergeCells count="1">
    <mergeCell ref="A2:M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3.421875" style="84" customWidth="1"/>
    <col min="2" max="8" width="23.421875" style="84" customWidth="1"/>
    <col min="9" max="9" width="23.421875" style="115" customWidth="1"/>
    <col min="10" max="10" width="10.140625" style="84" bestFit="1" customWidth="1"/>
    <col min="11" max="13" width="9.140625" style="84" customWidth="1"/>
    <col min="14" max="14" width="10.140625" style="84" bestFit="1" customWidth="1"/>
    <col min="15" max="15" width="11.421875" style="84" customWidth="1"/>
    <col min="16" max="16384" width="9.140625" style="84" customWidth="1"/>
  </cols>
  <sheetData>
    <row r="1" spans="1:8" ht="27">
      <c r="A1" s="159" t="s">
        <v>136</v>
      </c>
      <c r="B1" s="82"/>
      <c r="C1" s="82"/>
      <c r="D1" s="82"/>
      <c r="E1" s="82"/>
      <c r="F1" s="82"/>
      <c r="G1" s="82"/>
      <c r="H1" s="82"/>
    </row>
    <row r="2" spans="1:9" ht="20.25">
      <c r="A2" s="451" t="s">
        <v>232</v>
      </c>
      <c r="B2" s="451"/>
      <c r="C2" s="451"/>
      <c r="D2" s="451"/>
      <c r="E2" s="451"/>
      <c r="F2" s="451"/>
      <c r="G2" s="451"/>
      <c r="H2" s="451"/>
      <c r="I2" s="451"/>
    </row>
    <row r="3" spans="1:9" ht="13.5" thickBot="1">
      <c r="A3" s="127"/>
      <c r="B3" s="127"/>
      <c r="C3" s="127"/>
      <c r="D3" s="127"/>
      <c r="E3" s="127"/>
      <c r="F3" s="127"/>
      <c r="G3" s="127"/>
      <c r="H3" s="127"/>
      <c r="I3" s="128"/>
    </row>
    <row r="4" spans="1:9" ht="30" customHeight="1" thickBot="1">
      <c r="A4" s="93" t="s">
        <v>137</v>
      </c>
      <c r="B4" s="92">
        <v>2002</v>
      </c>
      <c r="C4" s="92">
        <v>2003</v>
      </c>
      <c r="D4" s="92">
        <v>2004</v>
      </c>
      <c r="E4" s="93">
        <v>2005</v>
      </c>
      <c r="F4" s="92">
        <v>2006</v>
      </c>
      <c r="G4" s="92">
        <v>2007</v>
      </c>
      <c r="H4" s="92">
        <v>2008</v>
      </c>
      <c r="I4" s="91">
        <v>2009</v>
      </c>
    </row>
    <row r="5" spans="1:15" ht="15.75">
      <c r="A5" s="137" t="s">
        <v>20</v>
      </c>
      <c r="B5" s="138">
        <v>680395</v>
      </c>
      <c r="C5" s="138">
        <v>757456</v>
      </c>
      <c r="D5" s="138">
        <v>768315</v>
      </c>
      <c r="E5" s="138">
        <v>1473396</v>
      </c>
      <c r="F5" s="138">
        <v>1327973</v>
      </c>
      <c r="G5" s="138">
        <v>1218925</v>
      </c>
      <c r="H5" s="138">
        <v>1711789</v>
      </c>
      <c r="I5" s="139">
        <v>1011750</v>
      </c>
      <c r="J5" s="94"/>
      <c r="K5" s="94"/>
      <c r="N5" s="94"/>
      <c r="O5" s="94"/>
    </row>
    <row r="6" spans="1:15" ht="15.75">
      <c r="A6" s="140"/>
      <c r="B6" s="103"/>
      <c r="C6" s="103"/>
      <c r="D6" s="141"/>
      <c r="E6" s="130"/>
      <c r="F6" s="103"/>
      <c r="G6" s="103"/>
      <c r="H6" s="141"/>
      <c r="I6" s="142"/>
      <c r="J6" s="94"/>
      <c r="K6" s="94"/>
      <c r="N6" s="94"/>
      <c r="O6" s="94"/>
    </row>
    <row r="7" spans="1:15" ht="15.75">
      <c r="A7" s="143" t="s">
        <v>49</v>
      </c>
      <c r="B7" s="144">
        <v>27110</v>
      </c>
      <c r="C7" s="144">
        <v>33340</v>
      </c>
      <c r="D7" s="144">
        <v>36190</v>
      </c>
      <c r="E7" s="145">
        <v>71539</v>
      </c>
      <c r="F7" s="144">
        <v>51294</v>
      </c>
      <c r="G7" s="144">
        <v>42051</v>
      </c>
      <c r="H7" s="144">
        <v>68895</v>
      </c>
      <c r="I7" s="146">
        <v>6970</v>
      </c>
      <c r="J7" s="94"/>
      <c r="K7" s="94"/>
      <c r="N7" s="94"/>
      <c r="O7" s="94"/>
    </row>
    <row r="8" spans="1:15" ht="15">
      <c r="A8" s="147" t="s">
        <v>50</v>
      </c>
      <c r="B8" s="103">
        <v>4077</v>
      </c>
      <c r="C8" s="103">
        <v>4738</v>
      </c>
      <c r="D8" s="103">
        <v>3708</v>
      </c>
      <c r="E8" s="130">
        <v>6356</v>
      </c>
      <c r="F8" s="103">
        <v>4567</v>
      </c>
      <c r="G8" s="103">
        <v>5065</v>
      </c>
      <c r="H8" s="103">
        <v>8499</v>
      </c>
      <c r="I8" s="142">
        <v>6895</v>
      </c>
      <c r="J8" s="94"/>
      <c r="K8" s="94"/>
      <c r="N8" s="94"/>
      <c r="O8" s="94"/>
    </row>
    <row r="9" spans="1:15" ht="15">
      <c r="A9" s="148" t="s">
        <v>51</v>
      </c>
      <c r="B9" s="103">
        <v>1401</v>
      </c>
      <c r="C9" s="103">
        <v>873</v>
      </c>
      <c r="D9" s="103">
        <v>-26</v>
      </c>
      <c r="E9" s="130">
        <v>1153</v>
      </c>
      <c r="F9" s="103">
        <v>1747</v>
      </c>
      <c r="G9" s="103">
        <v>1109</v>
      </c>
      <c r="H9" s="103">
        <v>-10</v>
      </c>
      <c r="I9" s="142">
        <v>676</v>
      </c>
      <c r="J9" s="94"/>
      <c r="K9" s="94"/>
      <c r="N9" s="94"/>
      <c r="O9" s="94"/>
    </row>
    <row r="10" spans="1:15" ht="15">
      <c r="A10" s="147" t="s">
        <v>52</v>
      </c>
      <c r="B10" s="103">
        <v>6146</v>
      </c>
      <c r="C10" s="103">
        <v>12390</v>
      </c>
      <c r="D10" s="103">
        <v>12087</v>
      </c>
      <c r="E10" s="130">
        <v>19612</v>
      </c>
      <c r="F10" s="103">
        <v>23131</v>
      </c>
      <c r="G10" s="103">
        <v>11486</v>
      </c>
      <c r="H10" s="103">
        <v>22343</v>
      </c>
      <c r="I10" s="142">
        <v>-5263</v>
      </c>
      <c r="J10" s="94"/>
      <c r="K10" s="94"/>
      <c r="N10" s="94"/>
      <c r="O10" s="94"/>
    </row>
    <row r="11" spans="1:15" ht="15">
      <c r="A11" s="147" t="s">
        <v>53</v>
      </c>
      <c r="B11" s="103">
        <v>512</v>
      </c>
      <c r="C11" s="103">
        <v>118</v>
      </c>
      <c r="D11" s="104">
        <v>534</v>
      </c>
      <c r="E11" s="130">
        <v>724</v>
      </c>
      <c r="F11" s="103">
        <v>1697</v>
      </c>
      <c r="G11" s="103">
        <v>533</v>
      </c>
      <c r="H11" s="104">
        <v>1499</v>
      </c>
      <c r="I11" s="142">
        <v>330</v>
      </c>
      <c r="J11" s="94"/>
      <c r="K11" s="94"/>
      <c r="N11" s="94"/>
      <c r="O11" s="94"/>
    </row>
    <row r="12" spans="1:15" ht="15">
      <c r="A12" s="147" t="s">
        <v>54</v>
      </c>
      <c r="B12" s="103">
        <v>12670</v>
      </c>
      <c r="C12" s="103">
        <v>14819</v>
      </c>
      <c r="D12" s="104">
        <v>14144</v>
      </c>
      <c r="E12" s="130">
        <v>36959</v>
      </c>
      <c r="F12" s="103">
        <v>18286</v>
      </c>
      <c r="G12" s="103">
        <v>18616</v>
      </c>
      <c r="H12" s="104">
        <v>28664</v>
      </c>
      <c r="I12" s="142">
        <v>2156</v>
      </c>
      <c r="J12" s="94"/>
      <c r="K12" s="94"/>
      <c r="N12" s="94"/>
      <c r="O12" s="94"/>
    </row>
    <row r="13" spans="1:15" ht="15">
      <c r="A13" s="147" t="s">
        <v>55</v>
      </c>
      <c r="B13" s="103">
        <v>2139</v>
      </c>
      <c r="C13" s="103">
        <v>637</v>
      </c>
      <c r="D13" s="104">
        <v>1065</v>
      </c>
      <c r="E13" s="130">
        <v>1531</v>
      </c>
      <c r="F13" s="103">
        <v>1147</v>
      </c>
      <c r="G13" s="103">
        <v>2195</v>
      </c>
      <c r="H13" s="104">
        <v>1192</v>
      </c>
      <c r="I13" s="142">
        <v>1614</v>
      </c>
      <c r="J13" s="94"/>
      <c r="K13" s="94"/>
      <c r="N13" s="94"/>
      <c r="O13" s="94"/>
    </row>
    <row r="14" spans="1:15" ht="12.75" customHeight="1">
      <c r="A14" s="147" t="s">
        <v>56</v>
      </c>
      <c r="B14" s="103">
        <v>165</v>
      </c>
      <c r="C14" s="103">
        <v>-235</v>
      </c>
      <c r="D14" s="104">
        <v>4678</v>
      </c>
      <c r="E14" s="130">
        <v>5204</v>
      </c>
      <c r="F14" s="103">
        <v>719</v>
      </c>
      <c r="G14" s="103">
        <v>3047</v>
      </c>
      <c r="H14" s="104">
        <v>6708</v>
      </c>
      <c r="I14" s="142">
        <v>562</v>
      </c>
      <c r="J14" s="94"/>
      <c r="K14" s="94"/>
      <c r="N14" s="94"/>
      <c r="O14" s="94"/>
    </row>
    <row r="15" spans="1:15" ht="15.75">
      <c r="A15" s="143" t="s">
        <v>57</v>
      </c>
      <c r="B15" s="144">
        <v>79488</v>
      </c>
      <c r="C15" s="144">
        <v>94676</v>
      </c>
      <c r="D15" s="149">
        <v>122937</v>
      </c>
      <c r="E15" s="145">
        <v>159516</v>
      </c>
      <c r="F15" s="144">
        <v>188180</v>
      </c>
      <c r="G15" s="144">
        <v>161296</v>
      </c>
      <c r="H15" s="149">
        <v>231649</v>
      </c>
      <c r="I15" s="146">
        <v>184334</v>
      </c>
      <c r="J15" s="94"/>
      <c r="K15" s="94"/>
      <c r="N15" s="94"/>
      <c r="O15" s="94"/>
    </row>
    <row r="16" spans="1:15" ht="15">
      <c r="A16" s="147" t="s">
        <v>58</v>
      </c>
      <c r="B16" s="103">
        <v>6012</v>
      </c>
      <c r="C16" s="103">
        <v>4503</v>
      </c>
      <c r="D16" s="104">
        <v>6666</v>
      </c>
      <c r="E16" s="130">
        <v>11388</v>
      </c>
      <c r="F16" s="103">
        <v>11379</v>
      </c>
      <c r="G16" s="103">
        <v>15206</v>
      </c>
      <c r="H16" s="104">
        <v>16106</v>
      </c>
      <c r="I16" s="142">
        <v>13330</v>
      </c>
      <c r="J16" s="94"/>
      <c r="K16" s="94"/>
      <c r="N16" s="94"/>
      <c r="O16" s="94"/>
    </row>
    <row r="17" spans="1:15" ht="15">
      <c r="A17" s="147" t="s">
        <v>59</v>
      </c>
      <c r="B17" s="103">
        <v>-83</v>
      </c>
      <c r="C17" s="103">
        <v>5488</v>
      </c>
      <c r="D17" s="104">
        <v>2234</v>
      </c>
      <c r="E17" s="130">
        <v>5941</v>
      </c>
      <c r="F17" s="103">
        <v>6138</v>
      </c>
      <c r="G17" s="103">
        <v>7583</v>
      </c>
      <c r="H17" s="104">
        <v>8381</v>
      </c>
      <c r="I17" s="142">
        <v>10302</v>
      </c>
      <c r="J17" s="94"/>
      <c r="K17" s="94"/>
      <c r="N17" s="94"/>
      <c r="O17" s="94"/>
    </row>
    <row r="18" spans="1:15" ht="15">
      <c r="A18" s="147" t="s">
        <v>60</v>
      </c>
      <c r="B18" s="103">
        <v>20496</v>
      </c>
      <c r="C18" s="103">
        <v>29607</v>
      </c>
      <c r="D18" s="104">
        <v>17612</v>
      </c>
      <c r="E18" s="130">
        <v>33143</v>
      </c>
      <c r="F18" s="103">
        <v>29018</v>
      </c>
      <c r="G18" s="103">
        <v>31513</v>
      </c>
      <c r="H18" s="104">
        <v>38219</v>
      </c>
      <c r="I18" s="142">
        <v>40555</v>
      </c>
      <c r="J18" s="94"/>
      <c r="K18" s="94"/>
      <c r="N18" s="94"/>
      <c r="O18" s="94"/>
    </row>
    <row r="19" spans="1:15" ht="15">
      <c r="A19" s="147" t="s">
        <v>61</v>
      </c>
      <c r="B19" s="103">
        <v>7218</v>
      </c>
      <c r="C19" s="103">
        <v>8943</v>
      </c>
      <c r="D19" s="104">
        <v>7148</v>
      </c>
      <c r="E19" s="130">
        <v>19128</v>
      </c>
      <c r="F19" s="103">
        <v>14311</v>
      </c>
      <c r="G19" s="103">
        <v>16712</v>
      </c>
      <c r="H19" s="104">
        <v>14292</v>
      </c>
      <c r="I19" s="142">
        <v>10135</v>
      </c>
      <c r="J19" s="94"/>
      <c r="K19" s="94"/>
      <c r="N19" s="94"/>
      <c r="O19" s="94"/>
    </row>
    <row r="20" spans="1:15" ht="15">
      <c r="A20" s="147" t="s">
        <v>62</v>
      </c>
      <c r="B20" s="103">
        <v>3523</v>
      </c>
      <c r="C20" s="103">
        <v>4636</v>
      </c>
      <c r="D20" s="104">
        <v>-637</v>
      </c>
      <c r="E20" s="130">
        <v>9196</v>
      </c>
      <c r="F20" s="103">
        <v>10850</v>
      </c>
      <c r="G20" s="103">
        <v>12061</v>
      </c>
      <c r="H20" s="104">
        <v>14154</v>
      </c>
      <c r="I20" s="142">
        <v>10511</v>
      </c>
      <c r="J20" s="94"/>
      <c r="K20" s="94"/>
      <c r="N20" s="94"/>
      <c r="O20" s="94"/>
    </row>
    <row r="21" spans="1:15" ht="15">
      <c r="A21" s="147" t="s">
        <v>63</v>
      </c>
      <c r="B21" s="103">
        <v>11960</v>
      </c>
      <c r="C21" s="103">
        <v>9259</v>
      </c>
      <c r="D21" s="104">
        <v>25471</v>
      </c>
      <c r="E21" s="130">
        <v>23581</v>
      </c>
      <c r="F21" s="103">
        <v>37928</v>
      </c>
      <c r="G21" s="103">
        <v>35979</v>
      </c>
      <c r="H21" s="104">
        <v>64821</v>
      </c>
      <c r="I21" s="142">
        <v>51288</v>
      </c>
      <c r="J21" s="94"/>
      <c r="K21" s="94"/>
      <c r="N21" s="94"/>
      <c r="O21" s="94"/>
    </row>
    <row r="22" spans="1:15" ht="15">
      <c r="A22" s="147" t="s">
        <v>64</v>
      </c>
      <c r="B22" s="103">
        <v>5718</v>
      </c>
      <c r="C22" s="103">
        <v>-7623</v>
      </c>
      <c r="D22" s="104">
        <v>23286</v>
      </c>
      <c r="E22" s="130">
        <v>-630</v>
      </c>
      <c r="F22" s="103">
        <v>5825</v>
      </c>
      <c r="G22" s="103">
        <v>13731</v>
      </c>
      <c r="H22" s="104">
        <v>9247</v>
      </c>
      <c r="I22" s="142">
        <v>859</v>
      </c>
      <c r="J22" s="94"/>
      <c r="K22" s="94"/>
      <c r="N22" s="94"/>
      <c r="O22" s="94"/>
    </row>
    <row r="23" spans="1:15" ht="15">
      <c r="A23" s="147" t="s">
        <v>65</v>
      </c>
      <c r="B23" s="103">
        <v>5386</v>
      </c>
      <c r="C23" s="103">
        <v>5245</v>
      </c>
      <c r="D23" s="103">
        <v>5184</v>
      </c>
      <c r="E23" s="130">
        <v>8885</v>
      </c>
      <c r="F23" s="103">
        <v>7330</v>
      </c>
      <c r="G23" s="103">
        <v>7786</v>
      </c>
      <c r="H23" s="103">
        <v>9264</v>
      </c>
      <c r="I23" s="142">
        <v>10451</v>
      </c>
      <c r="J23" s="94"/>
      <c r="K23" s="94"/>
      <c r="N23" s="94"/>
      <c r="O23" s="94"/>
    </row>
    <row r="24" spans="1:15" ht="15">
      <c r="A24" s="148" t="s">
        <v>66</v>
      </c>
      <c r="B24" s="103">
        <v>19258</v>
      </c>
      <c r="C24" s="103">
        <v>34618</v>
      </c>
      <c r="D24" s="103">
        <v>35973</v>
      </c>
      <c r="E24" s="130">
        <v>48884</v>
      </c>
      <c r="F24" s="103">
        <v>65401</v>
      </c>
      <c r="G24" s="103">
        <v>20725</v>
      </c>
      <c r="H24" s="103">
        <v>57165</v>
      </c>
      <c r="I24" s="142">
        <v>36903</v>
      </c>
      <c r="J24" s="94"/>
      <c r="K24" s="94"/>
      <c r="N24" s="94"/>
      <c r="O24" s="94"/>
    </row>
    <row r="25" spans="1:15" ht="15.75">
      <c r="A25" s="143" t="s">
        <v>67</v>
      </c>
      <c r="B25" s="149">
        <v>332632</v>
      </c>
      <c r="C25" s="149">
        <v>392985</v>
      </c>
      <c r="D25" s="149">
        <v>373405</v>
      </c>
      <c r="E25" s="150">
        <v>824552</v>
      </c>
      <c r="F25" s="149">
        <v>844441</v>
      </c>
      <c r="G25" s="149">
        <v>760815</v>
      </c>
      <c r="H25" s="149">
        <v>989173</v>
      </c>
      <c r="I25" s="151">
        <v>540598</v>
      </c>
      <c r="J25" s="94"/>
      <c r="K25" s="94"/>
      <c r="N25" s="94"/>
      <c r="O25" s="94"/>
    </row>
    <row r="26" spans="1:15" ht="15">
      <c r="A26" s="148" t="s">
        <v>68</v>
      </c>
      <c r="B26" s="104">
        <v>70725</v>
      </c>
      <c r="C26" s="104">
        <v>89734</v>
      </c>
      <c r="D26" s="104">
        <v>90639</v>
      </c>
      <c r="E26" s="152">
        <v>174636</v>
      </c>
      <c r="F26" s="104">
        <v>167181</v>
      </c>
      <c r="G26" s="104">
        <v>140425</v>
      </c>
      <c r="H26" s="104">
        <v>181959</v>
      </c>
      <c r="I26" s="153">
        <v>64806</v>
      </c>
      <c r="J26" s="94"/>
      <c r="K26" s="94"/>
      <c r="N26" s="94"/>
      <c r="O26" s="94"/>
    </row>
    <row r="27" spans="1:15" ht="15">
      <c r="A27" s="147" t="s">
        <v>69</v>
      </c>
      <c r="B27" s="104">
        <v>26673</v>
      </c>
      <c r="C27" s="104">
        <v>22375</v>
      </c>
      <c r="D27" s="104">
        <v>13965</v>
      </c>
      <c r="E27" s="152">
        <v>35900</v>
      </c>
      <c r="F27" s="104">
        <v>44658</v>
      </c>
      <c r="G27" s="104">
        <v>27779</v>
      </c>
      <c r="H27" s="104">
        <v>29011</v>
      </c>
      <c r="I27" s="153">
        <v>19288</v>
      </c>
      <c r="J27" s="94"/>
      <c r="K27" s="94"/>
      <c r="N27" s="94"/>
      <c r="O27" s="94"/>
    </row>
    <row r="28" spans="1:15" ht="15">
      <c r="A28" s="148" t="s">
        <v>70</v>
      </c>
      <c r="B28" s="104">
        <v>65327</v>
      </c>
      <c r="C28" s="104">
        <v>73222</v>
      </c>
      <c r="D28" s="104">
        <v>64319</v>
      </c>
      <c r="E28" s="152">
        <v>102348</v>
      </c>
      <c r="F28" s="104">
        <v>133145</v>
      </c>
      <c r="G28" s="104">
        <v>109381</v>
      </c>
      <c r="H28" s="104">
        <v>145482</v>
      </c>
      <c r="I28" s="153">
        <v>133433</v>
      </c>
      <c r="J28" s="94"/>
      <c r="K28" s="94"/>
      <c r="N28" s="94"/>
      <c r="O28" s="94"/>
    </row>
    <row r="29" spans="1:15" ht="15">
      <c r="A29" s="147" t="s">
        <v>71</v>
      </c>
      <c r="B29" s="104">
        <v>169907</v>
      </c>
      <c r="C29" s="104">
        <v>207654</v>
      </c>
      <c r="D29" s="104">
        <v>204482</v>
      </c>
      <c r="E29" s="152">
        <v>511668</v>
      </c>
      <c r="F29" s="104">
        <v>499457</v>
      </c>
      <c r="G29" s="104">
        <v>483230</v>
      </c>
      <c r="H29" s="104">
        <v>632721</v>
      </c>
      <c r="I29" s="153">
        <v>323071</v>
      </c>
      <c r="J29" s="94"/>
      <c r="K29" s="94"/>
      <c r="N29" s="94"/>
      <c r="O29" s="94"/>
    </row>
    <row r="30" spans="1:15" ht="15.75">
      <c r="A30" s="143" t="s">
        <v>72</v>
      </c>
      <c r="B30" s="144">
        <v>169855</v>
      </c>
      <c r="C30" s="144">
        <v>170499</v>
      </c>
      <c r="D30" s="149">
        <v>176021</v>
      </c>
      <c r="E30" s="145">
        <v>311957</v>
      </c>
      <c r="F30" s="144">
        <v>177072</v>
      </c>
      <c r="G30" s="144">
        <v>205166</v>
      </c>
      <c r="H30" s="149">
        <v>316516</v>
      </c>
      <c r="I30" s="146">
        <v>198418</v>
      </c>
      <c r="J30" s="94"/>
      <c r="K30" s="94"/>
      <c r="N30" s="94"/>
      <c r="O30" s="94"/>
    </row>
    <row r="31" spans="1:15" ht="15">
      <c r="A31" s="147" t="s">
        <v>73</v>
      </c>
      <c r="B31" s="103">
        <v>51524</v>
      </c>
      <c r="C31" s="103">
        <v>67725</v>
      </c>
      <c r="D31" s="104">
        <v>64617</v>
      </c>
      <c r="E31" s="130">
        <v>117116</v>
      </c>
      <c r="F31" s="103">
        <v>81493</v>
      </c>
      <c r="G31" s="103">
        <v>87752</v>
      </c>
      <c r="H31" s="104">
        <v>126587</v>
      </c>
      <c r="I31" s="142">
        <v>87942</v>
      </c>
      <c r="J31" s="94"/>
      <c r="K31" s="94"/>
      <c r="N31" s="94"/>
      <c r="O31" s="94"/>
    </row>
    <row r="32" spans="1:15" ht="15">
      <c r="A32" s="147" t="s">
        <v>74</v>
      </c>
      <c r="B32" s="103">
        <v>51972</v>
      </c>
      <c r="C32" s="103">
        <v>53236</v>
      </c>
      <c r="D32" s="103">
        <v>54350</v>
      </c>
      <c r="E32" s="130">
        <v>88664</v>
      </c>
      <c r="F32" s="103">
        <v>67664</v>
      </c>
      <c r="G32" s="103">
        <v>60835</v>
      </c>
      <c r="H32" s="103">
        <v>85059</v>
      </c>
      <c r="I32" s="142">
        <v>55486</v>
      </c>
      <c r="J32" s="94"/>
      <c r="K32" s="94"/>
      <c r="N32" s="94"/>
      <c r="O32" s="94"/>
    </row>
    <row r="33" spans="1:15" ht="15">
      <c r="A33" s="148" t="s">
        <v>75</v>
      </c>
      <c r="B33" s="103">
        <v>66359</v>
      </c>
      <c r="C33" s="103">
        <v>49538</v>
      </c>
      <c r="D33" s="103">
        <v>57054</v>
      </c>
      <c r="E33" s="130">
        <v>106177</v>
      </c>
      <c r="F33" s="103">
        <v>27915</v>
      </c>
      <c r="G33" s="103">
        <v>56579</v>
      </c>
      <c r="H33" s="103">
        <v>104870</v>
      </c>
      <c r="I33" s="142">
        <v>54990</v>
      </c>
      <c r="J33" s="94"/>
      <c r="K33" s="94"/>
      <c r="N33" s="94"/>
      <c r="O33" s="94"/>
    </row>
    <row r="34" spans="1:15" ht="15.75">
      <c r="A34" s="143" t="s">
        <v>76</v>
      </c>
      <c r="B34" s="149">
        <v>71310</v>
      </c>
      <c r="C34" s="149">
        <v>65956</v>
      </c>
      <c r="D34" s="149">
        <v>59762</v>
      </c>
      <c r="E34" s="150">
        <v>105832</v>
      </c>
      <c r="F34" s="149">
        <v>66986</v>
      </c>
      <c r="G34" s="149">
        <v>49597</v>
      </c>
      <c r="H34" s="149">
        <v>105556</v>
      </c>
      <c r="I34" s="151">
        <v>81430</v>
      </c>
      <c r="J34" s="94"/>
      <c r="K34" s="94"/>
      <c r="N34" s="94"/>
      <c r="O34" s="94"/>
    </row>
    <row r="35" spans="1:15" ht="15">
      <c r="A35" s="147" t="s">
        <v>77</v>
      </c>
      <c r="B35" s="103">
        <v>13553</v>
      </c>
      <c r="C35" s="103">
        <v>12773</v>
      </c>
      <c r="D35" s="104">
        <v>10922</v>
      </c>
      <c r="E35" s="130">
        <v>18020</v>
      </c>
      <c r="F35" s="103">
        <v>8093</v>
      </c>
      <c r="G35" s="103">
        <v>6758</v>
      </c>
      <c r="H35" s="104">
        <v>12585</v>
      </c>
      <c r="I35" s="142">
        <v>6060</v>
      </c>
      <c r="J35" s="94"/>
      <c r="K35" s="94"/>
      <c r="N35" s="94"/>
      <c r="O35" s="94"/>
    </row>
    <row r="36" spans="1:15" ht="15">
      <c r="A36" s="147" t="s">
        <v>78</v>
      </c>
      <c r="B36" s="103">
        <v>15288</v>
      </c>
      <c r="C36" s="103">
        <v>14712</v>
      </c>
      <c r="D36" s="104">
        <v>18573</v>
      </c>
      <c r="E36" s="130">
        <v>26690</v>
      </c>
      <c r="F36" s="103">
        <v>-4461</v>
      </c>
      <c r="G36" s="103">
        <v>7436</v>
      </c>
      <c r="H36" s="104">
        <v>25364</v>
      </c>
      <c r="I36" s="142">
        <v>15907</v>
      </c>
      <c r="J36" s="94"/>
      <c r="K36" s="94"/>
      <c r="N36" s="94"/>
      <c r="O36" s="94"/>
    </row>
    <row r="37" spans="1:15" ht="15">
      <c r="A37" s="147" t="s">
        <v>79</v>
      </c>
      <c r="B37" s="103">
        <v>27402</v>
      </c>
      <c r="C37" s="103">
        <v>20659</v>
      </c>
      <c r="D37" s="104">
        <v>20302</v>
      </c>
      <c r="E37" s="130">
        <v>36571</v>
      </c>
      <c r="F37" s="103">
        <v>37926</v>
      </c>
      <c r="G37" s="103">
        <v>25403</v>
      </c>
      <c r="H37" s="104">
        <v>45680</v>
      </c>
      <c r="I37" s="142">
        <v>34406</v>
      </c>
      <c r="J37" s="94"/>
      <c r="K37" s="94"/>
      <c r="N37" s="94"/>
      <c r="O37" s="94"/>
    </row>
    <row r="38" spans="1:15" ht="15.75" thickBot="1">
      <c r="A38" s="154" t="s">
        <v>80</v>
      </c>
      <c r="B38" s="155">
        <v>15067</v>
      </c>
      <c r="C38" s="155">
        <v>17812</v>
      </c>
      <c r="D38" s="156">
        <v>9965</v>
      </c>
      <c r="E38" s="157">
        <v>24551</v>
      </c>
      <c r="F38" s="155">
        <v>25428</v>
      </c>
      <c r="G38" s="155">
        <v>10000</v>
      </c>
      <c r="H38" s="156">
        <v>21927</v>
      </c>
      <c r="I38" s="158">
        <v>25057</v>
      </c>
      <c r="J38" s="94"/>
      <c r="K38" s="94"/>
      <c r="N38" s="94"/>
      <c r="O38" s="94"/>
    </row>
    <row r="39" spans="1:9" ht="14.25">
      <c r="A39" s="206" t="s">
        <v>158</v>
      </c>
      <c r="B39" s="113"/>
      <c r="C39" s="114"/>
      <c r="D39" s="114"/>
      <c r="E39" s="113"/>
      <c r="F39" s="113"/>
      <c r="G39" s="113"/>
      <c r="H39" s="113"/>
      <c r="I39" s="114"/>
    </row>
    <row r="40" spans="1:9" ht="14.25">
      <c r="A40" s="102" t="s">
        <v>44</v>
      </c>
      <c r="B40" s="113"/>
      <c r="C40" s="113"/>
      <c r="D40" s="113"/>
      <c r="E40" s="113"/>
      <c r="F40" s="113"/>
      <c r="G40" s="113"/>
      <c r="H40" s="113"/>
      <c r="I40" s="114"/>
    </row>
    <row r="41" spans="1:9" ht="14.25">
      <c r="A41" s="102" t="s">
        <v>45</v>
      </c>
      <c r="B41" s="113"/>
      <c r="C41" s="113"/>
      <c r="D41" s="113"/>
      <c r="E41" s="113"/>
      <c r="F41" s="113"/>
      <c r="G41" s="113"/>
      <c r="H41" s="113"/>
      <c r="I41" s="114"/>
    </row>
  </sheetData>
  <sheetProtection/>
  <mergeCells count="1">
    <mergeCell ref="A2:I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3.421875" style="84" customWidth="1"/>
    <col min="2" max="12" width="21.7109375" style="84" customWidth="1"/>
    <col min="13" max="13" width="21.7109375" style="115" customWidth="1"/>
    <col min="14" max="14" width="10.140625" style="84" bestFit="1" customWidth="1"/>
    <col min="15" max="15" width="8.8515625" style="84" bestFit="1" customWidth="1"/>
    <col min="16" max="16" width="11.140625" style="84" customWidth="1"/>
    <col min="17" max="17" width="8.8515625" style="84" bestFit="1" customWidth="1"/>
    <col min="18" max="18" width="11.8515625" style="84" customWidth="1"/>
    <col min="19" max="19" width="14.8515625" style="84" customWidth="1"/>
    <col min="20" max="20" width="12.28125" style="84" customWidth="1"/>
    <col min="21" max="21" width="12.140625" style="84" customWidth="1"/>
    <col min="22" max="16384" width="9.140625" style="84" customWidth="1"/>
  </cols>
  <sheetData>
    <row r="1" spans="1:12" ht="25.5">
      <c r="A1" s="159" t="s">
        <v>138</v>
      </c>
      <c r="B1" s="160"/>
      <c r="C1" s="160"/>
      <c r="D1" s="160"/>
      <c r="E1" s="160"/>
      <c r="F1" s="160"/>
      <c r="G1" s="161"/>
      <c r="H1" s="161"/>
      <c r="I1" s="161"/>
      <c r="J1" s="161"/>
      <c r="K1" s="161"/>
      <c r="L1" s="162"/>
    </row>
    <row r="2" spans="1:13" ht="20.25">
      <c r="A2" s="451" t="s">
        <v>233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1:13" ht="13.5" customHeight="1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13" ht="50.25" customHeight="1" thickBot="1">
      <c r="A4" s="93" t="s">
        <v>137</v>
      </c>
      <c r="B4" s="92">
        <v>2010</v>
      </c>
      <c r="C4" s="92">
        <v>2011</v>
      </c>
      <c r="D4" s="92">
        <v>2012</v>
      </c>
      <c r="E4" s="93">
        <v>2013</v>
      </c>
      <c r="F4" s="92">
        <v>2014</v>
      </c>
      <c r="G4" s="92">
        <v>2015</v>
      </c>
      <c r="H4" s="92">
        <v>2016</v>
      </c>
      <c r="I4" s="92">
        <v>2017</v>
      </c>
      <c r="J4" s="92">
        <v>2018</v>
      </c>
      <c r="K4" s="92">
        <v>2019</v>
      </c>
      <c r="L4" s="92" t="s">
        <v>230</v>
      </c>
      <c r="M4" s="91" t="s">
        <v>188</v>
      </c>
    </row>
    <row r="5" spans="1:19" ht="15.75">
      <c r="A5" s="137" t="s">
        <v>20</v>
      </c>
      <c r="B5" s="144">
        <v>1915730</v>
      </c>
      <c r="C5" s="144">
        <v>2680454</v>
      </c>
      <c r="D5" s="144">
        <v>1858338</v>
      </c>
      <c r="E5" s="144">
        <v>1236047</v>
      </c>
      <c r="F5" s="144">
        <v>1258732</v>
      </c>
      <c r="G5" s="144">
        <v>7406</v>
      </c>
      <c r="H5" s="144">
        <v>-1674944</v>
      </c>
      <c r="I5" s="144">
        <v>-1119397</v>
      </c>
      <c r="J5" s="144">
        <v>137580</v>
      </c>
      <c r="K5" s="144">
        <v>575226</v>
      </c>
      <c r="L5" s="144">
        <v>38410428</v>
      </c>
      <c r="M5" s="163">
        <f>(K5/L5)*100</f>
        <v>1.497577689058815</v>
      </c>
      <c r="N5" s="94"/>
      <c r="O5" s="94"/>
      <c r="R5" s="94"/>
      <c r="S5" s="94"/>
    </row>
    <row r="6" spans="1:19" ht="15.75">
      <c r="A6" s="140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41"/>
      <c r="M6" s="164"/>
      <c r="N6" s="94"/>
      <c r="O6" s="94"/>
      <c r="R6" s="94"/>
      <c r="S6" s="94"/>
    </row>
    <row r="7" spans="1:19" ht="15.75">
      <c r="A7" s="143" t="s">
        <v>49</v>
      </c>
      <c r="B7" s="144">
        <v>120496</v>
      </c>
      <c r="C7" s="144">
        <v>155233</v>
      </c>
      <c r="D7" s="144">
        <v>130268</v>
      </c>
      <c r="E7" s="144">
        <v>72140</v>
      </c>
      <c r="F7" s="144">
        <v>61785</v>
      </c>
      <c r="G7" s="144">
        <v>12909</v>
      </c>
      <c r="H7" s="144">
        <v>-101030</v>
      </c>
      <c r="I7" s="144">
        <v>-69762</v>
      </c>
      <c r="J7" s="144">
        <v>8576</v>
      </c>
      <c r="K7" s="144">
        <v>27854</v>
      </c>
      <c r="L7" s="144">
        <v>1793301</v>
      </c>
      <c r="M7" s="163">
        <f>(K7/L7)*100</f>
        <v>1.5532250302654156</v>
      </c>
      <c r="N7" s="94"/>
      <c r="O7" s="94"/>
      <c r="R7" s="94"/>
      <c r="S7" s="94"/>
    </row>
    <row r="8" spans="1:19" ht="15">
      <c r="A8" s="147" t="s">
        <v>50</v>
      </c>
      <c r="B8" s="103">
        <v>31824</v>
      </c>
      <c r="C8" s="103">
        <v>27455</v>
      </c>
      <c r="D8" s="103">
        <v>10242</v>
      </c>
      <c r="E8" s="103">
        <v>3798</v>
      </c>
      <c r="F8" s="103">
        <v>-3809</v>
      </c>
      <c r="G8" s="103">
        <v>-3313</v>
      </c>
      <c r="H8" s="103">
        <v>-14824</v>
      </c>
      <c r="I8" s="103">
        <v>-10661</v>
      </c>
      <c r="J8" s="103">
        <v>3226</v>
      </c>
      <c r="K8" s="103">
        <v>1696</v>
      </c>
      <c r="L8" s="103">
        <v>235172</v>
      </c>
      <c r="M8" s="164">
        <f aca="true" t="shared" si="0" ref="M8:M38">(K8/L8)*100</f>
        <v>0.7211742894562277</v>
      </c>
      <c r="N8" s="94"/>
      <c r="O8" s="94"/>
      <c r="R8" s="94"/>
      <c r="S8" s="94"/>
    </row>
    <row r="9" spans="1:19" ht="15">
      <c r="A9" s="148" t="s">
        <v>51</v>
      </c>
      <c r="B9" s="103">
        <v>7300</v>
      </c>
      <c r="C9" s="103">
        <v>6538</v>
      </c>
      <c r="D9" s="103">
        <v>5917</v>
      </c>
      <c r="E9" s="103">
        <v>1620</v>
      </c>
      <c r="F9" s="103">
        <v>3005</v>
      </c>
      <c r="G9" s="103">
        <v>-715</v>
      </c>
      <c r="H9" s="103">
        <v>-1275</v>
      </c>
      <c r="I9" s="103">
        <v>-2329</v>
      </c>
      <c r="J9" s="103">
        <v>-498</v>
      </c>
      <c r="K9" s="103">
        <v>-994</v>
      </c>
      <c r="L9" s="103">
        <v>78727</v>
      </c>
      <c r="M9" s="164">
        <f t="shared" si="0"/>
        <v>-1.2625909789525829</v>
      </c>
      <c r="N9" s="94"/>
      <c r="O9" s="94"/>
      <c r="R9" s="94"/>
      <c r="S9" s="94"/>
    </row>
    <row r="10" spans="1:19" ht="15">
      <c r="A10" s="147" t="s">
        <v>52</v>
      </c>
      <c r="B10" s="103">
        <v>27251</v>
      </c>
      <c r="C10" s="103">
        <v>40836</v>
      </c>
      <c r="D10" s="103">
        <v>37585</v>
      </c>
      <c r="E10" s="103">
        <v>14035</v>
      </c>
      <c r="F10" s="103">
        <v>22085</v>
      </c>
      <c r="G10" s="103">
        <v>-5785</v>
      </c>
      <c r="H10" s="103">
        <v>-40488</v>
      </c>
      <c r="I10" s="103">
        <v>-12272</v>
      </c>
      <c r="J10" s="103">
        <v>3790</v>
      </c>
      <c r="K10" s="103">
        <v>7593</v>
      </c>
      <c r="L10" s="103">
        <v>446071</v>
      </c>
      <c r="M10" s="164">
        <f t="shared" si="0"/>
        <v>1.7021953904199107</v>
      </c>
      <c r="N10" s="94"/>
      <c r="O10" s="94"/>
      <c r="R10" s="94"/>
      <c r="S10" s="94"/>
    </row>
    <row r="11" spans="1:19" ht="15">
      <c r="A11" s="147" t="s">
        <v>53</v>
      </c>
      <c r="B11" s="103">
        <v>3101</v>
      </c>
      <c r="C11" s="103">
        <v>4597</v>
      </c>
      <c r="D11" s="103">
        <v>2803</v>
      </c>
      <c r="E11" s="103">
        <v>3241</v>
      </c>
      <c r="F11" s="103">
        <v>778</v>
      </c>
      <c r="G11" s="103">
        <v>1626</v>
      </c>
      <c r="H11" s="103">
        <v>300</v>
      </c>
      <c r="I11" s="103">
        <v>667</v>
      </c>
      <c r="J11" s="103">
        <v>1880</v>
      </c>
      <c r="K11" s="103">
        <v>-690</v>
      </c>
      <c r="L11" s="104">
        <v>53180</v>
      </c>
      <c r="M11" s="164">
        <f t="shared" si="0"/>
        <v>-1.297480255735239</v>
      </c>
      <c r="N11" s="94"/>
      <c r="O11" s="94"/>
      <c r="R11" s="94"/>
      <c r="S11" s="94"/>
    </row>
    <row r="12" spans="1:19" ht="15">
      <c r="A12" s="147" t="s">
        <v>54</v>
      </c>
      <c r="B12" s="103">
        <v>36856</v>
      </c>
      <c r="C12" s="103">
        <v>58794</v>
      </c>
      <c r="D12" s="103">
        <v>53982</v>
      </c>
      <c r="E12" s="103">
        <v>36544</v>
      </c>
      <c r="F12" s="103">
        <v>27472</v>
      </c>
      <c r="G12" s="103">
        <v>16191</v>
      </c>
      <c r="H12" s="103">
        <v>-37626</v>
      </c>
      <c r="I12" s="103">
        <v>-38442</v>
      </c>
      <c r="J12" s="103">
        <v>-5433</v>
      </c>
      <c r="K12" s="103">
        <v>15731</v>
      </c>
      <c r="L12" s="104">
        <v>725681</v>
      </c>
      <c r="M12" s="164">
        <f t="shared" si="0"/>
        <v>2.1677569069604963</v>
      </c>
      <c r="N12" s="94"/>
      <c r="O12" s="94"/>
      <c r="R12" s="94"/>
      <c r="S12" s="94"/>
    </row>
    <row r="13" spans="1:19" ht="15">
      <c r="A13" s="147" t="s">
        <v>55</v>
      </c>
      <c r="B13" s="103">
        <v>3898</v>
      </c>
      <c r="C13" s="103">
        <v>4431</v>
      </c>
      <c r="D13" s="103">
        <v>8311</v>
      </c>
      <c r="E13" s="103">
        <v>5979</v>
      </c>
      <c r="F13" s="103">
        <v>3088</v>
      </c>
      <c r="G13" s="103">
        <v>-1684</v>
      </c>
      <c r="H13" s="103">
        <v>-4185</v>
      </c>
      <c r="I13" s="103">
        <v>-2652</v>
      </c>
      <c r="J13" s="103">
        <v>1035</v>
      </c>
      <c r="K13" s="103">
        <v>1112</v>
      </c>
      <c r="L13" s="104">
        <v>67157</v>
      </c>
      <c r="M13" s="164">
        <f t="shared" si="0"/>
        <v>1.6558214333576542</v>
      </c>
      <c r="N13" s="94"/>
      <c r="O13" s="94"/>
      <c r="R13" s="94"/>
      <c r="S13" s="94"/>
    </row>
    <row r="14" spans="1:19" ht="12.75" customHeight="1">
      <c r="A14" s="147" t="s">
        <v>56</v>
      </c>
      <c r="B14" s="103">
        <v>10266</v>
      </c>
      <c r="C14" s="103">
        <v>12582</v>
      </c>
      <c r="D14" s="103">
        <v>11428</v>
      </c>
      <c r="E14" s="103">
        <v>6923</v>
      </c>
      <c r="F14" s="103">
        <v>9166</v>
      </c>
      <c r="G14" s="103">
        <v>6589</v>
      </c>
      <c r="H14" s="103">
        <v>-2932</v>
      </c>
      <c r="I14" s="103">
        <v>-4073</v>
      </c>
      <c r="J14" s="103">
        <v>4576</v>
      </c>
      <c r="K14" s="103">
        <v>3406</v>
      </c>
      <c r="L14" s="104">
        <v>187313</v>
      </c>
      <c r="M14" s="164">
        <f t="shared" si="0"/>
        <v>1.8183468312396898</v>
      </c>
      <c r="N14" s="94"/>
      <c r="O14" s="94"/>
      <c r="R14" s="94"/>
      <c r="S14" s="94"/>
    </row>
    <row r="15" spans="1:19" ht="15.75">
      <c r="A15" s="143" t="s">
        <v>57</v>
      </c>
      <c r="B15" s="144">
        <v>419545</v>
      </c>
      <c r="C15" s="144">
        <v>511297</v>
      </c>
      <c r="D15" s="144">
        <v>336537</v>
      </c>
      <c r="E15" s="144">
        <v>167334</v>
      </c>
      <c r="F15" s="144">
        <v>264403</v>
      </c>
      <c r="G15" s="144">
        <v>35101</v>
      </c>
      <c r="H15" s="144">
        <v>-291585</v>
      </c>
      <c r="I15" s="144">
        <v>-221414</v>
      </c>
      <c r="J15" s="144">
        <v>29622</v>
      </c>
      <c r="K15" s="144">
        <v>65901</v>
      </c>
      <c r="L15" s="149">
        <v>6314022</v>
      </c>
      <c r="M15" s="163">
        <f t="shared" si="0"/>
        <v>1.0437245863254832</v>
      </c>
      <c r="N15" s="94"/>
      <c r="O15" s="94"/>
      <c r="R15" s="94"/>
      <c r="S15" s="94"/>
    </row>
    <row r="16" spans="1:19" ht="15">
      <c r="A16" s="147" t="s">
        <v>58</v>
      </c>
      <c r="B16" s="103">
        <v>20215</v>
      </c>
      <c r="C16" s="103">
        <v>41701</v>
      </c>
      <c r="D16" s="103">
        <v>27442</v>
      </c>
      <c r="E16" s="103">
        <v>13014</v>
      </c>
      <c r="F16" s="103">
        <v>15938</v>
      </c>
      <c r="G16" s="103">
        <v>-1220</v>
      </c>
      <c r="H16" s="103">
        <v>-17971</v>
      </c>
      <c r="I16" s="103">
        <v>-11723</v>
      </c>
      <c r="J16" s="103">
        <v>4863</v>
      </c>
      <c r="K16" s="103">
        <v>7515</v>
      </c>
      <c r="L16" s="104">
        <v>465364</v>
      </c>
      <c r="M16" s="164">
        <f t="shared" si="0"/>
        <v>1.614864922942041</v>
      </c>
      <c r="N16" s="94"/>
      <c r="O16" s="94"/>
      <c r="R16" s="94"/>
      <c r="S16" s="94"/>
    </row>
    <row r="17" spans="1:19" ht="15">
      <c r="A17" s="147" t="s">
        <v>59</v>
      </c>
      <c r="B17" s="103">
        <v>22150</v>
      </c>
      <c r="C17" s="103">
        <v>23027</v>
      </c>
      <c r="D17" s="103">
        <v>12642</v>
      </c>
      <c r="E17" s="103">
        <v>10047</v>
      </c>
      <c r="F17" s="103">
        <v>15570</v>
      </c>
      <c r="G17" s="103">
        <v>8365</v>
      </c>
      <c r="H17" s="103">
        <v>-7138</v>
      </c>
      <c r="I17" s="103">
        <v>-6450</v>
      </c>
      <c r="J17" s="103">
        <v>3017</v>
      </c>
      <c r="K17" s="103">
        <v>3347</v>
      </c>
      <c r="L17" s="104">
        <v>290997</v>
      </c>
      <c r="M17" s="164">
        <f t="shared" si="0"/>
        <v>1.1501836788695416</v>
      </c>
      <c r="N17" s="94"/>
      <c r="O17" s="94"/>
      <c r="R17" s="94"/>
      <c r="S17" s="94"/>
    </row>
    <row r="18" spans="1:19" ht="15">
      <c r="A18" s="147" t="s">
        <v>60</v>
      </c>
      <c r="B18" s="103">
        <v>90683</v>
      </c>
      <c r="C18" s="103">
        <v>86613</v>
      </c>
      <c r="D18" s="103">
        <v>54250</v>
      </c>
      <c r="E18" s="103">
        <v>36361</v>
      </c>
      <c r="F18" s="103">
        <v>60355</v>
      </c>
      <c r="G18" s="103">
        <v>34722</v>
      </c>
      <c r="H18" s="103">
        <v>-39423</v>
      </c>
      <c r="I18" s="103">
        <v>-30646</v>
      </c>
      <c r="J18" s="103">
        <v>6721</v>
      </c>
      <c r="K18" s="103">
        <v>17163</v>
      </c>
      <c r="L18" s="104">
        <v>1149794</v>
      </c>
      <c r="M18" s="164">
        <f t="shared" si="0"/>
        <v>1.4927021709975874</v>
      </c>
      <c r="N18" s="94"/>
      <c r="O18" s="94"/>
      <c r="R18" s="94"/>
      <c r="S18" s="94"/>
    </row>
    <row r="19" spans="1:19" ht="15">
      <c r="A19" s="147" t="s">
        <v>61</v>
      </c>
      <c r="B19" s="103">
        <v>19023</v>
      </c>
      <c r="C19" s="103">
        <v>30898</v>
      </c>
      <c r="D19" s="103">
        <v>12046</v>
      </c>
      <c r="E19" s="103">
        <v>12462</v>
      </c>
      <c r="F19" s="103">
        <v>19341</v>
      </c>
      <c r="G19" s="103">
        <v>3746</v>
      </c>
      <c r="H19" s="103">
        <v>-14900</v>
      </c>
      <c r="I19" s="103">
        <v>-10998</v>
      </c>
      <c r="J19" s="103">
        <v>-369</v>
      </c>
      <c r="K19" s="103">
        <v>6117</v>
      </c>
      <c r="L19" s="104">
        <v>425306</v>
      </c>
      <c r="M19" s="164">
        <f t="shared" si="0"/>
        <v>1.4382585714755964</v>
      </c>
      <c r="N19" s="94"/>
      <c r="O19" s="94"/>
      <c r="R19" s="94"/>
      <c r="S19" s="94"/>
    </row>
    <row r="20" spans="1:19" ht="15">
      <c r="A20" s="147" t="s">
        <v>62</v>
      </c>
      <c r="B20" s="103">
        <v>25495</v>
      </c>
      <c r="C20" s="103">
        <v>26094</v>
      </c>
      <c r="D20" s="103">
        <v>23420</v>
      </c>
      <c r="E20" s="103">
        <v>17062</v>
      </c>
      <c r="F20" s="103">
        <v>24035</v>
      </c>
      <c r="G20" s="103">
        <v>12109</v>
      </c>
      <c r="H20" s="103">
        <v>-19534</v>
      </c>
      <c r="I20" s="103">
        <v>-13336</v>
      </c>
      <c r="J20" s="103">
        <v>-1626</v>
      </c>
      <c r="K20" s="103">
        <v>3374</v>
      </c>
      <c r="L20" s="104">
        <v>404154</v>
      </c>
      <c r="M20" s="164">
        <f t="shared" si="0"/>
        <v>0.8348302874646792</v>
      </c>
      <c r="N20" s="94"/>
      <c r="O20" s="94"/>
      <c r="R20" s="94"/>
      <c r="S20" s="94"/>
    </row>
    <row r="21" spans="1:19" ht="15">
      <c r="A21" s="147" t="s">
        <v>63</v>
      </c>
      <c r="B21" s="103">
        <v>79869</v>
      </c>
      <c r="C21" s="103">
        <v>117931</v>
      </c>
      <c r="D21" s="103">
        <v>96621</v>
      </c>
      <c r="E21" s="103">
        <v>39055</v>
      </c>
      <c r="F21" s="103">
        <v>43717</v>
      </c>
      <c r="G21" s="103">
        <v>-29479</v>
      </c>
      <c r="H21" s="103">
        <v>-94234</v>
      </c>
      <c r="I21" s="103">
        <v>-47487</v>
      </c>
      <c r="J21" s="103">
        <v>11955</v>
      </c>
      <c r="K21" s="103">
        <v>-6184</v>
      </c>
      <c r="L21" s="104">
        <v>1248751</v>
      </c>
      <c r="M21" s="164">
        <f t="shared" si="0"/>
        <v>-0.49521481864679184</v>
      </c>
      <c r="N21" s="94"/>
      <c r="O21" s="94"/>
      <c r="R21" s="94"/>
      <c r="S21" s="94"/>
    </row>
    <row r="22" spans="1:19" ht="15">
      <c r="A22" s="147" t="s">
        <v>64</v>
      </c>
      <c r="B22" s="103">
        <v>10770</v>
      </c>
      <c r="C22" s="103">
        <v>36425</v>
      </c>
      <c r="D22" s="103">
        <v>16264</v>
      </c>
      <c r="E22" s="103">
        <v>-3913</v>
      </c>
      <c r="F22" s="103">
        <v>4862</v>
      </c>
      <c r="G22" s="103">
        <v>-171</v>
      </c>
      <c r="H22" s="103">
        <v>-15467</v>
      </c>
      <c r="I22" s="103">
        <v>-17192</v>
      </c>
      <c r="J22" s="103">
        <v>-5033</v>
      </c>
      <c r="K22" s="103">
        <v>7644</v>
      </c>
      <c r="L22" s="104">
        <v>352204</v>
      </c>
      <c r="M22" s="164">
        <f t="shared" si="0"/>
        <v>2.17033310240656</v>
      </c>
      <c r="N22" s="94"/>
      <c r="O22" s="94"/>
      <c r="R22" s="94"/>
      <c r="S22" s="94"/>
    </row>
    <row r="23" spans="1:19" ht="15">
      <c r="A23" s="147" t="s">
        <v>65</v>
      </c>
      <c r="B23" s="103">
        <v>19598</v>
      </c>
      <c r="C23" s="103">
        <v>24531</v>
      </c>
      <c r="D23" s="103">
        <v>19204</v>
      </c>
      <c r="E23" s="103">
        <v>7665</v>
      </c>
      <c r="F23" s="103">
        <v>16141</v>
      </c>
      <c r="G23" s="103">
        <v>6522</v>
      </c>
      <c r="H23" s="103">
        <v>-7285</v>
      </c>
      <c r="I23" s="103">
        <v>-16716</v>
      </c>
      <c r="J23" s="103">
        <v>1688</v>
      </c>
      <c r="K23" s="103">
        <v>-1645</v>
      </c>
      <c r="L23" s="103">
        <v>285338</v>
      </c>
      <c r="M23" s="164">
        <f t="shared" si="0"/>
        <v>-0.5765092626989745</v>
      </c>
      <c r="N23" s="94"/>
      <c r="O23" s="94"/>
      <c r="R23" s="94"/>
      <c r="S23" s="94"/>
    </row>
    <row r="24" spans="1:19" ht="15">
      <c r="A24" s="148" t="s">
        <v>66</v>
      </c>
      <c r="B24" s="103">
        <v>131742</v>
      </c>
      <c r="C24" s="103">
        <v>124077</v>
      </c>
      <c r="D24" s="103">
        <v>74648</v>
      </c>
      <c r="E24" s="103">
        <v>35581</v>
      </c>
      <c r="F24" s="103">
        <v>64444</v>
      </c>
      <c r="G24" s="103">
        <v>507</v>
      </c>
      <c r="H24" s="103">
        <v>-75633</v>
      </c>
      <c r="I24" s="103">
        <v>-66866</v>
      </c>
      <c r="J24" s="103">
        <v>8406</v>
      </c>
      <c r="K24" s="103">
        <v>28570</v>
      </c>
      <c r="L24" s="103">
        <v>1692114</v>
      </c>
      <c r="M24" s="164">
        <f t="shared" si="0"/>
        <v>1.6884205201304403</v>
      </c>
      <c r="N24" s="94"/>
      <c r="O24" s="94"/>
      <c r="R24" s="94"/>
      <c r="S24" s="94"/>
    </row>
    <row r="25" spans="1:19" ht="15.75">
      <c r="A25" s="143" t="s">
        <v>67</v>
      </c>
      <c r="B25" s="149">
        <v>913113</v>
      </c>
      <c r="C25" s="149">
        <v>1357955</v>
      </c>
      <c r="D25" s="149">
        <v>931932</v>
      </c>
      <c r="E25" s="149">
        <v>599169</v>
      </c>
      <c r="F25" s="149">
        <v>521342</v>
      </c>
      <c r="G25" s="149">
        <v>-91807</v>
      </c>
      <c r="H25" s="149">
        <v>-950374</v>
      </c>
      <c r="I25" s="149">
        <v>-675060</v>
      </c>
      <c r="J25" s="149">
        <v>-4106</v>
      </c>
      <c r="K25" s="149">
        <v>292382</v>
      </c>
      <c r="L25" s="149">
        <v>19982754</v>
      </c>
      <c r="M25" s="163">
        <f t="shared" si="0"/>
        <v>1.4631716929508316</v>
      </c>
      <c r="N25" s="94"/>
      <c r="O25" s="94"/>
      <c r="R25" s="94"/>
      <c r="S25" s="94"/>
    </row>
    <row r="26" spans="1:19" ht="15">
      <c r="A26" s="148" t="s">
        <v>68</v>
      </c>
      <c r="B26" s="104">
        <v>204235</v>
      </c>
      <c r="C26" s="104">
        <v>305460</v>
      </c>
      <c r="D26" s="104">
        <v>196257</v>
      </c>
      <c r="E26" s="104">
        <v>128169</v>
      </c>
      <c r="F26" s="104">
        <v>96908</v>
      </c>
      <c r="G26" s="104">
        <v>-29459</v>
      </c>
      <c r="H26" s="104">
        <v>-206033</v>
      </c>
      <c r="I26" s="104">
        <v>-88811</v>
      </c>
      <c r="J26" s="104">
        <v>31481</v>
      </c>
      <c r="K26" s="104">
        <v>89720</v>
      </c>
      <c r="L26" s="104">
        <v>3994667</v>
      </c>
      <c r="M26" s="164">
        <f t="shared" si="0"/>
        <v>2.245994472129967</v>
      </c>
      <c r="N26" s="94"/>
      <c r="O26" s="94"/>
      <c r="R26" s="94"/>
      <c r="S26" s="94"/>
    </row>
    <row r="27" spans="1:19" ht="15">
      <c r="A27" s="147" t="s">
        <v>69</v>
      </c>
      <c r="B27" s="104">
        <v>38265</v>
      </c>
      <c r="C27" s="104">
        <v>38932</v>
      </c>
      <c r="D27" s="104">
        <v>36648</v>
      </c>
      <c r="E27" s="104">
        <v>21747</v>
      </c>
      <c r="F27" s="104">
        <v>24301</v>
      </c>
      <c r="G27" s="104">
        <v>2152</v>
      </c>
      <c r="H27" s="104">
        <v>-47701</v>
      </c>
      <c r="I27" s="104">
        <v>-31914</v>
      </c>
      <c r="J27" s="104">
        <v>3249</v>
      </c>
      <c r="K27" s="104">
        <v>19676</v>
      </c>
      <c r="L27" s="104">
        <v>716848</v>
      </c>
      <c r="M27" s="164">
        <f t="shared" si="0"/>
        <v>2.744793875410129</v>
      </c>
      <c r="N27" s="94"/>
      <c r="O27" s="94"/>
      <c r="R27" s="94"/>
      <c r="S27" s="94"/>
    </row>
    <row r="28" spans="1:19" ht="15">
      <c r="A28" s="148" t="s">
        <v>70</v>
      </c>
      <c r="B28" s="104">
        <v>139470</v>
      </c>
      <c r="C28" s="104">
        <v>239840</v>
      </c>
      <c r="D28" s="104">
        <v>208701</v>
      </c>
      <c r="E28" s="104">
        <v>120002</v>
      </c>
      <c r="F28" s="104">
        <v>124027</v>
      </c>
      <c r="G28" s="104">
        <v>-7449</v>
      </c>
      <c r="H28" s="104">
        <v>-181935</v>
      </c>
      <c r="I28" s="104">
        <v>-221962</v>
      </c>
      <c r="J28" s="104">
        <v>-69747</v>
      </c>
      <c r="K28" s="104">
        <v>16156</v>
      </c>
      <c r="L28" s="104">
        <v>3312529</v>
      </c>
      <c r="M28" s="164">
        <f t="shared" si="0"/>
        <v>0.4877240320009274</v>
      </c>
      <c r="N28" s="94"/>
      <c r="O28" s="94"/>
      <c r="R28" s="94"/>
      <c r="S28" s="94"/>
    </row>
    <row r="29" spans="1:19" ht="15">
      <c r="A29" s="147" t="s">
        <v>71</v>
      </c>
      <c r="B29" s="104">
        <v>531143</v>
      </c>
      <c r="C29" s="104">
        <v>773723</v>
      </c>
      <c r="D29" s="104">
        <v>490326</v>
      </c>
      <c r="E29" s="104">
        <v>329251</v>
      </c>
      <c r="F29" s="104">
        <v>276106</v>
      </c>
      <c r="G29" s="104">
        <v>-57051</v>
      </c>
      <c r="H29" s="104">
        <v>-514705</v>
      </c>
      <c r="I29" s="104">
        <v>-332373</v>
      </c>
      <c r="J29" s="104">
        <v>30911</v>
      </c>
      <c r="K29" s="104">
        <v>166830</v>
      </c>
      <c r="L29" s="104">
        <v>11958710</v>
      </c>
      <c r="M29" s="164">
        <f t="shared" si="0"/>
        <v>1.3950501350062003</v>
      </c>
      <c r="N29" s="94"/>
      <c r="O29" s="94"/>
      <c r="R29" s="94"/>
      <c r="S29" s="94"/>
    </row>
    <row r="30" spans="1:19" ht="15.75">
      <c r="A30" s="143" t="s">
        <v>72</v>
      </c>
      <c r="B30" s="144">
        <v>309504</v>
      </c>
      <c r="C30" s="144">
        <v>457759</v>
      </c>
      <c r="D30" s="144">
        <v>308721</v>
      </c>
      <c r="E30" s="144">
        <v>249304</v>
      </c>
      <c r="F30" s="144">
        <v>277827</v>
      </c>
      <c r="G30" s="144">
        <v>45574</v>
      </c>
      <c r="H30" s="144">
        <v>-259118</v>
      </c>
      <c r="I30" s="144">
        <v>-109868</v>
      </c>
      <c r="J30" s="144">
        <v>57496</v>
      </c>
      <c r="K30" s="144">
        <v>124876</v>
      </c>
      <c r="L30" s="149">
        <v>7129017</v>
      </c>
      <c r="M30" s="163">
        <f t="shared" si="0"/>
        <v>1.7516580476663193</v>
      </c>
      <c r="N30" s="94"/>
      <c r="O30" s="94"/>
      <c r="R30" s="94"/>
      <c r="S30" s="94"/>
    </row>
    <row r="31" spans="1:19" ht="15">
      <c r="A31" s="147" t="s">
        <v>73</v>
      </c>
      <c r="B31" s="103">
        <v>107711</v>
      </c>
      <c r="C31" s="103">
        <v>161973</v>
      </c>
      <c r="D31" s="103">
        <v>118666</v>
      </c>
      <c r="E31" s="103">
        <v>86444</v>
      </c>
      <c r="F31" s="103">
        <v>100525</v>
      </c>
      <c r="G31" s="103">
        <v>15297</v>
      </c>
      <c r="H31" s="103">
        <v>-92747</v>
      </c>
      <c r="I31" s="103">
        <v>-44050</v>
      </c>
      <c r="J31" s="103">
        <v>17464</v>
      </c>
      <c r="K31" s="103">
        <v>48534</v>
      </c>
      <c r="L31" s="104">
        <v>2603794</v>
      </c>
      <c r="M31" s="164">
        <f t="shared" si="0"/>
        <v>1.863972341898015</v>
      </c>
      <c r="N31" s="94"/>
      <c r="O31" s="94"/>
      <c r="R31" s="94"/>
      <c r="S31" s="94"/>
    </row>
    <row r="32" spans="1:19" ht="15">
      <c r="A32" s="147" t="s">
        <v>74</v>
      </c>
      <c r="B32" s="103">
        <v>85039</v>
      </c>
      <c r="C32" s="103">
        <v>113741</v>
      </c>
      <c r="D32" s="103">
        <v>79747</v>
      </c>
      <c r="E32" s="103">
        <v>64454</v>
      </c>
      <c r="F32" s="103">
        <v>87726</v>
      </c>
      <c r="G32" s="103">
        <v>32174</v>
      </c>
      <c r="H32" s="103">
        <v>-73916</v>
      </c>
      <c r="I32" s="103">
        <v>-17742</v>
      </c>
      <c r="J32" s="103">
        <v>36469</v>
      </c>
      <c r="K32" s="103">
        <v>52623</v>
      </c>
      <c r="L32" s="103">
        <v>2005382</v>
      </c>
      <c r="M32" s="164">
        <f t="shared" si="0"/>
        <v>2.6240885776375773</v>
      </c>
      <c r="N32" s="94"/>
      <c r="O32" s="94"/>
      <c r="R32" s="94"/>
      <c r="S32" s="94"/>
    </row>
    <row r="33" spans="1:19" ht="15">
      <c r="A33" s="148" t="s">
        <v>75</v>
      </c>
      <c r="B33" s="103">
        <v>116754</v>
      </c>
      <c r="C33" s="103">
        <v>182045</v>
      </c>
      <c r="D33" s="103">
        <v>110308</v>
      </c>
      <c r="E33" s="103">
        <v>98406</v>
      </c>
      <c r="F33" s="103">
        <v>89576</v>
      </c>
      <c r="G33" s="103">
        <v>-1897</v>
      </c>
      <c r="H33" s="103">
        <v>-92455</v>
      </c>
      <c r="I33" s="103">
        <v>-48076</v>
      </c>
      <c r="J33" s="103">
        <v>3563</v>
      </c>
      <c r="K33" s="103">
        <v>23719</v>
      </c>
      <c r="L33" s="103">
        <v>2519841</v>
      </c>
      <c r="M33" s="164">
        <f t="shared" si="0"/>
        <v>0.9412895496184084</v>
      </c>
      <c r="N33" s="94"/>
      <c r="O33" s="94"/>
      <c r="P33" s="94"/>
      <c r="Q33" s="94"/>
      <c r="R33" s="94"/>
      <c r="S33" s="94"/>
    </row>
    <row r="34" spans="1:19" ht="15.75">
      <c r="A34" s="143" t="s">
        <v>76</v>
      </c>
      <c r="B34" s="149">
        <v>153072</v>
      </c>
      <c r="C34" s="149">
        <v>198210</v>
      </c>
      <c r="D34" s="149">
        <v>150880</v>
      </c>
      <c r="E34" s="149">
        <v>148100</v>
      </c>
      <c r="F34" s="149">
        <v>133375</v>
      </c>
      <c r="G34" s="149">
        <v>5629</v>
      </c>
      <c r="H34" s="149">
        <v>-72837</v>
      </c>
      <c r="I34" s="149">
        <v>-43293</v>
      </c>
      <c r="J34" s="149">
        <v>45992</v>
      </c>
      <c r="K34" s="149">
        <v>64213</v>
      </c>
      <c r="L34" s="149">
        <v>3191334</v>
      </c>
      <c r="M34" s="163">
        <f t="shared" si="0"/>
        <v>2.0121052826184913</v>
      </c>
      <c r="N34" s="94"/>
      <c r="O34" s="94"/>
      <c r="P34" s="94"/>
      <c r="Q34" s="94"/>
      <c r="R34" s="94"/>
      <c r="S34" s="94"/>
    </row>
    <row r="35" spans="1:19" ht="15">
      <c r="A35" s="147" t="s">
        <v>77</v>
      </c>
      <c r="B35" s="103">
        <v>21153</v>
      </c>
      <c r="C35" s="103">
        <v>33195</v>
      </c>
      <c r="D35" s="103">
        <v>19115</v>
      </c>
      <c r="E35" s="103">
        <v>23477</v>
      </c>
      <c r="F35" s="103">
        <v>20758</v>
      </c>
      <c r="G35" s="103">
        <v>-3773</v>
      </c>
      <c r="H35" s="103">
        <v>-11137</v>
      </c>
      <c r="I35" s="103">
        <v>686</v>
      </c>
      <c r="J35" s="103">
        <v>-3762</v>
      </c>
      <c r="K35" s="103">
        <v>991</v>
      </c>
      <c r="L35" s="104">
        <v>504847</v>
      </c>
      <c r="M35" s="164">
        <f t="shared" si="0"/>
        <v>0.19629709595184283</v>
      </c>
      <c r="N35" s="94"/>
      <c r="O35" s="94"/>
      <c r="R35" s="94"/>
      <c r="S35" s="94"/>
    </row>
    <row r="36" spans="1:19" ht="15">
      <c r="A36" s="147" t="s">
        <v>78</v>
      </c>
      <c r="B36" s="103">
        <v>27895</v>
      </c>
      <c r="C36" s="103">
        <v>35345</v>
      </c>
      <c r="D36" s="103">
        <v>34691</v>
      </c>
      <c r="E36" s="103">
        <v>34125</v>
      </c>
      <c r="F36" s="103">
        <v>28671</v>
      </c>
      <c r="G36" s="103">
        <v>-3304</v>
      </c>
      <c r="H36" s="103">
        <v>-15346</v>
      </c>
      <c r="I36" s="103">
        <v>-14649</v>
      </c>
      <c r="J36" s="103">
        <v>17382</v>
      </c>
      <c r="K36" s="103">
        <v>23786</v>
      </c>
      <c r="L36" s="104">
        <v>683976</v>
      </c>
      <c r="M36" s="164">
        <f t="shared" si="0"/>
        <v>3.4776074014292897</v>
      </c>
      <c r="N36" s="94"/>
      <c r="O36" s="94"/>
      <c r="R36" s="94"/>
      <c r="S36" s="94"/>
    </row>
    <row r="37" spans="1:19" ht="15">
      <c r="A37" s="147" t="s">
        <v>79</v>
      </c>
      <c r="B37" s="103">
        <v>70292</v>
      </c>
      <c r="C37" s="103">
        <v>90946</v>
      </c>
      <c r="D37" s="103">
        <v>65329</v>
      </c>
      <c r="E37" s="103">
        <v>68199</v>
      </c>
      <c r="F37" s="103">
        <v>61788</v>
      </c>
      <c r="G37" s="103">
        <v>13402</v>
      </c>
      <c r="H37" s="103">
        <v>-28301</v>
      </c>
      <c r="I37" s="103">
        <v>-8239</v>
      </c>
      <c r="J37" s="103">
        <v>25557</v>
      </c>
      <c r="K37" s="103">
        <v>22647</v>
      </c>
      <c r="L37" s="104">
        <v>1213300</v>
      </c>
      <c r="M37" s="164">
        <f t="shared" si="0"/>
        <v>1.8665622681941811</v>
      </c>
      <c r="N37" s="94"/>
      <c r="O37" s="94"/>
      <c r="R37" s="94"/>
      <c r="S37" s="94"/>
    </row>
    <row r="38" spans="1:19" ht="15.75" thickBot="1">
      <c r="A38" s="154" t="s">
        <v>80</v>
      </c>
      <c r="B38" s="155">
        <v>33732</v>
      </c>
      <c r="C38" s="155">
        <v>38724</v>
      </c>
      <c r="D38" s="155">
        <v>31745</v>
      </c>
      <c r="E38" s="155">
        <v>22299</v>
      </c>
      <c r="F38" s="155">
        <v>22158</v>
      </c>
      <c r="G38" s="155">
        <v>-696</v>
      </c>
      <c r="H38" s="155">
        <v>-18053</v>
      </c>
      <c r="I38" s="155">
        <v>-21091</v>
      </c>
      <c r="J38" s="155">
        <v>6815</v>
      </c>
      <c r="K38" s="155">
        <v>16789</v>
      </c>
      <c r="L38" s="156">
        <v>789211</v>
      </c>
      <c r="M38" s="164">
        <f t="shared" si="0"/>
        <v>2.127314495109673</v>
      </c>
      <c r="N38" s="94"/>
      <c r="O38" s="94"/>
      <c r="R38" s="94"/>
      <c r="S38" s="94"/>
    </row>
    <row r="39" spans="1:13" ht="14.25">
      <c r="A39" s="113" t="s">
        <v>189</v>
      </c>
      <c r="B39" s="113"/>
      <c r="C39" s="114"/>
      <c r="D39" s="114"/>
      <c r="E39" s="113"/>
      <c r="F39" s="113"/>
      <c r="G39" s="113"/>
      <c r="H39" s="113"/>
      <c r="I39" s="113"/>
      <c r="J39" s="113"/>
      <c r="K39" s="113"/>
      <c r="L39" s="113"/>
      <c r="M39" s="165"/>
    </row>
    <row r="40" spans="1:13" ht="14.25">
      <c r="A40" s="113" t="s">
        <v>44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4"/>
    </row>
    <row r="41" spans="1:13" ht="14.25">
      <c r="A41" s="113" t="s">
        <v>45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4"/>
    </row>
    <row r="49" ht="12.75">
      <c r="M49" s="84"/>
    </row>
  </sheetData>
  <sheetProtection/>
  <mergeCells count="1">
    <mergeCell ref="A2:M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7" width="25.28125" style="0" customWidth="1"/>
    <col min="8" max="8" width="27.00390625" style="0" bestFit="1" customWidth="1"/>
    <col min="9" max="9" width="25.28125" style="0" customWidth="1"/>
    <col min="10" max="10" width="27.421875" style="0" bestFit="1" customWidth="1"/>
    <col min="11" max="11" width="19.8515625" style="0" customWidth="1"/>
  </cols>
  <sheetData>
    <row r="1" spans="1:11" ht="36" customHeight="1">
      <c r="A1" s="166" t="s">
        <v>139</v>
      </c>
      <c r="B1" s="167"/>
      <c r="C1" s="168"/>
      <c r="D1" s="168"/>
      <c r="E1" s="168"/>
      <c r="F1" s="168"/>
      <c r="G1" s="168"/>
      <c r="H1" s="168"/>
      <c r="I1" s="169"/>
      <c r="J1" s="169"/>
      <c r="K1" s="7"/>
    </row>
    <row r="2" spans="1:11" ht="75.75" customHeight="1">
      <c r="A2" s="452" t="s">
        <v>258</v>
      </c>
      <c r="B2" s="452"/>
      <c r="C2" s="452"/>
      <c r="D2" s="452"/>
      <c r="E2" s="452"/>
      <c r="F2" s="452"/>
      <c r="G2" s="452"/>
      <c r="H2" s="452"/>
      <c r="I2" s="452"/>
      <c r="J2" s="452"/>
      <c r="K2" s="7"/>
    </row>
    <row r="3" spans="1:11" ht="16.5" thickBo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7"/>
    </row>
    <row r="4" spans="1:11" ht="54" customHeight="1" thickBot="1">
      <c r="A4" s="172" t="s">
        <v>89</v>
      </c>
      <c r="B4" s="173" t="s">
        <v>140</v>
      </c>
      <c r="C4" s="173" t="s">
        <v>5</v>
      </c>
      <c r="D4" s="173" t="s">
        <v>6</v>
      </c>
      <c r="E4" s="173" t="s">
        <v>91</v>
      </c>
      <c r="F4" s="173" t="s">
        <v>92</v>
      </c>
      <c r="G4" s="173" t="s">
        <v>0</v>
      </c>
      <c r="H4" s="173" t="s">
        <v>1</v>
      </c>
      <c r="I4" s="173" t="s">
        <v>93</v>
      </c>
      <c r="J4" s="174" t="s">
        <v>9</v>
      </c>
      <c r="K4" s="7"/>
    </row>
    <row r="5" spans="1:11" ht="15.75" customHeight="1" hidden="1">
      <c r="A5" s="175">
        <v>41244</v>
      </c>
      <c r="B5" s="176">
        <f>SUM(C5:J5)</f>
        <v>40322084</v>
      </c>
      <c r="C5" s="177">
        <v>223014</v>
      </c>
      <c r="D5" s="177">
        <v>8316422</v>
      </c>
      <c r="E5" s="177">
        <v>410432</v>
      </c>
      <c r="F5" s="177">
        <v>3175431</v>
      </c>
      <c r="G5" s="177">
        <v>9083944</v>
      </c>
      <c r="H5" s="177">
        <v>16643009</v>
      </c>
      <c r="I5" s="177">
        <v>872153</v>
      </c>
      <c r="J5" s="178">
        <v>1597679</v>
      </c>
      <c r="K5" s="7"/>
    </row>
    <row r="6" spans="1:11" ht="27">
      <c r="A6" s="179">
        <v>41275</v>
      </c>
      <c r="B6" s="307">
        <f>B7-tabela9!B8</f>
        <v>40255192</v>
      </c>
      <c r="C6" s="307">
        <f>C7-tabela9!C8</f>
        <v>227370</v>
      </c>
      <c r="D6" s="307">
        <f>D7-tabela9!D8</f>
        <v>8284408</v>
      </c>
      <c r="E6" s="307">
        <f>E7-tabela9!E8</f>
        <v>430790</v>
      </c>
      <c r="F6" s="307">
        <f>F7-tabela9!F8</f>
        <v>3004402</v>
      </c>
      <c r="G6" s="307">
        <f>G7-tabela9!G8</f>
        <v>8963906</v>
      </c>
      <c r="H6" s="307">
        <f>H7-tabela9!H8</f>
        <v>16871533</v>
      </c>
      <c r="I6" s="307">
        <f>I7-tabela9!I8</f>
        <v>858071</v>
      </c>
      <c r="J6" s="308">
        <f>J7-tabela9!J8</f>
        <v>1614712</v>
      </c>
      <c r="K6" s="7"/>
    </row>
    <row r="7" spans="1:11" ht="27">
      <c r="A7" s="179">
        <v>41306</v>
      </c>
      <c r="B7" s="307">
        <f>B8-tabela9!B9</f>
        <v>40378638</v>
      </c>
      <c r="C7" s="307">
        <f>C8-tabela9!C9</f>
        <v>227535</v>
      </c>
      <c r="D7" s="307">
        <f>D8-tabela9!D9</f>
        <v>8317874</v>
      </c>
      <c r="E7" s="307">
        <f>E8-tabela9!E9</f>
        <v>430733</v>
      </c>
      <c r="F7" s="307">
        <f>F8-tabela9!F9</f>
        <v>3020038</v>
      </c>
      <c r="G7" s="307">
        <f>G8-tabela9!G9</f>
        <v>8953492</v>
      </c>
      <c r="H7" s="307">
        <f>H8-tabela9!H9</f>
        <v>16953594</v>
      </c>
      <c r="I7" s="307">
        <f>I8-tabela9!I9</f>
        <v>870435</v>
      </c>
      <c r="J7" s="308">
        <f>J8-tabela9!J9</f>
        <v>1604937</v>
      </c>
      <c r="K7" s="7"/>
    </row>
    <row r="8" spans="1:11" ht="27">
      <c r="A8" s="179">
        <v>41334</v>
      </c>
      <c r="B8" s="307">
        <f>B9-tabela9!B10</f>
        <v>40491088</v>
      </c>
      <c r="C8" s="307">
        <f>C9-tabela9!C10</f>
        <v>228180</v>
      </c>
      <c r="D8" s="307">
        <f>D9-tabela9!D10</f>
        <v>8343664</v>
      </c>
      <c r="E8" s="307">
        <f>E9-tabela9!E10</f>
        <v>430398</v>
      </c>
      <c r="F8" s="307">
        <f>F9-tabela9!F10</f>
        <v>3039747</v>
      </c>
      <c r="G8" s="307">
        <f>G9-tabela9!G10</f>
        <v>8956652</v>
      </c>
      <c r="H8" s="307">
        <f>H9-tabela9!H10</f>
        <v>17014943</v>
      </c>
      <c r="I8" s="307">
        <f>I9-tabela9!I10</f>
        <v>877001</v>
      </c>
      <c r="J8" s="308">
        <f>J9-tabela9!J10</f>
        <v>1600503</v>
      </c>
      <c r="K8" s="7"/>
    </row>
    <row r="9" spans="1:11" ht="27">
      <c r="A9" s="179">
        <v>41365</v>
      </c>
      <c r="B9" s="307">
        <f>B10-tabela9!B11</f>
        <v>40688001</v>
      </c>
      <c r="C9" s="307">
        <f>C10-tabela9!C11</f>
        <v>228817</v>
      </c>
      <c r="D9" s="307">
        <f>D10-tabela9!D11</f>
        <v>8384267</v>
      </c>
      <c r="E9" s="307">
        <f>E10-tabela9!E11</f>
        <v>432635</v>
      </c>
      <c r="F9" s="307">
        <f>F10-tabela9!F11</f>
        <v>3072668</v>
      </c>
      <c r="G9" s="307">
        <f>G10-tabela9!G11</f>
        <v>8973283</v>
      </c>
      <c r="H9" s="307">
        <f>H10-tabela9!H11</f>
        <v>17090163</v>
      </c>
      <c r="I9" s="307">
        <f>I10-tabela9!I11</f>
        <v>880858</v>
      </c>
      <c r="J9" s="308">
        <f>J10-tabela9!J11</f>
        <v>1625310</v>
      </c>
      <c r="K9" s="7"/>
    </row>
    <row r="10" spans="1:11" ht="27">
      <c r="A10" s="179">
        <v>41395</v>
      </c>
      <c r="B10" s="307">
        <f>B11-tabela9!B12</f>
        <v>40760029</v>
      </c>
      <c r="C10" s="307">
        <f>C11-tabela9!C12</f>
        <v>229009</v>
      </c>
      <c r="D10" s="307">
        <f>D11-tabela9!D12</f>
        <v>8400021</v>
      </c>
      <c r="E10" s="307">
        <f>E11-tabela9!E12</f>
        <v>432729</v>
      </c>
      <c r="F10" s="307">
        <f>F11-tabela9!F12</f>
        <v>3070791</v>
      </c>
      <c r="G10" s="307">
        <f>G11-tabela9!G12</f>
        <v>8973319</v>
      </c>
      <c r="H10" s="307">
        <f>H11-tabela9!H12</f>
        <v>17111317</v>
      </c>
      <c r="I10" s="307">
        <f>I11-tabela9!I12</f>
        <v>883708</v>
      </c>
      <c r="J10" s="308">
        <f>J11-tabela9!J12</f>
        <v>1659135</v>
      </c>
      <c r="K10" s="7"/>
    </row>
    <row r="11" spans="1:11" ht="27">
      <c r="A11" s="179">
        <v>41426</v>
      </c>
      <c r="B11" s="307">
        <f>B12-tabela9!B13</f>
        <v>40883865</v>
      </c>
      <c r="C11" s="307">
        <f>C12-tabela9!C13</f>
        <v>229705</v>
      </c>
      <c r="D11" s="307">
        <f>D12-tabela9!D13</f>
        <v>8407943</v>
      </c>
      <c r="E11" s="307">
        <f>E12-tabela9!E13</f>
        <v>433236</v>
      </c>
      <c r="F11" s="307">
        <f>F12-tabela9!F13</f>
        <v>3072883</v>
      </c>
      <c r="G11" s="307">
        <f>G12-tabela9!G13</f>
        <v>8981649</v>
      </c>
      <c r="H11" s="307">
        <f>H12-tabela9!H13</f>
        <v>17155339</v>
      </c>
      <c r="I11" s="307">
        <f>I12-tabela9!I13</f>
        <v>884956</v>
      </c>
      <c r="J11" s="308">
        <f>J12-tabela9!J13</f>
        <v>1718154</v>
      </c>
      <c r="K11" s="7"/>
    </row>
    <row r="12" spans="1:11" ht="27">
      <c r="A12" s="179">
        <v>41456</v>
      </c>
      <c r="B12" s="307">
        <f>B13-tabela9!B14</f>
        <v>40925328</v>
      </c>
      <c r="C12" s="307">
        <f>C13-tabela9!C14</f>
        <v>229469</v>
      </c>
      <c r="D12" s="307">
        <f>D13-tabela9!D14</f>
        <v>8415097</v>
      </c>
      <c r="E12" s="307">
        <f>E13-tabela9!E14</f>
        <v>431915</v>
      </c>
      <c r="F12" s="307">
        <f>F13-tabela9!F14</f>
        <v>3077782</v>
      </c>
      <c r="G12" s="307">
        <f>G13-tabela9!G14</f>
        <v>8983194</v>
      </c>
      <c r="H12" s="307">
        <f>H13-tabela9!H14</f>
        <v>17166573</v>
      </c>
      <c r="I12" s="307">
        <f>I13-tabela9!I14</f>
        <v>885011</v>
      </c>
      <c r="J12" s="308">
        <f>J13-tabela9!J14</f>
        <v>1736287</v>
      </c>
      <c r="K12" s="7"/>
    </row>
    <row r="13" spans="1:11" ht="27">
      <c r="A13" s="179">
        <v>41487</v>
      </c>
      <c r="B13" s="307">
        <f>B14-tabela9!B15</f>
        <v>41052976</v>
      </c>
      <c r="C13" s="307">
        <f>C14-tabela9!C15</f>
        <v>230113</v>
      </c>
      <c r="D13" s="307">
        <f>D14-tabela9!D15</f>
        <v>8426444</v>
      </c>
      <c r="E13" s="307">
        <f>E14-tabela9!E15</f>
        <v>431467</v>
      </c>
      <c r="F13" s="307">
        <f>F14-tabela9!F15</f>
        <v>3088947</v>
      </c>
      <c r="G13" s="307">
        <f>G14-tabela9!G15</f>
        <v>9033264</v>
      </c>
      <c r="H13" s="307">
        <f>H14-tabela9!H15</f>
        <v>17230863</v>
      </c>
      <c r="I13" s="307">
        <f>I14-tabela9!I15</f>
        <v>887683</v>
      </c>
      <c r="J13" s="308">
        <f>J14-tabela9!J15</f>
        <v>1724195</v>
      </c>
      <c r="K13" s="7"/>
    </row>
    <row r="14" spans="1:11" ht="27">
      <c r="A14" s="179">
        <v>41518</v>
      </c>
      <c r="B14" s="307">
        <f>B15-tabela9!B16</f>
        <v>41264044</v>
      </c>
      <c r="C14" s="307">
        <f>C15-tabela9!C16</f>
        <v>230858</v>
      </c>
      <c r="D14" s="307">
        <f>D15-tabela9!D16</f>
        <v>8489720</v>
      </c>
      <c r="E14" s="307">
        <f>E15-tabela9!E16</f>
        <v>432423</v>
      </c>
      <c r="F14" s="307">
        <f>F15-tabela9!F16</f>
        <v>3118726</v>
      </c>
      <c r="G14" s="307">
        <f>G15-tabela9!G16</f>
        <v>9087109</v>
      </c>
      <c r="H14" s="307">
        <f>H15-tabela9!H16</f>
        <v>17301460</v>
      </c>
      <c r="I14" s="307">
        <f>I15-tabela9!I16</f>
        <v>889722</v>
      </c>
      <c r="J14" s="308">
        <f>J15-tabela9!J16</f>
        <v>1714026</v>
      </c>
      <c r="K14" s="7"/>
    </row>
    <row r="15" spans="1:11" ht="27">
      <c r="A15" s="179">
        <v>41548</v>
      </c>
      <c r="B15" s="307">
        <f>B16-tabela9!B17</f>
        <v>41358937</v>
      </c>
      <c r="C15" s="307">
        <f>C16-tabela9!C17</f>
        <v>231066</v>
      </c>
      <c r="D15" s="307">
        <f>D16-tabela9!D17</f>
        <v>8523194</v>
      </c>
      <c r="E15" s="307">
        <f>E16-tabela9!E17</f>
        <v>433639</v>
      </c>
      <c r="F15" s="307">
        <f>F16-tabela9!F17</f>
        <v>3116574</v>
      </c>
      <c r="G15" s="307">
        <f>G16-tabela9!G17</f>
        <v>9139287</v>
      </c>
      <c r="H15" s="307">
        <f>H16-tabela9!H17</f>
        <v>17333531</v>
      </c>
      <c r="I15" s="307">
        <f>I16-tabela9!I17</f>
        <v>890354</v>
      </c>
      <c r="J15" s="308">
        <f>J16-tabela9!J17</f>
        <v>1691292</v>
      </c>
      <c r="K15" s="7"/>
    </row>
    <row r="16" spans="1:11" ht="27">
      <c r="A16" s="179">
        <v>41579</v>
      </c>
      <c r="B16" s="307">
        <f>B17-tabela9!B18</f>
        <v>41406423</v>
      </c>
      <c r="C16" s="307">
        <f>C17-tabela9!C18</f>
        <v>230186</v>
      </c>
      <c r="D16" s="307">
        <f>D17-tabela9!D18</f>
        <v>8488928</v>
      </c>
      <c r="E16" s="307">
        <f>E17-tabela9!E18</f>
        <v>433797</v>
      </c>
      <c r="F16" s="307">
        <f>F17-tabela9!F18</f>
        <v>3084804</v>
      </c>
      <c r="G16" s="307">
        <f>G17-tabela9!G18</f>
        <v>9242545</v>
      </c>
      <c r="H16" s="307">
        <f>H17-tabela9!H18</f>
        <v>17378356</v>
      </c>
      <c r="I16" s="307">
        <f>I17-tabela9!I18</f>
        <v>889698</v>
      </c>
      <c r="J16" s="308">
        <f>J17-tabela9!J18</f>
        <v>1658109</v>
      </c>
      <c r="K16" s="7"/>
    </row>
    <row r="17" spans="1:11" ht="27">
      <c r="A17" s="179">
        <v>41609</v>
      </c>
      <c r="B17" s="307">
        <f>B18-tabela9!B19</f>
        <v>40956979</v>
      </c>
      <c r="C17" s="307">
        <f>C18-tabela9!C19</f>
        <v>228641</v>
      </c>
      <c r="D17" s="307">
        <f>D18-tabela9!D19</f>
        <v>8324606</v>
      </c>
      <c r="E17" s="307">
        <f>E18-tabela9!E19</f>
        <v>431903</v>
      </c>
      <c r="F17" s="307">
        <f>F18-tabela9!F19</f>
        <v>3006052</v>
      </c>
      <c r="G17" s="307">
        <f>G18-tabela9!G19</f>
        <v>9239389</v>
      </c>
      <c r="H17" s="307">
        <f>H18-tabela9!H19</f>
        <v>17265736</v>
      </c>
      <c r="I17" s="307">
        <f>I18-tabela9!I19</f>
        <v>874621</v>
      </c>
      <c r="J17" s="308">
        <f>J18-tabela9!J19</f>
        <v>1586031</v>
      </c>
      <c r="K17" s="7"/>
    </row>
    <row r="18" spans="1:11" ht="27">
      <c r="A18" s="179">
        <v>41640</v>
      </c>
      <c r="B18" s="307">
        <f>B19-tabela9!B20</f>
        <v>40986574</v>
      </c>
      <c r="C18" s="307">
        <f>C19-tabela9!C20</f>
        <v>228908</v>
      </c>
      <c r="D18" s="307">
        <f>D19-tabela9!D20</f>
        <v>8363122</v>
      </c>
      <c r="E18" s="307">
        <f>E19-tabela9!E20</f>
        <v>433156</v>
      </c>
      <c r="F18" s="307">
        <f>F19-tabela9!F20</f>
        <v>3044110</v>
      </c>
      <c r="G18" s="307">
        <f>G19-tabela9!G20</f>
        <v>9161271</v>
      </c>
      <c r="H18" s="307">
        <f>H19-tabela9!H20</f>
        <v>17290417</v>
      </c>
      <c r="I18" s="307">
        <f>I19-tabela9!I20</f>
        <v>875814</v>
      </c>
      <c r="J18" s="308">
        <f>J19-tabela9!J20</f>
        <v>1589776</v>
      </c>
      <c r="K18" s="7"/>
    </row>
    <row r="19" spans="1:11" ht="27">
      <c r="A19" s="179">
        <v>41671</v>
      </c>
      <c r="B19" s="307">
        <f>B20-tabela9!B21</f>
        <v>41247397</v>
      </c>
      <c r="C19" s="307">
        <f>C20-tabela9!C21</f>
        <v>229531</v>
      </c>
      <c r="D19" s="307">
        <f>D20-tabela9!D21</f>
        <v>8415073</v>
      </c>
      <c r="E19" s="307">
        <f>E20-tabela9!E21</f>
        <v>434773</v>
      </c>
      <c r="F19" s="307">
        <f>F20-tabela9!F21</f>
        <v>3069165</v>
      </c>
      <c r="G19" s="307">
        <f>G20-tabela9!G21</f>
        <v>9180601</v>
      </c>
      <c r="H19" s="307">
        <f>H20-tabela9!H21</f>
        <v>17433762</v>
      </c>
      <c r="I19" s="307">
        <f>I20-tabela9!I21</f>
        <v>888618</v>
      </c>
      <c r="J19" s="308">
        <f>J20-tabela9!J21</f>
        <v>1595874</v>
      </c>
      <c r="K19" s="7"/>
    </row>
    <row r="20" spans="1:11" ht="27">
      <c r="A20" s="179">
        <v>41699</v>
      </c>
      <c r="B20" s="307">
        <f>B21-tabela9!B22</f>
        <v>41260514</v>
      </c>
      <c r="C20" s="307">
        <f>C21-tabela9!C22</f>
        <v>229526</v>
      </c>
      <c r="D20" s="307">
        <f>D21-tabela9!D22</f>
        <v>8420557</v>
      </c>
      <c r="E20" s="307">
        <f>E21-tabela9!E22</f>
        <v>435272</v>
      </c>
      <c r="F20" s="307">
        <f>F21-tabela9!F22</f>
        <v>3066934</v>
      </c>
      <c r="G20" s="307">
        <f>G21-tabela9!G22</f>
        <v>9154350</v>
      </c>
      <c r="H20" s="307">
        <f>H21-tabela9!H22</f>
        <v>17471215</v>
      </c>
      <c r="I20" s="307">
        <f>I21-tabela9!I22</f>
        <v>892100</v>
      </c>
      <c r="J20" s="308">
        <f>J21-tabela9!J22</f>
        <v>1590560</v>
      </c>
      <c r="K20" s="7"/>
    </row>
    <row r="21" spans="1:11" ht="27">
      <c r="A21" s="179">
        <v>41730</v>
      </c>
      <c r="B21" s="307">
        <f>B22-tabela9!B23</f>
        <v>41365898</v>
      </c>
      <c r="C21" s="307">
        <f>C22-tabela9!C23</f>
        <v>229996</v>
      </c>
      <c r="D21" s="307">
        <f>D22-tabela9!D23</f>
        <v>8417130</v>
      </c>
      <c r="E21" s="307">
        <f>E22-tabela9!E23</f>
        <v>436312</v>
      </c>
      <c r="F21" s="307">
        <f>F22-tabela9!F23</f>
        <v>3071251</v>
      </c>
      <c r="G21" s="307">
        <f>G22-tabela9!G23</f>
        <v>9170919</v>
      </c>
      <c r="H21" s="307">
        <f>H22-tabela9!H23</f>
        <v>17540091</v>
      </c>
      <c r="I21" s="307">
        <f>I22-tabela9!I23</f>
        <v>895587</v>
      </c>
      <c r="J21" s="308">
        <f>J22-tabela9!J23</f>
        <v>1604612</v>
      </c>
      <c r="K21" s="7"/>
    </row>
    <row r="22" spans="1:11" ht="27">
      <c r="A22" s="179">
        <v>41760</v>
      </c>
      <c r="B22" s="307">
        <f>B23-tabela9!B24</f>
        <v>41424734</v>
      </c>
      <c r="C22" s="307">
        <f>C23-tabela9!C24</f>
        <v>230051</v>
      </c>
      <c r="D22" s="307">
        <f>D23-tabela9!D24</f>
        <v>8388597</v>
      </c>
      <c r="E22" s="307">
        <f>E23-tabela9!E24</f>
        <v>436699</v>
      </c>
      <c r="F22" s="307">
        <f>F23-tabela9!F24</f>
        <v>3073943</v>
      </c>
      <c r="G22" s="307">
        <f>G23-tabela9!G24</f>
        <v>9170094</v>
      </c>
      <c r="H22" s="307">
        <f>H23-tabela9!H24</f>
        <v>17578905</v>
      </c>
      <c r="I22" s="307">
        <f>I23-tabela9!I24</f>
        <v>897728</v>
      </c>
      <c r="J22" s="308">
        <f>J23-tabela9!J24</f>
        <v>1648717</v>
      </c>
      <c r="K22" s="7"/>
    </row>
    <row r="23" spans="1:11" ht="27">
      <c r="A23" s="179">
        <v>41791</v>
      </c>
      <c r="B23" s="307">
        <f>B24-tabela9!B25</f>
        <v>41450097</v>
      </c>
      <c r="C23" s="307">
        <f>C24-tabela9!C25</f>
        <v>229976</v>
      </c>
      <c r="D23" s="307">
        <f>D24-tabela9!D25</f>
        <v>8360044</v>
      </c>
      <c r="E23" s="307">
        <f>E24-tabela9!E25</f>
        <v>436652</v>
      </c>
      <c r="F23" s="307">
        <f>F24-tabela9!F25</f>
        <v>3061542</v>
      </c>
      <c r="G23" s="307">
        <f>G24-tabela9!G25</f>
        <v>9163024</v>
      </c>
      <c r="H23" s="307">
        <f>H24-tabela9!H25</f>
        <v>17610048</v>
      </c>
      <c r="I23" s="307">
        <f>I24-tabela9!I25</f>
        <v>899276</v>
      </c>
      <c r="J23" s="308">
        <f>J24-tabela9!J25</f>
        <v>1689535</v>
      </c>
      <c r="K23" s="7"/>
    </row>
    <row r="24" spans="1:11" ht="27">
      <c r="A24" s="179">
        <v>41821</v>
      </c>
      <c r="B24" s="307">
        <f>B25-tabela9!B26</f>
        <v>41461893</v>
      </c>
      <c r="C24" s="307">
        <f>C25-tabela9!C26</f>
        <v>230048</v>
      </c>
      <c r="D24" s="307">
        <f>D25-tabela9!D26</f>
        <v>8344652</v>
      </c>
      <c r="E24" s="307">
        <f>E25-tabela9!E26</f>
        <v>436752</v>
      </c>
      <c r="F24" s="307">
        <f>F25-tabela9!F26</f>
        <v>3064555</v>
      </c>
      <c r="G24" s="307">
        <f>G25-tabela9!G26</f>
        <v>9163979</v>
      </c>
      <c r="H24" s="307">
        <f>H25-tabela9!H26</f>
        <v>17621942</v>
      </c>
      <c r="I24" s="307">
        <f>I25-tabela9!I26</f>
        <v>900477</v>
      </c>
      <c r="J24" s="308">
        <f>J25-tabela9!J26</f>
        <v>1699488</v>
      </c>
      <c r="K24" s="7"/>
    </row>
    <row r="25" spans="1:11" ht="27">
      <c r="A25" s="179">
        <v>41852</v>
      </c>
      <c r="B25" s="307">
        <f>B26-tabela9!B27</f>
        <v>41563318</v>
      </c>
      <c r="C25" s="307">
        <f>C26-tabela9!C27</f>
        <v>230255</v>
      </c>
      <c r="D25" s="307">
        <f>D26-tabela9!D27</f>
        <v>8340541</v>
      </c>
      <c r="E25" s="307">
        <f>E26-tabela9!E27</f>
        <v>436896</v>
      </c>
      <c r="F25" s="307">
        <f>F26-tabela9!F27</f>
        <v>3066794</v>
      </c>
      <c r="G25" s="307">
        <f>G26-tabela9!G27</f>
        <v>9204598</v>
      </c>
      <c r="H25" s="307">
        <f>H26-tabela9!H27</f>
        <v>17693234</v>
      </c>
      <c r="I25" s="307">
        <f>I26-tabela9!I27</f>
        <v>901135</v>
      </c>
      <c r="J25" s="308">
        <f>J26-tabela9!J27</f>
        <v>1689865</v>
      </c>
      <c r="K25" s="7"/>
    </row>
    <row r="26" spans="1:11" ht="27">
      <c r="A26" s="179">
        <v>41883</v>
      </c>
      <c r="B26" s="307">
        <f>B27-tabela9!B28</f>
        <v>41687103</v>
      </c>
      <c r="C26" s="307">
        <f>C27-tabela9!C28</f>
        <v>229800</v>
      </c>
      <c r="D26" s="307">
        <f>D27-tabela9!D28</f>
        <v>8365378</v>
      </c>
      <c r="E26" s="307">
        <f>E27-tabela9!E28</f>
        <v>437337</v>
      </c>
      <c r="F26" s="307">
        <f>F27-tabela9!F28</f>
        <v>3075231</v>
      </c>
      <c r="G26" s="307">
        <f>G27-tabela9!G28</f>
        <v>9241007</v>
      </c>
      <c r="H26" s="307">
        <f>H27-tabela9!H28</f>
        <v>17755612</v>
      </c>
      <c r="I26" s="307">
        <f>I27-tabela9!I28</f>
        <v>901749</v>
      </c>
      <c r="J26" s="308">
        <f>J27-tabela9!J28</f>
        <v>1680989</v>
      </c>
      <c r="K26" s="7"/>
    </row>
    <row r="27" spans="1:11" ht="27">
      <c r="A27" s="179">
        <v>41913</v>
      </c>
      <c r="B27" s="307">
        <f>B28-tabela9!B29</f>
        <v>41656820</v>
      </c>
      <c r="C27" s="307">
        <f>C28-tabela9!C29</f>
        <v>229243</v>
      </c>
      <c r="D27" s="307">
        <f>D28-tabela9!D29</f>
        <v>8353529</v>
      </c>
      <c r="E27" s="307">
        <f>E28-tabela9!E29</f>
        <v>437252</v>
      </c>
      <c r="F27" s="307">
        <f>F28-tabela9!F29</f>
        <v>3041675</v>
      </c>
      <c r="G27" s="307">
        <f>G28-tabela9!G29</f>
        <v>9273778</v>
      </c>
      <c r="H27" s="307">
        <f>H28-tabela9!H29</f>
        <v>17758045</v>
      </c>
      <c r="I27" s="307">
        <f>I28-tabela9!I29</f>
        <v>901933</v>
      </c>
      <c r="J27" s="308">
        <f>J28-tabela9!J29</f>
        <v>1661365</v>
      </c>
      <c r="K27" s="7"/>
    </row>
    <row r="28" spans="1:11" ht="27">
      <c r="A28" s="179">
        <v>41944</v>
      </c>
      <c r="B28" s="307">
        <f>B29-tabela9!B30</f>
        <v>41665201</v>
      </c>
      <c r="C28" s="307">
        <f>C29-tabela9!C30</f>
        <v>228518</v>
      </c>
      <c r="D28" s="307">
        <f>D29-tabela9!D30</f>
        <v>8309829</v>
      </c>
      <c r="E28" s="307">
        <f>E29-tabela9!E30</f>
        <v>437333</v>
      </c>
      <c r="F28" s="307">
        <f>F29-tabela9!F30</f>
        <v>2992781</v>
      </c>
      <c r="G28" s="307">
        <f>G29-tabela9!G30</f>
        <v>9378821</v>
      </c>
      <c r="H28" s="307">
        <f>H29-tabela9!H30</f>
        <v>17787571</v>
      </c>
      <c r="I28" s="307">
        <f>I29-tabela9!I30</f>
        <v>901110</v>
      </c>
      <c r="J28" s="308">
        <f>J29-tabela9!J30</f>
        <v>1629238</v>
      </c>
      <c r="K28" s="7"/>
    </row>
    <row r="29" spans="1:11" ht="27">
      <c r="A29" s="179">
        <v>41974</v>
      </c>
      <c r="B29" s="307">
        <f>B30-tabela9!B31</f>
        <v>41109693</v>
      </c>
      <c r="C29" s="307">
        <f>C30-tabela9!C31</f>
        <v>225841</v>
      </c>
      <c r="D29" s="307">
        <f>D30-tabela9!D31</f>
        <v>8138066</v>
      </c>
      <c r="E29" s="307">
        <f>E30-tabela9!E31</f>
        <v>436119</v>
      </c>
      <c r="F29" s="307">
        <f>F30-tabela9!F31</f>
        <v>2860766</v>
      </c>
      <c r="G29" s="307">
        <f>G30-tabela9!G31</f>
        <v>9364227</v>
      </c>
      <c r="H29" s="307">
        <f>H30-tabela9!H31</f>
        <v>17638834</v>
      </c>
      <c r="I29" s="307">
        <f>I30-tabela9!I31</f>
        <v>880689</v>
      </c>
      <c r="J29" s="308">
        <f>J30-tabela9!J31</f>
        <v>1565151</v>
      </c>
      <c r="K29" s="7"/>
    </row>
    <row r="30" spans="1:11" ht="27">
      <c r="A30" s="179">
        <v>42005</v>
      </c>
      <c r="B30" s="307">
        <f>B31-tabela9!B32</f>
        <v>41027919</v>
      </c>
      <c r="C30" s="307">
        <f>C31-tabela9!C32</f>
        <v>224048</v>
      </c>
      <c r="D30" s="307">
        <f>D31-tabela9!D32</f>
        <v>8165483</v>
      </c>
      <c r="E30" s="307">
        <f>E31-tabela9!E32</f>
        <v>436358</v>
      </c>
      <c r="F30" s="307">
        <f>F31-tabela9!F32</f>
        <v>2851037</v>
      </c>
      <c r="G30" s="307">
        <f>G31-tabela9!G32</f>
        <v>9266427</v>
      </c>
      <c r="H30" s="307">
        <f>H31-tabela9!H32</f>
        <v>17631693</v>
      </c>
      <c r="I30" s="307">
        <f>I31-tabela9!I32</f>
        <v>878294</v>
      </c>
      <c r="J30" s="308">
        <f>J31-tabela9!J32</f>
        <v>1574579</v>
      </c>
      <c r="K30" s="7"/>
    </row>
    <row r="31" spans="1:11" ht="27">
      <c r="A31" s="179">
        <v>42036</v>
      </c>
      <c r="B31" s="307">
        <f>B32-tabela9!B33</f>
        <v>41025504</v>
      </c>
      <c r="C31" s="307">
        <f>C32-tabela9!C33</f>
        <v>222788</v>
      </c>
      <c r="D31" s="307">
        <f>D32-tabela9!D33</f>
        <v>8167484</v>
      </c>
      <c r="E31" s="307">
        <f>E32-tabela9!E33</f>
        <v>436048</v>
      </c>
      <c r="F31" s="307">
        <f>F32-tabela9!F33</f>
        <v>2825214</v>
      </c>
      <c r="G31" s="307">
        <f>G32-tabela9!G33</f>
        <v>9236073</v>
      </c>
      <c r="H31" s="307">
        <f>H32-tabela9!H33</f>
        <v>17683954</v>
      </c>
      <c r="I31" s="307">
        <f>I32-tabela9!I33</f>
        <v>888835</v>
      </c>
      <c r="J31" s="308">
        <f>J32-tabela9!J33</f>
        <v>1565108</v>
      </c>
      <c r="K31" s="7"/>
    </row>
    <row r="32" spans="1:11" ht="27">
      <c r="A32" s="179">
        <v>42064</v>
      </c>
      <c r="B32" s="307">
        <f>B33-tabela9!B34</f>
        <v>41044786</v>
      </c>
      <c r="C32" s="307">
        <f>C33-tabela9!C34</f>
        <v>221113</v>
      </c>
      <c r="D32" s="307">
        <f>D33-tabela9!D34</f>
        <v>8152801</v>
      </c>
      <c r="E32" s="307">
        <f>E33-tabela9!E34</f>
        <v>436700</v>
      </c>
      <c r="F32" s="307">
        <f>F33-tabela9!F34</f>
        <v>2807009</v>
      </c>
      <c r="G32" s="307">
        <f>G33-tabela9!G34</f>
        <v>9238757</v>
      </c>
      <c r="H32" s="307">
        <f>H33-tabela9!H34</f>
        <v>17737732</v>
      </c>
      <c r="I32" s="307">
        <f>I33-tabela9!I34</f>
        <v>891847</v>
      </c>
      <c r="J32" s="308">
        <f>J33-tabela9!J34</f>
        <v>1558827</v>
      </c>
      <c r="K32" s="7"/>
    </row>
    <row r="33" spans="1:11" ht="27">
      <c r="A33" s="179">
        <v>42095</v>
      </c>
      <c r="B33" s="307">
        <f>B34-tabela9!B35</f>
        <v>40946958</v>
      </c>
      <c r="C33" s="307">
        <f>C34-tabela9!C35</f>
        <v>220290</v>
      </c>
      <c r="D33" s="307">
        <f>D34-tabela9!D35</f>
        <v>8098951</v>
      </c>
      <c r="E33" s="307">
        <f>E34-tabela9!E35</f>
        <v>436608</v>
      </c>
      <c r="F33" s="307">
        <f>F34-tabela9!F35</f>
        <v>2783961</v>
      </c>
      <c r="G33" s="307">
        <f>G34-tabela9!G35</f>
        <v>9217875</v>
      </c>
      <c r="H33" s="307">
        <f>H34-tabela9!H35</f>
        <v>17730202</v>
      </c>
      <c r="I33" s="307">
        <f>I34-tabela9!I35</f>
        <v>891774</v>
      </c>
      <c r="J33" s="308">
        <f>J34-tabela9!J35</f>
        <v>1567297</v>
      </c>
      <c r="K33" s="7"/>
    </row>
    <row r="34" spans="1:11" ht="27">
      <c r="A34" s="179">
        <v>42125</v>
      </c>
      <c r="B34" s="307">
        <f>B35-tabela9!B36</f>
        <v>40831359</v>
      </c>
      <c r="C34" s="307">
        <f>C35-tabela9!C36</f>
        <v>219235</v>
      </c>
      <c r="D34" s="307">
        <f>D35-tabela9!D36</f>
        <v>8037962</v>
      </c>
      <c r="E34" s="307">
        <f>E35-tabela9!E36</f>
        <v>436489</v>
      </c>
      <c r="F34" s="307">
        <f>F35-tabela9!F36</f>
        <v>2754166</v>
      </c>
      <c r="G34" s="307">
        <f>G35-tabela9!G36</f>
        <v>9198524</v>
      </c>
      <c r="H34" s="307">
        <f>H35-tabela9!H36</f>
        <v>17697600</v>
      </c>
      <c r="I34" s="307">
        <f>I35-tabela9!I36</f>
        <v>891724</v>
      </c>
      <c r="J34" s="308">
        <f>J35-tabela9!J36</f>
        <v>1595659</v>
      </c>
      <c r="K34" s="7"/>
    </row>
    <row r="35" spans="1:11" ht="27">
      <c r="A35" s="179">
        <v>42156</v>
      </c>
      <c r="B35" s="307">
        <f>B36-tabela9!B37</f>
        <v>40720160</v>
      </c>
      <c r="C35" s="307">
        <f>C36-tabela9!C37</f>
        <v>218576</v>
      </c>
      <c r="D35" s="307">
        <f>D36-tabela9!D37</f>
        <v>7973734</v>
      </c>
      <c r="E35" s="307">
        <f>E36-tabela9!E37</f>
        <v>435077</v>
      </c>
      <c r="F35" s="307">
        <f>F36-tabela9!F37</f>
        <v>2730035</v>
      </c>
      <c r="G35" s="307">
        <f>G36-tabela9!G37</f>
        <v>9172939</v>
      </c>
      <c r="H35" s="307">
        <f>H36-tabela9!H37</f>
        <v>17658470</v>
      </c>
      <c r="I35" s="307">
        <f>I36-tabela9!I37</f>
        <v>891020</v>
      </c>
      <c r="J35" s="308">
        <f>J36-tabela9!J37</f>
        <v>1640309</v>
      </c>
      <c r="K35" s="7"/>
    </row>
    <row r="36" spans="1:11" ht="27">
      <c r="A36" s="179">
        <v>42186</v>
      </c>
      <c r="B36" s="307">
        <f>B37-tabela9!B38</f>
        <v>40562255</v>
      </c>
      <c r="C36" s="307">
        <f>C37-tabela9!C38</f>
        <v>217781</v>
      </c>
      <c r="D36" s="307">
        <f>D37-tabela9!D38</f>
        <v>7909422</v>
      </c>
      <c r="E36" s="307">
        <f>E37-tabela9!E38</f>
        <v>434366</v>
      </c>
      <c r="F36" s="307">
        <f>F37-tabela9!F38</f>
        <v>2708039</v>
      </c>
      <c r="G36" s="307">
        <f>G37-tabela9!G38</f>
        <v>9138394</v>
      </c>
      <c r="H36" s="307">
        <f>H37-tabela9!H38</f>
        <v>17600460</v>
      </c>
      <c r="I36" s="307">
        <f>I37-tabela9!I38</f>
        <v>889019</v>
      </c>
      <c r="J36" s="308">
        <f>J37-tabela9!J38</f>
        <v>1664774</v>
      </c>
      <c r="K36" s="7"/>
    </row>
    <row r="37" spans="1:11" ht="27">
      <c r="A37" s="179">
        <v>42217</v>
      </c>
      <c r="B37" s="307">
        <f>B38-tabela9!B39</f>
        <v>40475712</v>
      </c>
      <c r="C37" s="307">
        <f>C38-tabela9!C39</f>
        <v>216893</v>
      </c>
      <c r="D37" s="307">
        <f>D38-tabela9!D39</f>
        <v>7861478</v>
      </c>
      <c r="E37" s="307">
        <f>E38-tabela9!E39</f>
        <v>433431</v>
      </c>
      <c r="F37" s="307">
        <f>F38-tabela9!F39</f>
        <v>2682970</v>
      </c>
      <c r="G37" s="307">
        <f>G38-tabela9!G39</f>
        <v>9125440</v>
      </c>
      <c r="H37" s="307">
        <f>H38-tabela9!H39</f>
        <v>17605425</v>
      </c>
      <c r="I37" s="307">
        <f>I38-tabela9!I39</f>
        <v>889749</v>
      </c>
      <c r="J37" s="308">
        <f>J38-tabela9!J39</f>
        <v>1660326</v>
      </c>
      <c r="K37" s="7"/>
    </row>
    <row r="38" spans="1:11" ht="27">
      <c r="A38" s="179">
        <v>42248</v>
      </c>
      <c r="B38" s="307">
        <f>B39-tabela9!B40</f>
        <v>40380110</v>
      </c>
      <c r="C38" s="307">
        <f>C39-tabela9!C40</f>
        <v>216320</v>
      </c>
      <c r="D38" s="307">
        <f>D39-tabela9!D40</f>
        <v>7850563</v>
      </c>
      <c r="E38" s="307">
        <f>E39-tabela9!E40</f>
        <v>432660</v>
      </c>
      <c r="F38" s="307">
        <f>F39-tabela9!F40</f>
        <v>2654749</v>
      </c>
      <c r="G38" s="307">
        <f>G39-tabela9!G40</f>
        <v>9108187</v>
      </c>
      <c r="H38" s="307">
        <f>H39-tabela9!H40</f>
        <v>17571890</v>
      </c>
      <c r="I38" s="307">
        <f>I39-tabela9!I40</f>
        <v>888661</v>
      </c>
      <c r="J38" s="308">
        <f>J39-tabela9!J40</f>
        <v>1657080</v>
      </c>
      <c r="K38" s="7"/>
    </row>
    <row r="39" spans="1:11" ht="27">
      <c r="A39" s="179">
        <v>42278</v>
      </c>
      <c r="B39" s="307">
        <f>B40-tabela9!B41</f>
        <v>40210979</v>
      </c>
      <c r="C39" s="307">
        <f>C40-tabela9!C41</f>
        <v>214907</v>
      </c>
      <c r="D39" s="307">
        <f>D40-tabela9!D41</f>
        <v>7802119</v>
      </c>
      <c r="E39" s="307">
        <f>E40-tabela9!E41</f>
        <v>431250</v>
      </c>
      <c r="F39" s="307">
        <f>F40-tabela9!F41</f>
        <v>2604919</v>
      </c>
      <c r="G39" s="307">
        <f>G40-tabela9!G41</f>
        <v>9103926</v>
      </c>
      <c r="H39" s="307">
        <f>H40-tabela9!H41</f>
        <v>17525644</v>
      </c>
      <c r="I39" s="307">
        <f>I40-tabela9!I41</f>
        <v>888092</v>
      </c>
      <c r="J39" s="308">
        <f>J40-tabela9!J41</f>
        <v>1640122</v>
      </c>
      <c r="K39" s="7"/>
    </row>
    <row r="40" spans="1:11" ht="27">
      <c r="A40" s="179">
        <v>42309</v>
      </c>
      <c r="B40" s="307">
        <f>B41-tabela9!B42</f>
        <v>40080350</v>
      </c>
      <c r="C40" s="307">
        <f>C41-tabela9!C42</f>
        <v>213616</v>
      </c>
      <c r="D40" s="307">
        <f>D41-tabela9!D42</f>
        <v>7724778</v>
      </c>
      <c r="E40" s="307">
        <f>E41-tabela9!E42</f>
        <v>429669</v>
      </c>
      <c r="F40" s="307">
        <f>F41-tabela9!F42</f>
        <v>2549334</v>
      </c>
      <c r="G40" s="307">
        <f>G41-tabela9!G42</f>
        <v>9156518</v>
      </c>
      <c r="H40" s="307">
        <f>H41-tabela9!H42</f>
        <v>17502332</v>
      </c>
      <c r="I40" s="307">
        <f>I41-tabela9!I42</f>
        <v>885950</v>
      </c>
      <c r="J40" s="308">
        <f>J41-tabela9!J42</f>
        <v>1618153</v>
      </c>
      <c r="K40" s="7"/>
    </row>
    <row r="41" spans="1:11" ht="27">
      <c r="A41" s="179">
        <v>42339</v>
      </c>
      <c r="B41" s="307">
        <f>B42-tabela9!B43</f>
        <v>39484142</v>
      </c>
      <c r="C41" s="307">
        <f>C42-tabela9!C43</f>
        <v>211805</v>
      </c>
      <c r="D41" s="307">
        <f>D42-tabela9!D43</f>
        <v>7531945</v>
      </c>
      <c r="E41" s="307">
        <f>E42-tabela9!E43</f>
        <v>427758</v>
      </c>
      <c r="F41" s="307">
        <f>F42-tabela9!F43</f>
        <v>2446674</v>
      </c>
      <c r="G41" s="307">
        <f>G42-tabela9!G43</f>
        <v>9117821</v>
      </c>
      <c r="H41" s="307">
        <f>H42-tabela9!H43</f>
        <v>17321391</v>
      </c>
      <c r="I41" s="307">
        <f>I42-tabela9!I43</f>
        <v>867448</v>
      </c>
      <c r="J41" s="308">
        <f>J42-tabela9!J43</f>
        <v>1559300</v>
      </c>
      <c r="K41" s="7"/>
    </row>
    <row r="42" spans="1:11" ht="27">
      <c r="A42" s="179">
        <v>42370</v>
      </c>
      <c r="B42" s="307">
        <f>B43-tabela9!B44</f>
        <v>39384448</v>
      </c>
      <c r="C42" s="307">
        <f>C43-tabela9!C44</f>
        <v>210585</v>
      </c>
      <c r="D42" s="307">
        <f>D43-tabela9!D44</f>
        <v>7515392</v>
      </c>
      <c r="E42" s="307">
        <f>E43-tabela9!E44</f>
        <v>426868</v>
      </c>
      <c r="F42" s="307">
        <f>F43-tabela9!F44</f>
        <v>2444086</v>
      </c>
      <c r="G42" s="307">
        <f>G43-tabela9!G44</f>
        <v>9048071</v>
      </c>
      <c r="H42" s="307">
        <f>H43-tabela9!H44</f>
        <v>17304232</v>
      </c>
      <c r="I42" s="307">
        <f>I43-tabela9!I44</f>
        <v>867185</v>
      </c>
      <c r="J42" s="308">
        <f>J43-tabela9!J44</f>
        <v>1568029</v>
      </c>
      <c r="K42" s="7"/>
    </row>
    <row r="43" spans="1:11" ht="27">
      <c r="A43" s="179">
        <v>42401</v>
      </c>
      <c r="B43" s="307">
        <f>B44-tabela9!B45</f>
        <v>39279866</v>
      </c>
      <c r="C43" s="307">
        <f>C44-tabela9!C45</f>
        <v>210195</v>
      </c>
      <c r="D43" s="307">
        <f>D44-tabela9!D45</f>
        <v>7489205</v>
      </c>
      <c r="E43" s="307">
        <f>E44-tabela9!E45</f>
        <v>425802</v>
      </c>
      <c r="F43" s="307">
        <f>F44-tabela9!F45</f>
        <v>2426934</v>
      </c>
      <c r="G43" s="307">
        <f>G44-tabela9!G45</f>
        <v>8992551</v>
      </c>
      <c r="H43" s="307">
        <f>H44-tabela9!H45</f>
        <v>17295043</v>
      </c>
      <c r="I43" s="307">
        <f>I44-tabela9!I45</f>
        <v>875768</v>
      </c>
      <c r="J43" s="308">
        <f>J44-tabela9!J45</f>
        <v>1564368</v>
      </c>
      <c r="K43" s="7"/>
    </row>
    <row r="44" spans="1:11" ht="27">
      <c r="A44" s="179">
        <v>42430</v>
      </c>
      <c r="B44" s="307">
        <f>B45-tabela9!B46</f>
        <v>39161090</v>
      </c>
      <c r="C44" s="307">
        <f>C45-tabela9!C46</f>
        <v>209231</v>
      </c>
      <c r="D44" s="307">
        <f>D45-tabela9!D46</f>
        <v>7464349</v>
      </c>
      <c r="E44" s="307">
        <f>E45-tabela9!E46</f>
        <v>425458</v>
      </c>
      <c r="F44" s="307">
        <f>F45-tabela9!F46</f>
        <v>2402750</v>
      </c>
      <c r="G44" s="307">
        <f>G45-tabela9!G46</f>
        <v>8950573</v>
      </c>
      <c r="H44" s="307">
        <f>H45-tabela9!H46</f>
        <v>17276389</v>
      </c>
      <c r="I44" s="307">
        <f>I45-tabela9!I46</f>
        <v>880103</v>
      </c>
      <c r="J44" s="308">
        <f>J45-tabela9!J46</f>
        <v>1552237</v>
      </c>
      <c r="K44" s="7"/>
    </row>
    <row r="45" spans="1:11" ht="27">
      <c r="A45" s="179">
        <v>42461</v>
      </c>
      <c r="B45" s="307">
        <f>B46-tabela9!B47</f>
        <v>39098246</v>
      </c>
      <c r="C45" s="307">
        <f>C46-tabela9!C47</f>
        <v>208952</v>
      </c>
      <c r="D45" s="307">
        <f>D46-tabela9!D47</f>
        <v>7448367</v>
      </c>
      <c r="E45" s="307">
        <f>E46-tabela9!E47</f>
        <v>425049</v>
      </c>
      <c r="F45" s="307">
        <f>F46-tabela9!F47</f>
        <v>2386714</v>
      </c>
      <c r="G45" s="307">
        <f>G46-tabela9!G47</f>
        <v>8920066</v>
      </c>
      <c r="H45" s="307">
        <f>H46-tabela9!H47</f>
        <v>17266452</v>
      </c>
      <c r="I45" s="307">
        <f>I46-tabela9!I47</f>
        <v>882358</v>
      </c>
      <c r="J45" s="308">
        <f>J46-tabela9!J47</f>
        <v>1560288</v>
      </c>
      <c r="K45" s="7"/>
    </row>
    <row r="46" spans="1:11" ht="27">
      <c r="A46" s="179">
        <v>42491</v>
      </c>
      <c r="B46" s="307">
        <f>B47-tabela9!B48</f>
        <v>39025631</v>
      </c>
      <c r="C46" s="307">
        <f>C47-tabela9!C48</f>
        <v>207757</v>
      </c>
      <c r="D46" s="307">
        <f>D47-tabela9!D48</f>
        <v>7427205</v>
      </c>
      <c r="E46" s="307">
        <f>E47-tabela9!E48</f>
        <v>424868</v>
      </c>
      <c r="F46" s="307">
        <f>F47-tabela9!F48</f>
        <v>2357974</v>
      </c>
      <c r="G46" s="307">
        <f>G47-tabela9!G48</f>
        <v>8891181</v>
      </c>
      <c r="H46" s="307">
        <f>H47-tabela9!H48</f>
        <v>17229492</v>
      </c>
      <c r="I46" s="307">
        <f>I47-tabela9!I48</f>
        <v>883749</v>
      </c>
      <c r="J46" s="308">
        <f>J47-tabela9!J48</f>
        <v>1603405</v>
      </c>
      <c r="K46" s="7"/>
    </row>
    <row r="47" spans="1:11" ht="27">
      <c r="A47" s="179">
        <v>42522</v>
      </c>
      <c r="B47" s="307">
        <f>B48-tabela9!B49</f>
        <v>38934599</v>
      </c>
      <c r="C47" s="307">
        <f>C48-tabela9!C49</f>
        <v>207012</v>
      </c>
      <c r="D47" s="307">
        <f>D48-tabela9!D49</f>
        <v>7396103</v>
      </c>
      <c r="E47" s="307">
        <f>E48-tabela9!E49</f>
        <v>423877</v>
      </c>
      <c r="F47" s="307">
        <f>F48-tabela9!F49</f>
        <v>2329825</v>
      </c>
      <c r="G47" s="307">
        <f>G48-tabela9!G49</f>
        <v>8864394</v>
      </c>
      <c r="H47" s="307">
        <f>H48-tabela9!H49</f>
        <v>17186814</v>
      </c>
      <c r="I47" s="307">
        <f>I48-tabela9!I49</f>
        <v>884539</v>
      </c>
      <c r="J47" s="308">
        <f>J48-tabela9!J49</f>
        <v>1642035</v>
      </c>
      <c r="K47" s="7"/>
    </row>
    <row r="48" spans="1:11" ht="27">
      <c r="A48" s="179">
        <v>42552</v>
      </c>
      <c r="B48" s="307">
        <f>B49-tabela9!B50</f>
        <v>38839875</v>
      </c>
      <c r="C48" s="307">
        <f>C49-tabela9!C50</f>
        <v>205831</v>
      </c>
      <c r="D48" s="307">
        <f>D49-tabela9!D50</f>
        <v>7382805</v>
      </c>
      <c r="E48" s="307">
        <f>E49-tabela9!E50</f>
        <v>423286</v>
      </c>
      <c r="F48" s="307">
        <f>F49-tabela9!F50</f>
        <v>2302107</v>
      </c>
      <c r="G48" s="307">
        <f>G49-tabela9!G50</f>
        <v>8848108</v>
      </c>
      <c r="H48" s="307">
        <f>H49-tabela9!H50</f>
        <v>17146674</v>
      </c>
      <c r="I48" s="307">
        <f>I49-tabela9!I50</f>
        <v>884776</v>
      </c>
      <c r="J48" s="308">
        <f>J49-tabela9!J50</f>
        <v>1646288</v>
      </c>
      <c r="K48" s="182"/>
    </row>
    <row r="49" spans="1:11" ht="27">
      <c r="A49" s="179">
        <v>42583</v>
      </c>
      <c r="B49" s="307">
        <f>B50-tabela9!B51</f>
        <v>38805922</v>
      </c>
      <c r="C49" s="307">
        <f>C50-tabela9!C51</f>
        <v>206197</v>
      </c>
      <c r="D49" s="307">
        <f>D50-tabela9!D51</f>
        <v>7389099</v>
      </c>
      <c r="E49" s="307">
        <f>E50-tabela9!E51</f>
        <v>422798</v>
      </c>
      <c r="F49" s="307">
        <f>F50-tabela9!F51</f>
        <v>2279994</v>
      </c>
      <c r="G49" s="307">
        <f>G50-tabela9!G51</f>
        <v>8848996</v>
      </c>
      <c r="H49" s="307">
        <f>H50-tabela9!H51</f>
        <v>17143660</v>
      </c>
      <c r="I49" s="307">
        <f>I50-tabela9!I51</f>
        <v>884326</v>
      </c>
      <c r="J49" s="308">
        <f>J50-tabela9!J51</f>
        <v>1630852</v>
      </c>
      <c r="K49" s="7"/>
    </row>
    <row r="50" spans="1:10" ht="27">
      <c r="A50" s="179">
        <v>42614</v>
      </c>
      <c r="B50" s="307">
        <f>B51-tabela9!B52</f>
        <v>38766640</v>
      </c>
      <c r="C50" s="307">
        <f>C51-tabela9!C52</f>
        <v>205505</v>
      </c>
      <c r="D50" s="307">
        <f>D51-tabela9!D52</f>
        <v>7398462</v>
      </c>
      <c r="E50" s="307">
        <f>E51-tabela9!E52</f>
        <v>422283</v>
      </c>
      <c r="F50" s="307">
        <f>F51-tabela9!F52</f>
        <v>2252403</v>
      </c>
      <c r="G50" s="307">
        <f>G51-tabela9!G52</f>
        <v>8852936</v>
      </c>
      <c r="H50" s="307">
        <f>H51-tabela9!H52</f>
        <v>17128519</v>
      </c>
      <c r="I50" s="307">
        <f>I51-tabela9!I52</f>
        <v>883878</v>
      </c>
      <c r="J50" s="308">
        <f>J51-tabela9!J52</f>
        <v>1622654</v>
      </c>
    </row>
    <row r="51" spans="1:10" ht="27">
      <c r="A51" s="179">
        <v>42644</v>
      </c>
      <c r="B51" s="307">
        <f>B52-tabela9!B53</f>
        <v>38691892</v>
      </c>
      <c r="C51" s="307">
        <f>C52-tabela9!C53</f>
        <v>204435</v>
      </c>
      <c r="D51" s="307">
        <f>D52-tabela9!D53</f>
        <v>7392891</v>
      </c>
      <c r="E51" s="307">
        <f>E52-tabela9!E53</f>
        <v>420580</v>
      </c>
      <c r="F51" s="307">
        <f>F52-tabela9!F53</f>
        <v>2218886</v>
      </c>
      <c r="G51" s="307">
        <f>G52-tabela9!G53</f>
        <v>8865437</v>
      </c>
      <c r="H51" s="307">
        <f>H52-tabela9!H53</f>
        <v>17098202</v>
      </c>
      <c r="I51" s="307">
        <f>I52-tabela9!I53</f>
        <v>881310</v>
      </c>
      <c r="J51" s="308">
        <f>J52-tabela9!J53</f>
        <v>1610151</v>
      </c>
    </row>
    <row r="52" spans="1:10" ht="27">
      <c r="A52" s="179">
        <v>42675</v>
      </c>
      <c r="B52" s="307">
        <f>B53-tabela9!B54</f>
        <v>38575145</v>
      </c>
      <c r="C52" s="307">
        <f>C53-tabela9!C54</f>
        <v>202601</v>
      </c>
      <c r="D52" s="307">
        <f>D53-tabela9!D54</f>
        <v>7341032</v>
      </c>
      <c r="E52" s="307">
        <f>E53-tabela9!E54</f>
        <v>417938</v>
      </c>
      <c r="F52" s="307">
        <f>F53-tabela9!F54</f>
        <v>2167995</v>
      </c>
      <c r="G52" s="307">
        <f>G53-tabela9!G54</f>
        <v>8924398</v>
      </c>
      <c r="H52" s="307">
        <f>H53-tabela9!H54</f>
        <v>17060243</v>
      </c>
      <c r="I52" s="307">
        <f>I53-tabela9!I54</f>
        <v>876884</v>
      </c>
      <c r="J52" s="308">
        <f>J53-tabela9!J54</f>
        <v>1584054</v>
      </c>
    </row>
    <row r="53" spans="1:10" ht="27">
      <c r="A53" s="179">
        <v>42705</v>
      </c>
      <c r="B53" s="307">
        <f>B54-tabela9!B55</f>
        <v>38112779</v>
      </c>
      <c r="C53" s="307">
        <f>C54-tabela9!C55</f>
        <v>199950</v>
      </c>
      <c r="D53" s="307">
        <f>D54-tabela9!D55</f>
        <v>7210433</v>
      </c>
      <c r="E53" s="307">
        <f>E54-tabela9!E55</f>
        <v>415885</v>
      </c>
      <c r="F53" s="307">
        <f>F54-tabela9!F55</f>
        <v>2085428</v>
      </c>
      <c r="G53" s="307">
        <f>G54-tabela9!G55</f>
        <v>8905425</v>
      </c>
      <c r="H53" s="307">
        <f>H54-tabela9!H55</f>
        <v>16902589</v>
      </c>
      <c r="I53" s="307">
        <f>I54-tabela9!I55</f>
        <v>857280</v>
      </c>
      <c r="J53" s="308">
        <f>J54-tabela9!J55</f>
        <v>1535789</v>
      </c>
    </row>
    <row r="54" spans="1:10" ht="27">
      <c r="A54" s="179">
        <v>42736</v>
      </c>
      <c r="B54" s="307">
        <f>B55-tabela9!B56</f>
        <v>38071915</v>
      </c>
      <c r="C54" s="307">
        <f>C55-tabela9!C56</f>
        <v>199891</v>
      </c>
      <c r="D54" s="307">
        <f>D55-tabela9!D56</f>
        <v>7227934</v>
      </c>
      <c r="E54" s="307">
        <f>E55-tabela9!E56</f>
        <v>416620</v>
      </c>
      <c r="F54" s="307">
        <f>F55-tabela9!F56</f>
        <v>2084653</v>
      </c>
      <c r="G54" s="307">
        <f>G55-tabela9!G56</f>
        <v>8845350</v>
      </c>
      <c r="H54" s="307">
        <f>H55-tabela9!H56</f>
        <v>16893064</v>
      </c>
      <c r="I54" s="307">
        <f>I55-tabela9!I56</f>
        <v>857951</v>
      </c>
      <c r="J54" s="308">
        <f>J55-tabela9!J56</f>
        <v>1546452</v>
      </c>
    </row>
    <row r="55" spans="1:10" ht="27">
      <c r="A55" s="179">
        <v>42767</v>
      </c>
      <c r="B55" s="307">
        <f>B56-tabela9!B57</f>
        <v>38107527</v>
      </c>
      <c r="C55" s="307">
        <f>C56-tabela9!C57</f>
        <v>199403</v>
      </c>
      <c r="D55" s="307">
        <f>D56-tabela9!D57</f>
        <v>7231883</v>
      </c>
      <c r="E55" s="307">
        <f>E56-tabela9!E57</f>
        <v>417728</v>
      </c>
      <c r="F55" s="307">
        <f>F56-tabela9!F57</f>
        <v>2071796</v>
      </c>
      <c r="G55" s="307">
        <f>G56-tabela9!G57</f>
        <v>8824156</v>
      </c>
      <c r="H55" s="307">
        <f>H56-tabela9!H57</f>
        <v>16943677</v>
      </c>
      <c r="I55" s="307">
        <f>I56-tabela9!I57</f>
        <v>866231</v>
      </c>
      <c r="J55" s="308">
        <f>J56-tabela9!J57</f>
        <v>1552653</v>
      </c>
    </row>
    <row r="56" spans="1:10" ht="27">
      <c r="A56" s="179">
        <v>42795</v>
      </c>
      <c r="B56" s="307">
        <f>B57-tabela9!B58</f>
        <v>38043903</v>
      </c>
      <c r="C56" s="307">
        <f>C57-tabela9!C58</f>
        <v>198956</v>
      </c>
      <c r="D56" s="307">
        <f>D57-tabela9!D58</f>
        <v>7228384</v>
      </c>
      <c r="E56" s="307">
        <f>E57-tabela9!E58</f>
        <v>416997</v>
      </c>
      <c r="F56" s="307">
        <f>F57-tabela9!F58</f>
        <v>2062737</v>
      </c>
      <c r="G56" s="307">
        <f>G57-tabela9!G58</f>
        <v>8790247</v>
      </c>
      <c r="H56" s="307">
        <f>H57-tabela9!H58</f>
        <v>16926595</v>
      </c>
      <c r="I56" s="307">
        <f>I57-tabela9!I58</f>
        <v>870805</v>
      </c>
      <c r="J56" s="308">
        <f>J57-tabela9!J58</f>
        <v>1549182</v>
      </c>
    </row>
    <row r="57" spans="1:10" ht="27">
      <c r="A57" s="179">
        <v>42826</v>
      </c>
      <c r="B57" s="307">
        <f>B58-tabela9!B59</f>
        <v>38103759</v>
      </c>
      <c r="C57" s="307">
        <f>C58-tabela9!C59</f>
        <v>199219</v>
      </c>
      <c r="D57" s="307">
        <f>D58-tabela9!D59</f>
        <v>7242073</v>
      </c>
      <c r="E57" s="307">
        <f>E58-tabela9!E59</f>
        <v>417687</v>
      </c>
      <c r="F57" s="307">
        <f>F58-tabela9!F59</f>
        <v>2060977</v>
      </c>
      <c r="G57" s="307">
        <f>G58-tabela9!G59</f>
        <v>8795574</v>
      </c>
      <c r="H57" s="307">
        <f>H58-tabela9!H59</f>
        <v>16951307</v>
      </c>
      <c r="I57" s="307">
        <f>I58-tabela9!I59</f>
        <v>873092</v>
      </c>
      <c r="J57" s="308">
        <f>J58-tabela9!J59</f>
        <v>1563830</v>
      </c>
    </row>
    <row r="58" spans="1:10" ht="27">
      <c r="A58" s="179">
        <v>42856</v>
      </c>
      <c r="B58" s="307">
        <f>B59-tabela9!B60</f>
        <v>38138012</v>
      </c>
      <c r="C58" s="307">
        <f>C59-tabela9!C60</f>
        <v>198709</v>
      </c>
      <c r="D58" s="307">
        <f>D59-tabela9!D60</f>
        <v>7243505</v>
      </c>
      <c r="E58" s="307">
        <f>E59-tabela9!E60</f>
        <v>417300</v>
      </c>
      <c r="F58" s="307">
        <f>F59-tabela9!F60</f>
        <v>2056956</v>
      </c>
      <c r="G58" s="307">
        <f>G59-tabela9!G60</f>
        <v>8784320</v>
      </c>
      <c r="H58" s="307">
        <f>H59-tabela9!H60</f>
        <v>16953296</v>
      </c>
      <c r="I58" s="307">
        <f>I59-tabela9!I60</f>
        <v>874047</v>
      </c>
      <c r="J58" s="308">
        <f>J59-tabela9!J60</f>
        <v>1609879</v>
      </c>
    </row>
    <row r="59" spans="1:10" ht="27">
      <c r="A59" s="179">
        <v>42887</v>
      </c>
      <c r="B59" s="307">
        <f>B60-tabela9!B61</f>
        <v>38147833</v>
      </c>
      <c r="C59" s="307">
        <f>C60-tabela9!C61</f>
        <v>198526</v>
      </c>
      <c r="D59" s="307">
        <f>D60-tabela9!D61</f>
        <v>7235618</v>
      </c>
      <c r="E59" s="307">
        <f>E60-tabela9!E61</f>
        <v>416643</v>
      </c>
      <c r="F59" s="307">
        <f>F60-tabela9!F61</f>
        <v>2047993</v>
      </c>
      <c r="G59" s="307">
        <f>G60-tabela9!G61</f>
        <v>8781573</v>
      </c>
      <c r="H59" s="307">
        <f>H60-tabela9!H61</f>
        <v>16946023</v>
      </c>
      <c r="I59" s="307">
        <f>I60-tabela9!I61</f>
        <v>874751</v>
      </c>
      <c r="J59" s="308">
        <f>J60-tabela9!J61</f>
        <v>1646706</v>
      </c>
    </row>
    <row r="60" spans="1:10" ht="27">
      <c r="A60" s="179">
        <v>42917</v>
      </c>
      <c r="B60" s="307">
        <f>B61-tabela9!B62</f>
        <v>38183733</v>
      </c>
      <c r="C60" s="307">
        <f>C61-tabela9!C62</f>
        <v>198302</v>
      </c>
      <c r="D60" s="307">
        <f>D61-tabela9!D62</f>
        <v>7248212</v>
      </c>
      <c r="E60" s="307">
        <f>E61-tabela9!E62</f>
        <v>415518</v>
      </c>
      <c r="F60" s="307">
        <f>F61-tabela9!F62</f>
        <v>2048717</v>
      </c>
      <c r="G60" s="307">
        <f>G61-tabela9!G62</f>
        <v>8791729</v>
      </c>
      <c r="H60" s="307">
        <f>H61-tabela9!H62</f>
        <v>16953737</v>
      </c>
      <c r="I60" s="307">
        <f>I61-tabela9!I62</f>
        <v>873757</v>
      </c>
      <c r="J60" s="308">
        <f>J61-tabela9!J62</f>
        <v>1653761</v>
      </c>
    </row>
    <row r="61" spans="1:10" ht="27">
      <c r="A61" s="179">
        <v>42948</v>
      </c>
      <c r="B61" s="307">
        <f>B62-tabela9!B63</f>
        <v>38219190</v>
      </c>
      <c r="C61" s="307">
        <f>C62-tabela9!C63</f>
        <v>198167</v>
      </c>
      <c r="D61" s="307">
        <f>D62-tabela9!D63</f>
        <v>7261085</v>
      </c>
      <c r="E61" s="307">
        <f>E62-tabela9!E63</f>
        <v>415084</v>
      </c>
      <c r="F61" s="307">
        <f>F62-tabela9!F63</f>
        <v>2049734</v>
      </c>
      <c r="G61" s="307">
        <f>G62-tabela9!G63</f>
        <v>8802450</v>
      </c>
      <c r="H61" s="307">
        <f>H62-tabela9!H63</f>
        <v>16977036</v>
      </c>
      <c r="I61" s="307">
        <f>I62-tabela9!I63</f>
        <v>874285</v>
      </c>
      <c r="J61" s="308">
        <f>J62-tabela9!J63</f>
        <v>1641349</v>
      </c>
    </row>
    <row r="62" spans="1:10" ht="27">
      <c r="A62" s="179">
        <v>42979</v>
      </c>
      <c r="B62" s="307">
        <f>B63-tabela9!B64</f>
        <v>38253582</v>
      </c>
      <c r="C62" s="307">
        <f>C63-tabela9!C64</f>
        <v>198034</v>
      </c>
      <c r="D62" s="307">
        <f>D63-tabela9!D64</f>
        <v>7286769</v>
      </c>
      <c r="E62" s="307">
        <f>E63-tabela9!E64</f>
        <v>413838</v>
      </c>
      <c r="F62" s="307">
        <f>F63-tabela9!F64</f>
        <v>2050114</v>
      </c>
      <c r="G62" s="307">
        <f>G63-tabela9!G64</f>
        <v>8817490</v>
      </c>
      <c r="H62" s="307">
        <f>H63-tabela9!H64</f>
        <v>16980779</v>
      </c>
      <c r="I62" s="307">
        <f>I63-tabela9!I64</f>
        <v>873581</v>
      </c>
      <c r="J62" s="308">
        <f>J63-tabela9!J64</f>
        <v>1632977</v>
      </c>
    </row>
    <row r="63" spans="1:10" ht="27">
      <c r="A63" s="179">
        <v>43009</v>
      </c>
      <c r="B63" s="307">
        <f>B64-tabela9!B65</f>
        <v>38330181</v>
      </c>
      <c r="C63" s="307">
        <f>C64-tabela9!C65</f>
        <v>197502</v>
      </c>
      <c r="D63" s="307">
        <f>D64-tabela9!D65</f>
        <v>7319969</v>
      </c>
      <c r="E63" s="307">
        <f>E64-tabela9!E65</f>
        <v>413109</v>
      </c>
      <c r="F63" s="307">
        <f>F64-tabela9!F65</f>
        <v>2045350</v>
      </c>
      <c r="G63" s="307">
        <f>G64-tabela9!G65</f>
        <v>8854811</v>
      </c>
      <c r="H63" s="307">
        <f>H64-tabela9!H65</f>
        <v>16996694</v>
      </c>
      <c r="I63" s="307">
        <f>I64-tabela9!I65</f>
        <v>873320</v>
      </c>
      <c r="J63" s="308">
        <f>J64-tabela9!J65</f>
        <v>1629426</v>
      </c>
    </row>
    <row r="64" spans="1:10" ht="27">
      <c r="A64" s="179">
        <v>43040</v>
      </c>
      <c r="B64" s="307">
        <f>B65-tabela9!B66</f>
        <v>38317889</v>
      </c>
      <c r="C64" s="307">
        <f>C65-tabela9!C66</f>
        <v>196347</v>
      </c>
      <c r="D64" s="307">
        <f>D65-tabela9!D66</f>
        <v>7290963</v>
      </c>
      <c r="E64" s="307">
        <f>E65-tabela9!E66</f>
        <v>412295</v>
      </c>
      <c r="F64" s="307">
        <f>F65-tabela9!F66</f>
        <v>2022524</v>
      </c>
      <c r="G64" s="307">
        <f>G65-tabela9!G66</f>
        <v>8923413</v>
      </c>
      <c r="H64" s="307">
        <f>H65-tabela9!H66</f>
        <v>16993722</v>
      </c>
      <c r="I64" s="307">
        <f>I65-tabela9!I66</f>
        <v>870960</v>
      </c>
      <c r="J64" s="308">
        <f>J65-tabela9!J66</f>
        <v>1607665</v>
      </c>
    </row>
    <row r="65" spans="1:10" ht="27">
      <c r="A65" s="179">
        <v>43070</v>
      </c>
      <c r="B65" s="307">
        <f>B66-tabela9!B67</f>
        <v>37989350</v>
      </c>
      <c r="C65" s="307">
        <f>C66-tabela9!C67</f>
        <v>194017</v>
      </c>
      <c r="D65" s="307">
        <f>D66-tabela9!D67</f>
        <v>7180708</v>
      </c>
      <c r="E65" s="307">
        <f>E66-tabela9!E67</f>
        <v>410487</v>
      </c>
      <c r="F65" s="307">
        <f>F66-tabela9!F67</f>
        <v>1970367</v>
      </c>
      <c r="G65" s="307">
        <f>G66-tabela9!G67</f>
        <v>8929698</v>
      </c>
      <c r="H65" s="307">
        <f>H66-tabela9!H67</f>
        <v>16886187</v>
      </c>
      <c r="I65" s="307">
        <f>I66-tabela9!I67</f>
        <v>854560</v>
      </c>
      <c r="J65" s="308">
        <f>J66-tabela9!J67</f>
        <v>1563326</v>
      </c>
    </row>
    <row r="66" spans="1:10" ht="27">
      <c r="A66" s="179">
        <v>43101</v>
      </c>
      <c r="B66" s="307">
        <f>B67-tabela9!B68</f>
        <v>38067172</v>
      </c>
      <c r="C66" s="307">
        <f>C67-tabela9!C68</f>
        <v>193666</v>
      </c>
      <c r="D66" s="307">
        <f>D67-tabela9!D68</f>
        <v>7230208</v>
      </c>
      <c r="E66" s="307">
        <f>E67-tabela9!E68</f>
        <v>411545</v>
      </c>
      <c r="F66" s="307">
        <f>F67-tabela9!F68</f>
        <v>1985354</v>
      </c>
      <c r="G66" s="307">
        <f>G67-tabela9!G68</f>
        <v>8880951</v>
      </c>
      <c r="H66" s="307">
        <f>H67-tabela9!H68</f>
        <v>16932731</v>
      </c>
      <c r="I66" s="307">
        <f>I67-tabela9!I68</f>
        <v>853758</v>
      </c>
      <c r="J66" s="308">
        <f>J67-tabela9!J68</f>
        <v>1578959</v>
      </c>
    </row>
    <row r="67" spans="1:10" ht="27">
      <c r="A67" s="179">
        <v>43132</v>
      </c>
      <c r="B67" s="307">
        <f>B68-tabela9!B69</f>
        <v>38128360</v>
      </c>
      <c r="C67" s="307">
        <f>C68-tabela9!C69</f>
        <v>193981</v>
      </c>
      <c r="D67" s="307">
        <f>D68-tabela9!D69</f>
        <v>7247571</v>
      </c>
      <c r="E67" s="307">
        <f>E68-tabela9!E69</f>
        <v>412174</v>
      </c>
      <c r="F67" s="307">
        <f>F68-tabela9!F69</f>
        <v>1981747</v>
      </c>
      <c r="G67" s="307">
        <f>G68-tabela9!G69</f>
        <v>8855704</v>
      </c>
      <c r="H67" s="307">
        <f>H68-tabela9!H69</f>
        <v>16998651</v>
      </c>
      <c r="I67" s="307">
        <f>I68-tabela9!I69</f>
        <v>863311</v>
      </c>
      <c r="J67" s="308">
        <f>J68-tabela9!J69</f>
        <v>1575221</v>
      </c>
    </row>
    <row r="68" spans="1:10" ht="27">
      <c r="A68" s="179">
        <v>43160</v>
      </c>
      <c r="B68" s="307">
        <f>B69-tabela9!B70</f>
        <v>38184511</v>
      </c>
      <c r="C68" s="307">
        <f>C69-tabela9!C70</f>
        <v>194341</v>
      </c>
      <c r="D68" s="307">
        <f>D69-tabela9!D70</f>
        <v>7258021</v>
      </c>
      <c r="E68" s="307">
        <f>E69-tabela9!E70</f>
        <v>412448</v>
      </c>
      <c r="F68" s="307">
        <f>F69-tabela9!F70</f>
        <v>1989475</v>
      </c>
      <c r="G68" s="307">
        <f>G69-tabela9!G70</f>
        <v>8849826</v>
      </c>
      <c r="H68" s="307">
        <f>H69-tabela9!H70</f>
        <v>17056035</v>
      </c>
      <c r="I68" s="307">
        <f>I69-tabela9!I70</f>
        <v>866971</v>
      </c>
      <c r="J68" s="308">
        <f>J69-tabela9!J70</f>
        <v>1557394</v>
      </c>
    </row>
    <row r="69" spans="1:10" ht="27">
      <c r="A69" s="179">
        <v>43191</v>
      </c>
      <c r="B69" s="307">
        <f>B70-tabela9!B71</f>
        <v>38300409</v>
      </c>
      <c r="C69" s="307">
        <f>C70-tabela9!C71</f>
        <v>195061</v>
      </c>
      <c r="D69" s="307">
        <f>D70-tabela9!D71</f>
        <v>7282129</v>
      </c>
      <c r="E69" s="307">
        <f>E70-tabela9!E71</f>
        <v>413029</v>
      </c>
      <c r="F69" s="307">
        <f>F70-tabela9!F71</f>
        <v>2003869</v>
      </c>
      <c r="G69" s="307">
        <f>G70-tabela9!G71</f>
        <v>8859113</v>
      </c>
      <c r="H69" s="307">
        <f>H70-tabela9!H71</f>
        <v>17120272</v>
      </c>
      <c r="I69" s="307">
        <f>I70-tabela9!I71</f>
        <v>867951</v>
      </c>
      <c r="J69" s="308">
        <f>J70-tabela9!J71</f>
        <v>1558985</v>
      </c>
    </row>
    <row r="70" spans="1:10" ht="27">
      <c r="A70" s="179">
        <v>43221</v>
      </c>
      <c r="B70" s="307">
        <f>B71-tabela9!B72</f>
        <v>38334068</v>
      </c>
      <c r="C70" s="307">
        <f>C71-tabela9!C72</f>
        <v>195291</v>
      </c>
      <c r="D70" s="307">
        <f>D71-tabela9!D72</f>
        <v>7275665</v>
      </c>
      <c r="E70" s="307">
        <f>E71-tabela9!E72</f>
        <v>413584</v>
      </c>
      <c r="F70" s="307">
        <f>F71-tabela9!F72</f>
        <v>2007050</v>
      </c>
      <c r="G70" s="307">
        <f>G71-tabela9!G72</f>
        <v>8847194</v>
      </c>
      <c r="H70" s="307">
        <f>H71-tabela9!H72</f>
        <v>17138849</v>
      </c>
      <c r="I70" s="307">
        <f>I71-tabela9!I72</f>
        <v>868148</v>
      </c>
      <c r="J70" s="308">
        <f>J71-tabela9!J72</f>
        <v>1588287</v>
      </c>
    </row>
    <row r="71" spans="1:10" ht="27">
      <c r="A71" s="179">
        <v>43252</v>
      </c>
      <c r="B71" s="307">
        <f>B72-tabela9!B73</f>
        <v>38333407</v>
      </c>
      <c r="C71" s="307">
        <f>C72-tabela9!C73</f>
        <v>195203</v>
      </c>
      <c r="D71" s="307">
        <f>D72-tabela9!D73</f>
        <v>7255195</v>
      </c>
      <c r="E71" s="307">
        <f>E72-tabela9!E73</f>
        <v>414735</v>
      </c>
      <c r="F71" s="307">
        <f>F72-tabela9!F73</f>
        <v>2006116</v>
      </c>
      <c r="G71" s="307">
        <f>G72-tabela9!G73</f>
        <v>8826223</v>
      </c>
      <c r="H71" s="307">
        <f>H72-tabela9!H73</f>
        <v>17139438</v>
      </c>
      <c r="I71" s="307">
        <f>I72-tabela9!I73</f>
        <v>867293</v>
      </c>
      <c r="J71" s="308">
        <f>J72-tabela9!J73</f>
        <v>1629204</v>
      </c>
    </row>
    <row r="72" spans="1:10" ht="27">
      <c r="A72" s="179">
        <v>43282</v>
      </c>
      <c r="B72" s="307">
        <f>B73-tabela9!B74</f>
        <v>38380726</v>
      </c>
      <c r="C72" s="307">
        <f>C73-tabela9!C74</f>
        <v>195905</v>
      </c>
      <c r="D72" s="307">
        <f>D73-tabela9!D74</f>
        <v>7260188</v>
      </c>
      <c r="E72" s="307">
        <f>E73-tabela9!E74</f>
        <v>416070</v>
      </c>
      <c r="F72" s="307">
        <f>F73-tabela9!F74</f>
        <v>2016179</v>
      </c>
      <c r="G72" s="307">
        <f>G73-tabela9!G74</f>
        <v>8825974</v>
      </c>
      <c r="H72" s="307">
        <f>H73-tabela9!H74</f>
        <v>17153986</v>
      </c>
      <c r="I72" s="307">
        <f>I73-tabela9!I74</f>
        <v>865765</v>
      </c>
      <c r="J72" s="308">
        <f>J73-tabela9!J74</f>
        <v>1646659</v>
      </c>
    </row>
    <row r="73" spans="1:10" ht="27">
      <c r="A73" s="179">
        <v>43313</v>
      </c>
      <c r="B73" s="307">
        <f>B74-tabela9!B75</f>
        <v>38491157</v>
      </c>
      <c r="C73" s="307">
        <f>C74-tabela9!C75</f>
        <v>196372</v>
      </c>
      <c r="D73" s="307">
        <f>D74-tabela9!D75</f>
        <v>7275952</v>
      </c>
      <c r="E73" s="307">
        <f>E74-tabela9!E75</f>
        <v>417310</v>
      </c>
      <c r="F73" s="307">
        <f>F74-tabela9!F75</f>
        <v>2027979</v>
      </c>
      <c r="G73" s="307">
        <f>G74-tabela9!G75</f>
        <v>8843833</v>
      </c>
      <c r="H73" s="307">
        <f>H74-tabela9!H75</f>
        <v>17220242</v>
      </c>
      <c r="I73" s="307">
        <f>I74-tabela9!I75</f>
        <v>866159</v>
      </c>
      <c r="J73" s="308">
        <f>J74-tabela9!J75</f>
        <v>1643310</v>
      </c>
    </row>
    <row r="74" spans="1:11" ht="27">
      <c r="A74" s="179">
        <v>43344</v>
      </c>
      <c r="B74" s="307">
        <f>B75-tabela9!B76</f>
        <v>38628493</v>
      </c>
      <c r="C74" s="307">
        <f>C75-tabela9!C76</f>
        <v>196775</v>
      </c>
      <c r="D74" s="307">
        <f>D75-tabela9!D76</f>
        <v>7313401</v>
      </c>
      <c r="E74" s="307">
        <f>E75-tabela9!E76</f>
        <v>418401</v>
      </c>
      <c r="F74" s="307">
        <f>F75-tabela9!F76</f>
        <v>2040460</v>
      </c>
      <c r="G74" s="307">
        <f>G75-tabela9!G76</f>
        <v>8870518</v>
      </c>
      <c r="H74" s="307">
        <f>H75-tabela9!H76</f>
        <v>17281203</v>
      </c>
      <c r="I74" s="307">
        <f>I75-tabela9!I76</f>
        <v>867113</v>
      </c>
      <c r="J74" s="308">
        <f>J75-tabela9!J76</f>
        <v>1640622</v>
      </c>
      <c r="K74" s="7"/>
    </row>
    <row r="75" spans="1:11" ht="27">
      <c r="A75" s="179">
        <v>43374</v>
      </c>
      <c r="B75" s="307">
        <f>B76-tabela9!B77</f>
        <v>38686226</v>
      </c>
      <c r="C75" s="307">
        <f>C76-tabela9!C77</f>
        <v>197152</v>
      </c>
      <c r="D75" s="307">
        <f>D76-tabela9!D77</f>
        <v>7320449</v>
      </c>
      <c r="E75" s="307">
        <f>E76-tabela9!E77</f>
        <v>418669</v>
      </c>
      <c r="F75" s="307">
        <f>F76-tabela9!F77</f>
        <v>2041020</v>
      </c>
      <c r="G75" s="307">
        <f>G76-tabela9!G77</f>
        <v>8904651</v>
      </c>
      <c r="H75" s="307">
        <f>H76-tabela9!H77</f>
        <v>17309962</v>
      </c>
      <c r="I75" s="307">
        <f>I76-tabela9!I77</f>
        <v>866760</v>
      </c>
      <c r="J75" s="308">
        <f>J76-tabela9!J77</f>
        <v>1627563</v>
      </c>
      <c r="K75" s="7"/>
    </row>
    <row r="76" spans="1:10" ht="27">
      <c r="A76" s="179">
        <v>43405</v>
      </c>
      <c r="B76" s="307">
        <f>B77-tabela9!B78</f>
        <v>38744890</v>
      </c>
      <c r="C76" s="307">
        <f>C77-tabela9!C78</f>
        <v>196408</v>
      </c>
      <c r="D76" s="307">
        <f>D77-tabela9!D78</f>
        <v>7296162</v>
      </c>
      <c r="E76" s="307">
        <f>E77-tabela9!E78</f>
        <v>418126</v>
      </c>
      <c r="F76" s="307">
        <f>F77-tabela9!F78</f>
        <v>2027166</v>
      </c>
      <c r="G76" s="307">
        <f>G77-tabela9!G78</f>
        <v>8993238</v>
      </c>
      <c r="H76" s="307">
        <f>H77-tabela9!H78</f>
        <v>17344281</v>
      </c>
      <c r="I76" s="307">
        <f>I77-tabela9!I78</f>
        <v>865638</v>
      </c>
      <c r="J76" s="308">
        <f>J77-tabela9!J78</f>
        <v>1603871</v>
      </c>
    </row>
    <row r="77" spans="1:10" ht="27">
      <c r="A77" s="179">
        <v>43435</v>
      </c>
      <c r="B77" s="307">
        <v>38410428</v>
      </c>
      <c r="C77" s="307">
        <v>195377</v>
      </c>
      <c r="D77" s="307">
        <v>7178109</v>
      </c>
      <c r="E77" s="307">
        <v>416720</v>
      </c>
      <c r="F77" s="307">
        <v>1975590</v>
      </c>
      <c r="G77" s="307">
        <v>9012881</v>
      </c>
      <c r="H77" s="307">
        <v>17226870</v>
      </c>
      <c r="I77" s="307">
        <v>848639</v>
      </c>
      <c r="J77" s="308">
        <v>1556242</v>
      </c>
    </row>
    <row r="78" spans="1:10" ht="27">
      <c r="A78" s="179">
        <v>43466</v>
      </c>
      <c r="B78" s="307">
        <f>B77+tabela9!B79</f>
        <v>38444741</v>
      </c>
      <c r="C78" s="307">
        <f>C77+tabela9!C79</f>
        <v>195461</v>
      </c>
      <c r="D78" s="307">
        <f>D77+tabela9!D79</f>
        <v>7213038</v>
      </c>
      <c r="E78" s="307">
        <f>E77+tabela9!E79</f>
        <v>416632</v>
      </c>
      <c r="F78" s="307">
        <f>F77+tabela9!F79</f>
        <v>1989865</v>
      </c>
      <c r="G78" s="307">
        <f>G77+tabela9!G79</f>
        <v>8946903</v>
      </c>
      <c r="H78" s="307">
        <f>H77+tabela9!H79</f>
        <v>17270319</v>
      </c>
      <c r="I78" s="307">
        <f>I77+tabela9!I79</f>
        <v>847953</v>
      </c>
      <c r="J78" s="308">
        <f>J77+tabela9!J79</f>
        <v>1564570</v>
      </c>
    </row>
    <row r="79" spans="1:10" ht="27">
      <c r="A79" s="299">
        <v>43497</v>
      </c>
      <c r="B79" s="309">
        <f>B78+tabela9!B80</f>
        <v>38617880</v>
      </c>
      <c r="C79" s="309">
        <f>C78+tabela9!C80</f>
        <v>196446</v>
      </c>
      <c r="D79" s="309">
        <f>D78+tabela9!D80</f>
        <v>7246510</v>
      </c>
      <c r="E79" s="309">
        <f>E78+tabela9!E80</f>
        <v>417497</v>
      </c>
      <c r="F79" s="309">
        <f>F78+tabela9!F80</f>
        <v>2000962</v>
      </c>
      <c r="G79" s="309">
        <f>G78+tabela9!G80</f>
        <v>8952893</v>
      </c>
      <c r="H79" s="309">
        <f>H78+tabela9!H80</f>
        <v>17382731</v>
      </c>
      <c r="I79" s="309">
        <f>I78+tabela9!I80</f>
        <v>859348</v>
      </c>
      <c r="J79" s="310">
        <f>J78+tabela9!J80</f>
        <v>1561493</v>
      </c>
    </row>
    <row r="80" spans="2:11" ht="15.75">
      <c r="B80" s="311"/>
      <c r="C80" s="184"/>
      <c r="D80" s="184"/>
      <c r="E80" s="184"/>
      <c r="F80" s="184"/>
      <c r="G80" s="184"/>
      <c r="H80" s="184"/>
      <c r="I80" s="184"/>
      <c r="J80" s="184"/>
      <c r="K80" s="7"/>
    </row>
    <row r="81" ht="25.5">
      <c r="A81" s="183" t="s">
        <v>160</v>
      </c>
    </row>
    <row r="82" spans="2:10" ht="31.5" customHeight="1">
      <c r="B82" s="312"/>
      <c r="C82" s="313"/>
      <c r="D82" s="313"/>
      <c r="E82" s="313"/>
      <c r="F82" s="313"/>
      <c r="G82" s="313"/>
      <c r="H82" s="313"/>
      <c r="I82" s="313"/>
      <c r="J82" s="313"/>
    </row>
    <row r="83" ht="15">
      <c r="B83" s="314"/>
    </row>
    <row r="84" spans="2:10" ht="61.5" customHeight="1">
      <c r="B84" s="315"/>
      <c r="C84" s="315"/>
      <c r="D84" s="315"/>
      <c r="E84" s="315"/>
      <c r="F84" s="315"/>
      <c r="G84" s="315"/>
      <c r="H84" s="315"/>
      <c r="I84" s="315"/>
      <c r="J84" s="315"/>
    </row>
    <row r="86" ht="15">
      <c r="B86" s="186"/>
    </row>
  </sheetData>
  <sheetProtection/>
  <mergeCells count="1">
    <mergeCell ref="A2:J2"/>
  </mergeCells>
  <conditionalFormatting sqref="B80">
    <cfRule type="expression" priority="1" dxfId="0">
      <formula>(tabela8!#REF!)=""</formula>
    </cfRule>
  </conditionalFormatting>
  <conditionalFormatting sqref="B5">
    <cfRule type="expression" priority="2" dxfId="0">
      <formula>(B5:J74)=""</formula>
    </cfRule>
  </conditionalFormatting>
  <printOptions horizont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="50" zoomScaleNormal="50" zoomScaleSheetLayoutView="50" zoomScalePageLayoutView="0" workbookViewId="0" topLeftCell="A1">
      <selection activeCell="A1" sqref="A1"/>
    </sheetView>
  </sheetViews>
  <sheetFormatPr defaultColWidth="9.140625" defaultRowHeight="15"/>
  <cols>
    <col min="1" max="3" width="25.28125" style="0" customWidth="1"/>
    <col min="4" max="4" width="29.28125" style="0" customWidth="1"/>
    <col min="5" max="9" width="25.28125" style="0" customWidth="1"/>
    <col min="10" max="10" width="28.140625" style="0" customWidth="1"/>
    <col min="11" max="11" width="11.57421875" style="0" bestFit="1" customWidth="1"/>
  </cols>
  <sheetData>
    <row r="1" spans="1:11" ht="41.25">
      <c r="A1" s="166" t="s">
        <v>142</v>
      </c>
      <c r="B1" s="187"/>
      <c r="C1" s="188"/>
      <c r="D1" s="188"/>
      <c r="E1" s="188"/>
      <c r="F1" s="188"/>
      <c r="G1" s="188"/>
      <c r="H1" s="188"/>
      <c r="I1" s="189"/>
      <c r="J1" s="189"/>
      <c r="K1" s="186"/>
    </row>
    <row r="2" spans="1:10" ht="67.5" customHeight="1">
      <c r="A2" s="453" t="s">
        <v>259</v>
      </c>
      <c r="B2" s="453"/>
      <c r="C2" s="453"/>
      <c r="D2" s="453"/>
      <c r="E2" s="453"/>
      <c r="F2" s="453"/>
      <c r="G2" s="453"/>
      <c r="H2" s="453"/>
      <c r="I2" s="453"/>
      <c r="J2" s="453"/>
    </row>
    <row r="3" spans="1:10" ht="16.5" thickBot="1">
      <c r="A3" s="170"/>
      <c r="B3" s="171"/>
      <c r="C3" s="171"/>
      <c r="D3" s="171"/>
      <c r="E3" s="171"/>
      <c r="F3" s="171"/>
      <c r="G3" s="171"/>
      <c r="H3" s="171"/>
      <c r="I3" s="171"/>
      <c r="J3" s="171"/>
    </row>
    <row r="4" spans="1:10" ht="79.5" thickBot="1">
      <c r="A4" s="172" t="s">
        <v>89</v>
      </c>
      <c r="B4" s="173" t="s">
        <v>140</v>
      </c>
      <c r="C4" s="173" t="s">
        <v>5</v>
      </c>
      <c r="D4" s="173" t="s">
        <v>6</v>
      </c>
      <c r="E4" s="173" t="s">
        <v>91</v>
      </c>
      <c r="F4" s="173" t="s">
        <v>92</v>
      </c>
      <c r="G4" s="173" t="s">
        <v>0</v>
      </c>
      <c r="H4" s="173" t="s">
        <v>1</v>
      </c>
      <c r="I4" s="173" t="s">
        <v>93</v>
      </c>
      <c r="J4" s="174" t="s">
        <v>9</v>
      </c>
    </row>
    <row r="5" spans="1:10" ht="27" hidden="1">
      <c r="A5" s="175">
        <v>41244</v>
      </c>
      <c r="B5" s="316">
        <f>SUM(C5:J5)</f>
        <v>39680311</v>
      </c>
      <c r="C5" s="177">
        <v>223502</v>
      </c>
      <c r="D5" s="177">
        <v>8276666</v>
      </c>
      <c r="E5" s="177">
        <v>407520</v>
      </c>
      <c r="F5" s="177">
        <v>3083094</v>
      </c>
      <c r="G5" s="177">
        <v>8914136</v>
      </c>
      <c r="H5" s="177">
        <v>16347858</v>
      </c>
      <c r="I5" s="177">
        <v>872976</v>
      </c>
      <c r="J5" s="178">
        <v>1554559</v>
      </c>
    </row>
    <row r="6" spans="1:11" ht="27">
      <c r="A6" s="317">
        <v>41275</v>
      </c>
      <c r="B6" s="180">
        <f>B7-'tabela9.1'!B8</f>
        <v>39268451</v>
      </c>
      <c r="C6" s="180">
        <f>C7-'tabela9.1'!C8</f>
        <v>226511</v>
      </c>
      <c r="D6" s="180">
        <f>D7-'tabela9.1'!D8</f>
        <v>8223017</v>
      </c>
      <c r="E6" s="180">
        <f>E7-'tabela9.1'!E8</f>
        <v>426161</v>
      </c>
      <c r="F6" s="180">
        <f>F7-'tabela9.1'!F8</f>
        <v>2889971</v>
      </c>
      <c r="G6" s="180">
        <f>G7-'tabela9.1'!G8</f>
        <v>8694653</v>
      </c>
      <c r="H6" s="180">
        <f>H7-'tabela9.1'!H8</f>
        <v>16425998</v>
      </c>
      <c r="I6" s="180">
        <f>I7-'tabela9.1'!I8</f>
        <v>851210</v>
      </c>
      <c r="J6" s="181">
        <f>J7-'tabela9.1'!J8</f>
        <v>1530930</v>
      </c>
      <c r="K6" s="190"/>
    </row>
    <row r="7" spans="1:11" ht="27">
      <c r="A7" s="317">
        <v>41306</v>
      </c>
      <c r="B7" s="180">
        <f>B8-'tabela9.1'!B9</f>
        <v>39437299</v>
      </c>
      <c r="C7" s="180">
        <f>C8-'tabela9.1'!C9</f>
        <v>226755</v>
      </c>
      <c r="D7" s="180">
        <f>D8-'tabela9.1'!D9</f>
        <v>8261448</v>
      </c>
      <c r="E7" s="180">
        <f>E8-'tabela9.1'!E9</f>
        <v>426675</v>
      </c>
      <c r="F7" s="180">
        <f>F8-'tabela9.1'!F9</f>
        <v>2914204</v>
      </c>
      <c r="G7" s="180">
        <f>G8-'tabela9.1'!G9</f>
        <v>8693506</v>
      </c>
      <c r="H7" s="180">
        <f>H8-'tabela9.1'!H9</f>
        <v>16524409</v>
      </c>
      <c r="I7" s="180">
        <f>I8-'tabela9.1'!I9</f>
        <v>865703</v>
      </c>
      <c r="J7" s="181">
        <f>J8-'tabela9.1'!J9</f>
        <v>1524599</v>
      </c>
      <c r="K7" s="190"/>
    </row>
    <row r="8" spans="1:11" ht="27">
      <c r="A8" s="317">
        <v>41334</v>
      </c>
      <c r="B8" s="180">
        <f>B9-'tabela9.1'!B10</f>
        <v>39620317</v>
      </c>
      <c r="C8" s="180">
        <f>C9-'tabela9.1'!C10</f>
        <v>227498</v>
      </c>
      <c r="D8" s="180">
        <f>D9-'tabela9.1'!D10</f>
        <v>8295616</v>
      </c>
      <c r="E8" s="180">
        <f>E9-'tabela9.1'!E10</f>
        <v>426693</v>
      </c>
      <c r="F8" s="180">
        <f>F9-'tabela9.1'!F10</f>
        <v>2945676</v>
      </c>
      <c r="G8" s="180">
        <f>G9-'tabela9.1'!G10</f>
        <v>8712663</v>
      </c>
      <c r="H8" s="180">
        <f>H9-'tabela9.1'!H10</f>
        <v>16614390</v>
      </c>
      <c r="I8" s="180">
        <f>I9-'tabela9.1'!I10</f>
        <v>874056</v>
      </c>
      <c r="J8" s="181">
        <f>J9-'tabela9.1'!J10</f>
        <v>1523725</v>
      </c>
      <c r="K8" s="190"/>
    </row>
    <row r="9" spans="1:11" ht="27">
      <c r="A9" s="317">
        <v>41365</v>
      </c>
      <c r="B9" s="180">
        <f>B10-'tabela9.1'!B11</f>
        <v>39876542</v>
      </c>
      <c r="C9" s="180">
        <f>C10-'tabela9.1'!C11</f>
        <v>228268</v>
      </c>
      <c r="D9" s="180">
        <f>D10-'tabela9.1'!D11</f>
        <v>8342656</v>
      </c>
      <c r="E9" s="180">
        <f>E10-'tabela9.1'!E11</f>
        <v>429116</v>
      </c>
      <c r="F9" s="180">
        <f>F10-'tabela9.1'!F11</f>
        <v>2987867</v>
      </c>
      <c r="G9" s="180">
        <f>G10-'tabela9.1'!G11</f>
        <v>8743342</v>
      </c>
      <c r="H9" s="180">
        <f>H10-'tabela9.1'!H11</f>
        <v>16712355</v>
      </c>
      <c r="I9" s="180">
        <f>I10-'tabela9.1'!I11</f>
        <v>878517</v>
      </c>
      <c r="J9" s="181">
        <f>J10-'tabela9.1'!J11</f>
        <v>1554421</v>
      </c>
      <c r="K9" s="190"/>
    </row>
    <row r="10" spans="1:11" ht="27">
      <c r="A10" s="317">
        <v>41395</v>
      </c>
      <c r="B10" s="180">
        <f>B11-'tabela9.1'!B12</f>
        <v>39987766</v>
      </c>
      <c r="C10" s="180">
        <f>C11-'tabela9.1'!C12</f>
        <v>228500</v>
      </c>
      <c r="D10" s="180">
        <f>D11-'tabela9.1'!D12</f>
        <v>8363429</v>
      </c>
      <c r="E10" s="180">
        <f>E11-'tabela9.1'!E12</f>
        <v>429469</v>
      </c>
      <c r="F10" s="180">
        <f>F11-'tabela9.1'!F12</f>
        <v>2991958</v>
      </c>
      <c r="G10" s="180">
        <f>G11-'tabela9.1'!G12</f>
        <v>8752063</v>
      </c>
      <c r="H10" s="180">
        <f>H11-'tabela9.1'!H12</f>
        <v>16746308</v>
      </c>
      <c r="I10" s="180">
        <f>I11-'tabela9.1'!I12</f>
        <v>881303</v>
      </c>
      <c r="J10" s="181">
        <f>J11-'tabela9.1'!J12</f>
        <v>1594736</v>
      </c>
      <c r="K10" s="190"/>
    </row>
    <row r="11" spans="1:11" ht="27">
      <c r="A11" s="317">
        <v>41426</v>
      </c>
      <c r="B11" s="180">
        <f>B12-'tabela9.1'!B13</f>
        <v>40145835</v>
      </c>
      <c r="C11" s="180">
        <f>C12-'tabela9.1'!C13</f>
        <v>229226</v>
      </c>
      <c r="D11" s="180">
        <f>D12-'tabela9.1'!D13</f>
        <v>8373679</v>
      </c>
      <c r="E11" s="180">
        <f>E12-'tabela9.1'!E13</f>
        <v>430156</v>
      </c>
      <c r="F11" s="180">
        <f>F12-'tabela9.1'!F13</f>
        <v>3001625</v>
      </c>
      <c r="G11" s="180">
        <f>G12-'tabela9.1'!G13</f>
        <v>8769414</v>
      </c>
      <c r="H11" s="180">
        <f>H12-'tabela9.1'!H13</f>
        <v>16800009</v>
      </c>
      <c r="I11" s="180">
        <f>I12-'tabela9.1'!I13</f>
        <v>882693</v>
      </c>
      <c r="J11" s="181">
        <f>J12-'tabela9.1'!J13</f>
        <v>1659033</v>
      </c>
      <c r="K11" s="190"/>
    </row>
    <row r="12" spans="1:11" ht="27">
      <c r="A12" s="317">
        <v>41456</v>
      </c>
      <c r="B12" s="180">
        <f>B13-'tabela9.1'!B14</f>
        <v>40219052</v>
      </c>
      <c r="C12" s="180">
        <f>C13-'tabela9.1'!C14</f>
        <v>229158</v>
      </c>
      <c r="D12" s="180">
        <f>D13-'tabela9.1'!D14</f>
        <v>8384278</v>
      </c>
      <c r="E12" s="180">
        <f>E13-'tabela9.1'!E14</f>
        <v>428986</v>
      </c>
      <c r="F12" s="180">
        <f>F13-'tabela9.1'!F14</f>
        <v>3012237</v>
      </c>
      <c r="G12" s="180">
        <f>G13-'tabela9.1'!G14</f>
        <v>8778168</v>
      </c>
      <c r="H12" s="180">
        <f>H13-'tabela9.1'!H14</f>
        <v>16822856</v>
      </c>
      <c r="I12" s="180">
        <f>I13-'tabela9.1'!I14</f>
        <v>883152</v>
      </c>
      <c r="J12" s="181">
        <f>J13-'tabela9.1'!J14</f>
        <v>1680217</v>
      </c>
      <c r="K12" s="190"/>
    </row>
    <row r="13" spans="1:11" ht="27">
      <c r="A13" s="317">
        <v>41487</v>
      </c>
      <c r="B13" s="180">
        <f>B14-'tabela9.1'!B15</f>
        <v>40381212</v>
      </c>
      <c r="C13" s="180">
        <f>C14-'tabela9.1'!C15</f>
        <v>230031</v>
      </c>
      <c r="D13" s="180">
        <f>D14-'tabela9.1'!D15</f>
        <v>8399382</v>
      </c>
      <c r="E13" s="180">
        <f>E14-'tabela9.1'!E15</f>
        <v>428418</v>
      </c>
      <c r="F13" s="180">
        <f>F14-'tabela9.1'!F15</f>
        <v>3031294</v>
      </c>
      <c r="G13" s="180">
        <f>G14-'tabela9.1'!G15</f>
        <v>8837669</v>
      </c>
      <c r="H13" s="180">
        <f>H14-'tabela9.1'!H15</f>
        <v>16898821</v>
      </c>
      <c r="I13" s="180">
        <f>I14-'tabela9.1'!I15</f>
        <v>886265</v>
      </c>
      <c r="J13" s="181">
        <f>J14-'tabela9.1'!J15</f>
        <v>1669332</v>
      </c>
      <c r="K13" s="190"/>
    </row>
    <row r="14" spans="1:11" ht="27">
      <c r="A14" s="317">
        <v>41518</v>
      </c>
      <c r="B14" s="180">
        <f>B15-'tabela9.1'!B16</f>
        <v>40638880</v>
      </c>
      <c r="C14" s="180">
        <f>C15-'tabela9.1'!C16</f>
        <v>230900</v>
      </c>
      <c r="D14" s="180">
        <f>D15-'tabela9.1'!D16</f>
        <v>8468874</v>
      </c>
      <c r="E14" s="180">
        <f>E15-'tabela9.1'!E16</f>
        <v>429413</v>
      </c>
      <c r="F14" s="180">
        <f>F15-'tabela9.1'!F16</f>
        <v>3068110</v>
      </c>
      <c r="G14" s="180">
        <f>G15-'tabela9.1'!G16</f>
        <v>8903591</v>
      </c>
      <c r="H14" s="180">
        <f>H15-'tabela9.1'!H16</f>
        <v>16987166</v>
      </c>
      <c r="I14" s="180">
        <f>I15-'tabela9.1'!I16</f>
        <v>888559</v>
      </c>
      <c r="J14" s="181">
        <f>J15-'tabela9.1'!J16</f>
        <v>1662267</v>
      </c>
      <c r="K14" s="190"/>
    </row>
    <row r="15" spans="1:11" ht="27">
      <c r="A15" s="317">
        <v>41548</v>
      </c>
      <c r="B15" s="180">
        <f>B16-'tabela9.1'!B17</f>
        <v>40769745</v>
      </c>
      <c r="C15" s="180">
        <f>C16-'tabela9.1'!C17</f>
        <v>231119</v>
      </c>
      <c r="D15" s="180">
        <f>D16-'tabela9.1'!D17</f>
        <v>8505644</v>
      </c>
      <c r="E15" s="180">
        <f>E16-'tabela9.1'!E17</f>
        <v>430927</v>
      </c>
      <c r="F15" s="180">
        <f>F16-'tabela9.1'!F17</f>
        <v>3073742</v>
      </c>
      <c r="G15" s="180">
        <f>G16-'tabela9.1'!G17</f>
        <v>8964319</v>
      </c>
      <c r="H15" s="180">
        <f>H16-'tabela9.1'!H17</f>
        <v>17033462</v>
      </c>
      <c r="I15" s="180">
        <f>I16-'tabela9.1'!I17</f>
        <v>889092</v>
      </c>
      <c r="J15" s="181">
        <f>J16-'tabela9.1'!J17</f>
        <v>1641440</v>
      </c>
      <c r="K15" s="190"/>
    </row>
    <row r="16" spans="1:11" ht="27">
      <c r="A16" s="317">
        <v>41579</v>
      </c>
      <c r="B16" s="180">
        <f>B17-'tabela9.1'!B18</f>
        <v>40839106</v>
      </c>
      <c r="C16" s="180">
        <f>C17-'tabela9.1'!C18</f>
        <v>230258</v>
      </c>
      <c r="D16" s="180">
        <f>D17-'tabela9.1'!D18</f>
        <v>8472461</v>
      </c>
      <c r="E16" s="180">
        <f>E17-'tabela9.1'!E18</f>
        <v>431066</v>
      </c>
      <c r="F16" s="180">
        <f>F17-'tabela9.1'!F18</f>
        <v>3044994</v>
      </c>
      <c r="G16" s="180">
        <f>G17-'tabela9.1'!G18</f>
        <v>9079705</v>
      </c>
      <c r="H16" s="180">
        <f>H17-'tabela9.1'!H18</f>
        <v>17084459</v>
      </c>
      <c r="I16" s="180">
        <f>I17-'tabela9.1'!I18</f>
        <v>888855</v>
      </c>
      <c r="J16" s="181">
        <f>J17-'tabela9.1'!J18</f>
        <v>1607308</v>
      </c>
      <c r="K16" s="190"/>
    </row>
    <row r="17" spans="1:11" ht="27">
      <c r="A17" s="317">
        <v>41609</v>
      </c>
      <c r="B17" s="180">
        <f>B18-'tabela9.1'!B19</f>
        <v>40331399</v>
      </c>
      <c r="C17" s="180">
        <f>C18-'tabela9.1'!C19</f>
        <v>228531</v>
      </c>
      <c r="D17" s="180">
        <f>D18-'tabela9.1'!D19</f>
        <v>8296524</v>
      </c>
      <c r="E17" s="180">
        <f>E18-'tabela9.1'!E19</f>
        <v>428965</v>
      </c>
      <c r="F17" s="180">
        <f>F18-'tabela9.1'!F19</f>
        <v>2949929</v>
      </c>
      <c r="G17" s="180">
        <f>G18-'tabela9.1'!G19</f>
        <v>9076925</v>
      </c>
      <c r="H17" s="180">
        <f>H18-'tabela9.1'!H19</f>
        <v>16957860</v>
      </c>
      <c r="I17" s="180">
        <f>I18-'tabela9.1'!I19</f>
        <v>870045</v>
      </c>
      <c r="J17" s="181">
        <f>J18-'tabela9.1'!J19</f>
        <v>1522620</v>
      </c>
      <c r="K17" s="190"/>
    </row>
    <row r="18" spans="1:11" ht="27">
      <c r="A18" s="317">
        <v>41640</v>
      </c>
      <c r="B18" s="180">
        <f>B19-'tabela9.1'!B20</f>
        <v>40394637</v>
      </c>
      <c r="C18" s="180">
        <f>C19-'tabela9.1'!C20</f>
        <v>228782</v>
      </c>
      <c r="D18" s="180">
        <f>D19-'tabela9.1'!D20</f>
        <v>8339257</v>
      </c>
      <c r="E18" s="180">
        <f>E19-'tabela9.1'!E20</f>
        <v>430236</v>
      </c>
      <c r="F18" s="180">
        <f>F19-'tabela9.1'!F20</f>
        <v>2996820</v>
      </c>
      <c r="G18" s="180">
        <f>G19-'tabela9.1'!G20</f>
        <v>9004578</v>
      </c>
      <c r="H18" s="180">
        <f>H19-'tabela9.1'!H20</f>
        <v>16995906</v>
      </c>
      <c r="I18" s="180">
        <f>I19-'tabela9.1'!I20</f>
        <v>871234</v>
      </c>
      <c r="J18" s="181">
        <f>J19-'tabela9.1'!J20</f>
        <v>1527824</v>
      </c>
      <c r="K18" s="190"/>
    </row>
    <row r="19" spans="1:11" ht="27">
      <c r="A19" s="317">
        <v>41671</v>
      </c>
      <c r="B19" s="180">
        <f>B20-'tabela9.1'!B21</f>
        <v>40696031</v>
      </c>
      <c r="C19" s="180">
        <f>C20-'tabela9.1'!C21</f>
        <v>229468</v>
      </c>
      <c r="D19" s="180">
        <f>D20-'tabela9.1'!D21</f>
        <v>8395549</v>
      </c>
      <c r="E19" s="180">
        <f>E20-'tabela9.1'!E21</f>
        <v>432162</v>
      </c>
      <c r="F19" s="180">
        <f>F20-'tabela9.1'!F21</f>
        <v>3028214</v>
      </c>
      <c r="G19" s="180">
        <f>G20-'tabela9.1'!G21</f>
        <v>9031505</v>
      </c>
      <c r="H19" s="180">
        <f>H20-'tabela9.1'!H21</f>
        <v>17158484</v>
      </c>
      <c r="I19" s="180">
        <f>I20-'tabela9.1'!I21</f>
        <v>885344</v>
      </c>
      <c r="J19" s="181">
        <f>J20-'tabela9.1'!J21</f>
        <v>1535305</v>
      </c>
      <c r="K19" s="190"/>
    </row>
    <row r="20" spans="1:11" ht="27">
      <c r="A20" s="317">
        <v>41699</v>
      </c>
      <c r="B20" s="180">
        <f>B21-'tabela9.1'!B22</f>
        <v>40731136</v>
      </c>
      <c r="C20" s="180">
        <f>C21-'tabela9.1'!C22</f>
        <v>229619</v>
      </c>
      <c r="D20" s="180">
        <f>D21-'tabela9.1'!D22</f>
        <v>8403192</v>
      </c>
      <c r="E20" s="180">
        <f>E21-'tabela9.1'!E22</f>
        <v>432573</v>
      </c>
      <c r="F20" s="180">
        <f>F21-'tabela9.1'!F22</f>
        <v>3029661</v>
      </c>
      <c r="G20" s="180">
        <f>G21-'tabela9.1'!G22</f>
        <v>9009693</v>
      </c>
      <c r="H20" s="180">
        <f>H21-'tabela9.1'!H22</f>
        <v>17205986</v>
      </c>
      <c r="I20" s="180">
        <f>I21-'tabela9.1'!I22</f>
        <v>889032</v>
      </c>
      <c r="J20" s="181">
        <f>J21-'tabela9.1'!J22</f>
        <v>1531380</v>
      </c>
      <c r="K20" s="190"/>
    </row>
    <row r="21" spans="1:11" ht="27">
      <c r="A21" s="317">
        <v>41730</v>
      </c>
      <c r="B21" s="180">
        <f>B22-'tabela9.1'!B23</f>
        <v>40863851</v>
      </c>
      <c r="C21" s="180">
        <f>C22-'tabela9.1'!C23</f>
        <v>230192</v>
      </c>
      <c r="D21" s="180">
        <f>D22-'tabela9.1'!D23</f>
        <v>8402102</v>
      </c>
      <c r="E21" s="180">
        <f>E22-'tabela9.1'!E23</f>
        <v>433626</v>
      </c>
      <c r="F21" s="180">
        <f>F22-'tabela9.1'!F23</f>
        <v>3037780</v>
      </c>
      <c r="G21" s="180">
        <f>G22-'tabela9.1'!G23</f>
        <v>9033467</v>
      </c>
      <c r="H21" s="180">
        <f>H22-'tabela9.1'!H23</f>
        <v>17285888</v>
      </c>
      <c r="I21" s="180">
        <f>I22-'tabela9.1'!I23</f>
        <v>892782</v>
      </c>
      <c r="J21" s="181">
        <f>J22-'tabela9.1'!J23</f>
        <v>1548014</v>
      </c>
      <c r="K21" s="190"/>
    </row>
    <row r="22" spans="1:11" ht="27">
      <c r="A22" s="317">
        <v>41760</v>
      </c>
      <c r="B22" s="180">
        <f>B23-'tabela9.1'!B24</f>
        <v>40950523</v>
      </c>
      <c r="C22" s="180">
        <f>C23-'tabela9.1'!C24</f>
        <v>230299</v>
      </c>
      <c r="D22" s="180">
        <f>D23-'tabela9.1'!D24</f>
        <v>8373869</v>
      </c>
      <c r="E22" s="180">
        <f>E23-'tabela9.1'!E24</f>
        <v>434160</v>
      </c>
      <c r="F22" s="180">
        <f>F23-'tabela9.1'!F24</f>
        <v>3043939</v>
      </c>
      <c r="G22" s="180">
        <f>G23-'tabela9.1'!G24</f>
        <v>9038723</v>
      </c>
      <c r="H22" s="180">
        <f>H23-'tabela9.1'!H24</f>
        <v>17338062</v>
      </c>
      <c r="I22" s="180">
        <f>I23-'tabela9.1'!I24</f>
        <v>895032</v>
      </c>
      <c r="J22" s="181">
        <f>J23-'tabela9.1'!J24</f>
        <v>1596439</v>
      </c>
      <c r="K22" s="190"/>
    </row>
    <row r="23" spans="1:11" ht="27">
      <c r="A23" s="317">
        <v>41791</v>
      </c>
      <c r="B23" s="180">
        <f>B24-'tabela9.1'!B25</f>
        <v>41001096</v>
      </c>
      <c r="C23" s="180">
        <f>C24-'tabela9.1'!C25</f>
        <v>230341</v>
      </c>
      <c r="D23" s="180">
        <f>D24-'tabela9.1'!D25</f>
        <v>8347067</v>
      </c>
      <c r="E23" s="180">
        <f>E24-'tabela9.1'!E25</f>
        <v>434326</v>
      </c>
      <c r="F23" s="180">
        <f>F24-'tabela9.1'!F25</f>
        <v>3035346</v>
      </c>
      <c r="G23" s="180">
        <f>G24-'tabela9.1'!G25</f>
        <v>9037039</v>
      </c>
      <c r="H23" s="180">
        <f>H24-'tabela9.1'!H25</f>
        <v>17380668</v>
      </c>
      <c r="I23" s="180">
        <f>I24-'tabela9.1'!I25</f>
        <v>896634</v>
      </c>
      <c r="J23" s="181">
        <f>J24-'tabela9.1'!J25</f>
        <v>1639675</v>
      </c>
      <c r="K23" s="190"/>
    </row>
    <row r="24" spans="1:11" ht="27">
      <c r="A24" s="317">
        <v>41821</v>
      </c>
      <c r="B24" s="180">
        <f>B25-'tabela9.1'!B26</f>
        <v>41032279</v>
      </c>
      <c r="C24" s="180">
        <f>C25-'tabela9.1'!C26</f>
        <v>230422</v>
      </c>
      <c r="D24" s="180">
        <f>D25-'tabela9.1'!D26</f>
        <v>8334552</v>
      </c>
      <c r="E24" s="180">
        <f>E25-'tabela9.1'!E26</f>
        <v>434502</v>
      </c>
      <c r="F24" s="180">
        <f>F25-'tabela9.1'!F26</f>
        <v>3041701</v>
      </c>
      <c r="G24" s="180">
        <f>G25-'tabela9.1'!G26</f>
        <v>9042518</v>
      </c>
      <c r="H24" s="180">
        <f>H25-'tabela9.1'!H26</f>
        <v>17397837</v>
      </c>
      <c r="I24" s="180">
        <f>I25-'tabela9.1'!I26</f>
        <v>897839</v>
      </c>
      <c r="J24" s="181">
        <f>J25-'tabela9.1'!J26</f>
        <v>1652908</v>
      </c>
      <c r="K24" s="190"/>
    </row>
    <row r="25" spans="1:11" ht="27">
      <c r="A25" s="317">
        <v>41852</v>
      </c>
      <c r="B25" s="180">
        <f>B26-'tabela9.1'!B27</f>
        <v>41163183</v>
      </c>
      <c r="C25" s="180">
        <f>C26-'tabela9.1'!C27</f>
        <v>230623</v>
      </c>
      <c r="D25" s="180">
        <f>D26-'tabela9.1'!D27</f>
        <v>8332832</v>
      </c>
      <c r="E25" s="180">
        <f>E26-'tabela9.1'!E27</f>
        <v>434747</v>
      </c>
      <c r="F25" s="180">
        <f>F26-'tabela9.1'!F27</f>
        <v>3048445</v>
      </c>
      <c r="G25" s="180">
        <f>G26-'tabela9.1'!G27</f>
        <v>9091637</v>
      </c>
      <c r="H25" s="180">
        <f>H26-'tabela9.1'!H27</f>
        <v>17480095</v>
      </c>
      <c r="I25" s="180">
        <f>I26-'tabela9.1'!I27</f>
        <v>898744</v>
      </c>
      <c r="J25" s="181">
        <f>J26-'tabela9.1'!J27</f>
        <v>1646060</v>
      </c>
      <c r="K25" s="190"/>
    </row>
    <row r="26" spans="1:11" ht="27">
      <c r="A26" s="317">
        <v>41883</v>
      </c>
      <c r="B26" s="180">
        <f>B27-'tabela9.1'!B28</f>
        <v>41332009</v>
      </c>
      <c r="C26" s="180">
        <f>C27-'tabela9.1'!C28</f>
        <v>230187</v>
      </c>
      <c r="D26" s="180">
        <f>D27-'tabela9.1'!D28</f>
        <v>8361732</v>
      </c>
      <c r="E26" s="180">
        <f>E27-'tabela9.1'!E28</f>
        <v>435348</v>
      </c>
      <c r="F26" s="180">
        <f>F27-'tabela9.1'!F28</f>
        <v>3062827</v>
      </c>
      <c r="G26" s="180">
        <f>G27-'tabela9.1'!G28</f>
        <v>9138998</v>
      </c>
      <c r="H26" s="180">
        <f>H27-'tabela9.1'!H28</f>
        <v>17562285</v>
      </c>
      <c r="I26" s="180">
        <f>I27-'tabela9.1'!I28</f>
        <v>899630</v>
      </c>
      <c r="J26" s="181">
        <f>J27-'tabela9.1'!J28</f>
        <v>1641002</v>
      </c>
      <c r="K26" s="190"/>
    </row>
    <row r="27" spans="1:11" ht="27">
      <c r="A27" s="317">
        <v>41913</v>
      </c>
      <c r="B27" s="180">
        <f>B28-'tabela9.1'!B29</f>
        <v>41314977</v>
      </c>
      <c r="C27" s="180">
        <f>C28-'tabela9.1'!C29</f>
        <v>229609</v>
      </c>
      <c r="D27" s="180">
        <f>D28-'tabela9.1'!D29</f>
        <v>8353906</v>
      </c>
      <c r="E27" s="180">
        <f>E28-'tabela9.1'!E29</f>
        <v>435205</v>
      </c>
      <c r="F27" s="180">
        <f>F28-'tabela9.1'!F29</f>
        <v>3030085</v>
      </c>
      <c r="G27" s="180">
        <f>G28-'tabela9.1'!G29</f>
        <v>9176253</v>
      </c>
      <c r="H27" s="180">
        <f>H28-'tabela9.1'!H29</f>
        <v>17567691</v>
      </c>
      <c r="I27" s="180">
        <f>I28-'tabela9.1'!I29</f>
        <v>899808</v>
      </c>
      <c r="J27" s="181">
        <f>J28-'tabela9.1'!J29</f>
        <v>1622420</v>
      </c>
      <c r="K27" s="190"/>
    </row>
    <row r="28" spans="1:11" ht="27">
      <c r="A28" s="317">
        <v>41944</v>
      </c>
      <c r="B28" s="180">
        <f>B29-'tabela9.1'!B30</f>
        <v>41334325</v>
      </c>
      <c r="C28" s="180">
        <f>C29-'tabela9.1'!C30</f>
        <v>228949</v>
      </c>
      <c r="D28" s="180">
        <f>D29-'tabela9.1'!D30</f>
        <v>8310415</v>
      </c>
      <c r="E28" s="180">
        <f>E29-'tabela9.1'!E30</f>
        <v>435291</v>
      </c>
      <c r="F28" s="180">
        <f>F29-'tabela9.1'!F30</f>
        <v>2979444</v>
      </c>
      <c r="G28" s="180">
        <f>G29-'tabela9.1'!G30</f>
        <v>9287403</v>
      </c>
      <c r="H28" s="180">
        <f>H29-'tabela9.1'!H30</f>
        <v>17604566</v>
      </c>
      <c r="I28" s="180">
        <f>I29-'tabela9.1'!I30</f>
        <v>898830</v>
      </c>
      <c r="J28" s="181">
        <f>J29-'tabela9.1'!J30</f>
        <v>1589427</v>
      </c>
      <c r="K28" s="190"/>
    </row>
    <row r="29" spans="1:11" ht="27">
      <c r="A29" s="317">
        <v>41974</v>
      </c>
      <c r="B29" s="180">
        <f>B30-'tabela9.1'!B31</f>
        <v>40752089</v>
      </c>
      <c r="C29" s="180">
        <f>C30-'tabela9.1'!C31</f>
        <v>225992</v>
      </c>
      <c r="D29" s="180">
        <f>D30-'tabela9.1'!D31</f>
        <v>8133673</v>
      </c>
      <c r="E29" s="180">
        <f>E30-'tabela9.1'!E31</f>
        <v>434158</v>
      </c>
      <c r="F29" s="180">
        <f>F30-'tabela9.1'!F31</f>
        <v>2840910</v>
      </c>
      <c r="G29" s="180">
        <f>G30-'tabela9.1'!G31</f>
        <v>9273214</v>
      </c>
      <c r="H29" s="180">
        <f>H30-'tabela9.1'!H31</f>
        <v>17445150</v>
      </c>
      <c r="I29" s="180">
        <f>I30-'tabela9.1'!I31</f>
        <v>876545</v>
      </c>
      <c r="J29" s="181">
        <f>J30-'tabela9.1'!J31</f>
        <v>1522447</v>
      </c>
      <c r="K29" s="190"/>
    </row>
    <row r="30" spans="1:11" ht="27">
      <c r="A30" s="317">
        <v>42005</v>
      </c>
      <c r="B30" s="180">
        <f>B31-'tabela9.1'!B32</f>
        <v>40690264</v>
      </c>
      <c r="C30" s="180">
        <f>C31-'tabela9.1'!C32</f>
        <v>224219</v>
      </c>
      <c r="D30" s="180">
        <f>D31-'tabela9.1'!D32</f>
        <v>8162839</v>
      </c>
      <c r="E30" s="180">
        <f>E31-'tabela9.1'!E32</f>
        <v>434189</v>
      </c>
      <c r="F30" s="180">
        <f>F31-'tabela9.1'!F32</f>
        <v>2836323</v>
      </c>
      <c r="G30" s="180">
        <f>G31-'tabela9.1'!G32</f>
        <v>9179466</v>
      </c>
      <c r="H30" s="180">
        <f>H31-'tabela9.1'!H32</f>
        <v>17446192</v>
      </c>
      <c r="I30" s="180">
        <f>I31-'tabela9.1'!I32</f>
        <v>874250</v>
      </c>
      <c r="J30" s="181">
        <f>J31-'tabela9.1'!J32</f>
        <v>1532786</v>
      </c>
      <c r="K30" s="190"/>
    </row>
    <row r="31" spans="1:11" ht="27">
      <c r="A31" s="317">
        <v>42036</v>
      </c>
      <c r="B31" s="180">
        <f>B32-'tabela9.1'!B33</f>
        <v>40703437</v>
      </c>
      <c r="C31" s="180">
        <f>C32-'tabela9.1'!C33</f>
        <v>222857</v>
      </c>
      <c r="D31" s="180">
        <f>D32-'tabela9.1'!D33</f>
        <v>8164733</v>
      </c>
      <c r="E31" s="180">
        <f>E32-'tabela9.1'!E33</f>
        <v>433897</v>
      </c>
      <c r="F31" s="180">
        <f>F32-'tabela9.1'!F33</f>
        <v>2809351</v>
      </c>
      <c r="G31" s="180">
        <f>G32-'tabela9.1'!G33</f>
        <v>9152472</v>
      </c>
      <c r="H31" s="180">
        <f>H32-'tabela9.1'!H33</f>
        <v>17506762</v>
      </c>
      <c r="I31" s="180">
        <f>I32-'tabela9.1'!I33</f>
        <v>888767</v>
      </c>
      <c r="J31" s="181">
        <f>J32-'tabela9.1'!J33</f>
        <v>1524598</v>
      </c>
      <c r="K31" s="190"/>
    </row>
    <row r="32" spans="1:11" ht="27">
      <c r="A32" s="317">
        <v>42064</v>
      </c>
      <c r="B32" s="180">
        <f>B33-'tabela9.1'!B34</f>
        <v>40739502</v>
      </c>
      <c r="C32" s="180">
        <f>C33-'tabela9.1'!C34</f>
        <v>221259</v>
      </c>
      <c r="D32" s="180">
        <f>D33-'tabela9.1'!D34</f>
        <v>8151960</v>
      </c>
      <c r="E32" s="180">
        <f>E33-'tabela9.1'!E34</f>
        <v>434569</v>
      </c>
      <c r="F32" s="180">
        <f>F33-'tabela9.1'!F34</f>
        <v>2789775</v>
      </c>
      <c r="G32" s="180">
        <f>G33-'tabela9.1'!G34</f>
        <v>9159305</v>
      </c>
      <c r="H32" s="180">
        <f>H33-'tabela9.1'!H34</f>
        <v>17569868</v>
      </c>
      <c r="I32" s="180">
        <f>I33-'tabela9.1'!I34</f>
        <v>892385</v>
      </c>
      <c r="J32" s="181">
        <f>J33-'tabela9.1'!J34</f>
        <v>1520381</v>
      </c>
      <c r="K32" s="190"/>
    </row>
    <row r="33" spans="1:11" ht="27">
      <c r="A33" s="317">
        <v>42095</v>
      </c>
      <c r="B33" s="180">
        <f>B34-'tabela9.1'!B35</f>
        <v>40654721</v>
      </c>
      <c r="C33" s="180">
        <f>C34-'tabela9.1'!C35</f>
        <v>220406</v>
      </c>
      <c r="D33" s="180">
        <f>D34-'tabela9.1'!D35</f>
        <v>8098629</v>
      </c>
      <c r="E33" s="180">
        <f>E34-'tabela9.1'!E35</f>
        <v>434602</v>
      </c>
      <c r="F33" s="180">
        <f>F34-'tabela9.1'!F35</f>
        <v>2764773</v>
      </c>
      <c r="G33" s="180">
        <f>G34-'tabela9.1'!G35</f>
        <v>9141967</v>
      </c>
      <c r="H33" s="180">
        <f>H34-'tabela9.1'!H35</f>
        <v>17570666</v>
      </c>
      <c r="I33" s="180">
        <f>I34-'tabela9.1'!I35</f>
        <v>892240</v>
      </c>
      <c r="J33" s="181">
        <f>J34-'tabela9.1'!J35</f>
        <v>1531438</v>
      </c>
      <c r="K33" s="190"/>
    </row>
    <row r="34" spans="1:11" ht="27">
      <c r="A34" s="317">
        <v>42125</v>
      </c>
      <c r="B34" s="180">
        <f>B35-'tabela9.1'!B36</f>
        <v>40545357</v>
      </c>
      <c r="C34" s="180">
        <f>C35-'tabela9.1'!C36</f>
        <v>219419</v>
      </c>
      <c r="D34" s="180">
        <f>D35-'tabela9.1'!D36</f>
        <v>8037184</v>
      </c>
      <c r="E34" s="180">
        <f>E35-'tabela9.1'!E36</f>
        <v>434676</v>
      </c>
      <c r="F34" s="180">
        <f>F35-'tabela9.1'!F36</f>
        <v>2733864</v>
      </c>
      <c r="G34" s="180">
        <f>G35-'tabela9.1'!G36</f>
        <v>9125957</v>
      </c>
      <c r="H34" s="180">
        <f>H35-'tabela9.1'!H36</f>
        <v>17537757</v>
      </c>
      <c r="I34" s="180">
        <f>I35-'tabela9.1'!I36</f>
        <v>892144</v>
      </c>
      <c r="J34" s="181">
        <f>J35-'tabela9.1'!J36</f>
        <v>1564356</v>
      </c>
      <c r="K34" s="190"/>
    </row>
    <row r="35" spans="1:11" ht="27">
      <c r="A35" s="317">
        <v>42156</v>
      </c>
      <c r="B35" s="180">
        <f>B36-'tabela9.1'!B37</f>
        <v>40446495</v>
      </c>
      <c r="C35" s="180">
        <f>C36-'tabela9.1'!C37</f>
        <v>218746</v>
      </c>
      <c r="D35" s="180">
        <f>D36-'tabela9.1'!D37</f>
        <v>7972392</v>
      </c>
      <c r="E35" s="180">
        <f>E36-'tabela9.1'!E37</f>
        <v>433215</v>
      </c>
      <c r="F35" s="180">
        <f>F36-'tabela9.1'!F37</f>
        <v>2711439</v>
      </c>
      <c r="G35" s="180">
        <f>G36-'tabela9.1'!G37</f>
        <v>9102888</v>
      </c>
      <c r="H35" s="180">
        <f>H36-'tabela9.1'!H37</f>
        <v>17505041</v>
      </c>
      <c r="I35" s="180">
        <f>I36-'tabela9.1'!I37</f>
        <v>891377</v>
      </c>
      <c r="J35" s="181">
        <f>J36-'tabela9.1'!J37</f>
        <v>1611397</v>
      </c>
      <c r="K35" s="190"/>
    </row>
    <row r="36" spans="1:11" ht="27">
      <c r="A36" s="317">
        <v>42186</v>
      </c>
      <c r="B36" s="180">
        <f>B37-'tabela9.1'!B38</f>
        <v>40297138</v>
      </c>
      <c r="C36" s="180">
        <f>C37-'tabela9.1'!C38</f>
        <v>217953</v>
      </c>
      <c r="D36" s="180">
        <f>D37-'tabela9.1'!D38</f>
        <v>7907414</v>
      </c>
      <c r="E36" s="180">
        <f>E37-'tabela9.1'!E38</f>
        <v>432245</v>
      </c>
      <c r="F36" s="180">
        <f>F37-'tabela9.1'!F38</f>
        <v>2692414</v>
      </c>
      <c r="G36" s="180">
        <f>G37-'tabela9.1'!G38</f>
        <v>9070652</v>
      </c>
      <c r="H36" s="180">
        <f>H37-'tabela9.1'!H38</f>
        <v>17449381</v>
      </c>
      <c r="I36" s="180">
        <f>I37-'tabela9.1'!I38</f>
        <v>889170</v>
      </c>
      <c r="J36" s="181">
        <f>J37-'tabela9.1'!J38</f>
        <v>1637909</v>
      </c>
      <c r="K36" s="190"/>
    </row>
    <row r="37" spans="1:11" ht="27">
      <c r="A37" s="317">
        <v>42217</v>
      </c>
      <c r="B37" s="180">
        <f>B38-'tabela9.1'!B39</f>
        <v>40219818</v>
      </c>
      <c r="C37" s="180">
        <f>C38-'tabela9.1'!C39</f>
        <v>217066</v>
      </c>
      <c r="D37" s="180">
        <f>D38-'tabela9.1'!D39</f>
        <v>7857593</v>
      </c>
      <c r="E37" s="180">
        <f>E38-'tabela9.1'!E39</f>
        <v>431118</v>
      </c>
      <c r="F37" s="180">
        <f>F38-'tabela9.1'!F39</f>
        <v>2668605</v>
      </c>
      <c r="G37" s="180">
        <f>G38-'tabela9.1'!G39</f>
        <v>9060749</v>
      </c>
      <c r="H37" s="180">
        <f>H38-'tabela9.1'!H39</f>
        <v>17459815</v>
      </c>
      <c r="I37" s="180">
        <f>I38-'tabela9.1'!I39</f>
        <v>889976</v>
      </c>
      <c r="J37" s="181">
        <f>J38-'tabela9.1'!J39</f>
        <v>1634896</v>
      </c>
      <c r="K37" s="190"/>
    </row>
    <row r="38" spans="1:11" ht="27">
      <c r="A38" s="317">
        <v>42248</v>
      </c>
      <c r="B38" s="180">
        <f>B39-'tabela9.1'!B40</f>
        <v>40132063</v>
      </c>
      <c r="C38" s="180">
        <f>C39-'tabela9.1'!C40</f>
        <v>216475</v>
      </c>
      <c r="D38" s="180">
        <f>D39-'tabela9.1'!D40</f>
        <v>7846517</v>
      </c>
      <c r="E38" s="180">
        <f>E39-'tabela9.1'!E40</f>
        <v>430357</v>
      </c>
      <c r="F38" s="180">
        <f>F39-'tabela9.1'!F40</f>
        <v>2641792</v>
      </c>
      <c r="G38" s="180">
        <f>G39-'tabela9.1'!G40</f>
        <v>9046713</v>
      </c>
      <c r="H38" s="180">
        <f>H39-'tabela9.1'!H40</f>
        <v>17428166</v>
      </c>
      <c r="I38" s="180">
        <f>I39-'tabela9.1'!I40</f>
        <v>888849</v>
      </c>
      <c r="J38" s="181">
        <f>J39-'tabela9.1'!J40</f>
        <v>1633194</v>
      </c>
      <c r="K38" s="190"/>
    </row>
    <row r="39" spans="1:11" ht="27">
      <c r="A39" s="317">
        <v>42278</v>
      </c>
      <c r="B39" s="180">
        <f>B40-'tabela9.1'!B41</f>
        <v>39965395</v>
      </c>
      <c r="C39" s="180">
        <f>C40-'tabela9.1'!C41</f>
        <v>215027</v>
      </c>
      <c r="D39" s="180">
        <f>D40-'tabela9.1'!D41</f>
        <v>7797547</v>
      </c>
      <c r="E39" s="180">
        <f>E40-'tabela9.1'!E41</f>
        <v>429148</v>
      </c>
      <c r="F39" s="180">
        <f>F40-'tabela9.1'!F41</f>
        <v>2591255</v>
      </c>
      <c r="G39" s="180">
        <f>G40-'tabela9.1'!G41</f>
        <v>9044771</v>
      </c>
      <c r="H39" s="180">
        <f>H40-'tabela9.1'!H41</f>
        <v>17384421</v>
      </c>
      <c r="I39" s="180">
        <f>I40-'tabela9.1'!I41</f>
        <v>887991</v>
      </c>
      <c r="J39" s="181">
        <f>J40-'tabela9.1'!J41</f>
        <v>1615235</v>
      </c>
      <c r="K39" s="190"/>
    </row>
    <row r="40" spans="1:11" ht="27">
      <c r="A40" s="317">
        <v>42309</v>
      </c>
      <c r="B40" s="180">
        <f>B41-'tabela9.1'!B42</f>
        <v>39831493</v>
      </c>
      <c r="C40" s="180">
        <f>C41-'tabela9.1'!C42</f>
        <v>213698</v>
      </c>
      <c r="D40" s="180">
        <f>D41-'tabela9.1'!D42</f>
        <v>7717533</v>
      </c>
      <c r="E40" s="180">
        <f>E41-'tabela9.1'!E42</f>
        <v>427841</v>
      </c>
      <c r="F40" s="180">
        <f>F41-'tabela9.1'!F42</f>
        <v>2531030</v>
      </c>
      <c r="G40" s="180">
        <f>G41-'tabela9.1'!G42</f>
        <v>9100300</v>
      </c>
      <c r="H40" s="180">
        <f>H41-'tabela9.1'!H42</f>
        <v>17362846</v>
      </c>
      <c r="I40" s="180">
        <f>I41-'tabela9.1'!I42</f>
        <v>885736</v>
      </c>
      <c r="J40" s="181">
        <f>J41-'tabela9.1'!J42</f>
        <v>1592509</v>
      </c>
      <c r="K40" s="190"/>
    </row>
    <row r="41" spans="1:11" ht="27">
      <c r="A41" s="317">
        <v>42339</v>
      </c>
      <c r="B41" s="180">
        <f>B42-'tabela9.1'!B43</f>
        <v>39217100</v>
      </c>
      <c r="C41" s="180">
        <f>C42-'tabela9.1'!C43</f>
        <v>211774</v>
      </c>
      <c r="D41" s="180">
        <f>D42-'tabela9.1'!D43</f>
        <v>7521464</v>
      </c>
      <c r="E41" s="180">
        <f>E42-'tabela9.1'!E43</f>
        <v>425874</v>
      </c>
      <c r="F41" s="180">
        <f>F42-'tabela9.1'!F43</f>
        <v>2424221</v>
      </c>
      <c r="G41" s="180">
        <f>G42-'tabela9.1'!G43</f>
        <v>9060458</v>
      </c>
      <c r="H41" s="180">
        <f>H42-'tabela9.1'!H43</f>
        <v>17177223</v>
      </c>
      <c r="I41" s="180">
        <f>I42-'tabela9.1'!I43</f>
        <v>865376</v>
      </c>
      <c r="J41" s="181">
        <f>J42-'tabela9.1'!J43</f>
        <v>1530710</v>
      </c>
      <c r="K41" s="190"/>
    </row>
    <row r="42" spans="1:11" ht="27">
      <c r="A42" s="317">
        <v>42370</v>
      </c>
      <c r="B42" s="180">
        <f>B43-'tabela9.1'!B44</f>
        <v>39124827</v>
      </c>
      <c r="C42" s="180">
        <f>C43-'tabela9.1'!C44</f>
        <v>210567</v>
      </c>
      <c r="D42" s="180">
        <f>D43-'tabela9.1'!D44</f>
        <v>7504902</v>
      </c>
      <c r="E42" s="180">
        <f>E43-'tabela9.1'!E44</f>
        <v>424941</v>
      </c>
      <c r="F42" s="180">
        <f>F43-'tabela9.1'!F44</f>
        <v>2424201</v>
      </c>
      <c r="G42" s="180">
        <f>G43-'tabela9.1'!G44</f>
        <v>8992824</v>
      </c>
      <c r="H42" s="180">
        <f>H43-'tabela9.1'!H44</f>
        <v>17162705</v>
      </c>
      <c r="I42" s="180">
        <f>I43-'tabela9.1'!I44</f>
        <v>864915</v>
      </c>
      <c r="J42" s="181">
        <f>J43-'tabela9.1'!J44</f>
        <v>1539772</v>
      </c>
      <c r="K42" s="190"/>
    </row>
    <row r="43" spans="1:11" ht="27">
      <c r="A43" s="317">
        <v>42401</v>
      </c>
      <c r="B43" s="180">
        <f>B44-'tabela9.1'!B45</f>
        <v>39028493</v>
      </c>
      <c r="C43" s="180">
        <f>C44-'tabela9.1'!C45</f>
        <v>210147</v>
      </c>
      <c r="D43" s="180">
        <f>D44-'tabela9.1'!D45</f>
        <v>7476904</v>
      </c>
      <c r="E43" s="180">
        <f>E44-'tabela9.1'!E45</f>
        <v>423993</v>
      </c>
      <c r="F43" s="180">
        <f>F44-'tabela9.1'!F45</f>
        <v>2407481</v>
      </c>
      <c r="G43" s="180">
        <f>G44-'tabela9.1'!G45</f>
        <v>8936954</v>
      </c>
      <c r="H43" s="180">
        <f>H44-'tabela9.1'!H45</f>
        <v>17160433</v>
      </c>
      <c r="I43" s="180">
        <f>I44-'tabela9.1'!I45</f>
        <v>874936</v>
      </c>
      <c r="J43" s="181">
        <f>J44-'tabela9.1'!J45</f>
        <v>1537645</v>
      </c>
      <c r="K43" s="190"/>
    </row>
    <row r="44" spans="1:11" ht="27">
      <c r="A44" s="317">
        <v>42430</v>
      </c>
      <c r="B44" s="180">
        <f>B45-'tabela9.1'!B46</f>
        <v>38913971</v>
      </c>
      <c r="C44" s="180">
        <f>C45-'tabela9.1'!C46</f>
        <v>209171</v>
      </c>
      <c r="D44" s="180">
        <f>D45-'tabela9.1'!D46</f>
        <v>7451520</v>
      </c>
      <c r="E44" s="180">
        <f>E45-'tabela9.1'!E46</f>
        <v>423712</v>
      </c>
      <c r="F44" s="180">
        <f>F45-'tabela9.1'!F46</f>
        <v>2383394</v>
      </c>
      <c r="G44" s="180">
        <f>G45-'tabela9.1'!G46</f>
        <v>8895481</v>
      </c>
      <c r="H44" s="180">
        <f>H45-'tabela9.1'!H46</f>
        <v>17142938</v>
      </c>
      <c r="I44" s="180">
        <f>I45-'tabela9.1'!I46</f>
        <v>879721</v>
      </c>
      <c r="J44" s="181">
        <f>J45-'tabela9.1'!J46</f>
        <v>1528034</v>
      </c>
      <c r="K44" s="190"/>
    </row>
    <row r="45" spans="1:11" ht="27">
      <c r="A45" s="317">
        <v>42461</v>
      </c>
      <c r="B45" s="180">
        <f>B46-'tabela9.1'!B47</f>
        <v>38858149</v>
      </c>
      <c r="C45" s="180">
        <f>C46-'tabela9.1'!C47</f>
        <v>208890</v>
      </c>
      <c r="D45" s="180">
        <f>D46-'tabela9.1'!D47</f>
        <v>7434774</v>
      </c>
      <c r="E45" s="180">
        <f>E46-'tabela9.1'!E47</f>
        <v>423489</v>
      </c>
      <c r="F45" s="180">
        <f>F46-'tabela9.1'!F47</f>
        <v>2368792</v>
      </c>
      <c r="G45" s="180">
        <f>G46-'tabela9.1'!G47</f>
        <v>8866280</v>
      </c>
      <c r="H45" s="180">
        <f>H46-'tabela9.1'!H47</f>
        <v>17136880</v>
      </c>
      <c r="I45" s="180">
        <f>I46-'tabela9.1'!I47</f>
        <v>882100</v>
      </c>
      <c r="J45" s="181">
        <f>J46-'tabela9.1'!J47</f>
        <v>1536944</v>
      </c>
      <c r="K45" s="190"/>
    </row>
    <row r="46" spans="1:11" ht="27">
      <c r="A46" s="317">
        <v>42491</v>
      </c>
      <c r="B46" s="180">
        <f>B47-'tabela9.1'!B48</f>
        <v>38791763</v>
      </c>
      <c r="C46" s="180">
        <f>C47-'tabela9.1'!C48</f>
        <v>207704</v>
      </c>
      <c r="D46" s="180">
        <f>D47-'tabela9.1'!D48</f>
        <v>7413366</v>
      </c>
      <c r="E46" s="180">
        <f>E47-'tabela9.1'!E48</f>
        <v>422971</v>
      </c>
      <c r="F46" s="180">
        <f>F47-'tabela9.1'!F48</f>
        <v>2340033</v>
      </c>
      <c r="G46" s="180">
        <f>G47-'tabela9.1'!G48</f>
        <v>8838155</v>
      </c>
      <c r="H46" s="180">
        <f>H47-'tabela9.1'!H48</f>
        <v>17102555</v>
      </c>
      <c r="I46" s="180">
        <f>I47-'tabela9.1'!I48</f>
        <v>883651</v>
      </c>
      <c r="J46" s="181">
        <f>J47-'tabela9.1'!J48</f>
        <v>1583328</v>
      </c>
      <c r="K46" s="190"/>
    </row>
    <row r="47" spans="1:11" ht="27">
      <c r="A47" s="317">
        <v>42522</v>
      </c>
      <c r="B47" s="180">
        <f>B48-'tabela9.1'!B49</f>
        <v>38704043</v>
      </c>
      <c r="C47" s="180">
        <f>C48-'tabela9.1'!C49</f>
        <v>206957</v>
      </c>
      <c r="D47" s="180">
        <f>D48-'tabela9.1'!D49</f>
        <v>7382275</v>
      </c>
      <c r="E47" s="180">
        <f>E48-'tabela9.1'!E49</f>
        <v>421723</v>
      </c>
      <c r="F47" s="180">
        <f>F48-'tabela9.1'!F49</f>
        <v>2312299</v>
      </c>
      <c r="G47" s="180">
        <f>G48-'tabela9.1'!G49</f>
        <v>8812024</v>
      </c>
      <c r="H47" s="180">
        <f>H48-'tabela9.1'!H49</f>
        <v>17060199</v>
      </c>
      <c r="I47" s="180">
        <f>I48-'tabela9.1'!I49</f>
        <v>884472</v>
      </c>
      <c r="J47" s="181">
        <f>J48-'tabela9.1'!J49</f>
        <v>1624094</v>
      </c>
      <c r="K47" s="190"/>
    </row>
    <row r="48" spans="1:11" ht="27">
      <c r="A48" s="317">
        <v>42552</v>
      </c>
      <c r="B48" s="180">
        <f>B49-'tabela9.1'!B50</f>
        <v>38619803</v>
      </c>
      <c r="C48" s="180">
        <f>C49-'tabela9.1'!C50</f>
        <v>205823</v>
      </c>
      <c r="D48" s="180">
        <f>D49-'tabela9.1'!D50</f>
        <v>7369393</v>
      </c>
      <c r="E48" s="180">
        <f>E49-'tabela9.1'!E50</f>
        <v>421074</v>
      </c>
      <c r="F48" s="180">
        <f>F49-'tabela9.1'!F50</f>
        <v>2284229</v>
      </c>
      <c r="G48" s="180">
        <f>G49-'tabela9.1'!G50</f>
        <v>8797158</v>
      </c>
      <c r="H48" s="180">
        <f>H49-'tabela9.1'!H50</f>
        <v>17028599</v>
      </c>
      <c r="I48" s="180">
        <f>I49-'tabela9.1'!I50</f>
        <v>884538</v>
      </c>
      <c r="J48" s="181">
        <f>J49-'tabela9.1'!J50</f>
        <v>1628989</v>
      </c>
      <c r="K48" s="190"/>
    </row>
    <row r="49" spans="1:11" ht="27">
      <c r="A49" s="317">
        <v>42583</v>
      </c>
      <c r="B49" s="180">
        <f>B50-'tabela9.1'!B51</f>
        <v>38597717</v>
      </c>
      <c r="C49" s="180">
        <f>C50-'tabela9.1'!C51</f>
        <v>206171</v>
      </c>
      <c r="D49" s="180">
        <f>D50-'tabela9.1'!D51</f>
        <v>7376478</v>
      </c>
      <c r="E49" s="180">
        <f>E50-'tabela9.1'!E51</f>
        <v>420277</v>
      </c>
      <c r="F49" s="180">
        <f>F50-'tabela9.1'!F51</f>
        <v>2262566</v>
      </c>
      <c r="G49" s="180">
        <f>G50-'tabela9.1'!G51</f>
        <v>8800228</v>
      </c>
      <c r="H49" s="180">
        <f>H50-'tabela9.1'!H51</f>
        <v>17033017</v>
      </c>
      <c r="I49" s="180">
        <f>I50-'tabela9.1'!I51</f>
        <v>884343</v>
      </c>
      <c r="J49" s="181">
        <f>J50-'tabela9.1'!J51</f>
        <v>1614637</v>
      </c>
      <c r="K49" s="190"/>
    </row>
    <row r="50" spans="1:11" ht="27">
      <c r="A50" s="317">
        <v>42614</v>
      </c>
      <c r="B50" s="180">
        <f>B51-'tabela9.1'!B52</f>
        <v>38565448</v>
      </c>
      <c r="C50" s="180">
        <f>C51-'tabela9.1'!C52</f>
        <v>205507</v>
      </c>
      <c r="D50" s="180">
        <f>D51-'tabela9.1'!D52</f>
        <v>7387782</v>
      </c>
      <c r="E50" s="180">
        <f>E51-'tabela9.1'!E52</f>
        <v>419668</v>
      </c>
      <c r="F50" s="180">
        <f>F51-'tabela9.1'!F52</f>
        <v>2234891</v>
      </c>
      <c r="G50" s="180">
        <f>G51-'tabela9.1'!G52</f>
        <v>8806665</v>
      </c>
      <c r="H50" s="180">
        <f>H51-'tabela9.1'!H52</f>
        <v>17020588</v>
      </c>
      <c r="I50" s="180">
        <f>I51-'tabela9.1'!I52</f>
        <v>884202</v>
      </c>
      <c r="J50" s="181">
        <f>J51-'tabela9.1'!J52</f>
        <v>1606145</v>
      </c>
      <c r="K50" s="190"/>
    </row>
    <row r="51" spans="1:11" ht="27">
      <c r="A51" s="317">
        <v>42644</v>
      </c>
      <c r="B51" s="180">
        <f>B52-'tabela9.1'!B53</f>
        <v>38486683</v>
      </c>
      <c r="C51" s="180">
        <f>C52-'tabela9.1'!C53</f>
        <v>204424</v>
      </c>
      <c r="D51" s="180">
        <f>D52-'tabela9.1'!D53</f>
        <v>7382650</v>
      </c>
      <c r="E51" s="180">
        <f>E52-'tabela9.1'!E53</f>
        <v>417930</v>
      </c>
      <c r="F51" s="180">
        <f>F52-'tabela9.1'!F53</f>
        <v>2199953</v>
      </c>
      <c r="G51" s="180">
        <f>G52-'tabela9.1'!G53</f>
        <v>8820973</v>
      </c>
      <c r="H51" s="180">
        <f>H52-'tabela9.1'!H53</f>
        <v>16986641</v>
      </c>
      <c r="I51" s="180">
        <f>I52-'tabela9.1'!I53</f>
        <v>880866</v>
      </c>
      <c r="J51" s="181">
        <f>J52-'tabela9.1'!J53</f>
        <v>1593246</v>
      </c>
      <c r="K51" s="190"/>
    </row>
    <row r="52" spans="1:11" ht="27">
      <c r="A52" s="317">
        <v>42675</v>
      </c>
      <c r="B52" s="180">
        <f>B53-'tabela9.1'!B54</f>
        <v>38368649</v>
      </c>
      <c r="C52" s="180">
        <f>C53-'tabela9.1'!C54</f>
        <v>202605</v>
      </c>
      <c r="D52" s="180">
        <f>D53-'tabela9.1'!D54</f>
        <v>7330510</v>
      </c>
      <c r="E52" s="180">
        <f>E53-'tabela9.1'!E54</f>
        <v>415248</v>
      </c>
      <c r="F52" s="180">
        <f>F53-'tabela9.1'!F54</f>
        <v>2148717</v>
      </c>
      <c r="G52" s="180">
        <f>G53-'tabela9.1'!G54</f>
        <v>8881150</v>
      </c>
      <c r="H52" s="180">
        <f>H53-'tabela9.1'!H54</f>
        <v>16947315</v>
      </c>
      <c r="I52" s="180">
        <f>I53-'tabela9.1'!I54</f>
        <v>876346</v>
      </c>
      <c r="J52" s="181">
        <f>J53-'tabela9.1'!J54</f>
        <v>1566758</v>
      </c>
      <c r="K52" s="190"/>
    </row>
    <row r="53" spans="1:11" ht="27">
      <c r="A53" s="317">
        <v>42705</v>
      </c>
      <c r="B53" s="180">
        <f>B54-'tabela9.1'!B55</f>
        <v>37890542</v>
      </c>
      <c r="C53" s="180">
        <f>C54-'tabela9.1'!C55</f>
        <v>199865</v>
      </c>
      <c r="D53" s="180">
        <f>D54-'tabela9.1'!D55</f>
        <v>7197314</v>
      </c>
      <c r="E53" s="180">
        <f>E54-'tabela9.1'!E55</f>
        <v>413085</v>
      </c>
      <c r="F53" s="180">
        <f>F54-'tabela9.1'!F55</f>
        <v>2062347</v>
      </c>
      <c r="G53" s="180">
        <f>G54-'tabela9.1'!G55</f>
        <v>8862963</v>
      </c>
      <c r="H53" s="180">
        <f>H54-'tabela9.1'!H55</f>
        <v>16784649</v>
      </c>
      <c r="I53" s="180">
        <f>I54-'tabela9.1'!I55</f>
        <v>853802</v>
      </c>
      <c r="J53" s="181">
        <f>J54-'tabela9.1'!J55</f>
        <v>1516517</v>
      </c>
      <c r="K53" s="190"/>
    </row>
    <row r="54" spans="1:11" ht="27">
      <c r="A54" s="317">
        <v>42736</v>
      </c>
      <c r="B54" s="180">
        <f>B55-'tabela9.1'!B56</f>
        <v>37859467</v>
      </c>
      <c r="C54" s="180">
        <f>C55-'tabela9.1'!C56</f>
        <v>199783</v>
      </c>
      <c r="D54" s="180">
        <f>D55-'tabela9.1'!D56</f>
        <v>7216385</v>
      </c>
      <c r="E54" s="180">
        <f>E55-'tabela9.1'!E56</f>
        <v>414014</v>
      </c>
      <c r="F54" s="180">
        <f>F55-'tabela9.1'!F56</f>
        <v>2063546</v>
      </c>
      <c r="G54" s="180">
        <f>G55-'tabela9.1'!G56</f>
        <v>8801375</v>
      </c>
      <c r="H54" s="180">
        <f>H55-'tabela9.1'!H56</f>
        <v>16781827</v>
      </c>
      <c r="I54" s="180">
        <f>I55-'tabela9.1'!I56</f>
        <v>854196</v>
      </c>
      <c r="J54" s="181">
        <f>J55-'tabela9.1'!J56</f>
        <v>1528341</v>
      </c>
      <c r="K54" s="7"/>
    </row>
    <row r="55" spans="1:10" ht="27">
      <c r="A55" s="317">
        <v>42767</v>
      </c>
      <c r="B55" s="180">
        <f>B56-'tabela9.1'!B57</f>
        <v>37909096</v>
      </c>
      <c r="C55" s="180">
        <f>C56-'tabela9.1'!C57</f>
        <v>199279</v>
      </c>
      <c r="D55" s="180">
        <f>D56-'tabela9.1'!D57</f>
        <v>7221520</v>
      </c>
      <c r="E55" s="180">
        <f>E56-'tabela9.1'!E57</f>
        <v>415183</v>
      </c>
      <c r="F55" s="180">
        <f>F56-'tabela9.1'!F57</f>
        <v>2051986</v>
      </c>
      <c r="G55" s="180">
        <f>G56-'tabela9.1'!G57</f>
        <v>8782239</v>
      </c>
      <c r="H55" s="180">
        <f>H56-'tabela9.1'!H57</f>
        <v>16840987</v>
      </c>
      <c r="I55" s="180">
        <f>I56-'tabela9.1'!I57</f>
        <v>862822</v>
      </c>
      <c r="J55" s="181">
        <f>J56-'tabela9.1'!J57</f>
        <v>1535080</v>
      </c>
    </row>
    <row r="56" spans="1:10" ht="27">
      <c r="A56" s="317">
        <v>42795</v>
      </c>
      <c r="B56" s="180">
        <f>B57-'tabela9.1'!B58</f>
        <v>37851502</v>
      </c>
      <c r="C56" s="180">
        <f>C57-'tabela9.1'!C58</f>
        <v>198840</v>
      </c>
      <c r="D56" s="180">
        <f>D57-'tabela9.1'!D58</f>
        <v>7217694</v>
      </c>
      <c r="E56" s="180">
        <f>E57-'tabela9.1'!E58</f>
        <v>414571</v>
      </c>
      <c r="F56" s="180">
        <f>F57-'tabela9.1'!F58</f>
        <v>2043902</v>
      </c>
      <c r="G56" s="180">
        <f>G57-'tabela9.1'!G58</f>
        <v>8749216</v>
      </c>
      <c r="H56" s="180">
        <f>H57-'tabela9.1'!H58</f>
        <v>16827288</v>
      </c>
      <c r="I56" s="180">
        <f>I57-'tabela9.1'!I58</f>
        <v>867572</v>
      </c>
      <c r="J56" s="181">
        <f>J57-'tabela9.1'!J58</f>
        <v>1532419</v>
      </c>
    </row>
    <row r="57" spans="1:10" ht="27">
      <c r="A57" s="317">
        <v>42826</v>
      </c>
      <c r="B57" s="180">
        <f>B58-'tabela9.1'!B59</f>
        <v>37925884</v>
      </c>
      <c r="C57" s="180">
        <f>C58-'tabela9.1'!C59</f>
        <v>199195</v>
      </c>
      <c r="D57" s="180">
        <f>D58-'tabela9.1'!D59</f>
        <v>7231912</v>
      </c>
      <c r="E57" s="180">
        <f>E58-'tabela9.1'!E59</f>
        <v>415480</v>
      </c>
      <c r="F57" s="180">
        <f>F58-'tabela9.1'!F59</f>
        <v>2043389</v>
      </c>
      <c r="G57" s="180">
        <f>G58-'tabela9.1'!G59</f>
        <v>8756643</v>
      </c>
      <c r="H57" s="180">
        <f>H58-'tabela9.1'!H59</f>
        <v>16860258</v>
      </c>
      <c r="I57" s="180">
        <f>I58-'tabela9.1'!I59</f>
        <v>869942</v>
      </c>
      <c r="J57" s="181">
        <f>J58-'tabela9.1'!J59</f>
        <v>1549065</v>
      </c>
    </row>
    <row r="58" spans="1:10" ht="27">
      <c r="A58" s="317">
        <v>42856</v>
      </c>
      <c r="B58" s="180">
        <f>B59-'tabela9.1'!B60</f>
        <v>37970728</v>
      </c>
      <c r="C58" s="180">
        <f>C59-'tabela9.1'!C60</f>
        <v>198701</v>
      </c>
      <c r="D58" s="180">
        <f>D59-'tabela9.1'!D60</f>
        <v>7234244</v>
      </c>
      <c r="E58" s="180">
        <f>E59-'tabela9.1'!E60</f>
        <v>415186</v>
      </c>
      <c r="F58" s="180">
        <f>F59-'tabela9.1'!F60</f>
        <v>2040098</v>
      </c>
      <c r="G58" s="180">
        <f>G59-'tabela9.1'!G60</f>
        <v>8747349</v>
      </c>
      <c r="H58" s="180">
        <f>H59-'tabela9.1'!H60</f>
        <v>16864149</v>
      </c>
      <c r="I58" s="180">
        <f>I59-'tabela9.1'!I60</f>
        <v>871329</v>
      </c>
      <c r="J58" s="181">
        <f>J59-'tabela9.1'!J60</f>
        <v>1599672</v>
      </c>
    </row>
    <row r="59" spans="1:10" ht="27">
      <c r="A59" s="317">
        <v>42887</v>
      </c>
      <c r="B59" s="180">
        <f>B60-'tabela9.1'!B61</f>
        <v>37987579</v>
      </c>
      <c r="C59" s="180">
        <f>C60-'tabela9.1'!C61</f>
        <v>198500</v>
      </c>
      <c r="D59" s="180">
        <f>D60-'tabela9.1'!D61</f>
        <v>7226961</v>
      </c>
      <c r="E59" s="180">
        <f>E60-'tabela9.1'!E61</f>
        <v>414570</v>
      </c>
      <c r="F59" s="180">
        <f>F60-'tabela9.1'!F61</f>
        <v>2031669</v>
      </c>
      <c r="G59" s="180">
        <f>G60-'tabela9.1'!G61</f>
        <v>8745563</v>
      </c>
      <c r="H59" s="180">
        <f>H60-'tabela9.1'!H61</f>
        <v>16859631</v>
      </c>
      <c r="I59" s="180">
        <f>I60-'tabela9.1'!I61</f>
        <v>872408</v>
      </c>
      <c r="J59" s="181">
        <f>J60-'tabela9.1'!J61</f>
        <v>1638277</v>
      </c>
    </row>
    <row r="60" spans="1:10" ht="27">
      <c r="A60" s="317">
        <v>42917</v>
      </c>
      <c r="B60" s="180">
        <f>B61-'tabela9.1'!B62</f>
        <v>38038360</v>
      </c>
      <c r="C60" s="180">
        <f>C61-'tabela9.1'!C62</f>
        <v>198311</v>
      </c>
      <c r="D60" s="180">
        <f>D61-'tabela9.1'!D62</f>
        <v>7241173</v>
      </c>
      <c r="E60" s="180">
        <f>E61-'tabela9.1'!E62</f>
        <v>413511</v>
      </c>
      <c r="F60" s="180">
        <f>F61-'tabela9.1'!F62</f>
        <v>2034192</v>
      </c>
      <c r="G60" s="180">
        <f>G61-'tabela9.1'!G62</f>
        <v>8758070</v>
      </c>
      <c r="H60" s="180">
        <f>H61-'tabela9.1'!H62</f>
        <v>16874304</v>
      </c>
      <c r="I60" s="180">
        <f>I61-'tabela9.1'!I62</f>
        <v>872133</v>
      </c>
      <c r="J60" s="181">
        <f>J61-'tabela9.1'!J62</f>
        <v>1646666</v>
      </c>
    </row>
    <row r="61" spans="1:10" ht="27">
      <c r="A61" s="317">
        <v>42948</v>
      </c>
      <c r="B61" s="180">
        <f>B62-'tabela9.1'!B63</f>
        <v>38087802</v>
      </c>
      <c r="C61" s="180">
        <f>C62-'tabela9.1'!C63</f>
        <v>198239</v>
      </c>
      <c r="D61" s="180">
        <f>D62-'tabela9.1'!D63</f>
        <v>7255512</v>
      </c>
      <c r="E61" s="180">
        <f>E62-'tabela9.1'!E63</f>
        <v>413214</v>
      </c>
      <c r="F61" s="180">
        <f>F62-'tabela9.1'!F63</f>
        <v>2037868</v>
      </c>
      <c r="G61" s="180">
        <f>G62-'tabela9.1'!G63</f>
        <v>8771624</v>
      </c>
      <c r="H61" s="180">
        <f>H62-'tabela9.1'!H63</f>
        <v>16903851</v>
      </c>
      <c r="I61" s="180">
        <f>I62-'tabela9.1'!I63</f>
        <v>872328</v>
      </c>
      <c r="J61" s="181">
        <f>J62-'tabela9.1'!J63</f>
        <v>1635166</v>
      </c>
    </row>
    <row r="62" spans="1:10" ht="27">
      <c r="A62" s="317">
        <v>42979</v>
      </c>
      <c r="B62" s="180">
        <f>B63-'tabela9.1'!B64</f>
        <v>38137085</v>
      </c>
      <c r="C62" s="180">
        <f>C63-'tabela9.1'!C64</f>
        <v>198088</v>
      </c>
      <c r="D62" s="180">
        <f>D63-'tabela9.1'!D64</f>
        <v>7283284</v>
      </c>
      <c r="E62" s="180">
        <f>E63-'tabela9.1'!E64</f>
        <v>412032</v>
      </c>
      <c r="F62" s="180">
        <f>F63-'tabela9.1'!F64</f>
        <v>2039799</v>
      </c>
      <c r="G62" s="180">
        <f>G63-'tabela9.1'!G64</f>
        <v>8789666</v>
      </c>
      <c r="H62" s="180">
        <f>H63-'tabela9.1'!H64</f>
        <v>16915018</v>
      </c>
      <c r="I62" s="180">
        <f>I63-'tabela9.1'!I64</f>
        <v>871884</v>
      </c>
      <c r="J62" s="181">
        <f>J63-'tabela9.1'!J64</f>
        <v>1627314</v>
      </c>
    </row>
    <row r="63" spans="1:10" ht="27">
      <c r="A63" s="317">
        <v>43009</v>
      </c>
      <c r="B63" s="180">
        <f>B64-'tabela9.1'!B65</f>
        <v>38224010</v>
      </c>
      <c r="C63" s="180">
        <f>C64-'tabela9.1'!C65</f>
        <v>197584</v>
      </c>
      <c r="D63" s="180">
        <f>D64-'tabela9.1'!D65</f>
        <v>7317681</v>
      </c>
      <c r="E63" s="180">
        <f>E64-'tabela9.1'!E65</f>
        <v>411332</v>
      </c>
      <c r="F63" s="180">
        <f>F64-'tabela9.1'!F65</f>
        <v>2035901</v>
      </c>
      <c r="G63" s="180">
        <f>G64-'tabela9.1'!G65</f>
        <v>8829721</v>
      </c>
      <c r="H63" s="180">
        <f>H64-'tabela9.1'!H65</f>
        <v>16935219</v>
      </c>
      <c r="I63" s="180">
        <f>I64-'tabela9.1'!I65</f>
        <v>872035</v>
      </c>
      <c r="J63" s="181">
        <f>J64-'tabela9.1'!J65</f>
        <v>1624537</v>
      </c>
    </row>
    <row r="64" spans="1:10" ht="27">
      <c r="A64" s="317">
        <v>43040</v>
      </c>
      <c r="B64" s="180">
        <f>B65-'tabela9.1'!B66</f>
        <v>38219209</v>
      </c>
      <c r="C64" s="180">
        <f>C65-'tabela9.1'!C66</f>
        <v>196357</v>
      </c>
      <c r="D64" s="180">
        <f>D65-'tabela9.1'!D66</f>
        <v>7289592</v>
      </c>
      <c r="E64" s="180">
        <f>E65-'tabela9.1'!E66</f>
        <v>410504</v>
      </c>
      <c r="F64" s="180">
        <f>F65-'tabela9.1'!F66</f>
        <v>2013409</v>
      </c>
      <c r="G64" s="180">
        <f>G65-'tabela9.1'!G66</f>
        <v>8902099</v>
      </c>
      <c r="H64" s="180">
        <f>H65-'tabela9.1'!H66</f>
        <v>16937565</v>
      </c>
      <c r="I64" s="180">
        <f>I65-'tabela9.1'!I66</f>
        <v>869548</v>
      </c>
      <c r="J64" s="181">
        <f>J65-'tabela9.1'!J66</f>
        <v>1600135</v>
      </c>
    </row>
    <row r="65" spans="1:10" ht="27">
      <c r="A65" s="317">
        <v>43070</v>
      </c>
      <c r="B65" s="180">
        <f>B66-'tabela9.1'!B67</f>
        <v>37878578</v>
      </c>
      <c r="C65" s="180">
        <f>C66-'tabela9.1'!C67</f>
        <v>193915</v>
      </c>
      <c r="D65" s="180">
        <f>D66-'tabela9.1'!D67</f>
        <v>7176255</v>
      </c>
      <c r="E65" s="180">
        <f>E66-'tabela9.1'!E67</f>
        <v>408960</v>
      </c>
      <c r="F65" s="180">
        <f>F66-'tabela9.1'!F67</f>
        <v>1958273</v>
      </c>
      <c r="G65" s="180">
        <f>G66-'tabela9.1'!G67</f>
        <v>8909041</v>
      </c>
      <c r="H65" s="180">
        <f>H66-'tabela9.1'!H67</f>
        <v>16825779</v>
      </c>
      <c r="I65" s="180">
        <f>I66-'tabela9.1'!I67</f>
        <v>852636</v>
      </c>
      <c r="J65" s="181">
        <f>J66-'tabela9.1'!J67</f>
        <v>1553719</v>
      </c>
    </row>
    <row r="66" spans="1:10" ht="27">
      <c r="A66" s="317">
        <v>43101</v>
      </c>
      <c r="B66" s="180">
        <f>B67-'tabela9.1'!B68</f>
        <v>37969645</v>
      </c>
      <c r="C66" s="180">
        <f>C67-'tabela9.1'!C68</f>
        <v>193538</v>
      </c>
      <c r="D66" s="180">
        <f>D67-'tabela9.1'!D68</f>
        <v>7226497</v>
      </c>
      <c r="E66" s="180">
        <f>E67-'tabela9.1'!E68</f>
        <v>410305</v>
      </c>
      <c r="F66" s="180">
        <f>F67-'tabela9.1'!F68</f>
        <v>1975494</v>
      </c>
      <c r="G66" s="180">
        <f>G67-'tabela9.1'!G68</f>
        <v>8862737</v>
      </c>
      <c r="H66" s="180">
        <f>H67-'tabela9.1'!H68</f>
        <v>16879062</v>
      </c>
      <c r="I66" s="180">
        <f>I67-'tabela9.1'!I68</f>
        <v>852226</v>
      </c>
      <c r="J66" s="181">
        <f>J67-'tabela9.1'!J68</f>
        <v>1569786</v>
      </c>
    </row>
    <row r="67" spans="1:10" ht="27">
      <c r="A67" s="317">
        <v>43132</v>
      </c>
      <c r="B67" s="180">
        <f>B68-'tabela9.1'!B69</f>
        <v>38046676</v>
      </c>
      <c r="C67" s="180">
        <f>C68-'tabela9.1'!C69</f>
        <v>193836</v>
      </c>
      <c r="D67" s="180">
        <f>D68-'tabela9.1'!D69</f>
        <v>7243749</v>
      </c>
      <c r="E67" s="180">
        <f>E68-'tabela9.1'!E69</f>
        <v>411246</v>
      </c>
      <c r="F67" s="180">
        <f>F68-'tabela9.1'!F69</f>
        <v>1972424</v>
      </c>
      <c r="G67" s="180">
        <f>G68-'tabela9.1'!G69</f>
        <v>8838535</v>
      </c>
      <c r="H67" s="180">
        <f>H68-'tabela9.1'!H69</f>
        <v>16957617</v>
      </c>
      <c r="I67" s="180">
        <f>I68-'tabela9.1'!I69</f>
        <v>862093</v>
      </c>
      <c r="J67" s="181">
        <f>J68-'tabela9.1'!J69</f>
        <v>1567176</v>
      </c>
    </row>
    <row r="68" spans="1:10" ht="27">
      <c r="A68" s="317">
        <v>43160</v>
      </c>
      <c r="B68" s="180">
        <f>B69-'tabela9.1'!B70</f>
        <v>38121397</v>
      </c>
      <c r="C68" s="180">
        <f>C69-'tabela9.1'!C70</f>
        <v>194231</v>
      </c>
      <c r="D68" s="180">
        <f>D69-'tabela9.1'!D70</f>
        <v>7255777</v>
      </c>
      <c r="E68" s="180">
        <f>E69-'tabela9.1'!E70</f>
        <v>411636</v>
      </c>
      <c r="F68" s="180">
        <f>F69-'tabela9.1'!F70</f>
        <v>1981246</v>
      </c>
      <c r="G68" s="180">
        <f>G69-'tabela9.1'!G70</f>
        <v>8837575</v>
      </c>
      <c r="H68" s="180">
        <f>H69-'tabela9.1'!H70</f>
        <v>17024320</v>
      </c>
      <c r="I68" s="180">
        <f>I69-'tabela9.1'!I70</f>
        <v>866296</v>
      </c>
      <c r="J68" s="181">
        <f>J69-'tabela9.1'!J70</f>
        <v>1550316</v>
      </c>
    </row>
    <row r="69" spans="1:10" ht="27">
      <c r="A69" s="317">
        <v>43191</v>
      </c>
      <c r="B69" s="180">
        <f>B70-'tabela9.1'!B71</f>
        <v>38251245</v>
      </c>
      <c r="C69" s="180">
        <f>C70-'tabela9.1'!C71</f>
        <v>194959</v>
      </c>
      <c r="D69" s="180">
        <f>D70-'tabela9.1'!D71</f>
        <v>7280448</v>
      </c>
      <c r="E69" s="180">
        <f>E70-'tabela9.1'!E71</f>
        <v>412481</v>
      </c>
      <c r="F69" s="180">
        <f>F70-'tabela9.1'!F71</f>
        <v>1997940</v>
      </c>
      <c r="G69" s="180">
        <f>G70-'tabela9.1'!G71</f>
        <v>8849730</v>
      </c>
      <c r="H69" s="180">
        <f>H70-'tabela9.1'!H71</f>
        <v>17095200</v>
      </c>
      <c r="I69" s="180">
        <f>I70-'tabela9.1'!I71</f>
        <v>867250</v>
      </c>
      <c r="J69" s="181">
        <f>J70-'tabela9.1'!J71</f>
        <v>1553237</v>
      </c>
    </row>
    <row r="70" spans="1:10" ht="27">
      <c r="A70" s="317">
        <v>43221</v>
      </c>
      <c r="B70" s="180">
        <f>B71-'tabela9.1'!B72</f>
        <v>38293351</v>
      </c>
      <c r="C70" s="180">
        <f>C71-'tabela9.1'!C72</f>
        <v>195200</v>
      </c>
      <c r="D70" s="180">
        <f>D71-'tabela9.1'!D72</f>
        <v>7274236</v>
      </c>
      <c r="E70" s="180">
        <f>E71-'tabela9.1'!E72</f>
        <v>412981</v>
      </c>
      <c r="F70" s="180">
        <f>F71-'tabela9.1'!F72</f>
        <v>2002267</v>
      </c>
      <c r="G70" s="180">
        <f>G71-'tabela9.1'!G72</f>
        <v>8839222</v>
      </c>
      <c r="H70" s="180">
        <f>H71-'tabela9.1'!H72</f>
        <v>17117369</v>
      </c>
      <c r="I70" s="180">
        <f>I71-'tabela9.1'!I72</f>
        <v>867465</v>
      </c>
      <c r="J70" s="181">
        <f>J71-'tabela9.1'!J72</f>
        <v>1584611</v>
      </c>
    </row>
    <row r="71" spans="1:10" ht="27">
      <c r="A71" s="317">
        <v>43252</v>
      </c>
      <c r="B71" s="180">
        <f>B72-'tabela9.1'!B73</f>
        <v>38300822</v>
      </c>
      <c r="C71" s="180">
        <f>C72-'tabela9.1'!C73</f>
        <v>195129</v>
      </c>
      <c r="D71" s="180">
        <f>D72-'tabela9.1'!D73</f>
        <v>7253477</v>
      </c>
      <c r="E71" s="180">
        <f>E72-'tabela9.1'!E73</f>
        <v>415720</v>
      </c>
      <c r="F71" s="180">
        <f>F72-'tabela9.1'!F73</f>
        <v>2001590</v>
      </c>
      <c r="G71" s="180">
        <f>G72-'tabela9.1'!G73</f>
        <v>8819280</v>
      </c>
      <c r="H71" s="180">
        <f>H72-'tabela9.1'!H73</f>
        <v>17121313</v>
      </c>
      <c r="I71" s="180">
        <f>I72-'tabela9.1'!I73</f>
        <v>866700</v>
      </c>
      <c r="J71" s="181">
        <f>J72-'tabela9.1'!J73</f>
        <v>1627613</v>
      </c>
    </row>
    <row r="72" spans="1:10" ht="27">
      <c r="A72" s="317">
        <v>43282</v>
      </c>
      <c r="B72" s="180">
        <f>B73-'tabela9.1'!B74</f>
        <v>38357015</v>
      </c>
      <c r="C72" s="180">
        <f>C73-'tabela9.1'!C74</f>
        <v>195892</v>
      </c>
      <c r="D72" s="180">
        <f>D73-'tabela9.1'!D74</f>
        <v>7259443</v>
      </c>
      <c r="E72" s="180">
        <f>E73-'tabela9.1'!E74</f>
        <v>417075</v>
      </c>
      <c r="F72" s="180">
        <f>F73-'tabela9.1'!F74</f>
        <v>2013855</v>
      </c>
      <c r="G72" s="180">
        <f>G73-'tabela9.1'!G74</f>
        <v>8820023</v>
      </c>
      <c r="H72" s="180">
        <f>H73-'tabela9.1'!H74</f>
        <v>17139191</v>
      </c>
      <c r="I72" s="180">
        <f>I73-'tabela9.1'!I74</f>
        <v>865247</v>
      </c>
      <c r="J72" s="181">
        <f>J73-'tabela9.1'!J74</f>
        <v>1646289</v>
      </c>
    </row>
    <row r="73" spans="1:10" ht="27">
      <c r="A73" s="317">
        <v>43313</v>
      </c>
      <c r="B73" s="180">
        <f>B74-'tabela9.1'!B75</f>
        <v>38479069</v>
      </c>
      <c r="C73" s="180">
        <f>C74-'tabela9.1'!C75</f>
        <v>196376</v>
      </c>
      <c r="D73" s="180">
        <f>D74-'tabela9.1'!D75</f>
        <v>7276363</v>
      </c>
      <c r="E73" s="180">
        <f>E74-'tabela9.1'!E75</f>
        <v>418294</v>
      </c>
      <c r="F73" s="180">
        <f>F74-'tabela9.1'!F75</f>
        <v>2027705</v>
      </c>
      <c r="G73" s="180">
        <f>G74-'tabela9.1'!G75</f>
        <v>8839375</v>
      </c>
      <c r="H73" s="180">
        <f>H74-'tabela9.1'!H75</f>
        <v>17210763</v>
      </c>
      <c r="I73" s="180">
        <f>I74-'tabela9.1'!I75</f>
        <v>865808</v>
      </c>
      <c r="J73" s="181">
        <f>J74-'tabela9.1'!J75</f>
        <v>1644385</v>
      </c>
    </row>
    <row r="74" spans="1:10" ht="27">
      <c r="A74" s="317">
        <v>43344</v>
      </c>
      <c r="B74" s="180">
        <f>B75-'tabela9.1'!B76</f>
        <v>38627608</v>
      </c>
      <c r="C74" s="180">
        <f>C75-'tabela9.1'!C76</f>
        <v>196811</v>
      </c>
      <c r="D74" s="180">
        <f>D75-'tabela9.1'!D76</f>
        <v>7315413</v>
      </c>
      <c r="E74" s="180">
        <f>E75-'tabela9.1'!E76</f>
        <v>419362</v>
      </c>
      <c r="F74" s="180">
        <f>F75-'tabela9.1'!F76</f>
        <v>2041355</v>
      </c>
      <c r="G74" s="180">
        <f>G75-'tabela9.1'!G76</f>
        <v>8867894</v>
      </c>
      <c r="H74" s="180">
        <f>H75-'tabela9.1'!H76</f>
        <v>17276648</v>
      </c>
      <c r="I74" s="180">
        <f>I75-'tabela9.1'!I76</f>
        <v>867127</v>
      </c>
      <c r="J74" s="181">
        <f>J75-'tabela9.1'!J76</f>
        <v>1642998</v>
      </c>
    </row>
    <row r="75" spans="1:10" ht="27">
      <c r="A75" s="317">
        <v>43374</v>
      </c>
      <c r="B75" s="180">
        <f>B76-'tabela9.1'!B77</f>
        <v>38691004</v>
      </c>
      <c r="C75" s="180">
        <f>C76-'tabela9.1'!C77</f>
        <v>197172</v>
      </c>
      <c r="D75" s="180">
        <f>D76-'tabela9.1'!D77</f>
        <v>7322017</v>
      </c>
      <c r="E75" s="180">
        <f>E76-'tabela9.1'!E77</f>
        <v>419195</v>
      </c>
      <c r="F75" s="180">
        <f>F76-'tabela9.1'!F77</f>
        <v>2042540</v>
      </c>
      <c r="G75" s="180">
        <f>G76-'tabela9.1'!G77</f>
        <v>8903020</v>
      </c>
      <c r="H75" s="180">
        <f>H76-'tabela9.1'!H77</f>
        <v>17310292</v>
      </c>
      <c r="I75" s="180">
        <f>I76-'tabela9.1'!I77</f>
        <v>866613</v>
      </c>
      <c r="J75" s="181">
        <f>J76-'tabela9.1'!J77</f>
        <v>1630155</v>
      </c>
    </row>
    <row r="76" spans="1:10" ht="27">
      <c r="A76" s="317">
        <v>43405</v>
      </c>
      <c r="B76" s="180">
        <f>B77-'tabela9.1'!B78</f>
        <v>38751779</v>
      </c>
      <c r="C76" s="180">
        <f>C77-'tabela9.1'!C78</f>
        <v>196441</v>
      </c>
      <c r="D76" s="180">
        <f>D77-'tabela9.1'!D78</f>
        <v>7297549</v>
      </c>
      <c r="E76" s="180">
        <f>E77-'tabela9.1'!E78</f>
        <v>418182</v>
      </c>
      <c r="F76" s="180">
        <f>F77-'tabela9.1'!F78</f>
        <v>2028678</v>
      </c>
      <c r="G76" s="180">
        <f>G77-'tabela9.1'!G78</f>
        <v>8993548</v>
      </c>
      <c r="H76" s="180">
        <f>H77-'tabela9.1'!H78</f>
        <v>17346566</v>
      </c>
      <c r="I76" s="180">
        <f>I77-'tabela9.1'!I78</f>
        <v>865425</v>
      </c>
      <c r="J76" s="181">
        <f>J77-'tabela9.1'!J78</f>
        <v>1605390</v>
      </c>
    </row>
    <row r="77" spans="1:10" ht="27">
      <c r="A77" s="317">
        <v>43435</v>
      </c>
      <c r="B77" s="180">
        <v>38410428</v>
      </c>
      <c r="C77" s="180">
        <v>195377</v>
      </c>
      <c r="D77" s="180">
        <v>7178109</v>
      </c>
      <c r="E77" s="180">
        <v>416720</v>
      </c>
      <c r="F77" s="180">
        <v>1975590</v>
      </c>
      <c r="G77" s="180">
        <v>9012881</v>
      </c>
      <c r="H77" s="180">
        <v>17226870</v>
      </c>
      <c r="I77" s="180">
        <v>848639</v>
      </c>
      <c r="J77" s="181">
        <v>1556242</v>
      </c>
    </row>
    <row r="78" spans="1:10" ht="27">
      <c r="A78" s="317">
        <v>43466</v>
      </c>
      <c r="B78" s="180">
        <f>B77+'tabela9.1'!B79</f>
        <v>38448763</v>
      </c>
      <c r="C78" s="180">
        <f>C77+'tabela9.1'!C79</f>
        <v>195459</v>
      </c>
      <c r="D78" s="180">
        <f>D77+'tabela9.1'!D79</f>
        <v>7213473</v>
      </c>
      <c r="E78" s="180">
        <f>E77+'tabela9.1'!E79</f>
        <v>416735</v>
      </c>
      <c r="F78" s="180">
        <f>F77+'tabela9.1'!F79</f>
        <v>1990723</v>
      </c>
      <c r="G78" s="180">
        <f>G77+'tabela9.1'!G79</f>
        <v>8947108</v>
      </c>
      <c r="H78" s="180">
        <f>H77+'tabela9.1'!H79</f>
        <v>17272486</v>
      </c>
      <c r="I78" s="180">
        <f>I77+'tabela9.1'!I79</f>
        <v>847924</v>
      </c>
      <c r="J78" s="181">
        <f>J77+'tabela9.1'!J79</f>
        <v>1564855</v>
      </c>
    </row>
    <row r="79" spans="1:10" ht="27">
      <c r="A79" s="318">
        <v>43497</v>
      </c>
      <c r="B79" s="300">
        <f>B78+'tabela9.1'!B80</f>
        <v>38621902</v>
      </c>
      <c r="C79" s="300">
        <f>C78+'tabela9.1'!C80</f>
        <v>196444</v>
      </c>
      <c r="D79" s="300">
        <f>D78+'tabela9.1'!D80</f>
        <v>7246945</v>
      </c>
      <c r="E79" s="300">
        <f>E78+'tabela9.1'!E80</f>
        <v>417600</v>
      </c>
      <c r="F79" s="300">
        <f>F78+'tabela9.1'!F80</f>
        <v>2001820</v>
      </c>
      <c r="G79" s="300">
        <f>G78+'tabela9.1'!G80</f>
        <v>8953098</v>
      </c>
      <c r="H79" s="300">
        <f>H78+'tabela9.1'!H80</f>
        <v>17384898</v>
      </c>
      <c r="I79" s="300">
        <f>I78+'tabela9.1'!I80</f>
        <v>859319</v>
      </c>
      <c r="J79" s="301">
        <f>J78+'tabela9.1'!J80</f>
        <v>1561778</v>
      </c>
    </row>
    <row r="80" spans="1:10" ht="27">
      <c r="A80" s="382"/>
      <c r="B80" s="383"/>
      <c r="C80" s="383"/>
      <c r="D80" s="383"/>
      <c r="E80" s="383"/>
      <c r="F80" s="383"/>
      <c r="G80" s="383"/>
      <c r="H80" s="383"/>
      <c r="I80" s="383"/>
      <c r="J80" s="383"/>
    </row>
    <row r="81" ht="25.5">
      <c r="A81" s="183" t="s">
        <v>160</v>
      </c>
    </row>
    <row r="82" ht="15">
      <c r="B82" s="381"/>
    </row>
  </sheetData>
  <sheetProtection/>
  <mergeCells count="1">
    <mergeCell ref="A2:J2"/>
  </mergeCells>
  <conditionalFormatting sqref="B6:B17 C6:J18">
    <cfRule type="expression" priority="3" dxfId="0">
      <formula>(B6:J55)=""</formula>
    </cfRule>
  </conditionalFormatting>
  <conditionalFormatting sqref="B18">
    <cfRule type="expression" priority="4" dxfId="0">
      <formula>(B18:J68)=""</formula>
    </cfRule>
  </conditionalFormatting>
  <conditionalFormatting sqref="B5">
    <cfRule type="expression" priority="5" dxfId="0">
      <formula>(B5:J90)=""</formula>
    </cfRule>
  </conditionalFormatting>
  <conditionalFormatting sqref="B64:J79">
    <cfRule type="expression" priority="7" dxfId="0">
      <formula>(B64:J124)=""</formula>
    </cfRule>
  </conditionalFormatting>
  <conditionalFormatting sqref="B80:J80">
    <cfRule type="expression" priority="195" dxfId="0">
      <formula>(B80:J137)=""</formula>
    </cfRule>
  </conditionalFormatting>
  <conditionalFormatting sqref="B56:J63">
    <cfRule type="expression" priority="199" dxfId="0">
      <formula>(B56:J117)=""</formula>
    </cfRule>
  </conditionalFormatting>
  <conditionalFormatting sqref="B19:J55">
    <cfRule type="expression" priority="276" dxfId="0">
      <formula>(B19:J81)=""</formula>
    </cfRule>
  </conditionalFormatting>
  <printOptions horizontalCentered="1" vertic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zoomScale="20" zoomScaleNormal="20" zoomScaleSheetLayoutView="30" zoomScalePageLayoutView="0" workbookViewId="0" topLeftCell="A1">
      <selection activeCell="A2" sqref="A2"/>
    </sheetView>
  </sheetViews>
  <sheetFormatPr defaultColWidth="9.140625" defaultRowHeight="15"/>
  <cols>
    <col min="1" max="1" width="40.421875" style="0" customWidth="1"/>
    <col min="2" max="2" width="72.00390625" style="0" customWidth="1"/>
    <col min="3" max="10" width="76.7109375" style="0" customWidth="1"/>
  </cols>
  <sheetData>
    <row r="1" spans="1:10" ht="15.75">
      <c r="A1" s="191"/>
      <c r="B1" s="192"/>
      <c r="C1" s="184"/>
      <c r="D1" s="184"/>
      <c r="E1" s="184"/>
      <c r="F1" s="184"/>
      <c r="G1" s="184"/>
      <c r="H1" s="184"/>
      <c r="I1" s="184"/>
      <c r="J1" s="184"/>
    </row>
    <row r="2" spans="1:10" ht="15.75">
      <c r="A2" s="185"/>
      <c r="B2" s="169"/>
      <c r="C2" s="169"/>
      <c r="D2" s="169"/>
      <c r="E2" s="169"/>
      <c r="F2" s="169"/>
      <c r="G2" s="169"/>
      <c r="H2" s="169"/>
      <c r="I2" s="169"/>
      <c r="J2" s="169"/>
    </row>
    <row r="3" spans="1:10" ht="90.75">
      <c r="A3" s="202" t="s">
        <v>146</v>
      </c>
      <c r="B3" s="199"/>
      <c r="C3" s="200"/>
      <c r="D3" s="200"/>
      <c r="E3" s="200"/>
      <c r="F3" s="200"/>
      <c r="G3" s="200"/>
      <c r="H3" s="200"/>
      <c r="I3" s="201"/>
      <c r="J3" s="201"/>
    </row>
    <row r="4" spans="1:10" ht="90.75" customHeight="1">
      <c r="A4" s="202" t="s">
        <v>224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27.75" thickBot="1">
      <c r="A5" s="193"/>
      <c r="B5" s="171"/>
      <c r="C5" s="171"/>
      <c r="D5" s="171"/>
      <c r="E5" s="171"/>
      <c r="F5" s="171"/>
      <c r="G5" s="171"/>
      <c r="H5" s="171"/>
      <c r="I5" s="171"/>
      <c r="J5" s="171"/>
    </row>
    <row r="6" spans="1:10" s="194" customFormat="1" ht="132" customHeight="1" thickBot="1">
      <c r="A6" s="319" t="s">
        <v>89</v>
      </c>
      <c r="B6" s="320" t="s">
        <v>140</v>
      </c>
      <c r="C6" s="320" t="s">
        <v>5</v>
      </c>
      <c r="D6" s="320" t="s">
        <v>141</v>
      </c>
      <c r="E6" s="320" t="s">
        <v>91</v>
      </c>
      <c r="F6" s="320" t="s">
        <v>92</v>
      </c>
      <c r="G6" s="320" t="s">
        <v>0</v>
      </c>
      <c r="H6" s="320" t="s">
        <v>1</v>
      </c>
      <c r="I6" s="320" t="s">
        <v>93</v>
      </c>
      <c r="J6" s="321" t="s">
        <v>9</v>
      </c>
    </row>
    <row r="7" spans="1:10" ht="79.5" customHeight="1">
      <c r="A7" s="195">
        <v>41275</v>
      </c>
      <c r="B7" s="322">
        <v>28900</v>
      </c>
      <c r="C7" s="322">
        <v>454</v>
      </c>
      <c r="D7" s="322">
        <v>43370</v>
      </c>
      <c r="E7" s="322">
        <v>4285</v>
      </c>
      <c r="F7" s="322">
        <v>33421</v>
      </c>
      <c r="G7" s="322">
        <v>-67458</v>
      </c>
      <c r="H7" s="322">
        <v>14746</v>
      </c>
      <c r="I7" s="322">
        <v>704</v>
      </c>
      <c r="J7" s="323">
        <v>-622</v>
      </c>
    </row>
    <row r="8" spans="1:10" ht="79.5" customHeight="1">
      <c r="A8" s="195">
        <v>41306</v>
      </c>
      <c r="B8" s="322">
        <v>123446</v>
      </c>
      <c r="C8" s="322">
        <v>165</v>
      </c>
      <c r="D8" s="322">
        <v>33466</v>
      </c>
      <c r="E8" s="322">
        <v>-57</v>
      </c>
      <c r="F8" s="322">
        <v>15636</v>
      </c>
      <c r="G8" s="322">
        <v>-10414</v>
      </c>
      <c r="H8" s="322">
        <v>82061</v>
      </c>
      <c r="I8" s="322">
        <v>12364</v>
      </c>
      <c r="J8" s="323">
        <v>-9775</v>
      </c>
    </row>
    <row r="9" spans="1:10" ht="79.5" customHeight="1">
      <c r="A9" s="195">
        <v>41334</v>
      </c>
      <c r="B9" s="322">
        <v>112450</v>
      </c>
      <c r="C9" s="322">
        <v>645</v>
      </c>
      <c r="D9" s="322">
        <v>25790</v>
      </c>
      <c r="E9" s="322">
        <v>-335</v>
      </c>
      <c r="F9" s="322">
        <v>19709</v>
      </c>
      <c r="G9" s="322">
        <v>3160</v>
      </c>
      <c r="H9" s="322">
        <v>61349</v>
      </c>
      <c r="I9" s="322">
        <v>6566</v>
      </c>
      <c r="J9" s="323">
        <v>-4434</v>
      </c>
    </row>
    <row r="10" spans="1:10" ht="79.5" customHeight="1">
      <c r="A10" s="195">
        <v>41365</v>
      </c>
      <c r="B10" s="322">
        <v>196913</v>
      </c>
      <c r="C10" s="322">
        <v>637</v>
      </c>
      <c r="D10" s="322">
        <v>40603</v>
      </c>
      <c r="E10" s="322">
        <v>2237</v>
      </c>
      <c r="F10" s="322">
        <v>32921</v>
      </c>
      <c r="G10" s="322">
        <v>16631</v>
      </c>
      <c r="H10" s="322">
        <v>75220</v>
      </c>
      <c r="I10" s="322">
        <v>3857</v>
      </c>
      <c r="J10" s="323">
        <v>24807</v>
      </c>
    </row>
    <row r="11" spans="1:10" ht="79.5" customHeight="1">
      <c r="A11" s="195">
        <v>41395</v>
      </c>
      <c r="B11" s="322">
        <v>72028</v>
      </c>
      <c r="C11" s="322">
        <v>192</v>
      </c>
      <c r="D11" s="322">
        <v>15754</v>
      </c>
      <c r="E11" s="322">
        <v>94</v>
      </c>
      <c r="F11" s="322">
        <v>-1877</v>
      </c>
      <c r="G11" s="322">
        <v>36</v>
      </c>
      <c r="H11" s="322">
        <v>21154</v>
      </c>
      <c r="I11" s="322">
        <v>2850</v>
      </c>
      <c r="J11" s="323">
        <v>33825</v>
      </c>
    </row>
    <row r="12" spans="1:10" ht="79.5" customHeight="1">
      <c r="A12" s="195">
        <v>41426</v>
      </c>
      <c r="B12" s="322">
        <v>123836</v>
      </c>
      <c r="C12" s="322">
        <v>696</v>
      </c>
      <c r="D12" s="322">
        <v>7922</v>
      </c>
      <c r="E12" s="322">
        <v>507</v>
      </c>
      <c r="F12" s="322">
        <v>2092</v>
      </c>
      <c r="G12" s="322">
        <v>8330</v>
      </c>
      <c r="H12" s="322">
        <v>44022</v>
      </c>
      <c r="I12" s="322">
        <v>1248</v>
      </c>
      <c r="J12" s="323">
        <v>59019</v>
      </c>
    </row>
    <row r="13" spans="1:10" ht="79.5" customHeight="1">
      <c r="A13" s="195">
        <v>41456</v>
      </c>
      <c r="B13" s="322">
        <v>41463</v>
      </c>
      <c r="C13" s="322">
        <v>-236</v>
      </c>
      <c r="D13" s="322">
        <v>7154</v>
      </c>
      <c r="E13" s="322">
        <v>-1321</v>
      </c>
      <c r="F13" s="322">
        <v>4899</v>
      </c>
      <c r="G13" s="322">
        <v>1545</v>
      </c>
      <c r="H13" s="322">
        <v>11234</v>
      </c>
      <c r="I13" s="322">
        <v>55</v>
      </c>
      <c r="J13" s="323">
        <v>18133</v>
      </c>
    </row>
    <row r="14" spans="1:10" ht="79.5" customHeight="1">
      <c r="A14" s="195">
        <v>41487</v>
      </c>
      <c r="B14" s="322">
        <v>127648</v>
      </c>
      <c r="C14" s="322">
        <v>644</v>
      </c>
      <c r="D14" s="322">
        <v>11347</v>
      </c>
      <c r="E14" s="322">
        <v>-448</v>
      </c>
      <c r="F14" s="322">
        <v>11165</v>
      </c>
      <c r="G14" s="322">
        <v>50070</v>
      </c>
      <c r="H14" s="322">
        <v>64290</v>
      </c>
      <c r="I14" s="322">
        <v>2672</v>
      </c>
      <c r="J14" s="323">
        <v>-12092</v>
      </c>
    </row>
    <row r="15" spans="1:10" ht="79.5" customHeight="1">
      <c r="A15" s="195">
        <v>41518</v>
      </c>
      <c r="B15" s="322">
        <v>211068</v>
      </c>
      <c r="C15" s="322">
        <v>745</v>
      </c>
      <c r="D15" s="322">
        <v>63276</v>
      </c>
      <c r="E15" s="322">
        <v>956</v>
      </c>
      <c r="F15" s="322">
        <v>29779</v>
      </c>
      <c r="G15" s="322">
        <v>53845</v>
      </c>
      <c r="H15" s="322">
        <v>70597</v>
      </c>
      <c r="I15" s="322">
        <v>2039</v>
      </c>
      <c r="J15" s="323">
        <v>-10169</v>
      </c>
    </row>
    <row r="16" spans="1:10" ht="79.5" customHeight="1">
      <c r="A16" s="195">
        <v>41548</v>
      </c>
      <c r="B16" s="322">
        <v>94893</v>
      </c>
      <c r="C16" s="322">
        <v>208</v>
      </c>
      <c r="D16" s="322">
        <v>33474</v>
      </c>
      <c r="E16" s="322">
        <v>1216</v>
      </c>
      <c r="F16" s="322">
        <v>-2152</v>
      </c>
      <c r="G16" s="322">
        <v>52178</v>
      </c>
      <c r="H16" s="322">
        <v>32071</v>
      </c>
      <c r="I16" s="322">
        <v>632</v>
      </c>
      <c r="J16" s="323">
        <v>-22734</v>
      </c>
    </row>
    <row r="17" spans="1:10" ht="79.5" customHeight="1">
      <c r="A17" s="195">
        <v>41579</v>
      </c>
      <c r="B17" s="322">
        <v>47486</v>
      </c>
      <c r="C17" s="322">
        <v>-880</v>
      </c>
      <c r="D17" s="322">
        <v>-34266</v>
      </c>
      <c r="E17" s="322">
        <v>158</v>
      </c>
      <c r="F17" s="322">
        <v>-31770</v>
      </c>
      <c r="G17" s="322">
        <v>103258</v>
      </c>
      <c r="H17" s="322">
        <v>44825</v>
      </c>
      <c r="I17" s="322">
        <v>-656</v>
      </c>
      <c r="J17" s="323">
        <v>-33183</v>
      </c>
    </row>
    <row r="18" spans="1:10" ht="79.5" customHeight="1">
      <c r="A18" s="195">
        <v>41609</v>
      </c>
      <c r="B18" s="322">
        <v>-449444</v>
      </c>
      <c r="C18" s="322">
        <v>-1545</v>
      </c>
      <c r="D18" s="322">
        <v>-164322</v>
      </c>
      <c r="E18" s="322">
        <v>-1894</v>
      </c>
      <c r="F18" s="322">
        <v>-78752</v>
      </c>
      <c r="G18" s="322">
        <v>-3156</v>
      </c>
      <c r="H18" s="322">
        <v>-112620</v>
      </c>
      <c r="I18" s="322">
        <v>-15077</v>
      </c>
      <c r="J18" s="323">
        <v>-72078</v>
      </c>
    </row>
    <row r="19" spans="1:10" ht="79.5" customHeight="1">
      <c r="A19" s="195">
        <v>41640</v>
      </c>
      <c r="B19" s="322">
        <v>29595</v>
      </c>
      <c r="C19" s="322">
        <v>267</v>
      </c>
      <c r="D19" s="322">
        <v>38516</v>
      </c>
      <c r="E19" s="322">
        <v>1253</v>
      </c>
      <c r="F19" s="322">
        <v>38058</v>
      </c>
      <c r="G19" s="322">
        <v>-78118</v>
      </c>
      <c r="H19" s="322">
        <v>24681</v>
      </c>
      <c r="I19" s="322">
        <v>1193</v>
      </c>
      <c r="J19" s="323">
        <v>3745</v>
      </c>
    </row>
    <row r="20" spans="1:10" ht="79.5" customHeight="1">
      <c r="A20" s="195">
        <v>41671</v>
      </c>
      <c r="B20" s="322">
        <v>260823</v>
      </c>
      <c r="C20" s="322">
        <v>623</v>
      </c>
      <c r="D20" s="322">
        <v>51951</v>
      </c>
      <c r="E20" s="322">
        <v>1617</v>
      </c>
      <c r="F20" s="322">
        <v>25055</v>
      </c>
      <c r="G20" s="322">
        <v>19330</v>
      </c>
      <c r="H20" s="322">
        <v>143345</v>
      </c>
      <c r="I20" s="322">
        <v>12804</v>
      </c>
      <c r="J20" s="323">
        <v>6098</v>
      </c>
    </row>
    <row r="21" spans="1:10" ht="79.5" customHeight="1">
      <c r="A21" s="195">
        <v>41699</v>
      </c>
      <c r="B21" s="322">
        <v>13117</v>
      </c>
      <c r="C21" s="322">
        <v>-5</v>
      </c>
      <c r="D21" s="322">
        <v>5484</v>
      </c>
      <c r="E21" s="322">
        <v>499</v>
      </c>
      <c r="F21" s="322">
        <v>-2231</v>
      </c>
      <c r="G21" s="322">
        <v>-26251</v>
      </c>
      <c r="H21" s="322">
        <v>37453</v>
      </c>
      <c r="I21" s="322">
        <v>3482</v>
      </c>
      <c r="J21" s="323">
        <v>-5314</v>
      </c>
    </row>
    <row r="22" spans="1:10" ht="79.5" customHeight="1">
      <c r="A22" s="195">
        <v>41730</v>
      </c>
      <c r="B22" s="322">
        <v>105384</v>
      </c>
      <c r="C22" s="322">
        <v>470</v>
      </c>
      <c r="D22" s="322">
        <v>-3427</v>
      </c>
      <c r="E22" s="322">
        <v>1040</v>
      </c>
      <c r="F22" s="322">
        <v>4317</v>
      </c>
      <c r="G22" s="322">
        <v>16569</v>
      </c>
      <c r="H22" s="322">
        <v>68876</v>
      </c>
      <c r="I22" s="322">
        <v>3487</v>
      </c>
      <c r="J22" s="323">
        <v>14052</v>
      </c>
    </row>
    <row r="23" spans="1:10" ht="79.5" customHeight="1">
      <c r="A23" s="195">
        <v>41760</v>
      </c>
      <c r="B23" s="322">
        <v>58836</v>
      </c>
      <c r="C23" s="322">
        <v>55</v>
      </c>
      <c r="D23" s="322">
        <v>-28533</v>
      </c>
      <c r="E23" s="322">
        <v>387</v>
      </c>
      <c r="F23" s="322">
        <v>2692</v>
      </c>
      <c r="G23" s="322">
        <v>-825</v>
      </c>
      <c r="H23" s="322">
        <v>38814</v>
      </c>
      <c r="I23" s="322">
        <v>2141</v>
      </c>
      <c r="J23" s="323">
        <v>44105</v>
      </c>
    </row>
    <row r="24" spans="1:10" ht="79.5" customHeight="1">
      <c r="A24" s="195">
        <v>41791</v>
      </c>
      <c r="B24" s="322">
        <v>25363</v>
      </c>
      <c r="C24" s="322">
        <v>-75</v>
      </c>
      <c r="D24" s="322">
        <v>-28553</v>
      </c>
      <c r="E24" s="322">
        <v>-47</v>
      </c>
      <c r="F24" s="322">
        <v>-12401</v>
      </c>
      <c r="G24" s="322">
        <v>-7070</v>
      </c>
      <c r="H24" s="322">
        <v>31143</v>
      </c>
      <c r="I24" s="322">
        <v>1548</v>
      </c>
      <c r="J24" s="323">
        <v>40818</v>
      </c>
    </row>
    <row r="25" spans="1:10" ht="79.5" customHeight="1">
      <c r="A25" s="195">
        <v>41821</v>
      </c>
      <c r="B25" s="322">
        <v>11796</v>
      </c>
      <c r="C25" s="322">
        <v>72</v>
      </c>
      <c r="D25" s="322">
        <v>-15392</v>
      </c>
      <c r="E25" s="322">
        <v>100</v>
      </c>
      <c r="F25" s="322">
        <v>3013</v>
      </c>
      <c r="G25" s="322">
        <v>955</v>
      </c>
      <c r="H25" s="322">
        <v>11894</v>
      </c>
      <c r="I25" s="322">
        <v>1201</v>
      </c>
      <c r="J25" s="323">
        <v>9953</v>
      </c>
    </row>
    <row r="26" spans="1:10" ht="79.5" customHeight="1">
      <c r="A26" s="195">
        <v>41852</v>
      </c>
      <c r="B26" s="322">
        <v>101425</v>
      </c>
      <c r="C26" s="322">
        <v>207</v>
      </c>
      <c r="D26" s="322">
        <v>-4111</v>
      </c>
      <c r="E26" s="322">
        <v>144</v>
      </c>
      <c r="F26" s="322">
        <v>2239</v>
      </c>
      <c r="G26" s="322">
        <v>40619</v>
      </c>
      <c r="H26" s="322">
        <v>71292</v>
      </c>
      <c r="I26" s="322">
        <v>658</v>
      </c>
      <c r="J26" s="323">
        <v>-9623</v>
      </c>
    </row>
    <row r="27" spans="1:10" ht="79.5" customHeight="1">
      <c r="A27" s="195">
        <v>41883</v>
      </c>
      <c r="B27" s="322">
        <v>123785</v>
      </c>
      <c r="C27" s="322">
        <v>-455</v>
      </c>
      <c r="D27" s="322">
        <v>24837</v>
      </c>
      <c r="E27" s="322">
        <v>441</v>
      </c>
      <c r="F27" s="322">
        <v>8437</v>
      </c>
      <c r="G27" s="322">
        <v>36409</v>
      </c>
      <c r="H27" s="322">
        <v>62378</v>
      </c>
      <c r="I27" s="322">
        <v>614</v>
      </c>
      <c r="J27" s="323">
        <v>-8876</v>
      </c>
    </row>
    <row r="28" spans="1:10" ht="79.5" customHeight="1">
      <c r="A28" s="195">
        <v>41913</v>
      </c>
      <c r="B28" s="322">
        <v>-30283</v>
      </c>
      <c r="C28" s="322">
        <v>-557</v>
      </c>
      <c r="D28" s="322">
        <v>-11849</v>
      </c>
      <c r="E28" s="322">
        <v>-85</v>
      </c>
      <c r="F28" s="322">
        <v>-33556</v>
      </c>
      <c r="G28" s="322">
        <v>32771</v>
      </c>
      <c r="H28" s="322">
        <v>2433</v>
      </c>
      <c r="I28" s="322">
        <v>184</v>
      </c>
      <c r="J28" s="323">
        <v>-19624</v>
      </c>
    </row>
    <row r="29" spans="1:10" ht="79.5" customHeight="1">
      <c r="A29" s="195">
        <v>41944</v>
      </c>
      <c r="B29" s="322">
        <v>8381</v>
      </c>
      <c r="C29" s="322">
        <v>-725</v>
      </c>
      <c r="D29" s="322">
        <v>-43700</v>
      </c>
      <c r="E29" s="322">
        <v>81</v>
      </c>
      <c r="F29" s="322">
        <v>-48894</v>
      </c>
      <c r="G29" s="322">
        <v>105043</v>
      </c>
      <c r="H29" s="322">
        <v>29526</v>
      </c>
      <c r="I29" s="322">
        <v>-823</v>
      </c>
      <c r="J29" s="323">
        <v>-32127</v>
      </c>
    </row>
    <row r="30" spans="1:10" ht="79.5" customHeight="1">
      <c r="A30" s="195">
        <v>41974</v>
      </c>
      <c r="B30" s="322">
        <v>-555508</v>
      </c>
      <c r="C30" s="324">
        <v>-2677</v>
      </c>
      <c r="D30" s="325">
        <v>-171763</v>
      </c>
      <c r="E30" s="325">
        <v>-1214</v>
      </c>
      <c r="F30" s="325">
        <v>-132015</v>
      </c>
      <c r="G30" s="325">
        <v>-14594</v>
      </c>
      <c r="H30" s="325">
        <v>-148737</v>
      </c>
      <c r="I30" s="325">
        <v>-20421</v>
      </c>
      <c r="J30" s="326">
        <v>-64087</v>
      </c>
    </row>
    <row r="31" spans="1:10" ht="79.5" customHeight="1">
      <c r="A31" s="195">
        <v>42005</v>
      </c>
      <c r="B31" s="322">
        <v>-81774</v>
      </c>
      <c r="C31" s="322">
        <v>-1793</v>
      </c>
      <c r="D31" s="322">
        <v>27417</v>
      </c>
      <c r="E31" s="322">
        <v>239</v>
      </c>
      <c r="F31" s="322">
        <v>-9729</v>
      </c>
      <c r="G31" s="322">
        <v>-97800</v>
      </c>
      <c r="H31" s="322">
        <v>-7141</v>
      </c>
      <c r="I31" s="322">
        <v>-2395</v>
      </c>
      <c r="J31" s="323">
        <v>9428</v>
      </c>
    </row>
    <row r="32" spans="1:10" ht="79.5" customHeight="1">
      <c r="A32" s="195">
        <v>42036</v>
      </c>
      <c r="B32" s="322">
        <v>-2415</v>
      </c>
      <c r="C32" s="322">
        <v>-1260</v>
      </c>
      <c r="D32" s="322">
        <v>2001</v>
      </c>
      <c r="E32" s="322">
        <v>-310</v>
      </c>
      <c r="F32" s="322">
        <v>-25823</v>
      </c>
      <c r="G32" s="322">
        <v>-30354</v>
      </c>
      <c r="H32" s="322">
        <v>52261</v>
      </c>
      <c r="I32" s="322">
        <v>10541</v>
      </c>
      <c r="J32" s="323">
        <v>-9471</v>
      </c>
    </row>
    <row r="33" spans="1:10" ht="79.5" customHeight="1">
      <c r="A33" s="195">
        <v>42064</v>
      </c>
      <c r="B33" s="322">
        <v>19282</v>
      </c>
      <c r="C33" s="322">
        <v>-1675</v>
      </c>
      <c r="D33" s="322">
        <v>-14683</v>
      </c>
      <c r="E33" s="322">
        <v>652</v>
      </c>
      <c r="F33" s="322">
        <v>-18205</v>
      </c>
      <c r="G33" s="322">
        <v>2684</v>
      </c>
      <c r="H33" s="322">
        <v>53778</v>
      </c>
      <c r="I33" s="322">
        <v>3012</v>
      </c>
      <c r="J33" s="323">
        <v>-6281</v>
      </c>
    </row>
    <row r="34" spans="1:10" ht="79.5" customHeight="1">
      <c r="A34" s="195">
        <v>42095</v>
      </c>
      <c r="B34" s="322">
        <v>-97828</v>
      </c>
      <c r="C34" s="322">
        <v>-823</v>
      </c>
      <c r="D34" s="322">
        <v>-53850</v>
      </c>
      <c r="E34" s="322">
        <v>-92</v>
      </c>
      <c r="F34" s="322">
        <v>-23048</v>
      </c>
      <c r="G34" s="327">
        <v>-20882</v>
      </c>
      <c r="H34" s="322">
        <v>-7530</v>
      </c>
      <c r="I34" s="322">
        <v>-73</v>
      </c>
      <c r="J34" s="323">
        <v>8470</v>
      </c>
    </row>
    <row r="35" spans="1:10" ht="79.5" customHeight="1">
      <c r="A35" s="195">
        <v>42125</v>
      </c>
      <c r="B35" s="322">
        <v>-115599</v>
      </c>
      <c r="C35" s="322">
        <v>-1055</v>
      </c>
      <c r="D35" s="322">
        <v>-60989</v>
      </c>
      <c r="E35" s="327">
        <v>-119</v>
      </c>
      <c r="F35" s="322">
        <v>-29795</v>
      </c>
      <c r="G35" s="322">
        <v>-19351</v>
      </c>
      <c r="H35" s="327">
        <v>-32602</v>
      </c>
      <c r="I35" s="322">
        <v>-50</v>
      </c>
      <c r="J35" s="328">
        <v>28362</v>
      </c>
    </row>
    <row r="36" spans="1:10" ht="79.5" customHeight="1">
      <c r="A36" s="195">
        <v>42156</v>
      </c>
      <c r="B36" s="322">
        <v>-111199</v>
      </c>
      <c r="C36" s="322">
        <v>-659</v>
      </c>
      <c r="D36" s="322">
        <v>-64228</v>
      </c>
      <c r="E36" s="322">
        <v>-1412</v>
      </c>
      <c r="F36" s="322">
        <v>-24131</v>
      </c>
      <c r="G36" s="322">
        <v>-25585</v>
      </c>
      <c r="H36" s="327">
        <v>-39130</v>
      </c>
      <c r="I36" s="322">
        <v>-704</v>
      </c>
      <c r="J36" s="328">
        <v>44650</v>
      </c>
    </row>
    <row r="37" spans="1:10" ht="79.5" customHeight="1">
      <c r="A37" s="195">
        <v>42186</v>
      </c>
      <c r="B37" s="322">
        <v>-157905</v>
      </c>
      <c r="C37" s="322">
        <v>-795</v>
      </c>
      <c r="D37" s="322">
        <v>-64312</v>
      </c>
      <c r="E37" s="322">
        <v>-711</v>
      </c>
      <c r="F37" s="322">
        <v>-21996</v>
      </c>
      <c r="G37" s="322">
        <v>-34545</v>
      </c>
      <c r="H37" s="322">
        <v>-58010</v>
      </c>
      <c r="I37" s="322">
        <v>-2001</v>
      </c>
      <c r="J37" s="328">
        <v>24465</v>
      </c>
    </row>
    <row r="38" spans="1:10" ht="79.5" customHeight="1">
      <c r="A38" s="195">
        <v>42217</v>
      </c>
      <c r="B38" s="322">
        <v>-86543</v>
      </c>
      <c r="C38" s="322">
        <v>-888</v>
      </c>
      <c r="D38" s="322">
        <v>-47944</v>
      </c>
      <c r="E38" s="322">
        <v>-935</v>
      </c>
      <c r="F38" s="322">
        <v>-25069</v>
      </c>
      <c r="G38" s="322">
        <v>-12954</v>
      </c>
      <c r="H38" s="322">
        <v>4965</v>
      </c>
      <c r="I38" s="322">
        <v>730</v>
      </c>
      <c r="J38" s="328">
        <v>-4448</v>
      </c>
    </row>
    <row r="39" spans="1:10" ht="79.5" customHeight="1">
      <c r="A39" s="195">
        <v>42248</v>
      </c>
      <c r="B39" s="322">
        <v>-95602</v>
      </c>
      <c r="C39" s="322">
        <v>-573</v>
      </c>
      <c r="D39" s="322">
        <v>-10915</v>
      </c>
      <c r="E39" s="322">
        <v>-771</v>
      </c>
      <c r="F39" s="322">
        <v>-28221</v>
      </c>
      <c r="G39" s="322">
        <v>-17253</v>
      </c>
      <c r="H39" s="322">
        <v>-33535</v>
      </c>
      <c r="I39" s="322">
        <v>-1088</v>
      </c>
      <c r="J39" s="328">
        <v>-3246</v>
      </c>
    </row>
    <row r="40" spans="1:10" ht="79.5" customHeight="1">
      <c r="A40" s="195">
        <v>42278</v>
      </c>
      <c r="B40" s="322">
        <v>-169131</v>
      </c>
      <c r="C40" s="322">
        <v>-1413</v>
      </c>
      <c r="D40" s="322">
        <v>-48444</v>
      </c>
      <c r="E40" s="322">
        <v>-1410</v>
      </c>
      <c r="F40" s="322">
        <v>-49830</v>
      </c>
      <c r="G40" s="322">
        <v>-4261</v>
      </c>
      <c r="H40" s="322">
        <v>-46246</v>
      </c>
      <c r="I40" s="322">
        <v>-569</v>
      </c>
      <c r="J40" s="328">
        <v>-16958</v>
      </c>
    </row>
    <row r="41" spans="1:10" ht="79.5" customHeight="1">
      <c r="A41" s="195">
        <v>42309</v>
      </c>
      <c r="B41" s="322">
        <v>-130629</v>
      </c>
      <c r="C41" s="322">
        <v>-1291</v>
      </c>
      <c r="D41" s="322">
        <v>-77341</v>
      </c>
      <c r="E41" s="322">
        <v>-1581</v>
      </c>
      <c r="F41" s="322">
        <v>-55585</v>
      </c>
      <c r="G41" s="322">
        <v>52592</v>
      </c>
      <c r="H41" s="322">
        <v>-23312</v>
      </c>
      <c r="I41" s="322">
        <v>-2142</v>
      </c>
      <c r="J41" s="328">
        <v>-21969</v>
      </c>
    </row>
    <row r="42" spans="1:10" ht="79.5" customHeight="1">
      <c r="A42" s="195">
        <v>42339</v>
      </c>
      <c r="B42" s="322">
        <v>-596208</v>
      </c>
      <c r="C42" s="322">
        <v>-1811</v>
      </c>
      <c r="D42" s="322">
        <v>-192833</v>
      </c>
      <c r="E42" s="322">
        <v>-1911</v>
      </c>
      <c r="F42" s="322">
        <v>-102660</v>
      </c>
      <c r="G42" s="322">
        <v>-38697</v>
      </c>
      <c r="H42" s="322">
        <v>-180941</v>
      </c>
      <c r="I42" s="322">
        <v>-18502</v>
      </c>
      <c r="J42" s="328">
        <v>-58853</v>
      </c>
    </row>
    <row r="43" spans="1:10" ht="79.5" customHeight="1">
      <c r="A43" s="195">
        <v>42370</v>
      </c>
      <c r="B43" s="322">
        <v>-99694</v>
      </c>
      <c r="C43" s="322">
        <v>-1220</v>
      </c>
      <c r="D43" s="322">
        <v>-16553</v>
      </c>
      <c r="E43" s="322">
        <v>-890</v>
      </c>
      <c r="F43" s="322">
        <v>-2588</v>
      </c>
      <c r="G43" s="322">
        <v>-69750</v>
      </c>
      <c r="H43" s="322">
        <v>-17159</v>
      </c>
      <c r="I43" s="322">
        <v>-263</v>
      </c>
      <c r="J43" s="328">
        <v>8729</v>
      </c>
    </row>
    <row r="44" spans="1:10" ht="79.5" customHeight="1">
      <c r="A44" s="195">
        <v>42401</v>
      </c>
      <c r="B44" s="322">
        <v>-104582</v>
      </c>
      <c r="C44" s="322">
        <v>-390</v>
      </c>
      <c r="D44" s="322">
        <v>-26187</v>
      </c>
      <c r="E44" s="322">
        <v>-1066</v>
      </c>
      <c r="F44" s="322">
        <v>-17152</v>
      </c>
      <c r="G44" s="322">
        <v>-55520</v>
      </c>
      <c r="H44" s="322">
        <v>-9189</v>
      </c>
      <c r="I44" s="322">
        <v>8583</v>
      </c>
      <c r="J44" s="328">
        <v>-3661</v>
      </c>
    </row>
    <row r="45" spans="1:10" ht="79.5" customHeight="1">
      <c r="A45" s="195">
        <v>42430</v>
      </c>
      <c r="B45" s="322">
        <v>-118776</v>
      </c>
      <c r="C45" s="322">
        <v>-964</v>
      </c>
      <c r="D45" s="322">
        <v>-24856</v>
      </c>
      <c r="E45" s="322">
        <v>-344</v>
      </c>
      <c r="F45" s="322">
        <v>-24184</v>
      </c>
      <c r="G45" s="322">
        <v>-41978</v>
      </c>
      <c r="H45" s="322">
        <v>-18654</v>
      </c>
      <c r="I45" s="322">
        <v>4335</v>
      </c>
      <c r="J45" s="323">
        <v>-12131</v>
      </c>
    </row>
    <row r="46" spans="1:10" ht="79.5" customHeight="1">
      <c r="A46" s="195">
        <v>42461</v>
      </c>
      <c r="B46" s="322">
        <v>-62844</v>
      </c>
      <c r="C46" s="327">
        <v>-279</v>
      </c>
      <c r="D46" s="322">
        <v>-15982</v>
      </c>
      <c r="E46" s="327">
        <v>-409</v>
      </c>
      <c r="F46" s="322">
        <v>-16036</v>
      </c>
      <c r="G46" s="327">
        <v>-30507</v>
      </c>
      <c r="H46" s="322">
        <v>-9937</v>
      </c>
      <c r="I46" s="327">
        <v>2255</v>
      </c>
      <c r="J46" s="323">
        <v>8051</v>
      </c>
    </row>
    <row r="47" spans="1:10" ht="79.5" customHeight="1">
      <c r="A47" s="195">
        <v>42491</v>
      </c>
      <c r="B47" s="322">
        <v>-72615</v>
      </c>
      <c r="C47" s="322">
        <v>-1195</v>
      </c>
      <c r="D47" s="322">
        <v>-21162</v>
      </c>
      <c r="E47" s="322">
        <v>-181</v>
      </c>
      <c r="F47" s="322">
        <v>-28740</v>
      </c>
      <c r="G47" s="322">
        <v>-28885</v>
      </c>
      <c r="H47" s="322">
        <v>-36960</v>
      </c>
      <c r="I47" s="322">
        <v>1391</v>
      </c>
      <c r="J47" s="323">
        <v>43117</v>
      </c>
    </row>
    <row r="48" spans="1:10" ht="79.5" customHeight="1">
      <c r="A48" s="195">
        <v>42522</v>
      </c>
      <c r="B48" s="322">
        <v>-91032</v>
      </c>
      <c r="C48" s="322">
        <v>-745</v>
      </c>
      <c r="D48" s="322">
        <v>-31102</v>
      </c>
      <c r="E48" s="322">
        <v>-991</v>
      </c>
      <c r="F48" s="322">
        <v>-28149</v>
      </c>
      <c r="G48" s="322">
        <v>-26787</v>
      </c>
      <c r="H48" s="322">
        <v>-42678</v>
      </c>
      <c r="I48" s="322">
        <v>790</v>
      </c>
      <c r="J48" s="323">
        <v>38630</v>
      </c>
    </row>
    <row r="49" spans="1:10" ht="79.5" customHeight="1">
      <c r="A49" s="195">
        <v>42552</v>
      </c>
      <c r="B49" s="322">
        <v>-94724</v>
      </c>
      <c r="C49" s="322">
        <v>-1181</v>
      </c>
      <c r="D49" s="322">
        <v>-13298</v>
      </c>
      <c r="E49" s="322">
        <v>-591</v>
      </c>
      <c r="F49" s="322">
        <v>-27718</v>
      </c>
      <c r="G49" s="322">
        <v>-16286</v>
      </c>
      <c r="H49" s="322">
        <v>-40140</v>
      </c>
      <c r="I49" s="322">
        <v>237</v>
      </c>
      <c r="J49" s="323">
        <v>4253</v>
      </c>
    </row>
    <row r="50" spans="1:10" ht="79.5" customHeight="1">
      <c r="A50" s="195">
        <v>42583</v>
      </c>
      <c r="B50" s="322">
        <v>-33953</v>
      </c>
      <c r="C50" s="322">
        <v>366</v>
      </c>
      <c r="D50" s="322">
        <v>6294</v>
      </c>
      <c r="E50" s="322">
        <v>-488</v>
      </c>
      <c r="F50" s="322">
        <v>-22113</v>
      </c>
      <c r="G50" s="322">
        <v>888</v>
      </c>
      <c r="H50" s="322">
        <v>-3014</v>
      </c>
      <c r="I50" s="322">
        <v>-450</v>
      </c>
      <c r="J50" s="323">
        <v>-15436</v>
      </c>
    </row>
    <row r="51" spans="1:10" ht="79.5" customHeight="1">
      <c r="A51" s="195">
        <v>42614</v>
      </c>
      <c r="B51" s="322">
        <v>-39282</v>
      </c>
      <c r="C51" s="322">
        <v>-692</v>
      </c>
      <c r="D51" s="322">
        <v>9363</v>
      </c>
      <c r="E51" s="322">
        <v>-515</v>
      </c>
      <c r="F51" s="322">
        <v>-27591</v>
      </c>
      <c r="G51" s="322">
        <v>3940</v>
      </c>
      <c r="H51" s="322">
        <v>-15141</v>
      </c>
      <c r="I51" s="322">
        <v>-448</v>
      </c>
      <c r="J51" s="323">
        <v>-8198</v>
      </c>
    </row>
    <row r="52" spans="1:10" ht="79.5" customHeight="1">
      <c r="A52" s="195">
        <v>42644</v>
      </c>
      <c r="B52" s="322">
        <v>-74748</v>
      </c>
      <c r="C52" s="322">
        <v>-1070</v>
      </c>
      <c r="D52" s="322">
        <v>-5571</v>
      </c>
      <c r="E52" s="322">
        <v>-1703</v>
      </c>
      <c r="F52" s="322">
        <v>-33517</v>
      </c>
      <c r="G52" s="322">
        <v>12501</v>
      </c>
      <c r="H52" s="322">
        <v>-30317</v>
      </c>
      <c r="I52" s="322">
        <v>-2568</v>
      </c>
      <c r="J52" s="323">
        <v>-12503</v>
      </c>
    </row>
    <row r="53" spans="1:10" ht="79.5" customHeight="1">
      <c r="A53" s="195">
        <v>42675</v>
      </c>
      <c r="B53" s="322">
        <v>-116747</v>
      </c>
      <c r="C53" s="322">
        <v>-1834</v>
      </c>
      <c r="D53" s="322">
        <v>-51859</v>
      </c>
      <c r="E53" s="322">
        <v>-2642</v>
      </c>
      <c r="F53" s="322">
        <v>-50891</v>
      </c>
      <c r="G53" s="322">
        <v>58961</v>
      </c>
      <c r="H53" s="322">
        <v>-37959</v>
      </c>
      <c r="I53" s="322">
        <v>-4426</v>
      </c>
      <c r="J53" s="323">
        <v>-26097</v>
      </c>
    </row>
    <row r="54" spans="1:10" ht="79.5" customHeight="1">
      <c r="A54" s="195">
        <v>42705</v>
      </c>
      <c r="B54" s="322">
        <v>-462366</v>
      </c>
      <c r="C54" s="322">
        <v>-2651</v>
      </c>
      <c r="D54" s="322">
        <v>-130599</v>
      </c>
      <c r="E54" s="322">
        <v>-2053</v>
      </c>
      <c r="F54" s="322">
        <v>-82567</v>
      </c>
      <c r="G54" s="322">
        <v>-18973</v>
      </c>
      <c r="H54" s="322">
        <v>-157654</v>
      </c>
      <c r="I54" s="322">
        <v>-19604</v>
      </c>
      <c r="J54" s="323">
        <v>-48265</v>
      </c>
    </row>
    <row r="55" spans="1:10" ht="79.5" customHeight="1">
      <c r="A55" s="195">
        <v>42736</v>
      </c>
      <c r="B55" s="322">
        <v>-40864</v>
      </c>
      <c r="C55" s="322">
        <v>-59</v>
      </c>
      <c r="D55" s="322">
        <v>17501</v>
      </c>
      <c r="E55" s="322">
        <v>735</v>
      </c>
      <c r="F55" s="322">
        <v>-775</v>
      </c>
      <c r="G55" s="322">
        <v>-60075</v>
      </c>
      <c r="H55" s="322">
        <v>-9525</v>
      </c>
      <c r="I55" s="322">
        <v>671</v>
      </c>
      <c r="J55" s="323">
        <v>10663</v>
      </c>
    </row>
    <row r="56" spans="1:10" ht="75">
      <c r="A56" s="195">
        <v>42767</v>
      </c>
      <c r="B56" s="322">
        <v>35612</v>
      </c>
      <c r="C56" s="322">
        <v>-488</v>
      </c>
      <c r="D56" s="322">
        <v>3949</v>
      </c>
      <c r="E56" s="322">
        <v>1108</v>
      </c>
      <c r="F56" s="322">
        <v>-12857</v>
      </c>
      <c r="G56" s="322">
        <v>-21194</v>
      </c>
      <c r="H56" s="322">
        <v>50613</v>
      </c>
      <c r="I56" s="322">
        <v>8280</v>
      </c>
      <c r="J56" s="323">
        <v>6201</v>
      </c>
    </row>
    <row r="57" spans="1:10" ht="75">
      <c r="A57" s="195">
        <v>42795</v>
      </c>
      <c r="B57" s="322">
        <v>-63624</v>
      </c>
      <c r="C57" s="322">
        <v>-447</v>
      </c>
      <c r="D57" s="322">
        <v>-3499</v>
      </c>
      <c r="E57" s="322">
        <v>-731</v>
      </c>
      <c r="F57" s="322">
        <v>-9059</v>
      </c>
      <c r="G57" s="322">
        <v>-33909</v>
      </c>
      <c r="H57" s="322">
        <v>-17082</v>
      </c>
      <c r="I57" s="322">
        <v>4574</v>
      </c>
      <c r="J57" s="323">
        <v>-3471</v>
      </c>
    </row>
    <row r="58" spans="1:10" ht="75">
      <c r="A58" s="195">
        <v>42826</v>
      </c>
      <c r="B58" s="322">
        <v>59856</v>
      </c>
      <c r="C58" s="322">
        <v>263</v>
      </c>
      <c r="D58" s="322">
        <v>13689</v>
      </c>
      <c r="E58" s="322">
        <v>690</v>
      </c>
      <c r="F58" s="322">
        <v>-1760</v>
      </c>
      <c r="G58" s="322">
        <v>5327</v>
      </c>
      <c r="H58" s="322">
        <v>24712</v>
      </c>
      <c r="I58" s="322">
        <v>2287</v>
      </c>
      <c r="J58" s="323">
        <v>14648</v>
      </c>
    </row>
    <row r="59" spans="1:10" ht="75">
      <c r="A59" s="195">
        <v>42856</v>
      </c>
      <c r="B59" s="322">
        <v>34253</v>
      </c>
      <c r="C59" s="322">
        <v>-510</v>
      </c>
      <c r="D59" s="322">
        <v>1432</v>
      </c>
      <c r="E59" s="322">
        <v>-387</v>
      </c>
      <c r="F59" s="322">
        <v>-4021</v>
      </c>
      <c r="G59" s="322">
        <v>-11254</v>
      </c>
      <c r="H59" s="322">
        <v>1989</v>
      </c>
      <c r="I59" s="322">
        <v>955</v>
      </c>
      <c r="J59" s="323">
        <v>46049</v>
      </c>
    </row>
    <row r="60" spans="1:10" ht="75">
      <c r="A60" s="195">
        <v>42887</v>
      </c>
      <c r="B60" s="322">
        <v>9821</v>
      </c>
      <c r="C60" s="322">
        <v>-183</v>
      </c>
      <c r="D60" s="322">
        <v>-7887</v>
      </c>
      <c r="E60" s="322">
        <v>-657</v>
      </c>
      <c r="F60" s="322">
        <v>-8963</v>
      </c>
      <c r="G60" s="322">
        <v>-2747</v>
      </c>
      <c r="H60" s="322">
        <v>-7273</v>
      </c>
      <c r="I60" s="322">
        <v>704</v>
      </c>
      <c r="J60" s="323">
        <v>36827</v>
      </c>
    </row>
    <row r="61" spans="1:10" ht="75">
      <c r="A61" s="195">
        <v>42917</v>
      </c>
      <c r="B61" s="322">
        <v>35900</v>
      </c>
      <c r="C61" s="322">
        <v>-224</v>
      </c>
      <c r="D61" s="322">
        <v>12594</v>
      </c>
      <c r="E61" s="322">
        <v>-1125</v>
      </c>
      <c r="F61" s="322">
        <v>724</v>
      </c>
      <c r="G61" s="322">
        <v>10156</v>
      </c>
      <c r="H61" s="322">
        <v>7714</v>
      </c>
      <c r="I61" s="322">
        <v>-994</v>
      </c>
      <c r="J61" s="323">
        <v>7055</v>
      </c>
    </row>
    <row r="62" spans="1:10" ht="75">
      <c r="A62" s="195">
        <v>42948</v>
      </c>
      <c r="B62" s="322">
        <v>35457</v>
      </c>
      <c r="C62" s="322">
        <v>-135</v>
      </c>
      <c r="D62" s="322">
        <v>12873</v>
      </c>
      <c r="E62" s="322">
        <v>-434</v>
      </c>
      <c r="F62" s="322">
        <v>1017</v>
      </c>
      <c r="G62" s="322">
        <v>10721</v>
      </c>
      <c r="H62" s="322">
        <v>23299</v>
      </c>
      <c r="I62" s="322">
        <v>528</v>
      </c>
      <c r="J62" s="323">
        <v>-12412</v>
      </c>
    </row>
    <row r="63" spans="1:10" ht="75">
      <c r="A63" s="195">
        <v>42979</v>
      </c>
      <c r="B63" s="322">
        <v>34392</v>
      </c>
      <c r="C63" s="322">
        <v>-133</v>
      </c>
      <c r="D63" s="322">
        <v>25684</v>
      </c>
      <c r="E63" s="322">
        <v>-1246</v>
      </c>
      <c r="F63" s="322">
        <v>380</v>
      </c>
      <c r="G63" s="322">
        <v>15040</v>
      </c>
      <c r="H63" s="322">
        <v>3743</v>
      </c>
      <c r="I63" s="322">
        <v>-704</v>
      </c>
      <c r="J63" s="323">
        <v>-8372</v>
      </c>
    </row>
    <row r="64" spans="1:10" ht="75">
      <c r="A64" s="195">
        <v>43009</v>
      </c>
      <c r="B64" s="322">
        <v>76599</v>
      </c>
      <c r="C64" s="322">
        <v>-532</v>
      </c>
      <c r="D64" s="322">
        <v>33200</v>
      </c>
      <c r="E64" s="322">
        <v>-729</v>
      </c>
      <c r="F64" s="322">
        <v>-4764</v>
      </c>
      <c r="G64" s="322">
        <v>37321</v>
      </c>
      <c r="H64" s="322">
        <v>15915</v>
      </c>
      <c r="I64" s="322">
        <v>-261</v>
      </c>
      <c r="J64" s="323">
        <v>-3551</v>
      </c>
    </row>
    <row r="65" spans="1:10" ht="75">
      <c r="A65" s="195">
        <v>43040</v>
      </c>
      <c r="B65" s="322">
        <v>-12292</v>
      </c>
      <c r="C65" s="322">
        <v>-1155</v>
      </c>
      <c r="D65" s="322">
        <v>-29006</v>
      </c>
      <c r="E65" s="322">
        <v>-814</v>
      </c>
      <c r="F65" s="322">
        <v>-22826</v>
      </c>
      <c r="G65" s="322">
        <v>68602</v>
      </c>
      <c r="H65" s="322">
        <v>-2972</v>
      </c>
      <c r="I65" s="322">
        <v>-2360</v>
      </c>
      <c r="J65" s="323">
        <v>-21761</v>
      </c>
    </row>
    <row r="66" spans="1:10" ht="75">
      <c r="A66" s="195">
        <v>43070</v>
      </c>
      <c r="B66" s="322">
        <v>-328539</v>
      </c>
      <c r="C66" s="322">
        <v>-2330</v>
      </c>
      <c r="D66" s="322">
        <v>-110255</v>
      </c>
      <c r="E66" s="322">
        <v>-1808</v>
      </c>
      <c r="F66" s="322">
        <v>-52157</v>
      </c>
      <c r="G66" s="322">
        <v>6285</v>
      </c>
      <c r="H66" s="322">
        <v>-107535</v>
      </c>
      <c r="I66" s="322">
        <v>-16400</v>
      </c>
      <c r="J66" s="323">
        <v>-44339</v>
      </c>
    </row>
    <row r="67" spans="1:10" ht="75">
      <c r="A67" s="195">
        <v>43101</v>
      </c>
      <c r="B67" s="322">
        <v>77822</v>
      </c>
      <c r="C67" s="322">
        <v>-351</v>
      </c>
      <c r="D67" s="322">
        <v>49500</v>
      </c>
      <c r="E67" s="322">
        <v>1058</v>
      </c>
      <c r="F67" s="322">
        <v>14987</v>
      </c>
      <c r="G67" s="322">
        <v>-48747</v>
      </c>
      <c r="H67" s="322">
        <v>46544</v>
      </c>
      <c r="I67" s="322">
        <v>-802</v>
      </c>
      <c r="J67" s="323">
        <v>15633</v>
      </c>
    </row>
    <row r="68" spans="1:10" ht="75">
      <c r="A68" s="195">
        <v>43132</v>
      </c>
      <c r="B68" s="322">
        <v>61188</v>
      </c>
      <c r="C68" s="322">
        <v>315</v>
      </c>
      <c r="D68" s="322">
        <v>17363</v>
      </c>
      <c r="E68" s="322">
        <v>629</v>
      </c>
      <c r="F68" s="322">
        <v>-3607</v>
      </c>
      <c r="G68" s="322">
        <v>-25247</v>
      </c>
      <c r="H68" s="322">
        <v>65920</v>
      </c>
      <c r="I68" s="322">
        <v>9553</v>
      </c>
      <c r="J68" s="323">
        <v>-3738</v>
      </c>
    </row>
    <row r="69" spans="1:10" ht="75">
      <c r="A69" s="195">
        <v>43160</v>
      </c>
      <c r="B69" s="322">
        <v>56151</v>
      </c>
      <c r="C69" s="322">
        <v>360</v>
      </c>
      <c r="D69" s="322">
        <v>10450</v>
      </c>
      <c r="E69" s="322">
        <v>274</v>
      </c>
      <c r="F69" s="322">
        <v>7728</v>
      </c>
      <c r="G69" s="322">
        <v>-5878</v>
      </c>
      <c r="H69" s="322">
        <v>57384</v>
      </c>
      <c r="I69" s="322">
        <v>3660</v>
      </c>
      <c r="J69" s="323">
        <v>-17827</v>
      </c>
    </row>
    <row r="70" spans="1:10" ht="75">
      <c r="A70" s="195">
        <v>43191</v>
      </c>
      <c r="B70" s="322">
        <v>115898</v>
      </c>
      <c r="C70" s="322">
        <v>720</v>
      </c>
      <c r="D70" s="322">
        <v>24108</v>
      </c>
      <c r="E70" s="322">
        <v>581</v>
      </c>
      <c r="F70" s="322">
        <v>14394</v>
      </c>
      <c r="G70" s="322">
        <v>9287</v>
      </c>
      <c r="H70" s="322">
        <v>64237</v>
      </c>
      <c r="I70" s="322">
        <v>980</v>
      </c>
      <c r="J70" s="323">
        <v>1591</v>
      </c>
    </row>
    <row r="71" spans="1:10" ht="75">
      <c r="A71" s="195">
        <v>43221</v>
      </c>
      <c r="B71" s="322">
        <v>33659</v>
      </c>
      <c r="C71" s="322">
        <v>230</v>
      </c>
      <c r="D71" s="322">
        <v>-6464</v>
      </c>
      <c r="E71" s="322">
        <v>555</v>
      </c>
      <c r="F71" s="322">
        <v>3181</v>
      </c>
      <c r="G71" s="322">
        <v>-11919</v>
      </c>
      <c r="H71" s="322">
        <v>18577</v>
      </c>
      <c r="I71" s="322">
        <v>197</v>
      </c>
      <c r="J71" s="323">
        <v>29302</v>
      </c>
    </row>
    <row r="72" spans="1:10" ht="75">
      <c r="A72" s="195">
        <v>43252</v>
      </c>
      <c r="B72" s="322">
        <v>-661</v>
      </c>
      <c r="C72" s="322">
        <v>-88</v>
      </c>
      <c r="D72" s="322">
        <v>-20470</v>
      </c>
      <c r="E72" s="322">
        <v>1151</v>
      </c>
      <c r="F72" s="322">
        <v>-934</v>
      </c>
      <c r="G72" s="322">
        <v>-20971</v>
      </c>
      <c r="H72" s="322">
        <v>589</v>
      </c>
      <c r="I72" s="322">
        <v>-855</v>
      </c>
      <c r="J72" s="323">
        <v>40917</v>
      </c>
    </row>
    <row r="73" spans="1:10" ht="75">
      <c r="A73" s="195">
        <v>43282</v>
      </c>
      <c r="B73" s="322">
        <v>47319</v>
      </c>
      <c r="C73" s="322">
        <v>702</v>
      </c>
      <c r="D73" s="322">
        <v>4993</v>
      </c>
      <c r="E73" s="322">
        <v>1335</v>
      </c>
      <c r="F73" s="322">
        <v>10063</v>
      </c>
      <c r="G73" s="322">
        <v>-249</v>
      </c>
      <c r="H73" s="322">
        <v>14548</v>
      </c>
      <c r="I73" s="322">
        <v>-1528</v>
      </c>
      <c r="J73" s="323">
        <v>17455</v>
      </c>
    </row>
    <row r="74" spans="1:10" ht="75">
      <c r="A74" s="195">
        <v>43313</v>
      </c>
      <c r="B74" s="323">
        <v>110431</v>
      </c>
      <c r="C74" s="322">
        <v>467</v>
      </c>
      <c r="D74" s="322">
        <v>15764</v>
      </c>
      <c r="E74" s="322">
        <v>1240</v>
      </c>
      <c r="F74" s="322">
        <v>11800</v>
      </c>
      <c r="G74" s="322">
        <v>17859</v>
      </c>
      <c r="H74" s="322">
        <v>66256</v>
      </c>
      <c r="I74" s="322">
        <v>394</v>
      </c>
      <c r="J74" s="323">
        <v>-3349</v>
      </c>
    </row>
    <row r="75" spans="1:10" ht="75">
      <c r="A75" s="195">
        <v>43344</v>
      </c>
      <c r="B75" s="323">
        <v>137336</v>
      </c>
      <c r="C75" s="322">
        <v>403</v>
      </c>
      <c r="D75" s="322">
        <v>37449</v>
      </c>
      <c r="E75" s="322">
        <v>1091</v>
      </c>
      <c r="F75" s="322">
        <v>12481</v>
      </c>
      <c r="G75" s="322">
        <v>26685</v>
      </c>
      <c r="H75" s="322">
        <v>60961</v>
      </c>
      <c r="I75" s="322">
        <v>954</v>
      </c>
      <c r="J75" s="323">
        <v>-2688</v>
      </c>
    </row>
    <row r="76" spans="1:10" ht="75">
      <c r="A76" s="195">
        <v>43374</v>
      </c>
      <c r="B76" s="323">
        <v>57733</v>
      </c>
      <c r="C76" s="322">
        <v>377</v>
      </c>
      <c r="D76" s="322">
        <v>7048</v>
      </c>
      <c r="E76" s="322">
        <v>268</v>
      </c>
      <c r="F76" s="322">
        <v>560</v>
      </c>
      <c r="G76" s="322">
        <v>34133</v>
      </c>
      <c r="H76" s="322">
        <v>28759</v>
      </c>
      <c r="I76" s="322">
        <v>-353</v>
      </c>
      <c r="J76" s="323">
        <v>-13059</v>
      </c>
    </row>
    <row r="77" spans="1:10" ht="75">
      <c r="A77" s="195">
        <v>43405</v>
      </c>
      <c r="B77" s="323">
        <v>58664</v>
      </c>
      <c r="C77" s="323">
        <v>-744</v>
      </c>
      <c r="D77" s="322">
        <v>-24287</v>
      </c>
      <c r="E77" s="322">
        <v>-543</v>
      </c>
      <c r="F77" s="322">
        <v>-13854</v>
      </c>
      <c r="G77" s="322">
        <v>88587</v>
      </c>
      <c r="H77" s="322">
        <v>34319</v>
      </c>
      <c r="I77" s="322">
        <v>-1122</v>
      </c>
      <c r="J77" s="323">
        <v>-23692</v>
      </c>
    </row>
    <row r="78" spans="1:10" ht="75">
      <c r="A78" s="195">
        <v>43435</v>
      </c>
      <c r="B78" s="323">
        <v>-334462</v>
      </c>
      <c r="C78" s="323">
        <v>-1031</v>
      </c>
      <c r="D78" s="322">
        <v>-118053</v>
      </c>
      <c r="E78" s="322">
        <v>-1406</v>
      </c>
      <c r="F78" s="322">
        <v>-51576</v>
      </c>
      <c r="G78" s="322">
        <v>19643</v>
      </c>
      <c r="H78" s="322">
        <v>-117411</v>
      </c>
      <c r="I78" s="322">
        <v>-16999</v>
      </c>
      <c r="J78" s="323">
        <v>-47629</v>
      </c>
    </row>
    <row r="79" spans="1:10" ht="75">
      <c r="A79" s="195">
        <v>43466</v>
      </c>
      <c r="B79" s="323">
        <v>34313</v>
      </c>
      <c r="C79" s="323">
        <v>84</v>
      </c>
      <c r="D79" s="322">
        <v>34929</v>
      </c>
      <c r="E79" s="322">
        <v>-88</v>
      </c>
      <c r="F79" s="322">
        <v>14275</v>
      </c>
      <c r="G79" s="322">
        <v>-65978</v>
      </c>
      <c r="H79" s="322">
        <v>43449</v>
      </c>
      <c r="I79" s="322">
        <v>-686</v>
      </c>
      <c r="J79" s="323">
        <v>8328</v>
      </c>
    </row>
    <row r="80" spans="1:10" ht="75">
      <c r="A80" s="302">
        <v>43497</v>
      </c>
      <c r="B80" s="329">
        <v>173139</v>
      </c>
      <c r="C80" s="329">
        <v>985</v>
      </c>
      <c r="D80" s="330">
        <v>33472</v>
      </c>
      <c r="E80" s="330">
        <v>865</v>
      </c>
      <c r="F80" s="330">
        <v>11097</v>
      </c>
      <c r="G80" s="330">
        <v>5990</v>
      </c>
      <c r="H80" s="330">
        <v>112412</v>
      </c>
      <c r="I80" s="330">
        <v>11395</v>
      </c>
      <c r="J80" s="329">
        <v>-3077</v>
      </c>
    </row>
    <row r="81" spans="2:10" ht="15.75">
      <c r="B81" s="311"/>
      <c r="C81" s="184"/>
      <c r="D81" s="184"/>
      <c r="E81" s="184"/>
      <c r="F81" s="184"/>
      <c r="G81" s="184"/>
      <c r="H81" s="184"/>
      <c r="I81" s="184"/>
      <c r="J81" s="184"/>
    </row>
    <row r="82" ht="75">
      <c r="A82" s="331" t="s">
        <v>160</v>
      </c>
    </row>
  </sheetData>
  <sheetProtection/>
  <conditionalFormatting sqref="B1">
    <cfRule type="expression" priority="18" dxfId="0">
      <formula>(B4:J93)=""</formula>
    </cfRule>
  </conditionalFormatting>
  <conditionalFormatting sqref="B81">
    <cfRule type="expression" priority="17" dxfId="0">
      <formula>(tabela9!#REF!)=""</formula>
    </cfRule>
  </conditionalFormatting>
  <conditionalFormatting sqref="B7:J7 B8:B10">
    <cfRule type="expression" priority="5" dxfId="0">
      <formula>(B7:J81)=""</formula>
    </cfRule>
  </conditionalFormatting>
  <conditionalFormatting sqref="C31:J31">
    <cfRule type="expression" priority="6" dxfId="0">
      <formula>(C31:K81)=""</formula>
    </cfRule>
  </conditionalFormatting>
  <conditionalFormatting sqref="C12:J12 B58:J58">
    <cfRule type="expression" priority="7" dxfId="0">
      <formula>(B12:J81)=""</formula>
    </cfRule>
  </conditionalFormatting>
  <conditionalFormatting sqref="B65:J65">
    <cfRule type="expression" priority="8" dxfId="0">
      <formula>(B65:J127)=""</formula>
    </cfRule>
  </conditionalFormatting>
  <conditionalFormatting sqref="B64:J64">
    <cfRule type="expression" priority="9" dxfId="0">
      <formula>(B64:J127)=""</formula>
    </cfRule>
  </conditionalFormatting>
  <conditionalFormatting sqref="B63:J63">
    <cfRule type="expression" priority="10" dxfId="0">
      <formula>(B63:J127)=""</formula>
    </cfRule>
  </conditionalFormatting>
  <conditionalFormatting sqref="B62:J62">
    <cfRule type="expression" priority="11" dxfId="0">
      <formula>(B62:J127)=""</formula>
    </cfRule>
  </conditionalFormatting>
  <conditionalFormatting sqref="B61:J61">
    <cfRule type="expression" priority="12" dxfId="0">
      <formula>(B61:J127)=""</formula>
    </cfRule>
  </conditionalFormatting>
  <conditionalFormatting sqref="B60:J60 C17:J29">
    <cfRule type="expression" priority="13" dxfId="0">
      <formula>(B17:J84)=""</formula>
    </cfRule>
  </conditionalFormatting>
  <conditionalFormatting sqref="B59:J59 C13:J16">
    <cfRule type="expression" priority="14" dxfId="0">
      <formula>(B13:J81)=""</formula>
    </cfRule>
  </conditionalFormatting>
  <conditionalFormatting sqref="B57:J57">
    <cfRule type="expression" priority="15" dxfId="0">
      <formula>(B57:J127)=""</formula>
    </cfRule>
  </conditionalFormatting>
  <conditionalFormatting sqref="B56:J56">
    <cfRule type="expression" priority="16" dxfId="0">
      <formula>(B56:J127)=""</formula>
    </cfRule>
  </conditionalFormatting>
  <conditionalFormatting sqref="D77:J77 D79:J79">
    <cfRule type="expression" priority="27" dxfId="0">
      <formula>(B77:J135)=""</formula>
    </cfRule>
  </conditionalFormatting>
  <conditionalFormatting sqref="B77:C77 B79:C79">
    <cfRule type="expression" priority="28" dxfId="0">
      <formula>(I77:Q135)=""</formula>
    </cfRule>
  </conditionalFormatting>
  <conditionalFormatting sqref="D78:J78 D80:J80">
    <cfRule type="expression" priority="175" dxfId="0">
      <formula>(B78:J137)=""</formula>
    </cfRule>
  </conditionalFormatting>
  <conditionalFormatting sqref="B78:C78 B80:C80">
    <cfRule type="expression" priority="177" dxfId="0">
      <formula>(I78:Q137)=""</formula>
    </cfRule>
  </conditionalFormatting>
  <conditionalFormatting sqref="D45:D49 F45:F49 H45:H49 J45:J49 B50:J55">
    <cfRule type="expression" priority="218" dxfId="0">
      <formula>(B45:J117)=""</formula>
    </cfRule>
  </conditionalFormatting>
  <conditionalFormatting sqref="C36:J44 C45:C49 E45:E49 G45:G49 I45:I49">
    <cfRule type="expression" priority="220" dxfId="0">
      <formula>(C36:K84)=""</formula>
    </cfRule>
  </conditionalFormatting>
  <conditionalFormatting sqref="C74:J76">
    <cfRule type="expression" priority="267" dxfId="0">
      <formula>(B74:J133)=""</formula>
    </cfRule>
  </conditionalFormatting>
  <conditionalFormatting sqref="B74:B76">
    <cfRule type="expression" priority="268" dxfId="0">
      <formula>(J74:R133)=""</formula>
    </cfRule>
  </conditionalFormatting>
  <conditionalFormatting sqref="B68:J73">
    <cfRule type="expression" priority="269" dxfId="0">
      <formula>(B68:J127)=""</formula>
    </cfRule>
  </conditionalFormatting>
  <conditionalFormatting sqref="B66:J67">
    <cfRule type="expression" priority="270" dxfId="0">
      <formula>(B66:J127)=""</formula>
    </cfRule>
  </conditionalFormatting>
  <conditionalFormatting sqref="B11:B49 C8:J11">
    <cfRule type="expression" priority="271" dxfId="0">
      <formula>(B8:J81)=""</formula>
    </cfRule>
  </conditionalFormatting>
  <conditionalFormatting sqref="C32:J35">
    <cfRule type="expression" priority="273" dxfId="0">
      <formula>(C32:K81)=""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landscape" paperSize="9" scale="1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showGridLines="0" zoomScale="20" zoomScaleNormal="20" zoomScaleSheetLayoutView="20" zoomScalePageLayoutView="0" workbookViewId="0" topLeftCell="A1">
      <selection activeCell="A2" sqref="A2"/>
    </sheetView>
  </sheetViews>
  <sheetFormatPr defaultColWidth="9.140625" defaultRowHeight="15"/>
  <cols>
    <col min="1" max="1" width="40.421875" style="0" customWidth="1"/>
    <col min="2" max="10" width="80.57421875" style="0" customWidth="1"/>
  </cols>
  <sheetData>
    <row r="1" spans="1:10" ht="15.75">
      <c r="A1" s="191"/>
      <c r="B1" s="196"/>
      <c r="C1" s="184"/>
      <c r="D1" s="184"/>
      <c r="E1" s="184"/>
      <c r="F1" s="184"/>
      <c r="G1" s="184"/>
      <c r="H1" s="184"/>
      <c r="I1" s="184"/>
      <c r="J1" s="184"/>
    </row>
    <row r="2" spans="1:10" ht="15.75">
      <c r="A2" s="185"/>
      <c r="B2" s="169"/>
      <c r="C2" s="169"/>
      <c r="D2" s="169"/>
      <c r="E2" s="169"/>
      <c r="F2" s="169"/>
      <c r="G2" s="169"/>
      <c r="H2" s="169"/>
      <c r="I2" s="169"/>
      <c r="J2" s="169"/>
    </row>
    <row r="3" spans="1:10" s="197" customFormat="1" ht="114.75">
      <c r="A3" s="202" t="s">
        <v>147</v>
      </c>
      <c r="B3" s="199"/>
      <c r="C3" s="200"/>
      <c r="D3" s="200"/>
      <c r="E3" s="200"/>
      <c r="F3" s="200"/>
      <c r="G3" s="200"/>
      <c r="H3" s="200"/>
      <c r="I3" s="201"/>
      <c r="J3" s="201"/>
    </row>
    <row r="4" spans="1:10" s="197" customFormat="1" ht="114.75" customHeight="1">
      <c r="A4" s="202" t="s">
        <v>223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27.75" thickBot="1">
      <c r="A5" s="193"/>
      <c r="B5" s="171"/>
      <c r="C5" s="171"/>
      <c r="D5" s="171"/>
      <c r="E5" s="171"/>
      <c r="F5" s="171"/>
      <c r="G5" s="171"/>
      <c r="H5" s="171"/>
      <c r="I5" s="171"/>
      <c r="J5" s="171"/>
    </row>
    <row r="6" spans="1:10" s="198" customFormat="1" ht="132" customHeight="1" thickBot="1">
      <c r="A6" s="319" t="s">
        <v>89</v>
      </c>
      <c r="B6" s="320" t="s">
        <v>140</v>
      </c>
      <c r="C6" s="320" t="s">
        <v>5</v>
      </c>
      <c r="D6" s="320" t="s">
        <v>6</v>
      </c>
      <c r="E6" s="320" t="s">
        <v>91</v>
      </c>
      <c r="F6" s="320" t="s">
        <v>92</v>
      </c>
      <c r="G6" s="320" t="s">
        <v>0</v>
      </c>
      <c r="H6" s="320" t="s">
        <v>1</v>
      </c>
      <c r="I6" s="320" t="s">
        <v>93</v>
      </c>
      <c r="J6" s="321" t="s">
        <v>9</v>
      </c>
    </row>
    <row r="7" spans="1:10" ht="79.5" customHeight="1">
      <c r="A7" s="195">
        <v>41275</v>
      </c>
      <c r="B7" s="332">
        <v>75614</v>
      </c>
      <c r="C7" s="332">
        <v>689</v>
      </c>
      <c r="D7" s="332">
        <v>49291</v>
      </c>
      <c r="E7" s="332">
        <v>5525</v>
      </c>
      <c r="F7" s="332">
        <v>44569</v>
      </c>
      <c r="G7" s="332">
        <v>-56449</v>
      </c>
      <c r="H7" s="332">
        <v>29696</v>
      </c>
      <c r="I7" s="332">
        <v>616</v>
      </c>
      <c r="J7" s="333">
        <v>1677</v>
      </c>
    </row>
    <row r="8" spans="1:10" ht="79.5" customHeight="1">
      <c r="A8" s="195">
        <v>41306</v>
      </c>
      <c r="B8" s="332">
        <v>168848</v>
      </c>
      <c r="C8" s="332">
        <v>244</v>
      </c>
      <c r="D8" s="332">
        <v>38431</v>
      </c>
      <c r="E8" s="332">
        <v>514</v>
      </c>
      <c r="F8" s="332">
        <v>24233</v>
      </c>
      <c r="G8" s="332">
        <v>-1147</v>
      </c>
      <c r="H8" s="332">
        <v>98411</v>
      </c>
      <c r="I8" s="332">
        <v>14493</v>
      </c>
      <c r="J8" s="333">
        <v>-6331</v>
      </c>
    </row>
    <row r="9" spans="1:10" ht="79.5" customHeight="1">
      <c r="A9" s="195">
        <v>41334</v>
      </c>
      <c r="B9" s="332">
        <v>183018</v>
      </c>
      <c r="C9" s="332">
        <v>743</v>
      </c>
      <c r="D9" s="332">
        <v>34168</v>
      </c>
      <c r="E9" s="332">
        <v>18</v>
      </c>
      <c r="F9" s="332">
        <v>31472</v>
      </c>
      <c r="G9" s="332">
        <v>19157</v>
      </c>
      <c r="H9" s="332">
        <v>89981</v>
      </c>
      <c r="I9" s="332">
        <v>8353</v>
      </c>
      <c r="J9" s="333">
        <v>-874</v>
      </c>
    </row>
    <row r="10" spans="1:10" ht="79.5" customHeight="1">
      <c r="A10" s="195">
        <v>41365</v>
      </c>
      <c r="B10" s="332">
        <v>256225</v>
      </c>
      <c r="C10" s="332">
        <v>770</v>
      </c>
      <c r="D10" s="332">
        <v>47040</v>
      </c>
      <c r="E10" s="332">
        <v>2423</v>
      </c>
      <c r="F10" s="332">
        <v>42191</v>
      </c>
      <c r="G10" s="332">
        <v>30679</v>
      </c>
      <c r="H10" s="332">
        <v>97965</v>
      </c>
      <c r="I10" s="332">
        <v>4461</v>
      </c>
      <c r="J10" s="333">
        <v>30696</v>
      </c>
    </row>
    <row r="11" spans="1:10" ht="79.5" customHeight="1">
      <c r="A11" s="195">
        <v>41395</v>
      </c>
      <c r="B11" s="332">
        <v>111224</v>
      </c>
      <c r="C11" s="332">
        <v>232</v>
      </c>
      <c r="D11" s="332">
        <v>20773</v>
      </c>
      <c r="E11" s="332">
        <v>353</v>
      </c>
      <c r="F11" s="332">
        <v>4091</v>
      </c>
      <c r="G11" s="332">
        <v>8721</v>
      </c>
      <c r="H11" s="332">
        <v>33953</v>
      </c>
      <c r="I11" s="332">
        <v>2786</v>
      </c>
      <c r="J11" s="333">
        <v>40315</v>
      </c>
    </row>
    <row r="12" spans="1:10" ht="79.5" customHeight="1">
      <c r="A12" s="195">
        <v>41426</v>
      </c>
      <c r="B12" s="332">
        <v>158069</v>
      </c>
      <c r="C12" s="332">
        <v>726</v>
      </c>
      <c r="D12" s="332">
        <v>10250</v>
      </c>
      <c r="E12" s="332">
        <v>687</v>
      </c>
      <c r="F12" s="332">
        <v>9667</v>
      </c>
      <c r="G12" s="332">
        <v>17351</v>
      </c>
      <c r="H12" s="332">
        <v>53701</v>
      </c>
      <c r="I12" s="332">
        <v>1390</v>
      </c>
      <c r="J12" s="333">
        <v>64297</v>
      </c>
    </row>
    <row r="13" spans="1:10" ht="79.5" customHeight="1">
      <c r="A13" s="195">
        <v>41456</v>
      </c>
      <c r="B13" s="332">
        <v>73217</v>
      </c>
      <c r="C13" s="332">
        <v>-68</v>
      </c>
      <c r="D13" s="332">
        <v>10599</v>
      </c>
      <c r="E13" s="332">
        <v>-1170</v>
      </c>
      <c r="F13" s="332">
        <v>10612</v>
      </c>
      <c r="G13" s="332">
        <v>8754</v>
      </c>
      <c r="H13" s="332">
        <v>22847</v>
      </c>
      <c r="I13" s="332">
        <v>459</v>
      </c>
      <c r="J13" s="333">
        <v>21184</v>
      </c>
    </row>
    <row r="14" spans="1:10" ht="79.5" customHeight="1">
      <c r="A14" s="195">
        <v>41487</v>
      </c>
      <c r="B14" s="332">
        <v>162160</v>
      </c>
      <c r="C14" s="332">
        <v>873</v>
      </c>
      <c r="D14" s="332">
        <v>15104</v>
      </c>
      <c r="E14" s="332">
        <v>-568</v>
      </c>
      <c r="F14" s="332">
        <v>19057</v>
      </c>
      <c r="G14" s="332">
        <v>59501</v>
      </c>
      <c r="H14" s="332">
        <v>75965</v>
      </c>
      <c r="I14" s="332">
        <v>3113</v>
      </c>
      <c r="J14" s="333">
        <v>-10885</v>
      </c>
    </row>
    <row r="15" spans="1:10" ht="79.5" customHeight="1">
      <c r="A15" s="195">
        <v>41518</v>
      </c>
      <c r="B15" s="332">
        <v>257668</v>
      </c>
      <c r="C15" s="332">
        <v>869</v>
      </c>
      <c r="D15" s="332">
        <v>69492</v>
      </c>
      <c r="E15" s="332">
        <v>995</v>
      </c>
      <c r="F15" s="332">
        <v>36816</v>
      </c>
      <c r="G15" s="332">
        <v>65922</v>
      </c>
      <c r="H15" s="332">
        <v>88345</v>
      </c>
      <c r="I15" s="332">
        <v>2294</v>
      </c>
      <c r="J15" s="333">
        <v>-7065</v>
      </c>
    </row>
    <row r="16" spans="1:10" ht="79.5" customHeight="1">
      <c r="A16" s="195">
        <v>41548</v>
      </c>
      <c r="B16" s="332">
        <v>130865</v>
      </c>
      <c r="C16" s="332">
        <v>219</v>
      </c>
      <c r="D16" s="332">
        <v>36770</v>
      </c>
      <c r="E16" s="332">
        <v>1514</v>
      </c>
      <c r="F16" s="332">
        <v>5632</v>
      </c>
      <c r="G16" s="332">
        <v>60728</v>
      </c>
      <c r="H16" s="332">
        <v>46296</v>
      </c>
      <c r="I16" s="332">
        <v>533</v>
      </c>
      <c r="J16" s="333">
        <v>-20827</v>
      </c>
    </row>
    <row r="17" spans="1:10" ht="79.5" customHeight="1">
      <c r="A17" s="195">
        <v>41579</v>
      </c>
      <c r="B17" s="332">
        <v>69361</v>
      </c>
      <c r="C17" s="332">
        <v>-861</v>
      </c>
      <c r="D17" s="332">
        <v>-33183</v>
      </c>
      <c r="E17" s="332">
        <v>139</v>
      </c>
      <c r="F17" s="332">
        <v>-28748</v>
      </c>
      <c r="G17" s="332">
        <v>115386</v>
      </c>
      <c r="H17" s="332">
        <v>50997</v>
      </c>
      <c r="I17" s="332">
        <v>-237</v>
      </c>
      <c r="J17" s="333">
        <v>-34132</v>
      </c>
    </row>
    <row r="18" spans="1:10" ht="79.5" customHeight="1">
      <c r="A18" s="195">
        <v>41609</v>
      </c>
      <c r="B18" s="332">
        <v>-507707</v>
      </c>
      <c r="C18" s="332">
        <v>-1727</v>
      </c>
      <c r="D18" s="332">
        <v>-175937</v>
      </c>
      <c r="E18" s="332">
        <v>-2101</v>
      </c>
      <c r="F18" s="332">
        <v>-95065</v>
      </c>
      <c r="G18" s="332">
        <v>-2780</v>
      </c>
      <c r="H18" s="332">
        <v>-126599</v>
      </c>
      <c r="I18" s="332">
        <v>-18810</v>
      </c>
      <c r="J18" s="333">
        <v>-84688</v>
      </c>
    </row>
    <row r="19" spans="1:10" ht="79.5" customHeight="1">
      <c r="A19" s="195">
        <v>41640</v>
      </c>
      <c r="B19" s="332">
        <v>63238</v>
      </c>
      <c r="C19" s="332">
        <v>251</v>
      </c>
      <c r="D19" s="332">
        <v>42733</v>
      </c>
      <c r="E19" s="332">
        <v>1271</v>
      </c>
      <c r="F19" s="332">
        <v>46891</v>
      </c>
      <c r="G19" s="332">
        <v>-72347</v>
      </c>
      <c r="H19" s="332">
        <v>38046</v>
      </c>
      <c r="I19" s="332">
        <v>1189</v>
      </c>
      <c r="J19" s="333">
        <v>5204</v>
      </c>
    </row>
    <row r="20" spans="1:10" ht="79.5" customHeight="1">
      <c r="A20" s="195">
        <v>41671</v>
      </c>
      <c r="B20" s="332">
        <v>301394</v>
      </c>
      <c r="C20" s="332">
        <v>686</v>
      </c>
      <c r="D20" s="332">
        <v>56292</v>
      </c>
      <c r="E20" s="332">
        <v>1926</v>
      </c>
      <c r="F20" s="332">
        <v>31394</v>
      </c>
      <c r="G20" s="332">
        <v>26927</v>
      </c>
      <c r="H20" s="332">
        <v>162578</v>
      </c>
      <c r="I20" s="332">
        <v>14110</v>
      </c>
      <c r="J20" s="333">
        <v>7481</v>
      </c>
    </row>
    <row r="21" spans="1:10" ht="79.5" customHeight="1">
      <c r="A21" s="195">
        <v>41699</v>
      </c>
      <c r="B21" s="332">
        <v>35105</v>
      </c>
      <c r="C21" s="332">
        <v>151</v>
      </c>
      <c r="D21" s="332">
        <v>7643</v>
      </c>
      <c r="E21" s="332">
        <v>411</v>
      </c>
      <c r="F21" s="332">
        <v>1447</v>
      </c>
      <c r="G21" s="332">
        <v>-21812</v>
      </c>
      <c r="H21" s="332">
        <v>47502</v>
      </c>
      <c r="I21" s="332">
        <v>3688</v>
      </c>
      <c r="J21" s="333">
        <v>-3925</v>
      </c>
    </row>
    <row r="22" spans="1:10" ht="79.5" customHeight="1">
      <c r="A22" s="195">
        <v>41730</v>
      </c>
      <c r="B22" s="332">
        <v>132715</v>
      </c>
      <c r="C22" s="332">
        <v>573</v>
      </c>
      <c r="D22" s="332">
        <v>-1090</v>
      </c>
      <c r="E22" s="332">
        <v>1053</v>
      </c>
      <c r="F22" s="332">
        <v>8119</v>
      </c>
      <c r="G22" s="332">
        <v>23774</v>
      </c>
      <c r="H22" s="332">
        <v>79902</v>
      </c>
      <c r="I22" s="332">
        <v>3750</v>
      </c>
      <c r="J22" s="333">
        <v>16634</v>
      </c>
    </row>
    <row r="23" spans="1:10" ht="79.5" customHeight="1">
      <c r="A23" s="195">
        <v>41760</v>
      </c>
      <c r="B23" s="332">
        <v>86672</v>
      </c>
      <c r="C23" s="332">
        <v>107</v>
      </c>
      <c r="D23" s="332">
        <v>-28233</v>
      </c>
      <c r="E23" s="332">
        <v>534</v>
      </c>
      <c r="F23" s="332">
        <v>6159</v>
      </c>
      <c r="G23" s="332">
        <v>5256</v>
      </c>
      <c r="H23" s="332">
        <v>52174</v>
      </c>
      <c r="I23" s="332">
        <v>2250</v>
      </c>
      <c r="J23" s="333">
        <v>48425</v>
      </c>
    </row>
    <row r="24" spans="1:10" ht="79.5" customHeight="1">
      <c r="A24" s="195">
        <v>41791</v>
      </c>
      <c r="B24" s="332">
        <v>50573</v>
      </c>
      <c r="C24" s="332">
        <v>42</v>
      </c>
      <c r="D24" s="332">
        <v>-26802</v>
      </c>
      <c r="E24" s="332">
        <v>166</v>
      </c>
      <c r="F24" s="332">
        <v>-8593</v>
      </c>
      <c r="G24" s="332">
        <v>-1684</v>
      </c>
      <c r="H24" s="332">
        <v>42606</v>
      </c>
      <c r="I24" s="332">
        <v>1602</v>
      </c>
      <c r="J24" s="333">
        <v>43236</v>
      </c>
    </row>
    <row r="25" spans="1:10" ht="83.25" customHeight="1">
      <c r="A25" s="195">
        <v>41821</v>
      </c>
      <c r="B25" s="332">
        <v>31183</v>
      </c>
      <c r="C25" s="332">
        <v>81</v>
      </c>
      <c r="D25" s="332">
        <v>-12515</v>
      </c>
      <c r="E25" s="332">
        <v>176</v>
      </c>
      <c r="F25" s="332">
        <v>6355</v>
      </c>
      <c r="G25" s="332">
        <v>5479</v>
      </c>
      <c r="H25" s="332">
        <v>17169</v>
      </c>
      <c r="I25" s="332">
        <v>1205</v>
      </c>
      <c r="J25" s="333">
        <v>13233</v>
      </c>
    </row>
    <row r="26" spans="1:10" ht="83.25" customHeight="1">
      <c r="A26" s="195">
        <v>41852</v>
      </c>
      <c r="B26" s="332">
        <v>130904</v>
      </c>
      <c r="C26" s="332">
        <v>201</v>
      </c>
      <c r="D26" s="332">
        <v>-1720</v>
      </c>
      <c r="E26" s="332">
        <v>245</v>
      </c>
      <c r="F26" s="332">
        <v>6744</v>
      </c>
      <c r="G26" s="332">
        <v>49119</v>
      </c>
      <c r="H26" s="332">
        <v>82258</v>
      </c>
      <c r="I26" s="332">
        <v>905</v>
      </c>
      <c r="J26" s="333">
        <v>-6848</v>
      </c>
    </row>
    <row r="27" spans="1:10" ht="83.25" customHeight="1">
      <c r="A27" s="195">
        <v>41883</v>
      </c>
      <c r="B27" s="332">
        <v>168826</v>
      </c>
      <c r="C27" s="332">
        <v>-436</v>
      </c>
      <c r="D27" s="332">
        <v>28900</v>
      </c>
      <c r="E27" s="332">
        <v>601</v>
      </c>
      <c r="F27" s="332">
        <v>14382</v>
      </c>
      <c r="G27" s="332">
        <v>47361</v>
      </c>
      <c r="H27" s="332">
        <v>82190</v>
      </c>
      <c r="I27" s="332">
        <v>886</v>
      </c>
      <c r="J27" s="333">
        <v>-5058</v>
      </c>
    </row>
    <row r="28" spans="1:10" ht="83.25" customHeight="1">
      <c r="A28" s="195">
        <v>41913</v>
      </c>
      <c r="B28" s="332">
        <v>-17032</v>
      </c>
      <c r="C28" s="332">
        <v>-578</v>
      </c>
      <c r="D28" s="332">
        <v>-7826</v>
      </c>
      <c r="E28" s="332">
        <v>-143</v>
      </c>
      <c r="F28" s="332">
        <v>-32742</v>
      </c>
      <c r="G28" s="332">
        <v>37255</v>
      </c>
      <c r="H28" s="332">
        <v>5406</v>
      </c>
      <c r="I28" s="332">
        <v>178</v>
      </c>
      <c r="J28" s="333">
        <v>-18582</v>
      </c>
    </row>
    <row r="29" spans="1:10" ht="83.25" customHeight="1">
      <c r="A29" s="195">
        <v>41944</v>
      </c>
      <c r="B29" s="332">
        <v>19348</v>
      </c>
      <c r="C29" s="332">
        <v>-660</v>
      </c>
      <c r="D29" s="332">
        <v>-43491</v>
      </c>
      <c r="E29" s="332">
        <v>86</v>
      </c>
      <c r="F29" s="332">
        <v>-50641</v>
      </c>
      <c r="G29" s="332">
        <v>111150</v>
      </c>
      <c r="H29" s="332">
        <v>36875</v>
      </c>
      <c r="I29" s="332">
        <v>-978</v>
      </c>
      <c r="J29" s="333">
        <v>-32993</v>
      </c>
    </row>
    <row r="30" spans="1:10" ht="83.25" customHeight="1">
      <c r="A30" s="195">
        <v>41974</v>
      </c>
      <c r="B30" s="332">
        <v>-582236</v>
      </c>
      <c r="C30" s="332">
        <v>-2957</v>
      </c>
      <c r="D30" s="332">
        <v>-176742</v>
      </c>
      <c r="E30" s="332">
        <v>-1133</v>
      </c>
      <c r="F30" s="332">
        <v>-138534</v>
      </c>
      <c r="G30" s="332">
        <v>-14189</v>
      </c>
      <c r="H30" s="332">
        <v>-159416</v>
      </c>
      <c r="I30" s="332">
        <v>-22285</v>
      </c>
      <c r="J30" s="333">
        <v>-66980</v>
      </c>
    </row>
    <row r="31" spans="1:10" ht="83.25" customHeight="1">
      <c r="A31" s="195">
        <v>42005</v>
      </c>
      <c r="B31" s="332">
        <v>-61825</v>
      </c>
      <c r="C31" s="332">
        <v>-1773</v>
      </c>
      <c r="D31" s="332">
        <v>29166</v>
      </c>
      <c r="E31" s="332">
        <v>31</v>
      </c>
      <c r="F31" s="332">
        <v>-4587</v>
      </c>
      <c r="G31" s="332">
        <v>-93748</v>
      </c>
      <c r="H31" s="332">
        <v>1042</v>
      </c>
      <c r="I31" s="332">
        <v>-2295</v>
      </c>
      <c r="J31" s="333">
        <v>10339</v>
      </c>
    </row>
    <row r="32" spans="1:10" ht="83.25" customHeight="1">
      <c r="A32" s="195">
        <v>42036</v>
      </c>
      <c r="B32" s="332">
        <v>13173</v>
      </c>
      <c r="C32" s="332">
        <v>-1362</v>
      </c>
      <c r="D32" s="332">
        <v>1894</v>
      </c>
      <c r="E32" s="332">
        <v>-292</v>
      </c>
      <c r="F32" s="332">
        <v>-26972</v>
      </c>
      <c r="G32" s="332">
        <v>-26994</v>
      </c>
      <c r="H32" s="332">
        <v>60570</v>
      </c>
      <c r="I32" s="332">
        <v>14517</v>
      </c>
      <c r="J32" s="333">
        <v>-8188</v>
      </c>
    </row>
    <row r="33" spans="1:10" ht="83.25" customHeight="1">
      <c r="A33" s="195">
        <v>42064</v>
      </c>
      <c r="B33" s="332">
        <v>36065</v>
      </c>
      <c r="C33" s="332">
        <v>-1598</v>
      </c>
      <c r="D33" s="332">
        <v>-12773</v>
      </c>
      <c r="E33" s="332">
        <v>672</v>
      </c>
      <c r="F33" s="332">
        <v>-19576</v>
      </c>
      <c r="G33" s="332">
        <v>6833</v>
      </c>
      <c r="H33" s="334">
        <v>63106</v>
      </c>
      <c r="I33" s="332">
        <v>3618</v>
      </c>
      <c r="J33" s="333">
        <v>-4217</v>
      </c>
    </row>
    <row r="34" spans="1:10" ht="83.25" customHeight="1">
      <c r="A34" s="195">
        <v>42095</v>
      </c>
      <c r="B34" s="332">
        <v>-84781</v>
      </c>
      <c r="C34" s="332">
        <v>-853</v>
      </c>
      <c r="D34" s="332">
        <v>-53331</v>
      </c>
      <c r="E34" s="332">
        <v>33</v>
      </c>
      <c r="F34" s="332">
        <v>-25002</v>
      </c>
      <c r="G34" s="332">
        <v>-17338</v>
      </c>
      <c r="H34" s="332">
        <v>798</v>
      </c>
      <c r="I34" s="334">
        <v>-145</v>
      </c>
      <c r="J34" s="333">
        <v>11057</v>
      </c>
    </row>
    <row r="35" spans="1:10" ht="83.25" customHeight="1">
      <c r="A35" s="195">
        <v>42125</v>
      </c>
      <c r="B35" s="332">
        <v>-109364</v>
      </c>
      <c r="C35" s="332">
        <v>-987</v>
      </c>
      <c r="D35" s="332">
        <v>-61445</v>
      </c>
      <c r="E35" s="332">
        <v>74</v>
      </c>
      <c r="F35" s="332">
        <v>-30909</v>
      </c>
      <c r="G35" s="332">
        <v>-16010</v>
      </c>
      <c r="H35" s="332">
        <v>-32909</v>
      </c>
      <c r="I35" s="332">
        <v>-96</v>
      </c>
      <c r="J35" s="335">
        <v>32918</v>
      </c>
    </row>
    <row r="36" spans="1:10" ht="83.25" customHeight="1">
      <c r="A36" s="195">
        <v>42156</v>
      </c>
      <c r="B36" s="332">
        <v>-98862</v>
      </c>
      <c r="C36" s="332">
        <v>-673</v>
      </c>
      <c r="D36" s="332">
        <v>-64792</v>
      </c>
      <c r="E36" s="332">
        <v>-1461</v>
      </c>
      <c r="F36" s="332">
        <v>-22425</v>
      </c>
      <c r="G36" s="332">
        <v>-23069</v>
      </c>
      <c r="H36" s="332">
        <v>-32716</v>
      </c>
      <c r="I36" s="332">
        <v>-767</v>
      </c>
      <c r="J36" s="335">
        <v>47041</v>
      </c>
    </row>
    <row r="37" spans="1:10" ht="83.25" customHeight="1">
      <c r="A37" s="195">
        <v>42186</v>
      </c>
      <c r="B37" s="332">
        <v>-149357</v>
      </c>
      <c r="C37" s="332">
        <v>-793</v>
      </c>
      <c r="D37" s="332">
        <v>-64978</v>
      </c>
      <c r="E37" s="332">
        <v>-970</v>
      </c>
      <c r="F37" s="332">
        <v>-19025</v>
      </c>
      <c r="G37" s="332">
        <v>-32236</v>
      </c>
      <c r="H37" s="332">
        <v>-55660</v>
      </c>
      <c r="I37" s="334">
        <v>-2207</v>
      </c>
      <c r="J37" s="335">
        <v>26512</v>
      </c>
    </row>
    <row r="38" spans="1:10" ht="83.25" customHeight="1">
      <c r="A38" s="195">
        <v>42217</v>
      </c>
      <c r="B38" s="332">
        <v>-77320</v>
      </c>
      <c r="C38" s="332">
        <v>-887</v>
      </c>
      <c r="D38" s="332">
        <v>-49821</v>
      </c>
      <c r="E38" s="334">
        <v>-1127</v>
      </c>
      <c r="F38" s="332">
        <v>-23809</v>
      </c>
      <c r="G38" s="332">
        <v>-9903</v>
      </c>
      <c r="H38" s="332">
        <v>10434</v>
      </c>
      <c r="I38" s="332">
        <v>806</v>
      </c>
      <c r="J38" s="335">
        <v>-3013</v>
      </c>
    </row>
    <row r="39" spans="1:10" ht="83.25" customHeight="1">
      <c r="A39" s="195">
        <v>42248</v>
      </c>
      <c r="B39" s="332">
        <v>-87755</v>
      </c>
      <c r="C39" s="332">
        <v>-591</v>
      </c>
      <c r="D39" s="332">
        <v>-11076</v>
      </c>
      <c r="E39" s="334">
        <v>-761</v>
      </c>
      <c r="F39" s="332">
        <v>-26813</v>
      </c>
      <c r="G39" s="332">
        <v>-14036</v>
      </c>
      <c r="H39" s="332">
        <v>-31649</v>
      </c>
      <c r="I39" s="332">
        <v>-1127</v>
      </c>
      <c r="J39" s="335">
        <v>-1702</v>
      </c>
    </row>
    <row r="40" spans="1:10" ht="83.25" customHeight="1">
      <c r="A40" s="195">
        <v>42278</v>
      </c>
      <c r="B40" s="332">
        <v>-166668</v>
      </c>
      <c r="C40" s="332">
        <v>-1448</v>
      </c>
      <c r="D40" s="332">
        <v>-48970</v>
      </c>
      <c r="E40" s="332">
        <v>-1209</v>
      </c>
      <c r="F40" s="332">
        <v>-50537</v>
      </c>
      <c r="G40" s="332">
        <v>-1942</v>
      </c>
      <c r="H40" s="332">
        <v>-43745</v>
      </c>
      <c r="I40" s="332">
        <v>-858</v>
      </c>
      <c r="J40" s="335">
        <v>-17959</v>
      </c>
    </row>
    <row r="41" spans="1:10" ht="83.25" customHeight="1">
      <c r="A41" s="195">
        <v>42309</v>
      </c>
      <c r="B41" s="332">
        <v>-133902</v>
      </c>
      <c r="C41" s="332">
        <v>-1329</v>
      </c>
      <c r="D41" s="332">
        <v>-80014</v>
      </c>
      <c r="E41" s="332">
        <v>-1307</v>
      </c>
      <c r="F41" s="332">
        <v>-60225</v>
      </c>
      <c r="G41" s="332">
        <v>55529</v>
      </c>
      <c r="H41" s="332">
        <v>-21575</v>
      </c>
      <c r="I41" s="332">
        <v>-2255</v>
      </c>
      <c r="J41" s="335">
        <v>-22726</v>
      </c>
    </row>
    <row r="42" spans="1:10" ht="83.25" customHeight="1">
      <c r="A42" s="195">
        <v>42339</v>
      </c>
      <c r="B42" s="332">
        <v>-614393</v>
      </c>
      <c r="C42" s="332">
        <v>-1924</v>
      </c>
      <c r="D42" s="332">
        <v>-196069</v>
      </c>
      <c r="E42" s="332">
        <v>-1967</v>
      </c>
      <c r="F42" s="332">
        <v>-106809</v>
      </c>
      <c r="G42" s="332">
        <v>-39842</v>
      </c>
      <c r="H42" s="332">
        <v>-185623</v>
      </c>
      <c r="I42" s="332">
        <v>-20360</v>
      </c>
      <c r="J42" s="335">
        <v>-61799</v>
      </c>
    </row>
    <row r="43" spans="1:10" ht="83.25" customHeight="1">
      <c r="A43" s="195">
        <v>42370</v>
      </c>
      <c r="B43" s="332">
        <v>-92273</v>
      </c>
      <c r="C43" s="332">
        <v>-1207</v>
      </c>
      <c r="D43" s="332">
        <v>-16562</v>
      </c>
      <c r="E43" s="332">
        <v>-933</v>
      </c>
      <c r="F43" s="332">
        <v>-20</v>
      </c>
      <c r="G43" s="332">
        <v>-67634</v>
      </c>
      <c r="H43" s="332">
        <v>-14518</v>
      </c>
      <c r="I43" s="332">
        <v>-461</v>
      </c>
      <c r="J43" s="335">
        <v>9062</v>
      </c>
    </row>
    <row r="44" spans="1:10" ht="83.25" customHeight="1">
      <c r="A44" s="195">
        <v>42401</v>
      </c>
      <c r="B44" s="332">
        <v>-96334</v>
      </c>
      <c r="C44" s="332">
        <v>-420</v>
      </c>
      <c r="D44" s="332">
        <v>-27998</v>
      </c>
      <c r="E44" s="332">
        <v>-948</v>
      </c>
      <c r="F44" s="332">
        <v>-16720</v>
      </c>
      <c r="G44" s="332">
        <v>-55870</v>
      </c>
      <c r="H44" s="332">
        <v>-2272</v>
      </c>
      <c r="I44" s="332">
        <v>10021</v>
      </c>
      <c r="J44" s="335">
        <v>-2127</v>
      </c>
    </row>
    <row r="45" spans="1:10" ht="83.25" customHeight="1">
      <c r="A45" s="195">
        <v>42430</v>
      </c>
      <c r="B45" s="332">
        <v>-114522</v>
      </c>
      <c r="C45" s="332">
        <v>-976</v>
      </c>
      <c r="D45" s="332">
        <v>-25384</v>
      </c>
      <c r="E45" s="332">
        <v>-281</v>
      </c>
      <c r="F45" s="332">
        <v>-24087</v>
      </c>
      <c r="G45" s="332">
        <v>-41473</v>
      </c>
      <c r="H45" s="332">
        <v>-17495</v>
      </c>
      <c r="I45" s="332">
        <v>4785</v>
      </c>
      <c r="J45" s="335">
        <v>-9611</v>
      </c>
    </row>
    <row r="46" spans="1:10" ht="83.25" customHeight="1">
      <c r="A46" s="195">
        <v>42461</v>
      </c>
      <c r="B46" s="332">
        <v>-55822</v>
      </c>
      <c r="C46" s="332">
        <v>-281</v>
      </c>
      <c r="D46" s="332">
        <v>-16746</v>
      </c>
      <c r="E46" s="332">
        <v>-223</v>
      </c>
      <c r="F46" s="332">
        <v>-14602</v>
      </c>
      <c r="G46" s="332">
        <v>-29201</v>
      </c>
      <c r="H46" s="332">
        <v>-6058</v>
      </c>
      <c r="I46" s="332">
        <v>2379</v>
      </c>
      <c r="J46" s="335">
        <v>8910</v>
      </c>
    </row>
    <row r="47" spans="1:10" ht="83.25" customHeight="1">
      <c r="A47" s="195">
        <v>42491</v>
      </c>
      <c r="B47" s="332">
        <v>-66386</v>
      </c>
      <c r="C47" s="332">
        <v>-1186</v>
      </c>
      <c r="D47" s="332">
        <v>-21408</v>
      </c>
      <c r="E47" s="332">
        <v>-518</v>
      </c>
      <c r="F47" s="332">
        <v>-28759</v>
      </c>
      <c r="G47" s="332">
        <v>-28125</v>
      </c>
      <c r="H47" s="332">
        <v>-34325</v>
      </c>
      <c r="I47" s="332">
        <v>1551</v>
      </c>
      <c r="J47" s="335">
        <v>46384</v>
      </c>
    </row>
    <row r="48" spans="1:10" ht="83.25" customHeight="1">
      <c r="A48" s="195">
        <v>42522</v>
      </c>
      <c r="B48" s="332">
        <v>-87720</v>
      </c>
      <c r="C48" s="332">
        <v>-747</v>
      </c>
      <c r="D48" s="332">
        <v>-31091</v>
      </c>
      <c r="E48" s="332">
        <v>-1248</v>
      </c>
      <c r="F48" s="332">
        <v>-27734</v>
      </c>
      <c r="G48" s="332">
        <v>-26131</v>
      </c>
      <c r="H48" s="332">
        <v>-42356</v>
      </c>
      <c r="I48" s="332">
        <v>821</v>
      </c>
      <c r="J48" s="335">
        <v>40766</v>
      </c>
    </row>
    <row r="49" spans="1:10" ht="83.25" customHeight="1">
      <c r="A49" s="195">
        <v>42552</v>
      </c>
      <c r="B49" s="332">
        <v>-84240</v>
      </c>
      <c r="C49" s="332">
        <v>-1134</v>
      </c>
      <c r="D49" s="332">
        <v>-12882</v>
      </c>
      <c r="E49" s="332">
        <v>-649</v>
      </c>
      <c r="F49" s="332">
        <v>-28070</v>
      </c>
      <c r="G49" s="332">
        <v>-14866</v>
      </c>
      <c r="H49" s="332">
        <v>-31600</v>
      </c>
      <c r="I49" s="332">
        <v>66</v>
      </c>
      <c r="J49" s="335">
        <v>4895</v>
      </c>
    </row>
    <row r="50" spans="1:10" ht="83.25" customHeight="1">
      <c r="A50" s="195">
        <v>42583</v>
      </c>
      <c r="B50" s="332">
        <v>-22086</v>
      </c>
      <c r="C50" s="332">
        <v>348</v>
      </c>
      <c r="D50" s="332">
        <v>7085</v>
      </c>
      <c r="E50" s="332">
        <v>-797</v>
      </c>
      <c r="F50" s="332">
        <v>-21663</v>
      </c>
      <c r="G50" s="332">
        <v>3070</v>
      </c>
      <c r="H50" s="332">
        <v>4418</v>
      </c>
      <c r="I50" s="332">
        <v>-195</v>
      </c>
      <c r="J50" s="335">
        <v>-14352</v>
      </c>
    </row>
    <row r="51" spans="1:10" ht="83.25" customHeight="1">
      <c r="A51" s="195">
        <v>42614</v>
      </c>
      <c r="B51" s="332">
        <v>-32269</v>
      </c>
      <c r="C51" s="332">
        <v>-664</v>
      </c>
      <c r="D51" s="332">
        <v>11304</v>
      </c>
      <c r="E51" s="332">
        <v>-609</v>
      </c>
      <c r="F51" s="332">
        <v>-27675</v>
      </c>
      <c r="G51" s="332">
        <v>6437</v>
      </c>
      <c r="H51" s="332">
        <v>-12429</v>
      </c>
      <c r="I51" s="332">
        <v>-141</v>
      </c>
      <c r="J51" s="335">
        <v>-8492</v>
      </c>
    </row>
    <row r="52" spans="1:10" ht="83.25" customHeight="1">
      <c r="A52" s="195">
        <v>42644</v>
      </c>
      <c r="B52" s="332">
        <v>-78765</v>
      </c>
      <c r="C52" s="332">
        <v>-1083</v>
      </c>
      <c r="D52" s="332">
        <v>-5132</v>
      </c>
      <c r="E52" s="332">
        <v>-1738</v>
      </c>
      <c r="F52" s="332">
        <v>-34938</v>
      </c>
      <c r="G52" s="332">
        <v>14308</v>
      </c>
      <c r="H52" s="332">
        <v>-33947</v>
      </c>
      <c r="I52" s="332">
        <v>-3336</v>
      </c>
      <c r="J52" s="335">
        <v>-12899</v>
      </c>
    </row>
    <row r="53" spans="1:10" ht="83.25" customHeight="1">
      <c r="A53" s="195">
        <v>42675</v>
      </c>
      <c r="B53" s="332">
        <v>-118034</v>
      </c>
      <c r="C53" s="332">
        <v>-1819</v>
      </c>
      <c r="D53" s="332">
        <v>-52140</v>
      </c>
      <c r="E53" s="332">
        <v>-2682</v>
      </c>
      <c r="F53" s="332">
        <v>-51236</v>
      </c>
      <c r="G53" s="332">
        <v>60177</v>
      </c>
      <c r="H53" s="332">
        <v>-39326</v>
      </c>
      <c r="I53" s="332">
        <v>-4520</v>
      </c>
      <c r="J53" s="335">
        <v>-26488</v>
      </c>
    </row>
    <row r="54" spans="1:10" ht="83.25" customHeight="1">
      <c r="A54" s="195">
        <v>42705</v>
      </c>
      <c r="B54" s="332">
        <v>-478107</v>
      </c>
      <c r="C54" s="332">
        <v>-2740</v>
      </c>
      <c r="D54" s="332">
        <v>-133196</v>
      </c>
      <c r="E54" s="332">
        <v>-2163</v>
      </c>
      <c r="F54" s="332">
        <v>-86370</v>
      </c>
      <c r="G54" s="332">
        <v>-18187</v>
      </c>
      <c r="H54" s="332">
        <v>-162666</v>
      </c>
      <c r="I54" s="332">
        <v>-22544</v>
      </c>
      <c r="J54" s="335">
        <v>-50241</v>
      </c>
    </row>
    <row r="55" spans="1:10" ht="83.25" customHeight="1">
      <c r="A55" s="195">
        <v>42736</v>
      </c>
      <c r="B55" s="332">
        <v>-31075</v>
      </c>
      <c r="C55" s="332">
        <v>-82</v>
      </c>
      <c r="D55" s="332">
        <v>19071</v>
      </c>
      <c r="E55" s="332">
        <v>929</v>
      </c>
      <c r="F55" s="332">
        <v>1199</v>
      </c>
      <c r="G55" s="332">
        <v>-61588</v>
      </c>
      <c r="H55" s="332">
        <v>-2822</v>
      </c>
      <c r="I55" s="332">
        <v>394</v>
      </c>
      <c r="J55" s="335">
        <v>11824</v>
      </c>
    </row>
    <row r="56" spans="1:10" ht="75">
      <c r="A56" s="195">
        <v>42767</v>
      </c>
      <c r="B56" s="332">
        <v>49629</v>
      </c>
      <c r="C56" s="332">
        <v>-504</v>
      </c>
      <c r="D56" s="332">
        <v>5135</v>
      </c>
      <c r="E56" s="332">
        <v>1169</v>
      </c>
      <c r="F56" s="332">
        <v>-11560</v>
      </c>
      <c r="G56" s="332">
        <v>-19136</v>
      </c>
      <c r="H56" s="332">
        <v>59160</v>
      </c>
      <c r="I56" s="332">
        <v>8626</v>
      </c>
      <c r="J56" s="335">
        <v>6739</v>
      </c>
    </row>
    <row r="57" spans="1:10" ht="75">
      <c r="A57" s="195">
        <v>42795</v>
      </c>
      <c r="B57" s="332">
        <v>-57594</v>
      </c>
      <c r="C57" s="332">
        <v>-439</v>
      </c>
      <c r="D57" s="332">
        <v>-3826</v>
      </c>
      <c r="E57" s="332">
        <v>-612</v>
      </c>
      <c r="F57" s="332">
        <v>-8084</v>
      </c>
      <c r="G57" s="332">
        <v>-33023</v>
      </c>
      <c r="H57" s="332">
        <v>-13699</v>
      </c>
      <c r="I57" s="332">
        <v>4750</v>
      </c>
      <c r="J57" s="335">
        <v>-2661</v>
      </c>
    </row>
    <row r="58" spans="1:10" ht="75">
      <c r="A58" s="195">
        <v>42826</v>
      </c>
      <c r="B58" s="332">
        <v>74382</v>
      </c>
      <c r="C58" s="332">
        <v>355</v>
      </c>
      <c r="D58" s="332">
        <v>14218</v>
      </c>
      <c r="E58" s="332">
        <v>909</v>
      </c>
      <c r="F58" s="332">
        <v>-513</v>
      </c>
      <c r="G58" s="332">
        <v>7427</v>
      </c>
      <c r="H58" s="332">
        <v>32970</v>
      </c>
      <c r="I58" s="332">
        <v>2370</v>
      </c>
      <c r="J58" s="335">
        <v>16646</v>
      </c>
    </row>
    <row r="59" spans="1:10" ht="75">
      <c r="A59" s="195">
        <v>42856</v>
      </c>
      <c r="B59" s="332">
        <v>44844</v>
      </c>
      <c r="C59" s="332">
        <v>-494</v>
      </c>
      <c r="D59" s="332">
        <v>2332</v>
      </c>
      <c r="E59" s="332">
        <v>-294</v>
      </c>
      <c r="F59" s="332">
        <v>-3291</v>
      </c>
      <c r="G59" s="332">
        <v>-9294</v>
      </c>
      <c r="H59" s="332">
        <v>3891</v>
      </c>
      <c r="I59" s="332">
        <v>1387</v>
      </c>
      <c r="J59" s="335">
        <v>50607</v>
      </c>
    </row>
    <row r="60" spans="1:10" ht="75">
      <c r="A60" s="195">
        <v>42887</v>
      </c>
      <c r="B60" s="332">
        <v>16851</v>
      </c>
      <c r="C60" s="332">
        <v>-201</v>
      </c>
      <c r="D60" s="332">
        <v>-7283</v>
      </c>
      <c r="E60" s="332">
        <v>-616</v>
      </c>
      <c r="F60" s="332">
        <v>-8429</v>
      </c>
      <c r="G60" s="332">
        <v>-1786</v>
      </c>
      <c r="H60" s="332">
        <v>-4518</v>
      </c>
      <c r="I60" s="332">
        <v>1079</v>
      </c>
      <c r="J60" s="335">
        <v>38605</v>
      </c>
    </row>
    <row r="61" spans="1:10" ht="75">
      <c r="A61" s="195">
        <v>42917</v>
      </c>
      <c r="B61" s="332">
        <v>50781</v>
      </c>
      <c r="C61" s="332">
        <v>-189</v>
      </c>
      <c r="D61" s="332">
        <v>14212</v>
      </c>
      <c r="E61" s="332">
        <v>-1059</v>
      </c>
      <c r="F61" s="332">
        <v>2523</v>
      </c>
      <c r="G61" s="332">
        <v>12507</v>
      </c>
      <c r="H61" s="332">
        <v>14673</v>
      </c>
      <c r="I61" s="332">
        <v>-275</v>
      </c>
      <c r="J61" s="335">
        <v>8389</v>
      </c>
    </row>
    <row r="62" spans="1:10" ht="75">
      <c r="A62" s="195">
        <v>42948</v>
      </c>
      <c r="B62" s="332">
        <v>49442</v>
      </c>
      <c r="C62" s="332">
        <v>-72</v>
      </c>
      <c r="D62" s="332">
        <v>14339</v>
      </c>
      <c r="E62" s="332">
        <v>-297</v>
      </c>
      <c r="F62" s="332">
        <v>3676</v>
      </c>
      <c r="G62" s="332">
        <v>13554</v>
      </c>
      <c r="H62" s="332">
        <v>29547</v>
      </c>
      <c r="I62" s="332">
        <v>195</v>
      </c>
      <c r="J62" s="335">
        <v>-11500</v>
      </c>
    </row>
    <row r="63" spans="1:10" ht="75">
      <c r="A63" s="195">
        <v>42979</v>
      </c>
      <c r="B63" s="332">
        <v>49283</v>
      </c>
      <c r="C63" s="332">
        <v>-151</v>
      </c>
      <c r="D63" s="332">
        <v>27772</v>
      </c>
      <c r="E63" s="332">
        <v>-1182</v>
      </c>
      <c r="F63" s="332">
        <v>1931</v>
      </c>
      <c r="G63" s="332">
        <v>18042</v>
      </c>
      <c r="H63" s="332">
        <v>11167</v>
      </c>
      <c r="I63" s="332">
        <v>-444</v>
      </c>
      <c r="J63" s="335">
        <v>-7852</v>
      </c>
    </row>
    <row r="64" spans="1:10" ht="75">
      <c r="A64" s="195">
        <v>43009</v>
      </c>
      <c r="B64" s="332">
        <v>86925</v>
      </c>
      <c r="C64" s="332">
        <v>-504</v>
      </c>
      <c r="D64" s="332">
        <v>34397</v>
      </c>
      <c r="E64" s="332">
        <v>-700</v>
      </c>
      <c r="F64" s="332">
        <v>-3898</v>
      </c>
      <c r="G64" s="332">
        <v>40055</v>
      </c>
      <c r="H64" s="332">
        <v>20201</v>
      </c>
      <c r="I64" s="332">
        <v>151</v>
      </c>
      <c r="J64" s="335">
        <v>-2777</v>
      </c>
    </row>
    <row r="65" spans="1:10" ht="75">
      <c r="A65" s="195">
        <v>43040</v>
      </c>
      <c r="B65" s="332">
        <v>-4801</v>
      </c>
      <c r="C65" s="332">
        <v>-1227</v>
      </c>
      <c r="D65" s="332">
        <v>-28089</v>
      </c>
      <c r="E65" s="332">
        <v>-828</v>
      </c>
      <c r="F65" s="332">
        <v>-22492</v>
      </c>
      <c r="G65" s="332">
        <v>72378</v>
      </c>
      <c r="H65" s="332">
        <v>2346</v>
      </c>
      <c r="I65" s="332">
        <v>-2487</v>
      </c>
      <c r="J65" s="335">
        <v>-24402</v>
      </c>
    </row>
    <row r="66" spans="1:10" ht="75">
      <c r="A66" s="195">
        <v>43070</v>
      </c>
      <c r="B66" s="332">
        <v>-340631</v>
      </c>
      <c r="C66" s="332">
        <v>-2442</v>
      </c>
      <c r="D66" s="332">
        <v>-113337</v>
      </c>
      <c r="E66" s="332">
        <v>-1544</v>
      </c>
      <c r="F66" s="332">
        <v>-55136</v>
      </c>
      <c r="G66" s="332">
        <v>6942</v>
      </c>
      <c r="H66" s="332">
        <v>-111786</v>
      </c>
      <c r="I66" s="332">
        <v>-16912</v>
      </c>
      <c r="J66" s="335">
        <v>-46416</v>
      </c>
    </row>
    <row r="67" spans="1:10" ht="75">
      <c r="A67" s="195">
        <v>43101</v>
      </c>
      <c r="B67" s="332">
        <v>91067</v>
      </c>
      <c r="C67" s="332">
        <v>-377</v>
      </c>
      <c r="D67" s="332">
        <v>50242</v>
      </c>
      <c r="E67" s="332">
        <v>1345</v>
      </c>
      <c r="F67" s="332">
        <v>17221</v>
      </c>
      <c r="G67" s="332">
        <v>-46304</v>
      </c>
      <c r="H67" s="332">
        <v>53283</v>
      </c>
      <c r="I67" s="332">
        <v>-410</v>
      </c>
      <c r="J67" s="335">
        <v>16067</v>
      </c>
    </row>
    <row r="68" spans="1:10" ht="75">
      <c r="A68" s="195">
        <v>43132</v>
      </c>
      <c r="B68" s="332">
        <v>77031</v>
      </c>
      <c r="C68" s="332">
        <v>298</v>
      </c>
      <c r="D68" s="332">
        <v>17252</v>
      </c>
      <c r="E68" s="332">
        <v>941</v>
      </c>
      <c r="F68" s="332">
        <v>-3070</v>
      </c>
      <c r="G68" s="332">
        <v>-24202</v>
      </c>
      <c r="H68" s="332">
        <v>78555</v>
      </c>
      <c r="I68" s="332">
        <v>9867</v>
      </c>
      <c r="J68" s="333">
        <v>-2610</v>
      </c>
    </row>
    <row r="69" spans="1:10" ht="75">
      <c r="A69" s="195">
        <v>43160</v>
      </c>
      <c r="B69" s="332">
        <v>74721</v>
      </c>
      <c r="C69" s="332">
        <v>395</v>
      </c>
      <c r="D69" s="332">
        <v>12028</v>
      </c>
      <c r="E69" s="332">
        <v>390</v>
      </c>
      <c r="F69" s="332">
        <v>8822</v>
      </c>
      <c r="G69" s="332">
        <v>-960</v>
      </c>
      <c r="H69" s="332">
        <v>66703</v>
      </c>
      <c r="I69" s="332">
        <v>4203</v>
      </c>
      <c r="J69" s="333">
        <v>-16860</v>
      </c>
    </row>
    <row r="70" spans="1:10" ht="75">
      <c r="A70" s="195">
        <v>43191</v>
      </c>
      <c r="B70" s="332">
        <v>129848</v>
      </c>
      <c r="C70" s="332">
        <v>728</v>
      </c>
      <c r="D70" s="332">
        <v>24671</v>
      </c>
      <c r="E70" s="332">
        <v>845</v>
      </c>
      <c r="F70" s="332">
        <v>16694</v>
      </c>
      <c r="G70" s="332">
        <v>12155</v>
      </c>
      <c r="H70" s="332">
        <v>70880</v>
      </c>
      <c r="I70" s="332">
        <v>954</v>
      </c>
      <c r="J70" s="333">
        <v>2921</v>
      </c>
    </row>
    <row r="71" spans="1:10" ht="75">
      <c r="A71" s="195">
        <v>43221</v>
      </c>
      <c r="B71" s="332">
        <v>42106</v>
      </c>
      <c r="C71" s="332">
        <v>241</v>
      </c>
      <c r="D71" s="332">
        <v>-6212</v>
      </c>
      <c r="E71" s="332">
        <v>500</v>
      </c>
      <c r="F71" s="332">
        <v>4327</v>
      </c>
      <c r="G71" s="332">
        <v>-10508</v>
      </c>
      <c r="H71" s="332">
        <v>22169</v>
      </c>
      <c r="I71" s="332">
        <v>215</v>
      </c>
      <c r="J71" s="333">
        <v>31374</v>
      </c>
    </row>
    <row r="72" spans="1:10" ht="75">
      <c r="A72" s="195">
        <v>43252</v>
      </c>
      <c r="B72" s="332">
        <v>7471</v>
      </c>
      <c r="C72" s="332">
        <v>-71</v>
      </c>
      <c r="D72" s="332">
        <v>-20759</v>
      </c>
      <c r="E72" s="332">
        <v>2739</v>
      </c>
      <c r="F72" s="332">
        <v>-677</v>
      </c>
      <c r="G72" s="332">
        <v>-19942</v>
      </c>
      <c r="H72" s="332">
        <v>3944</v>
      </c>
      <c r="I72" s="332">
        <v>-765</v>
      </c>
      <c r="J72" s="333">
        <v>43002</v>
      </c>
    </row>
    <row r="73" spans="1:10" ht="75">
      <c r="A73" s="195">
        <v>43282</v>
      </c>
      <c r="B73" s="332">
        <v>56193</v>
      </c>
      <c r="C73" s="332">
        <v>763</v>
      </c>
      <c r="D73" s="332">
        <v>5966</v>
      </c>
      <c r="E73" s="332">
        <v>1355</v>
      </c>
      <c r="F73" s="332">
        <v>12265</v>
      </c>
      <c r="G73" s="332">
        <v>743</v>
      </c>
      <c r="H73" s="332">
        <v>17878</v>
      </c>
      <c r="I73" s="332">
        <v>-1453</v>
      </c>
      <c r="J73" s="333">
        <v>18676</v>
      </c>
    </row>
    <row r="74" spans="1:10" ht="75">
      <c r="A74" s="195">
        <v>43313</v>
      </c>
      <c r="B74" s="332">
        <v>122054</v>
      </c>
      <c r="C74" s="332">
        <v>484</v>
      </c>
      <c r="D74" s="332">
        <v>16920</v>
      </c>
      <c r="E74" s="332">
        <v>1219</v>
      </c>
      <c r="F74" s="332">
        <v>13850</v>
      </c>
      <c r="G74" s="332">
        <v>19352</v>
      </c>
      <c r="H74" s="332">
        <v>71572</v>
      </c>
      <c r="I74" s="332">
        <v>561</v>
      </c>
      <c r="J74" s="333">
        <v>-1904</v>
      </c>
    </row>
    <row r="75" spans="1:10" ht="75">
      <c r="A75" s="195">
        <v>43344</v>
      </c>
      <c r="B75" s="332">
        <v>148539</v>
      </c>
      <c r="C75" s="332">
        <v>435</v>
      </c>
      <c r="D75" s="332">
        <v>39050</v>
      </c>
      <c r="E75" s="332">
        <v>1068</v>
      </c>
      <c r="F75" s="332">
        <v>13650</v>
      </c>
      <c r="G75" s="332">
        <v>28519</v>
      </c>
      <c r="H75" s="332">
        <v>65885</v>
      </c>
      <c r="I75" s="332">
        <v>1319</v>
      </c>
      <c r="J75" s="333">
        <v>-1387</v>
      </c>
    </row>
    <row r="76" spans="1:10" ht="75">
      <c r="A76" s="195">
        <v>43374</v>
      </c>
      <c r="B76" s="332">
        <v>63396</v>
      </c>
      <c r="C76" s="332">
        <v>361</v>
      </c>
      <c r="D76" s="332">
        <v>6604</v>
      </c>
      <c r="E76" s="332">
        <v>-167</v>
      </c>
      <c r="F76" s="332">
        <v>1185</v>
      </c>
      <c r="G76" s="332">
        <v>35126</v>
      </c>
      <c r="H76" s="332">
        <v>33644</v>
      </c>
      <c r="I76" s="332">
        <v>-514</v>
      </c>
      <c r="J76" s="333">
        <v>-12843</v>
      </c>
    </row>
    <row r="77" spans="1:10" ht="75">
      <c r="A77" s="195">
        <v>43405</v>
      </c>
      <c r="B77" s="332">
        <v>60775</v>
      </c>
      <c r="C77" s="332">
        <v>-731</v>
      </c>
      <c r="D77" s="332">
        <v>-24468</v>
      </c>
      <c r="E77" s="332">
        <v>-1013</v>
      </c>
      <c r="F77" s="332">
        <v>-13862</v>
      </c>
      <c r="G77" s="332">
        <v>90528</v>
      </c>
      <c r="H77" s="332">
        <v>36274</v>
      </c>
      <c r="I77" s="332">
        <v>-1188</v>
      </c>
      <c r="J77" s="333">
        <v>-24765</v>
      </c>
    </row>
    <row r="78" spans="1:10" ht="75">
      <c r="A78" s="195">
        <v>43435</v>
      </c>
      <c r="B78" s="332">
        <v>-341351</v>
      </c>
      <c r="C78" s="332">
        <v>-1064</v>
      </c>
      <c r="D78" s="332">
        <v>-119440</v>
      </c>
      <c r="E78" s="332">
        <v>-1462</v>
      </c>
      <c r="F78" s="332">
        <v>-53088</v>
      </c>
      <c r="G78" s="332">
        <v>19333</v>
      </c>
      <c r="H78" s="332">
        <v>-119696</v>
      </c>
      <c r="I78" s="332">
        <v>-16786</v>
      </c>
      <c r="J78" s="333">
        <v>-49148</v>
      </c>
    </row>
    <row r="79" spans="1:10" ht="75">
      <c r="A79" s="195">
        <v>43466</v>
      </c>
      <c r="B79" s="332">
        <v>38335</v>
      </c>
      <c r="C79" s="332">
        <v>82</v>
      </c>
      <c r="D79" s="332">
        <v>35364</v>
      </c>
      <c r="E79" s="332">
        <v>15</v>
      </c>
      <c r="F79" s="332">
        <v>15133</v>
      </c>
      <c r="G79" s="332">
        <v>-65773</v>
      </c>
      <c r="H79" s="332">
        <v>45616</v>
      </c>
      <c r="I79" s="332">
        <v>-715</v>
      </c>
      <c r="J79" s="333">
        <v>8613</v>
      </c>
    </row>
    <row r="80" spans="1:10" ht="75">
      <c r="A80" s="302">
        <v>43497</v>
      </c>
      <c r="B80" s="336">
        <v>173139</v>
      </c>
      <c r="C80" s="336">
        <v>985</v>
      </c>
      <c r="D80" s="336">
        <v>33472</v>
      </c>
      <c r="E80" s="336">
        <v>865</v>
      </c>
      <c r="F80" s="336">
        <v>11097</v>
      </c>
      <c r="G80" s="336">
        <v>5990</v>
      </c>
      <c r="H80" s="336">
        <v>112412</v>
      </c>
      <c r="I80" s="336">
        <v>11395</v>
      </c>
      <c r="J80" s="337">
        <v>-3077</v>
      </c>
    </row>
    <row r="81" spans="1:10" ht="75">
      <c r="A81" s="338"/>
      <c r="B81" s="335"/>
      <c r="C81" s="335"/>
      <c r="D81" s="335"/>
      <c r="E81" s="335"/>
      <c r="F81" s="335"/>
      <c r="G81" s="335"/>
      <c r="H81" s="335"/>
      <c r="I81" s="335"/>
      <c r="J81" s="335"/>
    </row>
    <row r="82" ht="75">
      <c r="A82" s="331" t="s">
        <v>160</v>
      </c>
    </row>
    <row r="87" spans="1:10" ht="15">
      <c r="A87" s="380"/>
      <c r="B87" s="381"/>
      <c r="C87" s="381"/>
      <c r="D87" s="381"/>
      <c r="F87" s="381"/>
      <c r="G87" s="381"/>
      <c r="H87" s="381"/>
      <c r="I87" s="381"/>
      <c r="J87" s="381"/>
    </row>
    <row r="88" spans="1:10" ht="15">
      <c r="A88" s="380"/>
      <c r="B88" s="381"/>
      <c r="C88" s="381"/>
      <c r="D88" s="381"/>
      <c r="E88" s="381"/>
      <c r="F88" s="381"/>
      <c r="G88" s="381"/>
      <c r="H88" s="381"/>
      <c r="I88" s="381"/>
      <c r="J88" s="381"/>
    </row>
    <row r="89" spans="1:10" ht="15">
      <c r="A89" s="380"/>
      <c r="B89" s="381"/>
      <c r="D89" s="381"/>
      <c r="E89" s="381"/>
      <c r="F89" s="381"/>
      <c r="G89" s="381"/>
      <c r="H89" s="381"/>
      <c r="J89" s="381"/>
    </row>
    <row r="90" spans="1:10" ht="15">
      <c r="A90" s="380"/>
      <c r="B90" s="381"/>
      <c r="D90" s="381"/>
      <c r="F90" s="381"/>
      <c r="G90" s="381"/>
      <c r="H90" s="381"/>
      <c r="I90" s="381"/>
      <c r="J90" s="381"/>
    </row>
    <row r="91" spans="1:10" ht="15">
      <c r="A91" s="380"/>
      <c r="B91" s="381"/>
      <c r="D91" s="381"/>
      <c r="F91" s="381"/>
      <c r="G91" s="381"/>
      <c r="H91" s="381"/>
      <c r="I91" s="381"/>
      <c r="J91" s="381"/>
    </row>
    <row r="92" spans="1:10" ht="15">
      <c r="A92" s="380"/>
      <c r="B92" s="381"/>
      <c r="D92" s="381"/>
      <c r="F92" s="381"/>
      <c r="G92" s="381"/>
      <c r="H92" s="381"/>
      <c r="J92" s="381"/>
    </row>
    <row r="93" spans="1:10" ht="15">
      <c r="A93" s="380"/>
      <c r="B93" s="381"/>
      <c r="D93" s="381"/>
      <c r="F93" s="381"/>
      <c r="G93" s="381"/>
      <c r="H93" s="381"/>
      <c r="J93" s="381"/>
    </row>
    <row r="94" spans="1:10" ht="15">
      <c r="A94" s="380"/>
      <c r="B94" s="381"/>
      <c r="D94" s="381"/>
      <c r="E94" s="381"/>
      <c r="G94" s="381"/>
      <c r="H94" s="381"/>
      <c r="J94" s="381"/>
    </row>
    <row r="95" spans="1:10" ht="15">
      <c r="A95" s="380"/>
      <c r="B95" s="381"/>
      <c r="D95" s="381"/>
      <c r="E95" s="381"/>
      <c r="F95" s="381"/>
      <c r="H95" s="381"/>
      <c r="I95" s="381"/>
      <c r="J95" s="381"/>
    </row>
    <row r="96" spans="1:10" ht="15">
      <c r="A96" s="380"/>
      <c r="B96" s="381"/>
      <c r="D96" s="381"/>
      <c r="E96" s="381"/>
      <c r="F96" s="381"/>
      <c r="G96" s="381"/>
      <c r="H96" s="381"/>
      <c r="J96" s="381"/>
    </row>
    <row r="97" spans="1:10" ht="15">
      <c r="A97" s="380"/>
      <c r="B97" s="381"/>
      <c r="D97" s="381"/>
      <c r="E97" s="381"/>
      <c r="F97" s="381"/>
      <c r="G97" s="381"/>
      <c r="H97" s="381"/>
      <c r="I97" s="381"/>
      <c r="J97" s="381"/>
    </row>
    <row r="98" spans="1:10" ht="15">
      <c r="A98" s="380"/>
      <c r="B98" s="381"/>
      <c r="D98" s="381"/>
      <c r="G98" s="381"/>
      <c r="H98" s="381"/>
      <c r="J98" s="381"/>
    </row>
    <row r="99" spans="1:10" ht="15">
      <c r="A99" s="380"/>
      <c r="B99" s="381"/>
      <c r="D99" s="381"/>
      <c r="F99" s="381"/>
      <c r="G99" s="381"/>
      <c r="H99" s="381"/>
      <c r="I99" s="381"/>
      <c r="J99" s="381"/>
    </row>
  </sheetData>
  <sheetProtection/>
  <conditionalFormatting sqref="D81 F81 H81 J81 B81">
    <cfRule type="expression" priority="2" dxfId="0">
      <formula>(B81:J150)=""</formula>
    </cfRule>
  </conditionalFormatting>
  <conditionalFormatting sqref="E81 G81 I81 C81">
    <cfRule type="expression" priority="3" dxfId="0">
      <formula>(C81:J150)=""</formula>
    </cfRule>
  </conditionalFormatting>
  <conditionalFormatting sqref="B1">
    <cfRule type="expression" priority="99" dxfId="0">
      <formula>(B4:J92)=""</formula>
    </cfRule>
  </conditionalFormatting>
  <conditionalFormatting sqref="B10">
    <cfRule type="expression" priority="122" dxfId="0">
      <formula>(B10:J99)=""</formula>
    </cfRule>
  </conditionalFormatting>
  <conditionalFormatting sqref="C10">
    <cfRule type="expression" priority="123" dxfId="0">
      <formula>(C10:J99)=""</formula>
    </cfRule>
  </conditionalFormatting>
  <conditionalFormatting sqref="B11:B22">
    <cfRule type="expression" priority="223" dxfId="0">
      <formula>(B11:J87)=""</formula>
    </cfRule>
  </conditionalFormatting>
  <conditionalFormatting sqref="C11:C22">
    <cfRule type="expression" priority="229" dxfId="0">
      <formula>(C11:J87)=""</formula>
    </cfRule>
  </conditionalFormatting>
  <conditionalFormatting sqref="B7:B9 D47:D80 F47:F80 H47:H80 J47:J80 B23:B80">
    <cfRule type="expression" priority="238" dxfId="0">
      <formula>(B7:J84)=""</formula>
    </cfRule>
  </conditionalFormatting>
  <conditionalFormatting sqref="C7:C9 D7:F46 E47:E80 G47:G80 I47:I80 C23:C80">
    <cfRule type="expression" priority="244" dxfId="0">
      <formula>(C7:J84)=""</formula>
    </cfRule>
  </conditionalFormatting>
  <conditionalFormatting sqref="G7:J46">
    <cfRule type="expression" priority="250" dxfId="0">
      <formula>(G7:M84)=""</formula>
    </cfRule>
  </conditionalFormatting>
  <printOptions/>
  <pageMargins left="0.5118110236220472" right="0.5118110236220472" top="0" bottom="0" header="0.31496062992125984" footer="0.31496062992125984"/>
  <pageSetup fitToHeight="1" fitToWidth="1" horizontalDpi="600" verticalDpi="600" orientation="portrait" paperSize="9" scale="1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10" width="18.140625" style="0" customWidth="1"/>
  </cols>
  <sheetData>
    <row r="1" spans="1:10" ht="15.75">
      <c r="A1" s="339" t="s">
        <v>162</v>
      </c>
      <c r="B1" s="167"/>
      <c r="C1" s="168"/>
      <c r="D1" s="168"/>
      <c r="E1" s="168"/>
      <c r="F1" s="168"/>
      <c r="G1" s="168"/>
      <c r="H1" s="168"/>
      <c r="I1" s="169"/>
      <c r="J1" s="169"/>
    </row>
    <row r="2" spans="1:10" ht="15.75">
      <c r="A2" s="454" t="s">
        <v>260</v>
      </c>
      <c r="B2" s="454"/>
      <c r="C2" s="454"/>
      <c r="D2" s="454"/>
      <c r="E2" s="454"/>
      <c r="F2" s="454"/>
      <c r="G2" s="454"/>
      <c r="H2" s="454"/>
      <c r="I2" s="454"/>
      <c r="J2" s="454"/>
    </row>
    <row r="3" ht="15.75" thickBot="1"/>
    <row r="4" spans="1:10" ht="45.75" thickBot="1">
      <c r="A4" s="207" t="s">
        <v>137</v>
      </c>
      <c r="B4" s="207" t="s">
        <v>149</v>
      </c>
      <c r="C4" s="207" t="s">
        <v>150</v>
      </c>
      <c r="D4" s="207" t="s">
        <v>151</v>
      </c>
      <c r="E4" s="207" t="s">
        <v>152</v>
      </c>
      <c r="F4" s="207" t="s">
        <v>153</v>
      </c>
      <c r="G4" s="207" t="s">
        <v>163</v>
      </c>
      <c r="H4" s="207" t="s">
        <v>154</v>
      </c>
      <c r="I4" s="207" t="s">
        <v>155</v>
      </c>
      <c r="J4" s="208" t="s">
        <v>156</v>
      </c>
    </row>
    <row r="5" spans="1:10" ht="15">
      <c r="A5" s="340" t="s">
        <v>164</v>
      </c>
      <c r="B5" s="341">
        <v>1381</v>
      </c>
      <c r="C5" s="341">
        <v>36259</v>
      </c>
      <c r="D5" s="341">
        <v>3923</v>
      </c>
      <c r="E5" s="341">
        <v>11112</v>
      </c>
      <c r="F5" s="341">
        <v>79432</v>
      </c>
      <c r="G5" s="341">
        <v>84320</v>
      </c>
      <c r="H5" s="341">
        <v>5174</v>
      </c>
      <c r="I5" s="341">
        <v>14069</v>
      </c>
      <c r="J5" s="342">
        <v>235670</v>
      </c>
    </row>
    <row r="6" spans="1:10" ht="15">
      <c r="A6" s="343" t="s">
        <v>165</v>
      </c>
      <c r="B6" s="344">
        <v>76</v>
      </c>
      <c r="C6" s="344">
        <v>6320</v>
      </c>
      <c r="D6" s="344">
        <v>917</v>
      </c>
      <c r="E6" s="344">
        <v>6025</v>
      </c>
      <c r="F6" s="344">
        <v>24674</v>
      </c>
      <c r="G6" s="344">
        <v>31504</v>
      </c>
      <c r="H6" s="344">
        <v>5628</v>
      </c>
      <c r="I6" s="344">
        <v>3618</v>
      </c>
      <c r="J6" s="345">
        <v>78762</v>
      </c>
    </row>
    <row r="7" spans="1:10" ht="15">
      <c r="A7" s="343" t="s">
        <v>166</v>
      </c>
      <c r="B7" s="344">
        <v>1502</v>
      </c>
      <c r="C7" s="344">
        <v>97901</v>
      </c>
      <c r="D7" s="344">
        <v>5366</v>
      </c>
      <c r="E7" s="344">
        <v>19502</v>
      </c>
      <c r="F7" s="344">
        <v>96815</v>
      </c>
      <c r="G7" s="344">
        <v>210451</v>
      </c>
      <c r="H7" s="344">
        <v>11619</v>
      </c>
      <c r="I7" s="344">
        <v>4173</v>
      </c>
      <c r="J7" s="345">
        <v>447329</v>
      </c>
    </row>
    <row r="8" spans="1:10" ht="15">
      <c r="A8" s="343" t="s">
        <v>167</v>
      </c>
      <c r="B8" s="344">
        <v>95</v>
      </c>
      <c r="C8" s="344">
        <v>3203</v>
      </c>
      <c r="D8" s="344">
        <v>1051</v>
      </c>
      <c r="E8" s="344">
        <v>3980</v>
      </c>
      <c r="F8" s="344">
        <v>18749</v>
      </c>
      <c r="G8" s="344">
        <v>19687</v>
      </c>
      <c r="H8" s="344">
        <v>4445</v>
      </c>
      <c r="I8" s="344">
        <v>1757</v>
      </c>
      <c r="J8" s="345">
        <v>52967</v>
      </c>
    </row>
    <row r="9" spans="1:10" ht="15">
      <c r="A9" s="343" t="s">
        <v>225</v>
      </c>
      <c r="B9" s="344">
        <v>19933</v>
      </c>
      <c r="C9" s="344">
        <v>81085</v>
      </c>
      <c r="D9" s="344">
        <v>8024</v>
      </c>
      <c r="E9" s="344">
        <v>63511</v>
      </c>
      <c r="F9" s="344">
        <v>202251</v>
      </c>
      <c r="G9" s="344">
        <v>282872</v>
      </c>
      <c r="H9" s="344">
        <v>15333</v>
      </c>
      <c r="I9" s="344">
        <v>53471</v>
      </c>
      <c r="J9" s="345">
        <v>726480</v>
      </c>
    </row>
    <row r="10" spans="1:10" ht="15">
      <c r="A10" s="343" t="s">
        <v>226</v>
      </c>
      <c r="B10" s="344">
        <v>633</v>
      </c>
      <c r="C10" s="344">
        <v>3224</v>
      </c>
      <c r="D10" s="344">
        <v>926</v>
      </c>
      <c r="E10" s="344">
        <v>5615</v>
      </c>
      <c r="F10" s="344">
        <v>24649</v>
      </c>
      <c r="G10" s="344">
        <v>28800</v>
      </c>
      <c r="H10" s="344">
        <v>2140</v>
      </c>
      <c r="I10" s="344">
        <v>1192</v>
      </c>
      <c r="J10" s="345">
        <v>67179</v>
      </c>
    </row>
    <row r="11" spans="1:10" ht="15">
      <c r="A11" s="343" t="s">
        <v>168</v>
      </c>
      <c r="B11" s="344">
        <v>1120</v>
      </c>
      <c r="C11" s="344">
        <v>16929</v>
      </c>
      <c r="D11" s="344">
        <v>3020</v>
      </c>
      <c r="E11" s="344">
        <v>12310</v>
      </c>
      <c r="F11" s="344">
        <v>49770</v>
      </c>
      <c r="G11" s="344">
        <v>60297</v>
      </c>
      <c r="H11" s="344">
        <v>22859</v>
      </c>
      <c r="I11" s="344">
        <v>22201</v>
      </c>
      <c r="J11" s="345">
        <v>188506</v>
      </c>
    </row>
    <row r="12" spans="1:10" ht="15">
      <c r="A12" s="343" t="s">
        <v>169</v>
      </c>
      <c r="B12" s="344">
        <v>1525</v>
      </c>
      <c r="C12" s="344">
        <v>36118</v>
      </c>
      <c r="D12" s="344">
        <v>7529</v>
      </c>
      <c r="E12" s="344">
        <v>38602</v>
      </c>
      <c r="F12" s="344">
        <v>147176</v>
      </c>
      <c r="G12" s="344">
        <v>196156</v>
      </c>
      <c r="H12" s="344">
        <v>14552</v>
      </c>
      <c r="I12" s="344">
        <v>22775</v>
      </c>
      <c r="J12" s="345">
        <v>464433</v>
      </c>
    </row>
    <row r="13" spans="1:10" ht="15">
      <c r="A13" s="343" t="s">
        <v>227</v>
      </c>
      <c r="B13" s="344">
        <v>809</v>
      </c>
      <c r="C13" s="344">
        <v>28970</v>
      </c>
      <c r="D13" s="344">
        <v>4948</v>
      </c>
      <c r="E13" s="344">
        <v>19620</v>
      </c>
      <c r="F13" s="344">
        <v>87950</v>
      </c>
      <c r="G13" s="344">
        <v>129833</v>
      </c>
      <c r="H13" s="344">
        <v>9465</v>
      </c>
      <c r="I13" s="344">
        <v>9389</v>
      </c>
      <c r="J13" s="345">
        <v>290984</v>
      </c>
    </row>
    <row r="14" spans="1:10" ht="15">
      <c r="A14" s="343" t="s">
        <v>170</v>
      </c>
      <c r="B14" s="344">
        <v>2929</v>
      </c>
      <c r="C14" s="344">
        <v>234143</v>
      </c>
      <c r="D14" s="344">
        <v>8588</v>
      </c>
      <c r="E14" s="344">
        <v>66353</v>
      </c>
      <c r="F14" s="344">
        <v>251054</v>
      </c>
      <c r="G14" s="344">
        <v>505560</v>
      </c>
      <c r="H14" s="344">
        <v>60902</v>
      </c>
      <c r="I14" s="344">
        <v>22322</v>
      </c>
      <c r="J14" s="345">
        <v>1151851</v>
      </c>
    </row>
    <row r="15" spans="1:10" ht="15">
      <c r="A15" s="343" t="s">
        <v>171</v>
      </c>
      <c r="B15" s="344">
        <v>7620</v>
      </c>
      <c r="C15" s="344">
        <v>55471</v>
      </c>
      <c r="D15" s="344">
        <v>6158</v>
      </c>
      <c r="E15" s="344">
        <v>25690</v>
      </c>
      <c r="F15" s="344">
        <v>111797</v>
      </c>
      <c r="G15" s="344">
        <v>190143</v>
      </c>
      <c r="H15" s="344">
        <v>10007</v>
      </c>
      <c r="I15" s="344">
        <v>16253</v>
      </c>
      <c r="J15" s="345">
        <v>423139</v>
      </c>
    </row>
    <row r="16" spans="1:10" ht="15">
      <c r="A16" s="343" t="s">
        <v>172</v>
      </c>
      <c r="B16" s="344">
        <v>1248</v>
      </c>
      <c r="C16" s="344">
        <v>71159</v>
      </c>
      <c r="D16" s="344">
        <v>7256</v>
      </c>
      <c r="E16" s="344">
        <v>28760</v>
      </c>
      <c r="F16" s="344">
        <v>103490</v>
      </c>
      <c r="G16" s="344">
        <v>167507</v>
      </c>
      <c r="H16" s="344">
        <v>10115</v>
      </c>
      <c r="I16" s="344">
        <v>14867</v>
      </c>
      <c r="J16" s="345">
        <v>404402</v>
      </c>
    </row>
    <row r="17" spans="1:10" ht="15">
      <c r="A17" s="343" t="s">
        <v>173</v>
      </c>
      <c r="B17" s="344">
        <v>1550</v>
      </c>
      <c r="C17" s="344">
        <v>192901</v>
      </c>
      <c r="D17" s="344">
        <v>20047</v>
      </c>
      <c r="E17" s="344">
        <v>65064</v>
      </c>
      <c r="F17" s="344">
        <v>292069</v>
      </c>
      <c r="G17" s="344">
        <v>568872</v>
      </c>
      <c r="H17" s="344">
        <v>43912</v>
      </c>
      <c r="I17" s="344">
        <v>53216</v>
      </c>
      <c r="J17" s="345">
        <v>1237631</v>
      </c>
    </row>
    <row r="18" spans="1:10" ht="15">
      <c r="A18" s="343" t="s">
        <v>174</v>
      </c>
      <c r="B18" s="344">
        <v>746</v>
      </c>
      <c r="C18" s="344">
        <v>67490</v>
      </c>
      <c r="D18" s="344">
        <v>4396</v>
      </c>
      <c r="E18" s="344">
        <v>20575</v>
      </c>
      <c r="F18" s="344">
        <v>85830</v>
      </c>
      <c r="G18" s="344">
        <v>146410</v>
      </c>
      <c r="H18" s="344">
        <v>14336</v>
      </c>
      <c r="I18" s="344">
        <v>10211</v>
      </c>
      <c r="J18" s="345">
        <v>349994</v>
      </c>
    </row>
    <row r="19" spans="1:10" ht="15">
      <c r="A19" s="343" t="s">
        <v>175</v>
      </c>
      <c r="B19" s="344">
        <v>3934</v>
      </c>
      <c r="C19" s="344">
        <v>41431</v>
      </c>
      <c r="D19" s="344">
        <v>5613</v>
      </c>
      <c r="E19" s="344">
        <v>17966</v>
      </c>
      <c r="F19" s="344">
        <v>62708</v>
      </c>
      <c r="G19" s="344">
        <v>131169</v>
      </c>
      <c r="H19" s="344">
        <v>10887</v>
      </c>
      <c r="I19" s="344">
        <v>9506</v>
      </c>
      <c r="J19" s="345">
        <v>283214</v>
      </c>
    </row>
    <row r="20" spans="1:10" ht="15">
      <c r="A20" s="343" t="s">
        <v>176</v>
      </c>
      <c r="B20" s="344">
        <v>14014</v>
      </c>
      <c r="C20" s="344">
        <v>216895</v>
      </c>
      <c r="D20" s="344">
        <v>23347</v>
      </c>
      <c r="E20" s="344">
        <v>114797</v>
      </c>
      <c r="F20" s="344">
        <v>423156</v>
      </c>
      <c r="G20" s="344">
        <v>766841</v>
      </c>
      <c r="H20" s="344">
        <v>42162</v>
      </c>
      <c r="I20" s="344">
        <v>97503</v>
      </c>
      <c r="J20" s="345">
        <v>1698715</v>
      </c>
    </row>
    <row r="21" spans="1:10" ht="15">
      <c r="A21" s="343" t="s">
        <v>177</v>
      </c>
      <c r="B21" s="344">
        <v>60448</v>
      </c>
      <c r="C21" s="344">
        <v>752678</v>
      </c>
      <c r="D21" s="344">
        <v>36766</v>
      </c>
      <c r="E21" s="344">
        <v>250694</v>
      </c>
      <c r="F21" s="344">
        <v>933979</v>
      </c>
      <c r="G21" s="344">
        <v>1623153</v>
      </c>
      <c r="H21" s="344">
        <v>91371</v>
      </c>
      <c r="I21" s="344">
        <v>271440</v>
      </c>
      <c r="J21" s="345">
        <v>4020529</v>
      </c>
    </row>
    <row r="22" spans="1:10" ht="15">
      <c r="A22" s="343" t="s">
        <v>178</v>
      </c>
      <c r="B22" s="344">
        <v>10623</v>
      </c>
      <c r="C22" s="344">
        <v>115204</v>
      </c>
      <c r="D22" s="344">
        <v>8409</v>
      </c>
      <c r="E22" s="344">
        <v>42221</v>
      </c>
      <c r="F22" s="344">
        <v>182967</v>
      </c>
      <c r="G22" s="344">
        <v>322512</v>
      </c>
      <c r="H22" s="344">
        <v>6998</v>
      </c>
      <c r="I22" s="344">
        <v>32039</v>
      </c>
      <c r="J22" s="345">
        <v>720973</v>
      </c>
    </row>
    <row r="23" spans="1:10" ht="15">
      <c r="A23" s="343" t="s">
        <v>179</v>
      </c>
      <c r="B23" s="344">
        <v>17119</v>
      </c>
      <c r="C23" s="344">
        <v>362716</v>
      </c>
      <c r="D23" s="344">
        <v>55648</v>
      </c>
      <c r="E23" s="344">
        <v>162499</v>
      </c>
      <c r="F23" s="344">
        <v>798212</v>
      </c>
      <c r="G23" s="344">
        <v>1834479</v>
      </c>
      <c r="H23" s="344">
        <v>68967</v>
      </c>
      <c r="I23" s="344">
        <v>23749</v>
      </c>
      <c r="J23" s="345">
        <v>3323389</v>
      </c>
    </row>
    <row r="24" spans="1:10" ht="15">
      <c r="A24" s="343" t="s">
        <v>180</v>
      </c>
      <c r="B24" s="344">
        <v>16662</v>
      </c>
      <c r="C24" s="344">
        <v>2365934</v>
      </c>
      <c r="D24" s="344">
        <v>102204</v>
      </c>
      <c r="E24" s="344">
        <v>523337</v>
      </c>
      <c r="F24" s="344">
        <v>2611162</v>
      </c>
      <c r="G24" s="344">
        <v>5827933</v>
      </c>
      <c r="H24" s="344">
        <v>239894</v>
      </c>
      <c r="I24" s="344">
        <v>334779</v>
      </c>
      <c r="J24" s="345">
        <v>12021905</v>
      </c>
    </row>
    <row r="25" spans="1:10" ht="15">
      <c r="A25" s="343" t="s">
        <v>181</v>
      </c>
      <c r="B25" s="344">
        <v>5523</v>
      </c>
      <c r="C25" s="344">
        <v>639843</v>
      </c>
      <c r="D25" s="344">
        <v>26533</v>
      </c>
      <c r="E25" s="344">
        <v>121147</v>
      </c>
      <c r="F25" s="344">
        <v>640600</v>
      </c>
      <c r="G25" s="344">
        <v>1049293</v>
      </c>
      <c r="H25" s="344">
        <v>34607</v>
      </c>
      <c r="I25" s="344">
        <v>105298</v>
      </c>
      <c r="J25" s="345">
        <v>2622844</v>
      </c>
    </row>
    <row r="26" spans="1:10" ht="15">
      <c r="A26" s="343" t="s">
        <v>182</v>
      </c>
      <c r="B26" s="344">
        <v>6785</v>
      </c>
      <c r="C26" s="344">
        <v>666756</v>
      </c>
      <c r="D26" s="344">
        <v>20146</v>
      </c>
      <c r="E26" s="344">
        <v>87800</v>
      </c>
      <c r="F26" s="344">
        <v>432289</v>
      </c>
      <c r="G26" s="344">
        <v>745431</v>
      </c>
      <c r="H26" s="344">
        <v>27376</v>
      </c>
      <c r="I26" s="344">
        <v>44154</v>
      </c>
      <c r="J26" s="345">
        <v>2030737</v>
      </c>
    </row>
    <row r="27" spans="1:10" ht="15">
      <c r="A27" s="343" t="s">
        <v>183</v>
      </c>
      <c r="B27" s="344">
        <v>5741</v>
      </c>
      <c r="C27" s="344">
        <v>653214</v>
      </c>
      <c r="D27" s="344">
        <v>23315</v>
      </c>
      <c r="E27" s="344">
        <v>113192</v>
      </c>
      <c r="F27" s="344">
        <v>597285</v>
      </c>
      <c r="G27" s="344">
        <v>1006814</v>
      </c>
      <c r="H27" s="344">
        <v>52058</v>
      </c>
      <c r="I27" s="344">
        <v>90804</v>
      </c>
      <c r="J27" s="345">
        <v>2542423</v>
      </c>
    </row>
    <row r="28" spans="1:10" ht="15">
      <c r="A28" s="343" t="s">
        <v>184</v>
      </c>
      <c r="B28" s="344">
        <v>2372</v>
      </c>
      <c r="C28" s="344">
        <v>95022</v>
      </c>
      <c r="D28" s="344">
        <v>6704</v>
      </c>
      <c r="E28" s="344">
        <v>22428</v>
      </c>
      <c r="F28" s="344">
        <v>124059</v>
      </c>
      <c r="G28" s="344">
        <v>185272</v>
      </c>
      <c r="H28" s="344">
        <v>2963</v>
      </c>
      <c r="I28" s="344">
        <v>69864</v>
      </c>
      <c r="J28" s="345">
        <v>508684</v>
      </c>
    </row>
    <row r="29" spans="1:10" ht="15">
      <c r="A29" s="343" t="s">
        <v>185</v>
      </c>
      <c r="B29" s="344">
        <v>3750</v>
      </c>
      <c r="C29" s="344">
        <v>99879</v>
      </c>
      <c r="D29" s="344">
        <v>7902</v>
      </c>
      <c r="E29" s="344">
        <v>35245</v>
      </c>
      <c r="F29" s="344">
        <v>191449</v>
      </c>
      <c r="G29" s="344">
        <v>220372</v>
      </c>
      <c r="H29" s="344">
        <v>6934</v>
      </c>
      <c r="I29" s="344">
        <v>120262</v>
      </c>
      <c r="J29" s="345">
        <v>685793</v>
      </c>
    </row>
    <row r="30" spans="1:10" ht="15">
      <c r="A30" s="343" t="s">
        <v>186</v>
      </c>
      <c r="B30" s="344">
        <v>7971</v>
      </c>
      <c r="C30" s="344">
        <v>234111</v>
      </c>
      <c r="D30" s="344">
        <v>11463</v>
      </c>
      <c r="E30" s="344">
        <v>62700</v>
      </c>
      <c r="F30" s="344">
        <v>286706</v>
      </c>
      <c r="G30" s="344">
        <v>483748</v>
      </c>
      <c r="H30" s="344">
        <v>34924</v>
      </c>
      <c r="I30" s="344">
        <v>98010</v>
      </c>
      <c r="J30" s="345">
        <v>1219633</v>
      </c>
    </row>
    <row r="31" spans="1:10" ht="15">
      <c r="A31" s="343" t="s">
        <v>187</v>
      </c>
      <c r="B31" s="344">
        <v>249</v>
      </c>
      <c r="C31" s="344">
        <v>37492</v>
      </c>
      <c r="D31" s="344">
        <v>7405</v>
      </c>
      <c r="E31" s="344">
        <v>46783</v>
      </c>
      <c r="F31" s="344">
        <v>159438</v>
      </c>
      <c r="G31" s="344">
        <v>524728</v>
      </c>
      <c r="H31" s="344">
        <v>10333</v>
      </c>
      <c r="I31" s="344">
        <v>6350</v>
      </c>
      <c r="J31" s="345">
        <v>792778</v>
      </c>
    </row>
    <row r="32" spans="1:10" ht="15.75" thickBot="1">
      <c r="A32" s="346" t="s">
        <v>156</v>
      </c>
      <c r="B32" s="347">
        <v>196358</v>
      </c>
      <c r="C32" s="347">
        <v>7212348</v>
      </c>
      <c r="D32" s="347">
        <v>417604</v>
      </c>
      <c r="E32" s="347">
        <v>1987528</v>
      </c>
      <c r="F32" s="347">
        <v>9019716</v>
      </c>
      <c r="G32" s="347">
        <v>17344157</v>
      </c>
      <c r="H32" s="347">
        <v>859961</v>
      </c>
      <c r="I32" s="347">
        <v>1553272</v>
      </c>
      <c r="J32" s="348">
        <v>38590944</v>
      </c>
    </row>
    <row r="33" ht="15">
      <c r="A33" t="s">
        <v>160</v>
      </c>
    </row>
    <row r="35" spans="7:10" ht="15">
      <c r="G35" s="381"/>
      <c r="J35" s="381"/>
    </row>
    <row r="37" spans="6:10" ht="15">
      <c r="F37" s="381"/>
      <c r="G37" s="381"/>
      <c r="J37" s="381"/>
    </row>
    <row r="39" spans="3:10" ht="15">
      <c r="C39" s="381"/>
      <c r="E39" s="381"/>
      <c r="F39" s="381"/>
      <c r="G39" s="381"/>
      <c r="I39" s="381"/>
      <c r="J39" s="381"/>
    </row>
    <row r="40" spans="5:10" ht="15">
      <c r="E40" s="381"/>
      <c r="G40" s="381"/>
      <c r="J40" s="381"/>
    </row>
    <row r="41" spans="7:10" ht="15">
      <c r="G41" s="381"/>
      <c r="J41" s="381"/>
    </row>
    <row r="42" spans="5:10" ht="15">
      <c r="E42" s="381"/>
      <c r="F42" s="381"/>
      <c r="G42" s="381"/>
      <c r="I42" s="381"/>
      <c r="J42" s="381"/>
    </row>
    <row r="43" spans="3:10" ht="15">
      <c r="C43" s="381"/>
      <c r="F43" s="381"/>
      <c r="G43" s="381"/>
      <c r="I43" s="381"/>
      <c r="J43" s="381"/>
    </row>
    <row r="44" spans="3:10" ht="15">
      <c r="C44" s="381"/>
      <c r="E44" s="381"/>
      <c r="G44" s="381"/>
      <c r="I44" s="381"/>
      <c r="J44" s="381"/>
    </row>
    <row r="45" spans="5:10" ht="15">
      <c r="E45" s="381"/>
      <c r="G45" s="381"/>
      <c r="I45" s="381"/>
      <c r="J45" s="381"/>
    </row>
    <row r="46" spans="6:10" ht="15">
      <c r="F46" s="381"/>
      <c r="G46" s="381"/>
      <c r="J46" s="381"/>
    </row>
    <row r="47" spans="6:10" ht="15">
      <c r="F47" s="381"/>
      <c r="G47" s="381"/>
      <c r="I47" s="381"/>
      <c r="J47" s="381"/>
    </row>
    <row r="48" spans="3:10" ht="15">
      <c r="C48" s="381"/>
      <c r="F48" s="381"/>
      <c r="G48" s="381"/>
      <c r="J48" s="381"/>
    </row>
    <row r="49" spans="5:10" ht="15">
      <c r="E49" s="381"/>
      <c r="G49" s="381"/>
      <c r="J49" s="381"/>
    </row>
    <row r="50" spans="3:10" ht="15">
      <c r="C50" s="381"/>
      <c r="D50" s="381"/>
      <c r="E50" s="381"/>
      <c r="F50" s="381"/>
      <c r="G50" s="381"/>
      <c r="H50" s="381"/>
      <c r="I50" s="381"/>
      <c r="J50" s="381"/>
    </row>
    <row r="51" spans="2:10" ht="15">
      <c r="B51" s="381"/>
      <c r="C51" s="381"/>
      <c r="D51" s="381"/>
      <c r="E51" s="381"/>
      <c r="F51" s="381"/>
      <c r="G51" s="381"/>
      <c r="I51" s="381"/>
      <c r="J51" s="381"/>
    </row>
    <row r="52" spans="3:10" ht="15">
      <c r="C52" s="381"/>
      <c r="E52" s="381"/>
      <c r="F52" s="381"/>
      <c r="G52" s="381"/>
      <c r="J52" s="381"/>
    </row>
    <row r="53" spans="3:10" ht="15">
      <c r="C53" s="381"/>
      <c r="D53" s="381"/>
      <c r="E53" s="381"/>
      <c r="G53" s="381"/>
      <c r="H53" s="381"/>
      <c r="J53" s="381"/>
    </row>
    <row r="54" spans="3:10" ht="15">
      <c r="C54" s="381"/>
      <c r="D54" s="381"/>
      <c r="E54" s="381"/>
      <c r="F54" s="381"/>
      <c r="G54" s="381"/>
      <c r="H54" s="381"/>
      <c r="I54" s="381"/>
      <c r="J54" s="381"/>
    </row>
    <row r="55" spans="3:10" ht="15">
      <c r="C55" s="381"/>
      <c r="E55" s="381"/>
      <c r="F55" s="381"/>
      <c r="G55" s="381"/>
      <c r="J55" s="381"/>
    </row>
    <row r="56" spans="3:10" ht="15">
      <c r="C56" s="381"/>
      <c r="E56" s="381"/>
      <c r="F56" s="381"/>
      <c r="G56" s="381"/>
      <c r="H56" s="381"/>
      <c r="J56" s="381"/>
    </row>
    <row r="57" spans="3:10" ht="15">
      <c r="C57" s="381"/>
      <c r="E57" s="381"/>
      <c r="G57" s="381"/>
      <c r="I57" s="381"/>
      <c r="J57" s="381"/>
    </row>
    <row r="58" spans="3:10" ht="15">
      <c r="C58" s="381"/>
      <c r="F58" s="381"/>
      <c r="G58" s="381"/>
      <c r="I58" s="381"/>
      <c r="J58" s="381"/>
    </row>
    <row r="59" spans="3:10" ht="15">
      <c r="C59" s="381"/>
      <c r="E59" s="381"/>
      <c r="F59" s="381"/>
      <c r="G59" s="381"/>
      <c r="I59" s="381"/>
      <c r="J59" s="381"/>
    </row>
    <row r="60" spans="3:10" ht="15">
      <c r="C60" s="381"/>
      <c r="E60" s="381"/>
      <c r="F60" s="381"/>
      <c r="G60" s="381"/>
      <c r="I60" s="381"/>
      <c r="J60" s="381"/>
    </row>
    <row r="61" spans="5:10" ht="15">
      <c r="E61" s="381"/>
      <c r="G61" s="381"/>
      <c r="J61" s="381"/>
    </row>
    <row r="62" spans="2:10" ht="15">
      <c r="B62" s="381"/>
      <c r="C62" s="381"/>
      <c r="D62" s="381"/>
      <c r="E62" s="381"/>
      <c r="F62" s="381"/>
      <c r="G62" s="381"/>
      <c r="H62" s="381"/>
      <c r="I62" s="381"/>
      <c r="J62" s="381"/>
    </row>
  </sheetData>
  <sheetProtection/>
  <mergeCells count="1">
    <mergeCell ref="A2:J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188.8515625" style="0" customWidth="1"/>
  </cols>
  <sheetData>
    <row r="2" ht="23.25">
      <c r="A2" s="6" t="s">
        <v>2</v>
      </c>
    </row>
    <row r="5" spans="1:13" ht="15">
      <c r="A5" s="203">
        <v>1</v>
      </c>
      <c r="B5" t="s">
        <v>14</v>
      </c>
      <c r="C5" s="204" t="s">
        <v>243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2" ht="15">
      <c r="A6" s="203">
        <v>2</v>
      </c>
      <c r="B6" t="s">
        <v>46</v>
      </c>
      <c r="C6" s="204" t="s">
        <v>244</v>
      </c>
      <c r="D6" s="204"/>
      <c r="E6" s="204"/>
      <c r="F6" s="204"/>
      <c r="G6" s="204"/>
      <c r="H6" s="204"/>
      <c r="I6" s="204"/>
      <c r="J6" s="204"/>
      <c r="K6" s="204"/>
      <c r="L6" s="204"/>
    </row>
    <row r="7" spans="1:12" ht="15">
      <c r="A7" s="203">
        <v>3</v>
      </c>
      <c r="B7" t="s">
        <v>81</v>
      </c>
      <c r="C7" s="9" t="s">
        <v>245</v>
      </c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203">
        <v>4</v>
      </c>
      <c r="B8" t="s">
        <v>88</v>
      </c>
      <c r="C8" s="204" t="s">
        <v>254</v>
      </c>
      <c r="D8" s="204"/>
      <c r="E8" s="204"/>
      <c r="F8" s="204"/>
      <c r="G8" s="204"/>
      <c r="H8" s="204"/>
      <c r="I8" s="204"/>
      <c r="J8" s="204"/>
      <c r="K8" s="204"/>
      <c r="L8" s="204"/>
    </row>
    <row r="9" spans="1:3" ht="15">
      <c r="A9" s="203">
        <v>5</v>
      </c>
      <c r="B9" t="s">
        <v>96</v>
      </c>
      <c r="C9" s="8" t="s">
        <v>246</v>
      </c>
    </row>
    <row r="10" spans="1:3" ht="15">
      <c r="A10" s="203">
        <v>6</v>
      </c>
      <c r="B10" t="s">
        <v>240</v>
      </c>
      <c r="C10" s="8" t="s">
        <v>247</v>
      </c>
    </row>
    <row r="11" spans="1:3" ht="15">
      <c r="A11" s="203">
        <v>7</v>
      </c>
      <c r="B11" t="s">
        <v>103</v>
      </c>
      <c r="C11" s="8" t="s">
        <v>248</v>
      </c>
    </row>
    <row r="12" spans="1:3" ht="15">
      <c r="A12" s="203">
        <v>8</v>
      </c>
      <c r="B12" t="s">
        <v>131</v>
      </c>
      <c r="C12" s="8" t="s">
        <v>234</v>
      </c>
    </row>
    <row r="13" spans="1:3" ht="15">
      <c r="A13" s="203">
        <v>9</v>
      </c>
      <c r="B13" t="s">
        <v>133</v>
      </c>
      <c r="C13" s="8" t="s">
        <v>236</v>
      </c>
    </row>
    <row r="14" spans="1:3" ht="15">
      <c r="A14" s="203">
        <v>10</v>
      </c>
      <c r="B14" t="s">
        <v>136</v>
      </c>
      <c r="C14" s="8" t="s">
        <v>235</v>
      </c>
    </row>
    <row r="15" spans="1:3" ht="15">
      <c r="A15" s="203">
        <v>11</v>
      </c>
      <c r="B15" t="s">
        <v>138</v>
      </c>
      <c r="C15" s="8" t="s">
        <v>239</v>
      </c>
    </row>
    <row r="16" spans="1:3" ht="15">
      <c r="A16" s="203">
        <v>12</v>
      </c>
      <c r="B16" t="s">
        <v>139</v>
      </c>
      <c r="C16" s="8" t="s">
        <v>252</v>
      </c>
    </row>
    <row r="17" spans="1:3" ht="15">
      <c r="A17" s="203">
        <v>13</v>
      </c>
      <c r="B17" t="s">
        <v>142</v>
      </c>
      <c r="C17" s="8" t="s">
        <v>253</v>
      </c>
    </row>
    <row r="18" spans="1:3" ht="15">
      <c r="A18" s="203">
        <v>14</v>
      </c>
      <c r="B18" t="s">
        <v>143</v>
      </c>
      <c r="C18" s="8" t="s">
        <v>250</v>
      </c>
    </row>
    <row r="19" spans="1:3" ht="15">
      <c r="A19" s="203">
        <v>15</v>
      </c>
      <c r="B19" t="s">
        <v>144</v>
      </c>
      <c r="C19" s="8" t="s">
        <v>251</v>
      </c>
    </row>
    <row r="20" spans="1:3" ht="15">
      <c r="A20" s="203">
        <v>16</v>
      </c>
      <c r="B20" t="s">
        <v>145</v>
      </c>
      <c r="C20" s="8" t="s">
        <v>249</v>
      </c>
    </row>
  </sheetData>
  <sheetProtection/>
  <hyperlinks>
    <hyperlink ref="C5:L5" location="Setor!A1" display="SALDO DE EMPREGOS FORMAIS SEGUNDO SETOR DE ATIVIDADE ECONÔMICA"/>
    <hyperlink ref="C7:L7" location="municipios!A1" display="SALDO, ADMITIDOS E DESLIGADOS E VARIAÇÃO RELATIVA (%) POR MUNICIPIOS "/>
    <hyperlink ref="C6" location="tabela2!A1" display="EVOLUÇÃO DO SALDO EMPREGO POR NÍVEL GEOGRÁFICO - EM AGOSTO, ACUMULADO DO ANO E ÚLTIMOS DOZE MESES"/>
    <hyperlink ref="C5" location="tabela1!A1" display="EVOLUÇÃO DO SALDO EMPREGO POR SETOR DE ATIVIDADE ECONÔMICA - EM AGOSTO, ACUMULADO DO ANO E ÚLTIMOS DOZE MESES"/>
    <hyperlink ref="C7" location="tabela3!A1" display="EVOLUÇÃO DO EMPREGO POR REGIÃO METROPOLITANA E INTERIOR - AGOSTO DE 2016"/>
    <hyperlink ref="C8" location="tabela4!A1" display="EVOLUÇÃO MENSAL DO SALDO DE EMPREGO POR SETOR DE ATIVIDADE ECONÔMICA NOS MESES DE AGOSTO DE 1992 A 2016, SEM AJUSTE"/>
    <hyperlink ref="C9" location="tabela4.1!A1" display="EVOLUÇÃO MENSAL DO SALDO DE EMPREGO POR RAMOS DA INDÚSTRIA DE TRANSFORMAÇÃO NOS MESES DE AGOSTO DE 1992 A 2016, SEM AJUSTES"/>
    <hyperlink ref="C10" location="tabela4.2!A1" display=" EVOLUÇÃO MENSAL DO SALDO DE EMPREGO POR RAMOS DO SETOR DE SERVIÇOS NOS MESES DE AGOSTO DE 1992 A 2016, SEM AJUSTES"/>
    <hyperlink ref="C11" location="tabela5!A1" display="EVOLUÇÃO DO SALDO DE EMPREGO POR NÍVEL GEOGRÁFICO NOS MESES DE AGOSTO DE 1992 A 2016, SEM AJUSTES"/>
    <hyperlink ref="C12" location="tabela6!A1" display="BRASIL - EVOLUÇÃO DO SALDO DE EMPREGO POR SETOR DE ATIVIDADE ECONÔMICA NOS ANOS DE 2002 A 2009"/>
    <hyperlink ref="C13" location="tabela6.1!A1" display="EVOLUÇÃO DO SALDO DO EMPREGO POR SETOR DE ATIVIDADE ECONÔMICA  MESES DE JANEIRO A AGOSTO DOS ANOS  DE 2010 A 2016 - AJUSTADOS DE JAN A JUL, ESTOQUE FINAL 2015 E VARIAÇÃO RELATIVA 2016 (%)"/>
    <hyperlink ref="C14" location="tabela7!A1" display=" EVOLUÇÃO DO SALDO DO EMPREGO POR NÍVEL GEOGRÁFICO ANOS DE 2002 A 2009- SALDOS AJUSTADOS DE JANEIRO A AGOSTO"/>
    <hyperlink ref="C15" location="tabela7.1!A1" display="EVOLUÇÃO DO SALDO DO EMPREGO POR NÍVEL GEOGRÁFICO ANOS DE 2010 A 2016- SALDOS AJUSTADOS DE JANEIRO A AGOSTO ESTOQUE E VARIAÇÃO RELATIVA (%)"/>
    <hyperlink ref="C16" location="tabela8!A1" display="EVOLUÇÃO DO ESTOQUE EMPREGO CELETISTA - JANEIRO DE 2013 A AGOSTO DE 2016 SÉRIE SEM AJUSTES"/>
    <hyperlink ref="C17" location="tabela8.1!A1" display="EVOLUÇÃO DO ESTOQUE DE EMPREGO CELETISTA - JANEIRO DE 2013 A AGOSTO DE 2016 SÉRIE COM AJUSTES"/>
    <hyperlink ref="C18" location="tabela11!A1" display="SALDO DO EMPREGO CELETISTA - JANEIRO DE 2013 A AGOSTO DE 2016 SÉRIE SEM AJUSTES"/>
    <hyperlink ref="C19" location="tabela11.1!A1" display="SALDO DO EMPREGO CELETISTA - JANEIRO DE 2013 A AGOSTO DE 2016 SÉRIE COM AJUSTES"/>
    <hyperlink ref="C20" location="tabela13!A1" display="ESTOQUE EMPREGO CELETISTA POR UNIDADE DA FEDERAÇÃO E SETOR DE ATIVIDADE EM 30 DE NOVEMBRO DE 2018 - SÉRIE COM AJUSTES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zoomScalePageLayoutView="0" workbookViewId="0" topLeftCell="A1">
      <selection activeCell="L6" sqref="L6"/>
    </sheetView>
  </sheetViews>
  <sheetFormatPr defaultColWidth="9.140625" defaultRowHeight="15"/>
  <cols>
    <col min="1" max="1" width="33.421875" style="11" customWidth="1"/>
    <col min="2" max="2" width="15.28125" style="11" customWidth="1"/>
    <col min="3" max="3" width="15.7109375" style="11" customWidth="1"/>
    <col min="4" max="6" width="15.28125" style="11" customWidth="1"/>
    <col min="7" max="7" width="16.00390625" style="11" customWidth="1"/>
    <col min="8" max="10" width="15.28125" style="11" customWidth="1"/>
    <col min="11" max="11" width="15.8515625" style="11" customWidth="1"/>
    <col min="12" max="13" width="15.28125" style="11" customWidth="1"/>
    <col min="14" max="14" width="10.140625" style="11" bestFit="1" customWidth="1"/>
    <col min="15" max="17" width="9.140625" style="11" customWidth="1"/>
    <col min="18" max="18" width="10.140625" style="11" bestFit="1" customWidth="1"/>
    <col min="19" max="19" width="11.421875" style="11" customWidth="1"/>
    <col min="20" max="16384" width="9.140625" style="11" customWidth="1"/>
  </cols>
  <sheetData>
    <row r="1" ht="18">
      <c r="A1" s="10" t="s">
        <v>14</v>
      </c>
    </row>
    <row r="2" spans="1:9" ht="18.75" customHeight="1">
      <c r="A2" s="12" t="s">
        <v>15</v>
      </c>
      <c r="B2" s="13"/>
      <c r="C2" s="13"/>
      <c r="D2" s="13"/>
      <c r="E2" s="13"/>
      <c r="F2" s="13"/>
      <c r="G2" s="13"/>
      <c r="H2" s="13"/>
      <c r="I2" s="13"/>
    </row>
    <row r="3" spans="1:9" ht="13.5" thickBot="1">
      <c r="A3" s="14"/>
      <c r="B3" s="14"/>
      <c r="C3" s="14"/>
      <c r="D3" s="14"/>
      <c r="E3" s="14"/>
      <c r="F3" s="14"/>
      <c r="G3" s="14"/>
      <c r="H3" s="14"/>
      <c r="I3" s="14"/>
    </row>
    <row r="4" spans="1:13" ht="28.5" customHeight="1" thickBot="1">
      <c r="A4" s="435" t="s">
        <v>11</v>
      </c>
      <c r="B4" s="437" t="s">
        <v>255</v>
      </c>
      <c r="C4" s="438"/>
      <c r="D4" s="438"/>
      <c r="E4" s="438"/>
      <c r="F4" s="437" t="s">
        <v>238</v>
      </c>
      <c r="G4" s="438"/>
      <c r="H4" s="438"/>
      <c r="I4" s="439"/>
      <c r="J4" s="438" t="s">
        <v>256</v>
      </c>
      <c r="K4" s="438"/>
      <c r="L4" s="438"/>
      <c r="M4" s="438"/>
    </row>
    <row r="5" spans="1:13" ht="30" customHeight="1" thickBot="1">
      <c r="A5" s="436"/>
      <c r="B5" s="303" t="s">
        <v>16</v>
      </c>
      <c r="C5" s="304" t="s">
        <v>17</v>
      </c>
      <c r="D5" s="304" t="s">
        <v>18</v>
      </c>
      <c r="E5" s="305" t="s">
        <v>19</v>
      </c>
      <c r="F5" s="303" t="s">
        <v>16</v>
      </c>
      <c r="G5" s="304" t="s">
        <v>17</v>
      </c>
      <c r="H5" s="304" t="s">
        <v>18</v>
      </c>
      <c r="I5" s="305" t="s">
        <v>19</v>
      </c>
      <c r="J5" s="303" t="s">
        <v>16</v>
      </c>
      <c r="K5" s="304" t="s">
        <v>17</v>
      </c>
      <c r="L5" s="304" t="s">
        <v>18</v>
      </c>
      <c r="M5" s="305" t="s">
        <v>19</v>
      </c>
    </row>
    <row r="6" spans="1:19" ht="15">
      <c r="A6" s="214" t="s">
        <v>20</v>
      </c>
      <c r="B6" s="222">
        <v>1453284</v>
      </c>
      <c r="C6" s="216">
        <v>1280145</v>
      </c>
      <c r="D6" s="216">
        <v>173139</v>
      </c>
      <c r="E6" s="223">
        <v>0.45</v>
      </c>
      <c r="F6" s="222">
        <v>2797412</v>
      </c>
      <c r="G6" s="216">
        <v>2585938</v>
      </c>
      <c r="H6" s="216">
        <v>211474</v>
      </c>
      <c r="I6" s="352">
        <v>0.55</v>
      </c>
      <c r="J6" s="222">
        <v>15575520</v>
      </c>
      <c r="K6" s="216">
        <v>15000294</v>
      </c>
      <c r="L6" s="216">
        <v>575226</v>
      </c>
      <c r="M6" s="352">
        <v>1.51</v>
      </c>
      <c r="N6" s="15"/>
      <c r="O6" s="351"/>
      <c r="R6" s="15"/>
      <c r="S6" s="15"/>
    </row>
    <row r="7" spans="1:19" ht="15">
      <c r="A7" s="213" t="s">
        <v>12</v>
      </c>
      <c r="B7" s="224"/>
      <c r="C7" s="16"/>
      <c r="D7" s="17"/>
      <c r="E7" s="225"/>
      <c r="F7" s="224"/>
      <c r="G7" s="16"/>
      <c r="H7" s="16"/>
      <c r="I7" s="231"/>
      <c r="J7" s="224"/>
      <c r="K7" s="16"/>
      <c r="L7" s="17"/>
      <c r="M7" s="231"/>
      <c r="N7" s="15"/>
      <c r="O7" s="15"/>
      <c r="R7" s="15"/>
      <c r="S7" s="15"/>
    </row>
    <row r="8" spans="1:19" ht="15">
      <c r="A8" s="214" t="s">
        <v>5</v>
      </c>
      <c r="B8" s="222">
        <v>3731</v>
      </c>
      <c r="C8" s="216">
        <v>2746</v>
      </c>
      <c r="D8" s="216">
        <v>985</v>
      </c>
      <c r="E8" s="223">
        <v>0.5</v>
      </c>
      <c r="F8" s="222">
        <v>6701</v>
      </c>
      <c r="G8" s="216">
        <v>5634</v>
      </c>
      <c r="H8" s="216">
        <v>1067</v>
      </c>
      <c r="I8" s="352">
        <v>0.55</v>
      </c>
      <c r="J8" s="222">
        <v>37475</v>
      </c>
      <c r="K8" s="216">
        <v>34867</v>
      </c>
      <c r="L8" s="216">
        <v>2608</v>
      </c>
      <c r="M8" s="352">
        <v>1.35</v>
      </c>
      <c r="N8" s="15"/>
      <c r="O8" s="15"/>
      <c r="R8" s="15"/>
      <c r="S8" s="15"/>
    </row>
    <row r="9" spans="1:19" ht="15">
      <c r="A9" s="213" t="s">
        <v>12</v>
      </c>
      <c r="B9" s="224"/>
      <c r="C9" s="16"/>
      <c r="D9" s="17"/>
      <c r="E9" s="225"/>
      <c r="F9" s="224"/>
      <c r="G9" s="16"/>
      <c r="H9" s="16"/>
      <c r="I9" s="231"/>
      <c r="J9" s="224"/>
      <c r="K9" s="16"/>
      <c r="L9" s="17"/>
      <c r="M9" s="231"/>
      <c r="N9" s="15"/>
      <c r="O9" s="15"/>
      <c r="R9" s="15"/>
      <c r="S9" s="15"/>
    </row>
    <row r="10" spans="1:19" ht="26.25" customHeight="1">
      <c r="A10" s="214" t="s">
        <v>6</v>
      </c>
      <c r="B10" s="222">
        <v>257071</v>
      </c>
      <c r="C10" s="216">
        <v>223599</v>
      </c>
      <c r="D10" s="216">
        <v>33472</v>
      </c>
      <c r="E10" s="223">
        <v>0.46</v>
      </c>
      <c r="F10" s="222">
        <v>496212</v>
      </c>
      <c r="G10" s="216">
        <v>427376</v>
      </c>
      <c r="H10" s="216">
        <v>68836</v>
      </c>
      <c r="I10" s="352">
        <v>0.96</v>
      </c>
      <c r="J10" s="222">
        <v>2511196</v>
      </c>
      <c r="K10" s="216">
        <v>2508000</v>
      </c>
      <c r="L10" s="216">
        <v>3196</v>
      </c>
      <c r="M10" s="352">
        <v>0.04</v>
      </c>
      <c r="N10" s="15"/>
      <c r="O10" s="15"/>
      <c r="R10" s="15"/>
      <c r="S10" s="15"/>
    </row>
    <row r="11" spans="1:19" s="298" customFormat="1" ht="18.75" customHeight="1">
      <c r="A11" s="293"/>
      <c r="B11" s="294"/>
      <c r="C11" s="295"/>
      <c r="D11" s="295"/>
      <c r="E11" s="296"/>
      <c r="F11" s="294"/>
      <c r="G11" s="295"/>
      <c r="H11" s="295"/>
      <c r="I11" s="353"/>
      <c r="J11" s="294"/>
      <c r="K11" s="295"/>
      <c r="L11" s="295"/>
      <c r="M11" s="353"/>
      <c r="N11" s="297"/>
      <c r="O11" s="297"/>
      <c r="R11" s="297"/>
      <c r="S11" s="297"/>
    </row>
    <row r="12" spans="1:19" ht="14.25">
      <c r="A12" s="213" t="s">
        <v>21</v>
      </c>
      <c r="B12" s="226">
        <v>12790</v>
      </c>
      <c r="C12" s="217">
        <v>10695</v>
      </c>
      <c r="D12" s="217">
        <v>2095</v>
      </c>
      <c r="E12" s="227">
        <v>0.53</v>
      </c>
      <c r="F12" s="226">
        <v>24822</v>
      </c>
      <c r="G12" s="217">
        <v>20769</v>
      </c>
      <c r="H12" s="217">
        <v>4053</v>
      </c>
      <c r="I12" s="354">
        <v>1.03</v>
      </c>
      <c r="J12" s="226">
        <v>132419</v>
      </c>
      <c r="K12" s="217">
        <v>131587</v>
      </c>
      <c r="L12" s="217">
        <v>832</v>
      </c>
      <c r="M12" s="354">
        <v>0.21</v>
      </c>
      <c r="N12" s="15"/>
      <c r="O12" s="15"/>
      <c r="R12" s="15"/>
      <c r="S12" s="15"/>
    </row>
    <row r="13" spans="1:19" ht="14.25">
      <c r="A13" s="213" t="s">
        <v>22</v>
      </c>
      <c r="B13" s="226">
        <v>21375</v>
      </c>
      <c r="C13" s="217">
        <v>16973</v>
      </c>
      <c r="D13" s="217">
        <v>4402</v>
      </c>
      <c r="E13" s="227">
        <v>0.73</v>
      </c>
      <c r="F13" s="226">
        <v>42759</v>
      </c>
      <c r="G13" s="217">
        <v>33893</v>
      </c>
      <c r="H13" s="217">
        <v>8866</v>
      </c>
      <c r="I13" s="354">
        <v>1.48</v>
      </c>
      <c r="J13" s="226">
        <v>208763</v>
      </c>
      <c r="K13" s="217">
        <v>200978</v>
      </c>
      <c r="L13" s="217">
        <v>7785</v>
      </c>
      <c r="M13" s="354">
        <v>1.3</v>
      </c>
      <c r="N13" s="15"/>
      <c r="O13" s="15"/>
      <c r="R13" s="15"/>
      <c r="S13" s="15"/>
    </row>
    <row r="14" spans="1:19" ht="14.25">
      <c r="A14" s="213" t="s">
        <v>23</v>
      </c>
      <c r="B14" s="226">
        <v>21597</v>
      </c>
      <c r="C14" s="217">
        <v>17966</v>
      </c>
      <c r="D14" s="217">
        <v>3631</v>
      </c>
      <c r="E14" s="227">
        <v>0.68</v>
      </c>
      <c r="F14" s="226">
        <v>45481</v>
      </c>
      <c r="G14" s="217">
        <v>36220</v>
      </c>
      <c r="H14" s="217">
        <v>9261</v>
      </c>
      <c r="I14" s="354">
        <v>1.74</v>
      </c>
      <c r="J14" s="226">
        <v>220129</v>
      </c>
      <c r="K14" s="217">
        <v>208366</v>
      </c>
      <c r="L14" s="217">
        <v>11763</v>
      </c>
      <c r="M14" s="354">
        <v>2.22</v>
      </c>
      <c r="N14" s="15"/>
      <c r="O14" s="15"/>
      <c r="R14" s="15"/>
      <c r="S14" s="15"/>
    </row>
    <row r="15" spans="1:19" ht="12.75" customHeight="1">
      <c r="A15" s="213" t="s">
        <v>24</v>
      </c>
      <c r="B15" s="226">
        <v>7355</v>
      </c>
      <c r="C15" s="217">
        <v>5256</v>
      </c>
      <c r="D15" s="217">
        <v>2099</v>
      </c>
      <c r="E15" s="227">
        <v>0.9</v>
      </c>
      <c r="F15" s="226">
        <v>14504</v>
      </c>
      <c r="G15" s="217">
        <v>10295</v>
      </c>
      <c r="H15" s="217">
        <v>4209</v>
      </c>
      <c r="I15" s="354">
        <v>1.81</v>
      </c>
      <c r="J15" s="226">
        <v>66725</v>
      </c>
      <c r="K15" s="217">
        <v>68675</v>
      </c>
      <c r="L15" s="217">
        <v>-1950</v>
      </c>
      <c r="M15" s="354">
        <v>-0.82</v>
      </c>
      <c r="N15" s="15"/>
      <c r="O15" s="15"/>
      <c r="R15" s="15"/>
      <c r="S15" s="15"/>
    </row>
    <row r="16" spans="1:19" ht="14.25">
      <c r="A16" s="213" t="s">
        <v>25</v>
      </c>
      <c r="B16" s="226">
        <v>9640</v>
      </c>
      <c r="C16" s="217">
        <v>7873</v>
      </c>
      <c r="D16" s="217">
        <v>1767</v>
      </c>
      <c r="E16" s="227">
        <v>0.39</v>
      </c>
      <c r="F16" s="226">
        <v>19535</v>
      </c>
      <c r="G16" s="217">
        <v>14439</v>
      </c>
      <c r="H16" s="217">
        <v>5096</v>
      </c>
      <c r="I16" s="354">
        <v>1.12</v>
      </c>
      <c r="J16" s="226">
        <v>98656</v>
      </c>
      <c r="K16" s="217">
        <v>93379</v>
      </c>
      <c r="L16" s="217">
        <v>5277</v>
      </c>
      <c r="M16" s="354">
        <v>1.16</v>
      </c>
      <c r="N16" s="15"/>
      <c r="O16" s="15"/>
      <c r="R16" s="15"/>
      <c r="S16" s="15"/>
    </row>
    <row r="17" spans="1:19" ht="14.25">
      <c r="A17" s="213" t="s">
        <v>26</v>
      </c>
      <c r="B17" s="226">
        <v>16030</v>
      </c>
      <c r="C17" s="217">
        <v>14364</v>
      </c>
      <c r="D17" s="217">
        <v>1666</v>
      </c>
      <c r="E17" s="227">
        <v>0.4</v>
      </c>
      <c r="F17" s="226">
        <v>32266</v>
      </c>
      <c r="G17" s="217">
        <v>27113</v>
      </c>
      <c r="H17" s="217">
        <v>5153</v>
      </c>
      <c r="I17" s="354">
        <v>1.26</v>
      </c>
      <c r="J17" s="226">
        <v>159656</v>
      </c>
      <c r="K17" s="217">
        <v>158097</v>
      </c>
      <c r="L17" s="217">
        <v>1559</v>
      </c>
      <c r="M17" s="354">
        <v>0.38</v>
      </c>
      <c r="N17" s="15"/>
      <c r="O17" s="15"/>
      <c r="R17" s="15"/>
      <c r="S17" s="15"/>
    </row>
    <row r="18" spans="1:19" ht="14.25">
      <c r="A18" s="213" t="s">
        <v>27</v>
      </c>
      <c r="B18" s="226">
        <v>8700</v>
      </c>
      <c r="C18" s="217">
        <v>8236</v>
      </c>
      <c r="D18" s="217">
        <v>464</v>
      </c>
      <c r="E18" s="227">
        <v>0.14</v>
      </c>
      <c r="F18" s="226">
        <v>17047</v>
      </c>
      <c r="G18" s="217">
        <v>15987</v>
      </c>
      <c r="H18" s="217">
        <v>1060</v>
      </c>
      <c r="I18" s="354">
        <v>0.31</v>
      </c>
      <c r="J18" s="226">
        <v>89446</v>
      </c>
      <c r="K18" s="217">
        <v>95141</v>
      </c>
      <c r="L18" s="217">
        <v>-5695</v>
      </c>
      <c r="M18" s="354">
        <v>-1.63</v>
      </c>
      <c r="N18" s="15"/>
      <c r="O18" s="15"/>
      <c r="R18" s="15"/>
      <c r="S18" s="15"/>
    </row>
    <row r="19" spans="1:19" ht="14.25">
      <c r="A19" s="213" t="s">
        <v>28</v>
      </c>
      <c r="B19" s="226">
        <v>13927</v>
      </c>
      <c r="C19" s="217">
        <v>8483</v>
      </c>
      <c r="D19" s="217">
        <v>5444</v>
      </c>
      <c r="E19" s="227">
        <v>1.73</v>
      </c>
      <c r="F19" s="226">
        <v>25373</v>
      </c>
      <c r="G19" s="217">
        <v>16204</v>
      </c>
      <c r="H19" s="217">
        <v>9169</v>
      </c>
      <c r="I19" s="354">
        <v>2.94</v>
      </c>
      <c r="J19" s="226">
        <v>115368</v>
      </c>
      <c r="K19" s="217">
        <v>114799</v>
      </c>
      <c r="L19" s="217">
        <v>569</v>
      </c>
      <c r="M19" s="354">
        <v>0.18</v>
      </c>
      <c r="N19" s="15"/>
      <c r="O19" s="15"/>
      <c r="R19" s="15"/>
      <c r="S19" s="15"/>
    </row>
    <row r="20" spans="1:19" ht="14.25">
      <c r="A20" s="213" t="s">
        <v>29</v>
      </c>
      <c r="B20" s="226">
        <v>26271</v>
      </c>
      <c r="C20" s="217">
        <v>22310</v>
      </c>
      <c r="D20" s="217">
        <v>3961</v>
      </c>
      <c r="E20" s="227">
        <v>0.45</v>
      </c>
      <c r="F20" s="226">
        <v>49720</v>
      </c>
      <c r="G20" s="217">
        <v>44395</v>
      </c>
      <c r="H20" s="217">
        <v>5325</v>
      </c>
      <c r="I20" s="354">
        <v>0.61</v>
      </c>
      <c r="J20" s="226">
        <v>266545</v>
      </c>
      <c r="K20" s="217">
        <v>258637</v>
      </c>
      <c r="L20" s="217">
        <v>7908</v>
      </c>
      <c r="M20" s="354">
        <v>0.9</v>
      </c>
      <c r="N20" s="15"/>
      <c r="O20" s="15"/>
      <c r="R20" s="15"/>
      <c r="S20" s="15"/>
    </row>
    <row r="21" spans="1:19" ht="14.25">
      <c r="A21" s="213" t="s">
        <v>30</v>
      </c>
      <c r="B21" s="226">
        <v>33575</v>
      </c>
      <c r="C21" s="217">
        <v>27610</v>
      </c>
      <c r="D21" s="217">
        <v>5965</v>
      </c>
      <c r="E21" s="227">
        <v>0.72</v>
      </c>
      <c r="F21" s="226">
        <v>65500</v>
      </c>
      <c r="G21" s="217">
        <v>50176</v>
      </c>
      <c r="H21" s="217">
        <v>15324</v>
      </c>
      <c r="I21" s="354">
        <v>1.86</v>
      </c>
      <c r="J21" s="226">
        <v>307607</v>
      </c>
      <c r="K21" s="217">
        <v>333175</v>
      </c>
      <c r="L21" s="217">
        <v>-25568</v>
      </c>
      <c r="M21" s="354">
        <v>-2.96</v>
      </c>
      <c r="N21" s="15"/>
      <c r="O21" s="15"/>
      <c r="R21" s="15"/>
      <c r="S21" s="15"/>
    </row>
    <row r="22" spans="1:19" ht="14.25">
      <c r="A22" s="213" t="s">
        <v>31</v>
      </c>
      <c r="B22" s="226">
        <v>15157</v>
      </c>
      <c r="C22" s="217">
        <v>8338</v>
      </c>
      <c r="D22" s="217">
        <v>6819</v>
      </c>
      <c r="E22" s="227">
        <v>2.43</v>
      </c>
      <c r="F22" s="226">
        <v>27759</v>
      </c>
      <c r="G22" s="217">
        <v>15058</v>
      </c>
      <c r="H22" s="217">
        <v>12701</v>
      </c>
      <c r="I22" s="354">
        <v>4.62</v>
      </c>
      <c r="J22" s="226">
        <v>110989</v>
      </c>
      <c r="K22" s="217">
        <v>121269</v>
      </c>
      <c r="L22" s="217">
        <v>-10280</v>
      </c>
      <c r="M22" s="354">
        <v>-3.45</v>
      </c>
      <c r="N22" s="15"/>
      <c r="O22" s="15"/>
      <c r="R22" s="15"/>
      <c r="S22" s="15"/>
    </row>
    <row r="23" spans="1:19" ht="14.25">
      <c r="A23" s="213" t="s">
        <v>32</v>
      </c>
      <c r="B23" s="226">
        <v>70654</v>
      </c>
      <c r="C23" s="217">
        <v>75495</v>
      </c>
      <c r="D23" s="217">
        <v>-4841</v>
      </c>
      <c r="E23" s="227">
        <v>-0.25</v>
      </c>
      <c r="F23" s="226">
        <v>131446</v>
      </c>
      <c r="G23" s="217">
        <v>142827</v>
      </c>
      <c r="H23" s="217">
        <v>-11381</v>
      </c>
      <c r="I23" s="354">
        <v>-0.59</v>
      </c>
      <c r="J23" s="226">
        <v>734893</v>
      </c>
      <c r="K23" s="217">
        <v>723897</v>
      </c>
      <c r="L23" s="217">
        <v>10996</v>
      </c>
      <c r="M23" s="354">
        <v>0.58</v>
      </c>
      <c r="N23" s="15"/>
      <c r="O23" s="15"/>
      <c r="R23" s="15"/>
      <c r="S23" s="15"/>
    </row>
    <row r="24" spans="1:19" ht="15">
      <c r="A24" s="213" t="s">
        <v>12</v>
      </c>
      <c r="B24" s="224"/>
      <c r="C24" s="16"/>
      <c r="D24" s="17"/>
      <c r="E24" s="225"/>
      <c r="F24" s="224"/>
      <c r="G24" s="16"/>
      <c r="H24" s="16"/>
      <c r="I24" s="231"/>
      <c r="J24" s="224"/>
      <c r="K24" s="16"/>
      <c r="L24" s="17"/>
      <c r="M24" s="231"/>
      <c r="N24" s="15"/>
      <c r="O24" s="15"/>
      <c r="R24" s="15"/>
      <c r="S24" s="15"/>
    </row>
    <row r="25" spans="1:19" ht="30">
      <c r="A25" s="214" t="s">
        <v>33</v>
      </c>
      <c r="B25" s="222">
        <v>7503</v>
      </c>
      <c r="C25" s="216">
        <v>6638</v>
      </c>
      <c r="D25" s="216">
        <v>865</v>
      </c>
      <c r="E25" s="223">
        <v>0.21</v>
      </c>
      <c r="F25" s="222">
        <v>13783</v>
      </c>
      <c r="G25" s="216">
        <v>12903</v>
      </c>
      <c r="H25" s="216">
        <v>880</v>
      </c>
      <c r="I25" s="352">
        <v>0.21</v>
      </c>
      <c r="J25" s="222">
        <v>81579</v>
      </c>
      <c r="K25" s="216">
        <v>75225</v>
      </c>
      <c r="L25" s="216">
        <v>6354</v>
      </c>
      <c r="M25" s="352">
        <v>1.55</v>
      </c>
      <c r="N25" s="15"/>
      <c r="O25" s="15"/>
      <c r="R25" s="15"/>
      <c r="S25" s="15"/>
    </row>
    <row r="26" spans="1:19" ht="15">
      <c r="A26" s="213" t="s">
        <v>12</v>
      </c>
      <c r="B26" s="224"/>
      <c r="C26" s="16"/>
      <c r="D26" s="17"/>
      <c r="E26" s="225"/>
      <c r="F26" s="224"/>
      <c r="G26" s="16"/>
      <c r="H26" s="16"/>
      <c r="I26" s="231"/>
      <c r="J26" s="224"/>
      <c r="K26" s="16"/>
      <c r="L26" s="17"/>
      <c r="M26" s="231"/>
      <c r="N26" s="15"/>
      <c r="O26" s="15"/>
      <c r="P26" s="18"/>
      <c r="R26" s="15"/>
      <c r="S26" s="15"/>
    </row>
    <row r="27" spans="1:19" ht="15">
      <c r="A27" s="214" t="s">
        <v>7</v>
      </c>
      <c r="B27" s="222">
        <v>116254</v>
      </c>
      <c r="C27" s="216">
        <v>105157</v>
      </c>
      <c r="D27" s="216">
        <v>11097</v>
      </c>
      <c r="E27" s="223">
        <v>0.56</v>
      </c>
      <c r="F27" s="222">
        <v>240581</v>
      </c>
      <c r="G27" s="216">
        <v>214351</v>
      </c>
      <c r="H27" s="216">
        <v>26230</v>
      </c>
      <c r="I27" s="352">
        <v>1.33</v>
      </c>
      <c r="J27" s="222">
        <v>1386840</v>
      </c>
      <c r="K27" s="216">
        <v>1357444</v>
      </c>
      <c r="L27" s="216">
        <v>29396</v>
      </c>
      <c r="M27" s="352">
        <v>1.49</v>
      </c>
      <c r="N27" s="15"/>
      <c r="O27" s="15"/>
      <c r="R27" s="15"/>
      <c r="S27" s="15"/>
    </row>
    <row r="28" spans="1:19" ht="15">
      <c r="A28" s="213" t="s">
        <v>12</v>
      </c>
      <c r="B28" s="224"/>
      <c r="C28" s="16"/>
      <c r="D28" s="17"/>
      <c r="E28" s="225"/>
      <c r="F28" s="224"/>
      <c r="G28" s="16"/>
      <c r="H28" s="16"/>
      <c r="I28" s="231"/>
      <c r="J28" s="224"/>
      <c r="K28" s="16"/>
      <c r="L28" s="17"/>
      <c r="M28" s="231"/>
      <c r="N28" s="15"/>
      <c r="O28" s="15"/>
      <c r="P28" s="18"/>
      <c r="R28" s="15"/>
      <c r="S28" s="15"/>
    </row>
    <row r="29" spans="1:19" ht="15">
      <c r="A29" s="214" t="s">
        <v>0</v>
      </c>
      <c r="B29" s="222">
        <v>330204</v>
      </c>
      <c r="C29" s="216">
        <v>324214</v>
      </c>
      <c r="D29" s="216">
        <v>5990</v>
      </c>
      <c r="E29" s="223">
        <v>0.07</v>
      </c>
      <c r="F29" s="222">
        <v>630408</v>
      </c>
      <c r="G29" s="216">
        <v>690191</v>
      </c>
      <c r="H29" s="216">
        <v>-59783</v>
      </c>
      <c r="I29" s="352">
        <v>-0.66</v>
      </c>
      <c r="J29" s="222">
        <v>3883381</v>
      </c>
      <c r="K29" s="216">
        <v>3768818</v>
      </c>
      <c r="L29" s="216">
        <v>114563</v>
      </c>
      <c r="M29" s="352">
        <v>1.3</v>
      </c>
      <c r="N29" s="15"/>
      <c r="O29" s="15"/>
      <c r="R29" s="15"/>
      <c r="S29" s="15"/>
    </row>
    <row r="30" spans="1:19" ht="15">
      <c r="A30" s="213" t="s">
        <v>12</v>
      </c>
      <c r="B30" s="224"/>
      <c r="C30" s="16"/>
      <c r="D30" s="17"/>
      <c r="E30" s="225"/>
      <c r="F30" s="224"/>
      <c r="G30" s="16"/>
      <c r="H30" s="16"/>
      <c r="I30" s="231"/>
      <c r="J30" s="224"/>
      <c r="K30" s="16"/>
      <c r="L30" s="17"/>
      <c r="M30" s="231"/>
      <c r="N30" s="15"/>
      <c r="O30" s="15"/>
      <c r="R30" s="15"/>
      <c r="S30" s="15"/>
    </row>
    <row r="31" spans="1:19" ht="14.25">
      <c r="A31" s="213" t="s">
        <v>34</v>
      </c>
      <c r="B31" s="226">
        <v>272793</v>
      </c>
      <c r="C31" s="217">
        <v>275509</v>
      </c>
      <c r="D31" s="217">
        <v>-2716</v>
      </c>
      <c r="E31" s="227">
        <v>-0.04</v>
      </c>
      <c r="F31" s="226">
        <v>520389</v>
      </c>
      <c r="G31" s="217">
        <v>592023</v>
      </c>
      <c r="H31" s="217">
        <v>-71634</v>
      </c>
      <c r="I31" s="354">
        <v>-0.96</v>
      </c>
      <c r="J31" s="226">
        <v>3272309</v>
      </c>
      <c r="K31" s="217">
        <v>3193309</v>
      </c>
      <c r="L31" s="217">
        <v>79000</v>
      </c>
      <c r="M31" s="354">
        <v>1.09</v>
      </c>
      <c r="N31" s="15"/>
      <c r="O31" s="15"/>
      <c r="R31" s="15"/>
      <c r="S31" s="15"/>
    </row>
    <row r="32" spans="1:19" ht="14.25">
      <c r="A32" s="213" t="s">
        <v>35</v>
      </c>
      <c r="B32" s="226">
        <v>57411</v>
      </c>
      <c r="C32" s="217">
        <v>48705</v>
      </c>
      <c r="D32" s="217">
        <v>8706</v>
      </c>
      <c r="E32" s="227">
        <v>0.55</v>
      </c>
      <c r="F32" s="226">
        <v>110019</v>
      </c>
      <c r="G32" s="217">
        <v>98168</v>
      </c>
      <c r="H32" s="217">
        <v>11851</v>
      </c>
      <c r="I32" s="354">
        <v>0.75</v>
      </c>
      <c r="J32" s="226">
        <v>611072</v>
      </c>
      <c r="K32" s="217">
        <v>575509</v>
      </c>
      <c r="L32" s="217">
        <v>35563</v>
      </c>
      <c r="M32" s="354">
        <v>2.28</v>
      </c>
      <c r="N32" s="15"/>
      <c r="O32" s="15"/>
      <c r="R32" s="15"/>
      <c r="S32" s="15"/>
    </row>
    <row r="33" spans="1:19" ht="15">
      <c r="A33" s="213" t="s">
        <v>12</v>
      </c>
      <c r="B33" s="224"/>
      <c r="C33" s="16"/>
      <c r="D33" s="17"/>
      <c r="E33" s="225"/>
      <c r="F33" s="224"/>
      <c r="G33" s="16"/>
      <c r="H33" s="16"/>
      <c r="I33" s="231"/>
      <c r="J33" s="224"/>
      <c r="K33" s="16"/>
      <c r="L33" s="17"/>
      <c r="M33" s="231"/>
      <c r="N33" s="15"/>
      <c r="O33" s="15"/>
      <c r="R33" s="15"/>
      <c r="S33" s="15"/>
    </row>
    <row r="34" spans="1:19" ht="15">
      <c r="A34" s="214" t="s">
        <v>1</v>
      </c>
      <c r="B34" s="222">
        <v>642633</v>
      </c>
      <c r="C34" s="216">
        <v>530221</v>
      </c>
      <c r="D34" s="216">
        <v>112412</v>
      </c>
      <c r="E34" s="223">
        <v>0.65</v>
      </c>
      <c r="F34" s="222">
        <v>1224638</v>
      </c>
      <c r="G34" s="216">
        <v>1066610</v>
      </c>
      <c r="H34" s="216">
        <v>158028</v>
      </c>
      <c r="I34" s="352">
        <v>0.92</v>
      </c>
      <c r="J34" s="222">
        <v>6607447</v>
      </c>
      <c r="K34" s="216">
        <v>6180166</v>
      </c>
      <c r="L34" s="216">
        <v>427281</v>
      </c>
      <c r="M34" s="352">
        <v>2.52</v>
      </c>
      <c r="N34" s="15"/>
      <c r="O34" s="15"/>
      <c r="R34" s="15"/>
      <c r="S34" s="15"/>
    </row>
    <row r="35" spans="1:19" ht="15">
      <c r="A35" s="213" t="s">
        <v>12</v>
      </c>
      <c r="B35" s="224"/>
      <c r="C35" s="16"/>
      <c r="D35" s="17"/>
      <c r="E35" s="225"/>
      <c r="F35" s="224"/>
      <c r="G35" s="16"/>
      <c r="H35" s="16"/>
      <c r="I35" s="231"/>
      <c r="J35" s="224"/>
      <c r="K35" s="16"/>
      <c r="L35" s="17"/>
      <c r="M35" s="231"/>
      <c r="N35" s="15"/>
      <c r="O35" s="15"/>
      <c r="R35" s="15"/>
      <c r="S35" s="15"/>
    </row>
    <row r="36" spans="1:19" ht="14.25">
      <c r="A36" s="213" t="s">
        <v>36</v>
      </c>
      <c r="B36" s="226">
        <v>7387</v>
      </c>
      <c r="C36" s="217">
        <v>6667</v>
      </c>
      <c r="D36" s="217">
        <v>720</v>
      </c>
      <c r="E36" s="227">
        <v>0.11</v>
      </c>
      <c r="F36" s="226">
        <v>14481</v>
      </c>
      <c r="G36" s="217">
        <v>12781</v>
      </c>
      <c r="H36" s="217">
        <v>1700</v>
      </c>
      <c r="I36" s="354">
        <v>0.26</v>
      </c>
      <c r="J36" s="226">
        <v>83697</v>
      </c>
      <c r="K36" s="217">
        <v>76121</v>
      </c>
      <c r="L36" s="217">
        <v>7576</v>
      </c>
      <c r="M36" s="354">
        <v>1.17</v>
      </c>
      <c r="N36" s="15"/>
      <c r="O36" s="15"/>
      <c r="R36" s="15"/>
      <c r="S36" s="15"/>
    </row>
    <row r="37" spans="1:19" ht="14.25">
      <c r="A37" s="213" t="s">
        <v>37</v>
      </c>
      <c r="B37" s="226">
        <v>208265</v>
      </c>
      <c r="C37" s="217">
        <v>185811</v>
      </c>
      <c r="D37" s="217">
        <v>22454</v>
      </c>
      <c r="E37" s="227">
        <v>0.46</v>
      </c>
      <c r="F37" s="226">
        <v>422657</v>
      </c>
      <c r="G37" s="217">
        <v>375928</v>
      </c>
      <c r="H37" s="217">
        <v>46729</v>
      </c>
      <c r="I37" s="354">
        <v>0.97</v>
      </c>
      <c r="J37" s="226">
        <v>2387825</v>
      </c>
      <c r="K37" s="217">
        <v>2214925</v>
      </c>
      <c r="L37" s="217">
        <v>172900</v>
      </c>
      <c r="M37" s="354">
        <v>3.69</v>
      </c>
      <c r="N37" s="15"/>
      <c r="O37" s="15"/>
      <c r="R37" s="15"/>
      <c r="S37" s="15"/>
    </row>
    <row r="38" spans="1:19" ht="14.25">
      <c r="A38" s="213" t="s">
        <v>38</v>
      </c>
      <c r="B38" s="226">
        <v>66205</v>
      </c>
      <c r="C38" s="217">
        <v>55575</v>
      </c>
      <c r="D38" s="217">
        <v>10630</v>
      </c>
      <c r="E38" s="227">
        <v>0.49</v>
      </c>
      <c r="F38" s="226">
        <v>120500</v>
      </c>
      <c r="G38" s="217">
        <v>112127</v>
      </c>
      <c r="H38" s="217">
        <v>8373</v>
      </c>
      <c r="I38" s="354">
        <v>0.38</v>
      </c>
      <c r="J38" s="226">
        <v>691532</v>
      </c>
      <c r="K38" s="217">
        <v>650042</v>
      </c>
      <c r="L38" s="217">
        <v>41490</v>
      </c>
      <c r="M38" s="354">
        <v>1.93</v>
      </c>
      <c r="N38" s="15"/>
      <c r="O38" s="15"/>
      <c r="R38" s="15"/>
      <c r="S38" s="15"/>
    </row>
    <row r="39" spans="1:19" ht="14.25">
      <c r="A39" s="213" t="s">
        <v>39</v>
      </c>
      <c r="B39" s="226">
        <v>214013</v>
      </c>
      <c r="C39" s="217">
        <v>190893</v>
      </c>
      <c r="D39" s="217">
        <v>23120</v>
      </c>
      <c r="E39" s="227">
        <v>0.41</v>
      </c>
      <c r="F39" s="226">
        <v>416787</v>
      </c>
      <c r="G39" s="217">
        <v>391620</v>
      </c>
      <c r="H39" s="217">
        <v>25167</v>
      </c>
      <c r="I39" s="354">
        <v>0.44</v>
      </c>
      <c r="J39" s="226">
        <v>2334182</v>
      </c>
      <c r="K39" s="217">
        <v>2257711</v>
      </c>
      <c r="L39" s="217">
        <v>76471</v>
      </c>
      <c r="M39" s="354">
        <v>1.36</v>
      </c>
      <c r="N39" s="15"/>
      <c r="O39" s="15"/>
      <c r="R39" s="15"/>
      <c r="S39" s="15"/>
    </row>
    <row r="40" spans="1:19" ht="14.25">
      <c r="A40" s="213" t="s">
        <v>40</v>
      </c>
      <c r="B40" s="226">
        <v>54584</v>
      </c>
      <c r="C40" s="217">
        <v>46802</v>
      </c>
      <c r="D40" s="217">
        <v>7782</v>
      </c>
      <c r="E40" s="227">
        <v>0.36</v>
      </c>
      <c r="F40" s="226">
        <v>112807</v>
      </c>
      <c r="G40" s="217">
        <v>89713</v>
      </c>
      <c r="H40" s="217">
        <v>23094</v>
      </c>
      <c r="I40" s="354">
        <v>1.07</v>
      </c>
      <c r="J40" s="226">
        <v>627509</v>
      </c>
      <c r="K40" s="217">
        <v>529356</v>
      </c>
      <c r="L40" s="217">
        <v>98153</v>
      </c>
      <c r="M40" s="354">
        <v>4.7</v>
      </c>
      <c r="N40" s="15"/>
      <c r="O40" s="15"/>
      <c r="R40" s="15"/>
      <c r="S40" s="15"/>
    </row>
    <row r="41" spans="1:19" ht="14.25">
      <c r="A41" s="213" t="s">
        <v>41</v>
      </c>
      <c r="B41" s="226">
        <v>92179</v>
      </c>
      <c r="C41" s="217">
        <v>44473</v>
      </c>
      <c r="D41" s="217">
        <v>47706</v>
      </c>
      <c r="E41" s="227">
        <v>2.76</v>
      </c>
      <c r="F41" s="226">
        <v>137406</v>
      </c>
      <c r="G41" s="217">
        <v>84441</v>
      </c>
      <c r="H41" s="217">
        <v>52965</v>
      </c>
      <c r="I41" s="354">
        <v>3.08</v>
      </c>
      <c r="J41" s="226">
        <v>482702</v>
      </c>
      <c r="K41" s="217">
        <v>452011</v>
      </c>
      <c r="L41" s="217">
        <v>30691</v>
      </c>
      <c r="M41" s="354">
        <v>1.76</v>
      </c>
      <c r="N41" s="15"/>
      <c r="O41" s="15"/>
      <c r="R41" s="15"/>
      <c r="S41" s="15"/>
    </row>
    <row r="42" spans="1:19" ht="15">
      <c r="A42" s="213" t="s">
        <v>12</v>
      </c>
      <c r="B42" s="224"/>
      <c r="C42" s="16"/>
      <c r="D42" s="17"/>
      <c r="E42" s="225"/>
      <c r="F42" s="224"/>
      <c r="G42" s="16"/>
      <c r="H42" s="16"/>
      <c r="I42" s="231"/>
      <c r="J42" s="224"/>
      <c r="K42" s="16"/>
      <c r="L42" s="17"/>
      <c r="M42" s="231"/>
      <c r="N42" s="15"/>
      <c r="O42" s="15"/>
      <c r="R42" s="15"/>
      <c r="S42" s="15"/>
    </row>
    <row r="43" spans="1:19" ht="15">
      <c r="A43" s="214" t="s">
        <v>8</v>
      </c>
      <c r="B43" s="222">
        <v>15733</v>
      </c>
      <c r="C43" s="216">
        <v>4338</v>
      </c>
      <c r="D43" s="216">
        <v>11395</v>
      </c>
      <c r="E43" s="223">
        <v>1.34</v>
      </c>
      <c r="F43" s="222">
        <v>20535</v>
      </c>
      <c r="G43" s="216">
        <v>9855</v>
      </c>
      <c r="H43" s="216">
        <v>10680</v>
      </c>
      <c r="I43" s="352">
        <v>1.26</v>
      </c>
      <c r="J43" s="222">
        <v>66461</v>
      </c>
      <c r="K43" s="216">
        <v>69235</v>
      </c>
      <c r="L43" s="216">
        <v>-2774</v>
      </c>
      <c r="M43" s="352">
        <v>-0.32</v>
      </c>
      <c r="N43" s="15"/>
      <c r="O43" s="15"/>
      <c r="R43" s="15"/>
      <c r="S43" s="15"/>
    </row>
    <row r="44" spans="1:19" ht="15">
      <c r="A44" s="213" t="s">
        <v>12</v>
      </c>
      <c r="B44" s="224"/>
      <c r="C44" s="16"/>
      <c r="D44" s="17"/>
      <c r="E44" s="225"/>
      <c r="F44" s="224"/>
      <c r="G44" s="16"/>
      <c r="H44" s="16"/>
      <c r="I44" s="231"/>
      <c r="J44" s="224"/>
      <c r="K44" s="16"/>
      <c r="L44" s="17"/>
      <c r="M44" s="231"/>
      <c r="N44" s="15"/>
      <c r="O44" s="15"/>
      <c r="R44" s="15"/>
      <c r="S44" s="15"/>
    </row>
    <row r="45" spans="1:19" ht="15.75" thickBot="1">
      <c r="A45" s="215" t="s">
        <v>9</v>
      </c>
      <c r="B45" s="228">
        <v>80155</v>
      </c>
      <c r="C45" s="229">
        <v>83232</v>
      </c>
      <c r="D45" s="229">
        <v>-3077</v>
      </c>
      <c r="E45" s="230">
        <v>-0.2</v>
      </c>
      <c r="F45" s="228">
        <v>164554</v>
      </c>
      <c r="G45" s="229">
        <v>159018</v>
      </c>
      <c r="H45" s="229">
        <v>5536</v>
      </c>
      <c r="I45" s="355">
        <v>0.36</v>
      </c>
      <c r="J45" s="228">
        <v>1001141</v>
      </c>
      <c r="K45" s="229">
        <v>1006539</v>
      </c>
      <c r="L45" s="229">
        <v>-5398</v>
      </c>
      <c r="M45" s="355">
        <v>-0.34</v>
      </c>
      <c r="N45" s="15"/>
      <c r="O45" s="15"/>
      <c r="R45" s="15"/>
      <c r="S45" s="15"/>
    </row>
    <row r="46" spans="1:13" ht="14.25">
      <c r="A46" s="205" t="s">
        <v>158</v>
      </c>
      <c r="B46" s="20"/>
      <c r="C46" s="22"/>
      <c r="D46" s="22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4.25">
      <c r="A47" s="20" t="s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4.25">
      <c r="A48" s="20" t="s">
        <v>45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" footer="0.18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3.421875" style="20" customWidth="1"/>
    <col min="2" max="2" width="14.8515625" style="20" customWidth="1"/>
    <col min="3" max="3" width="17.00390625" style="20" customWidth="1"/>
    <col min="4" max="6" width="14.8515625" style="20" customWidth="1"/>
    <col min="7" max="7" width="16.140625" style="20" customWidth="1"/>
    <col min="8" max="10" width="14.8515625" style="20" customWidth="1"/>
    <col min="11" max="11" width="16.140625" style="20" customWidth="1"/>
    <col min="12" max="13" width="14.8515625" style="20" customWidth="1"/>
    <col min="14" max="14" width="10.140625" style="20" bestFit="1" customWidth="1"/>
    <col min="15" max="17" width="9.140625" style="20" customWidth="1"/>
    <col min="18" max="18" width="10.140625" style="20" bestFit="1" customWidth="1"/>
    <col min="19" max="19" width="11.421875" style="20" customWidth="1"/>
    <col min="20" max="16384" width="9.140625" style="20" customWidth="1"/>
  </cols>
  <sheetData>
    <row r="1" spans="1:11" ht="18">
      <c r="A1" s="10" t="s">
        <v>46</v>
      </c>
      <c r="B1" s="288"/>
      <c r="C1" s="288"/>
      <c r="K1" s="235"/>
    </row>
    <row r="2" spans="1:9" ht="18.75" customHeight="1">
      <c r="A2" s="12" t="s">
        <v>47</v>
      </c>
      <c r="B2" s="289"/>
      <c r="C2" s="289"/>
      <c r="D2" s="236"/>
      <c r="E2" s="236"/>
      <c r="F2" s="236"/>
      <c r="G2" s="236"/>
      <c r="H2" s="236"/>
      <c r="I2" s="236"/>
    </row>
    <row r="3" spans="1:9" ht="15" thickBot="1">
      <c r="A3" s="237"/>
      <c r="B3" s="237"/>
      <c r="C3" s="237"/>
      <c r="D3" s="237"/>
      <c r="E3" s="237"/>
      <c r="F3" s="237"/>
      <c r="G3" s="237"/>
      <c r="H3" s="237"/>
      <c r="I3" s="237"/>
    </row>
    <row r="4" spans="1:13" ht="28.5" customHeight="1" thickBot="1">
      <c r="A4" s="440" t="s">
        <v>48</v>
      </c>
      <c r="B4" s="437" t="s">
        <v>255</v>
      </c>
      <c r="C4" s="438"/>
      <c r="D4" s="438"/>
      <c r="E4" s="438"/>
      <c r="F4" s="437" t="s">
        <v>238</v>
      </c>
      <c r="G4" s="438"/>
      <c r="H4" s="438"/>
      <c r="I4" s="439"/>
      <c r="J4" s="438" t="s">
        <v>256</v>
      </c>
      <c r="K4" s="438"/>
      <c r="L4" s="438"/>
      <c r="M4" s="438"/>
    </row>
    <row r="5" spans="1:13" ht="30" customHeight="1" thickBot="1">
      <c r="A5" s="436"/>
      <c r="B5" s="349" t="s">
        <v>16</v>
      </c>
      <c r="C5" s="350" t="s">
        <v>17</v>
      </c>
      <c r="D5" s="350" t="s">
        <v>18</v>
      </c>
      <c r="E5" s="350" t="s">
        <v>19</v>
      </c>
      <c r="F5" s="349" t="s">
        <v>16</v>
      </c>
      <c r="G5" s="350" t="s">
        <v>17</v>
      </c>
      <c r="H5" s="350" t="s">
        <v>18</v>
      </c>
      <c r="I5" s="356" t="s">
        <v>19</v>
      </c>
      <c r="J5" s="357" t="s">
        <v>16</v>
      </c>
      <c r="K5" s="358" t="s">
        <v>17</v>
      </c>
      <c r="L5" s="358" t="s">
        <v>18</v>
      </c>
      <c r="M5" s="358" t="s">
        <v>19</v>
      </c>
    </row>
    <row r="6" spans="1:19" ht="14.25" customHeight="1">
      <c r="A6" s="238" t="s">
        <v>20</v>
      </c>
      <c r="B6" s="218">
        <v>1453284</v>
      </c>
      <c r="C6" s="216">
        <v>1280145</v>
      </c>
      <c r="D6" s="216">
        <v>173139</v>
      </c>
      <c r="E6" s="219">
        <v>0.45</v>
      </c>
      <c r="F6" s="218">
        <v>2797412</v>
      </c>
      <c r="G6" s="216">
        <v>2585938</v>
      </c>
      <c r="H6" s="216">
        <v>211474</v>
      </c>
      <c r="I6" s="359">
        <v>0.55</v>
      </c>
      <c r="J6" s="360">
        <v>15575520</v>
      </c>
      <c r="K6" s="361">
        <v>15000294</v>
      </c>
      <c r="L6" s="361">
        <v>575226</v>
      </c>
      <c r="M6" s="359">
        <v>1.51</v>
      </c>
      <c r="N6" s="235"/>
      <c r="O6" s="235"/>
      <c r="R6" s="235"/>
      <c r="S6" s="235"/>
    </row>
    <row r="7" spans="1:19" ht="15">
      <c r="A7" s="213"/>
      <c r="B7" s="239"/>
      <c r="C7" s="19"/>
      <c r="D7" s="21"/>
      <c r="E7" s="240"/>
      <c r="F7" s="239"/>
      <c r="G7" s="19"/>
      <c r="H7" s="21"/>
      <c r="I7" s="362"/>
      <c r="J7" s="363"/>
      <c r="K7" s="364"/>
      <c r="L7" s="365"/>
      <c r="M7" s="362"/>
      <c r="N7" s="235"/>
      <c r="O7" s="235"/>
      <c r="R7" s="235"/>
      <c r="S7" s="235"/>
    </row>
    <row r="8" spans="1:19" ht="15">
      <c r="A8" s="214" t="s">
        <v>49</v>
      </c>
      <c r="B8" s="218">
        <v>56146</v>
      </c>
      <c r="C8" s="216">
        <v>52552</v>
      </c>
      <c r="D8" s="216">
        <v>3594</v>
      </c>
      <c r="E8" s="219">
        <v>0.2</v>
      </c>
      <c r="F8" s="218">
        <v>108967</v>
      </c>
      <c r="G8" s="216">
        <v>111509</v>
      </c>
      <c r="H8" s="216">
        <v>-2542</v>
      </c>
      <c r="I8" s="359">
        <v>-0.14</v>
      </c>
      <c r="J8" s="360">
        <v>659328</v>
      </c>
      <c r="K8" s="361">
        <v>631474</v>
      </c>
      <c r="L8" s="361">
        <v>27854</v>
      </c>
      <c r="M8" s="359">
        <v>1.58</v>
      </c>
      <c r="N8" s="235"/>
      <c r="O8" s="235"/>
      <c r="R8" s="235"/>
      <c r="S8" s="235"/>
    </row>
    <row r="9" spans="1:19" ht="14.25">
      <c r="A9" s="232" t="s">
        <v>50</v>
      </c>
      <c r="B9" s="220">
        <v>9612</v>
      </c>
      <c r="C9" s="217">
        <v>9070</v>
      </c>
      <c r="D9" s="217">
        <v>542</v>
      </c>
      <c r="E9" s="221">
        <v>0.23</v>
      </c>
      <c r="F9" s="220">
        <v>18264</v>
      </c>
      <c r="G9" s="217">
        <v>18573</v>
      </c>
      <c r="H9" s="217">
        <v>-309</v>
      </c>
      <c r="I9" s="366">
        <v>-0.13</v>
      </c>
      <c r="J9" s="367">
        <v>104134</v>
      </c>
      <c r="K9" s="368">
        <v>102438</v>
      </c>
      <c r="L9" s="368">
        <v>1696</v>
      </c>
      <c r="M9" s="366">
        <v>0.73</v>
      </c>
      <c r="N9" s="235"/>
      <c r="O9" s="235"/>
      <c r="R9" s="235"/>
      <c r="S9" s="235"/>
    </row>
    <row r="10" spans="1:19" ht="14.25">
      <c r="A10" s="233" t="s">
        <v>51</v>
      </c>
      <c r="B10" s="220">
        <v>2084</v>
      </c>
      <c r="C10" s="217">
        <v>2043</v>
      </c>
      <c r="D10" s="217">
        <v>41</v>
      </c>
      <c r="E10" s="221">
        <v>0.05</v>
      </c>
      <c r="F10" s="220">
        <v>3719</v>
      </c>
      <c r="G10" s="217">
        <v>4472</v>
      </c>
      <c r="H10" s="217">
        <v>-753</v>
      </c>
      <c r="I10" s="366">
        <v>-0.96</v>
      </c>
      <c r="J10" s="367">
        <v>24065</v>
      </c>
      <c r="K10" s="368">
        <v>25059</v>
      </c>
      <c r="L10" s="368">
        <v>-994</v>
      </c>
      <c r="M10" s="366">
        <v>-1.26</v>
      </c>
      <c r="N10" s="235"/>
      <c r="O10" s="235"/>
      <c r="R10" s="235"/>
      <c r="S10" s="235"/>
    </row>
    <row r="11" spans="1:19" ht="14.25">
      <c r="A11" s="232" t="s">
        <v>52</v>
      </c>
      <c r="B11" s="220">
        <v>10973</v>
      </c>
      <c r="C11" s="217">
        <v>9548</v>
      </c>
      <c r="D11" s="217">
        <v>1425</v>
      </c>
      <c r="E11" s="221">
        <v>0.32</v>
      </c>
      <c r="F11" s="220">
        <v>23026</v>
      </c>
      <c r="G11" s="217">
        <v>22155</v>
      </c>
      <c r="H11" s="217">
        <v>871</v>
      </c>
      <c r="I11" s="366">
        <v>0.2</v>
      </c>
      <c r="J11" s="367">
        <v>138061</v>
      </c>
      <c r="K11" s="368">
        <v>130468</v>
      </c>
      <c r="L11" s="368">
        <v>7593</v>
      </c>
      <c r="M11" s="366">
        <v>1.73</v>
      </c>
      <c r="N11" s="235"/>
      <c r="O11" s="235"/>
      <c r="R11" s="235"/>
      <c r="S11" s="235"/>
    </row>
    <row r="12" spans="1:19" ht="14.25">
      <c r="A12" s="232" t="s">
        <v>53</v>
      </c>
      <c r="B12" s="220">
        <v>1515</v>
      </c>
      <c r="C12" s="217">
        <v>1761</v>
      </c>
      <c r="D12" s="217">
        <v>-246</v>
      </c>
      <c r="E12" s="221">
        <v>-0.47</v>
      </c>
      <c r="F12" s="220">
        <v>3388</v>
      </c>
      <c r="G12" s="217">
        <v>3854</v>
      </c>
      <c r="H12" s="217">
        <v>-466</v>
      </c>
      <c r="I12" s="366">
        <v>-0.88</v>
      </c>
      <c r="J12" s="367">
        <v>21392</v>
      </c>
      <c r="K12" s="368">
        <v>22082</v>
      </c>
      <c r="L12" s="368">
        <v>-690</v>
      </c>
      <c r="M12" s="366">
        <v>-1.29</v>
      </c>
      <c r="N12" s="235"/>
      <c r="O12" s="235"/>
      <c r="R12" s="235"/>
      <c r="S12" s="235"/>
    </row>
    <row r="13" spans="1:19" ht="14.25">
      <c r="A13" s="232" t="s">
        <v>54</v>
      </c>
      <c r="B13" s="220">
        <v>23802</v>
      </c>
      <c r="C13" s="217">
        <v>23165</v>
      </c>
      <c r="D13" s="217">
        <v>637</v>
      </c>
      <c r="E13" s="221">
        <v>0.09</v>
      </c>
      <c r="F13" s="220">
        <v>44865</v>
      </c>
      <c r="G13" s="217">
        <v>47065</v>
      </c>
      <c r="H13" s="217">
        <v>-2200</v>
      </c>
      <c r="I13" s="366">
        <v>-0.3</v>
      </c>
      <c r="J13" s="367">
        <v>275054</v>
      </c>
      <c r="K13" s="368">
        <v>259323</v>
      </c>
      <c r="L13" s="368">
        <v>15731</v>
      </c>
      <c r="M13" s="366">
        <v>2.22</v>
      </c>
      <c r="N13" s="235"/>
      <c r="O13" s="235"/>
      <c r="R13" s="235"/>
      <c r="S13" s="235"/>
    </row>
    <row r="14" spans="1:19" ht="14.25">
      <c r="A14" s="232" t="s">
        <v>55</v>
      </c>
      <c r="B14" s="220">
        <v>1686</v>
      </c>
      <c r="C14" s="217">
        <v>1607</v>
      </c>
      <c r="D14" s="217">
        <v>79</v>
      </c>
      <c r="E14" s="221">
        <v>0.12</v>
      </c>
      <c r="F14" s="220">
        <v>3279</v>
      </c>
      <c r="G14" s="217">
        <v>3704</v>
      </c>
      <c r="H14" s="217">
        <v>-425</v>
      </c>
      <c r="I14" s="366">
        <v>-0.63</v>
      </c>
      <c r="J14" s="367">
        <v>23202</v>
      </c>
      <c r="K14" s="368">
        <v>22090</v>
      </c>
      <c r="L14" s="368">
        <v>1112</v>
      </c>
      <c r="M14" s="366">
        <v>1.69</v>
      </c>
      <c r="N14" s="235"/>
      <c r="O14" s="235"/>
      <c r="R14" s="235"/>
      <c r="S14" s="235"/>
    </row>
    <row r="15" spans="1:19" ht="12.75" customHeight="1">
      <c r="A15" s="232" t="s">
        <v>56</v>
      </c>
      <c r="B15" s="220">
        <v>6474</v>
      </c>
      <c r="C15" s="217">
        <v>5358</v>
      </c>
      <c r="D15" s="217">
        <v>1116</v>
      </c>
      <c r="E15" s="221">
        <v>0.6</v>
      </c>
      <c r="F15" s="220">
        <v>12426</v>
      </c>
      <c r="G15" s="217">
        <v>11686</v>
      </c>
      <c r="H15" s="217">
        <v>740</v>
      </c>
      <c r="I15" s="366">
        <v>0.4</v>
      </c>
      <c r="J15" s="367">
        <v>73420</v>
      </c>
      <c r="K15" s="368">
        <v>70014</v>
      </c>
      <c r="L15" s="368">
        <v>3406</v>
      </c>
      <c r="M15" s="366">
        <v>1.84</v>
      </c>
      <c r="N15" s="235"/>
      <c r="O15" s="235"/>
      <c r="R15" s="235"/>
      <c r="S15" s="235"/>
    </row>
    <row r="16" spans="1:19" ht="15">
      <c r="A16" s="214" t="s">
        <v>57</v>
      </c>
      <c r="B16" s="218">
        <v>170556</v>
      </c>
      <c r="C16" s="216">
        <v>182997</v>
      </c>
      <c r="D16" s="216">
        <v>-12441</v>
      </c>
      <c r="E16" s="219">
        <v>-0.2</v>
      </c>
      <c r="F16" s="218">
        <v>335007</v>
      </c>
      <c r="G16" s="216">
        <v>377014</v>
      </c>
      <c r="H16" s="216">
        <v>-42007</v>
      </c>
      <c r="I16" s="359">
        <v>-0.67</v>
      </c>
      <c r="J16" s="360">
        <v>2114395</v>
      </c>
      <c r="K16" s="361">
        <v>2048494</v>
      </c>
      <c r="L16" s="361">
        <v>65901</v>
      </c>
      <c r="M16" s="359">
        <v>1.06</v>
      </c>
      <c r="N16" s="235"/>
      <c r="O16" s="235"/>
      <c r="R16" s="235"/>
      <c r="S16" s="235"/>
    </row>
    <row r="17" spans="1:19" ht="14.25">
      <c r="A17" s="232" t="s">
        <v>58</v>
      </c>
      <c r="B17" s="220">
        <v>11099</v>
      </c>
      <c r="C17" s="217">
        <v>12081</v>
      </c>
      <c r="D17" s="217">
        <v>-982</v>
      </c>
      <c r="E17" s="221">
        <v>-0.21</v>
      </c>
      <c r="F17" s="220">
        <v>22131</v>
      </c>
      <c r="G17" s="217">
        <v>24473</v>
      </c>
      <c r="H17" s="217">
        <v>-2342</v>
      </c>
      <c r="I17" s="366">
        <v>-0.5</v>
      </c>
      <c r="J17" s="367">
        <v>150554</v>
      </c>
      <c r="K17" s="368">
        <v>143039</v>
      </c>
      <c r="L17" s="368">
        <v>7515</v>
      </c>
      <c r="M17" s="366">
        <v>1.65</v>
      </c>
      <c r="N17" s="235"/>
      <c r="O17" s="235"/>
      <c r="R17" s="235"/>
      <c r="S17" s="235"/>
    </row>
    <row r="18" spans="1:19" ht="14.25">
      <c r="A18" s="232" t="s">
        <v>59</v>
      </c>
      <c r="B18" s="220">
        <v>8056</v>
      </c>
      <c r="C18" s="217">
        <v>8456</v>
      </c>
      <c r="D18" s="217">
        <v>-400</v>
      </c>
      <c r="E18" s="221">
        <v>-0.14</v>
      </c>
      <c r="F18" s="220">
        <v>14823</v>
      </c>
      <c r="G18" s="217">
        <v>17125</v>
      </c>
      <c r="H18" s="217">
        <v>-2302</v>
      </c>
      <c r="I18" s="366">
        <v>-0.79</v>
      </c>
      <c r="J18" s="367">
        <v>92571</v>
      </c>
      <c r="K18" s="368">
        <v>89224</v>
      </c>
      <c r="L18" s="368">
        <v>3347</v>
      </c>
      <c r="M18" s="366">
        <v>1.17</v>
      </c>
      <c r="N18" s="235"/>
      <c r="O18" s="235"/>
      <c r="R18" s="235"/>
      <c r="S18" s="235"/>
    </row>
    <row r="19" spans="1:19" ht="14.25">
      <c r="A19" s="232" t="s">
        <v>60</v>
      </c>
      <c r="B19" s="220">
        <v>34029</v>
      </c>
      <c r="C19" s="217">
        <v>32164</v>
      </c>
      <c r="D19" s="217">
        <v>1865</v>
      </c>
      <c r="E19" s="221">
        <v>0.16</v>
      </c>
      <c r="F19" s="220">
        <v>64393</v>
      </c>
      <c r="G19" s="217">
        <v>67251</v>
      </c>
      <c r="H19" s="217">
        <v>-2858</v>
      </c>
      <c r="I19" s="366">
        <v>-0.25</v>
      </c>
      <c r="J19" s="367">
        <v>389405</v>
      </c>
      <c r="K19" s="368">
        <v>372242</v>
      </c>
      <c r="L19" s="368">
        <v>17163</v>
      </c>
      <c r="M19" s="366">
        <v>1.52</v>
      </c>
      <c r="N19" s="235"/>
      <c r="O19" s="235"/>
      <c r="R19" s="235"/>
      <c r="S19" s="235"/>
    </row>
    <row r="20" spans="1:19" ht="14.25">
      <c r="A20" s="232" t="s">
        <v>61</v>
      </c>
      <c r="B20" s="220">
        <v>11845</v>
      </c>
      <c r="C20" s="217">
        <v>14094</v>
      </c>
      <c r="D20" s="217">
        <v>-2249</v>
      </c>
      <c r="E20" s="221">
        <v>-0.53</v>
      </c>
      <c r="F20" s="220">
        <v>24077</v>
      </c>
      <c r="G20" s="217">
        <v>27647</v>
      </c>
      <c r="H20" s="217">
        <v>-3570</v>
      </c>
      <c r="I20" s="366">
        <v>-0.84</v>
      </c>
      <c r="J20" s="367">
        <v>147767</v>
      </c>
      <c r="K20" s="368">
        <v>141650</v>
      </c>
      <c r="L20" s="368">
        <v>6117</v>
      </c>
      <c r="M20" s="366">
        <v>1.47</v>
      </c>
      <c r="N20" s="235"/>
      <c r="O20" s="235"/>
      <c r="R20" s="235"/>
      <c r="S20" s="235"/>
    </row>
    <row r="21" spans="1:19" ht="14.25">
      <c r="A21" s="232" t="s">
        <v>62</v>
      </c>
      <c r="B21" s="220">
        <v>10607</v>
      </c>
      <c r="C21" s="217">
        <v>10175</v>
      </c>
      <c r="D21" s="217">
        <v>432</v>
      </c>
      <c r="E21" s="221">
        <v>0.11</v>
      </c>
      <c r="F21" s="220">
        <v>19889</v>
      </c>
      <c r="G21" s="217">
        <v>27500</v>
      </c>
      <c r="H21" s="217">
        <v>-7611</v>
      </c>
      <c r="I21" s="366">
        <v>-1.88</v>
      </c>
      <c r="J21" s="367">
        <v>125799</v>
      </c>
      <c r="K21" s="368">
        <v>122425</v>
      </c>
      <c r="L21" s="368">
        <v>3374</v>
      </c>
      <c r="M21" s="366">
        <v>0.86</v>
      </c>
      <c r="N21" s="235"/>
      <c r="O21" s="235"/>
      <c r="R21" s="235"/>
      <c r="S21" s="235"/>
    </row>
    <row r="22" spans="1:19" ht="14.25">
      <c r="A22" s="232" t="s">
        <v>63</v>
      </c>
      <c r="B22" s="220">
        <v>30408</v>
      </c>
      <c r="C22" s="217">
        <v>42804</v>
      </c>
      <c r="D22" s="217">
        <v>-12396</v>
      </c>
      <c r="E22" s="221">
        <v>-1</v>
      </c>
      <c r="F22" s="220">
        <v>60174</v>
      </c>
      <c r="G22" s="217">
        <v>80006</v>
      </c>
      <c r="H22" s="217">
        <v>-19832</v>
      </c>
      <c r="I22" s="366">
        <v>-1.59</v>
      </c>
      <c r="J22" s="367">
        <v>399179</v>
      </c>
      <c r="K22" s="368">
        <v>405363</v>
      </c>
      <c r="L22" s="368">
        <v>-6184</v>
      </c>
      <c r="M22" s="366">
        <v>-0.5</v>
      </c>
      <c r="N22" s="235"/>
      <c r="O22" s="235"/>
      <c r="R22" s="235"/>
      <c r="S22" s="235"/>
    </row>
    <row r="23" spans="1:19" ht="14.25">
      <c r="A23" s="232" t="s">
        <v>64</v>
      </c>
      <c r="B23" s="220">
        <v>8189</v>
      </c>
      <c r="C23" s="217">
        <v>10444</v>
      </c>
      <c r="D23" s="217">
        <v>-2255</v>
      </c>
      <c r="E23" s="221">
        <v>-0.65</v>
      </c>
      <c r="F23" s="220">
        <v>16344</v>
      </c>
      <c r="G23" s="217">
        <v>23655</v>
      </c>
      <c r="H23" s="217">
        <v>-7311</v>
      </c>
      <c r="I23" s="366">
        <v>-2.08</v>
      </c>
      <c r="J23" s="367">
        <v>118720</v>
      </c>
      <c r="K23" s="368">
        <v>111076</v>
      </c>
      <c r="L23" s="368">
        <v>7644</v>
      </c>
      <c r="M23" s="366">
        <v>2.27</v>
      </c>
      <c r="N23" s="235"/>
      <c r="O23" s="235"/>
      <c r="R23" s="235"/>
      <c r="S23" s="235"/>
    </row>
    <row r="24" spans="1:19" ht="14.25">
      <c r="A24" s="232" t="s">
        <v>65</v>
      </c>
      <c r="B24" s="220">
        <v>7267</v>
      </c>
      <c r="C24" s="217">
        <v>9429</v>
      </c>
      <c r="D24" s="217">
        <v>-2162</v>
      </c>
      <c r="E24" s="221">
        <v>-0.76</v>
      </c>
      <c r="F24" s="220">
        <v>14085</v>
      </c>
      <c r="G24" s="217">
        <v>17976</v>
      </c>
      <c r="H24" s="217">
        <v>-3891</v>
      </c>
      <c r="I24" s="366">
        <v>-1.36</v>
      </c>
      <c r="J24" s="367">
        <v>86591</v>
      </c>
      <c r="K24" s="368">
        <v>88236</v>
      </c>
      <c r="L24" s="368">
        <v>-1645</v>
      </c>
      <c r="M24" s="366">
        <v>-0.58</v>
      </c>
      <c r="N24" s="235"/>
      <c r="O24" s="235"/>
      <c r="R24" s="235"/>
      <c r="S24" s="235"/>
    </row>
    <row r="25" spans="1:19" ht="14.25">
      <c r="A25" s="233" t="s">
        <v>66</v>
      </c>
      <c r="B25" s="220">
        <v>49056</v>
      </c>
      <c r="C25" s="217">
        <v>43350</v>
      </c>
      <c r="D25" s="217">
        <v>5706</v>
      </c>
      <c r="E25" s="221">
        <v>0.34</v>
      </c>
      <c r="F25" s="220">
        <v>99091</v>
      </c>
      <c r="G25" s="217">
        <v>91381</v>
      </c>
      <c r="H25" s="217">
        <v>7710</v>
      </c>
      <c r="I25" s="366">
        <v>0.46</v>
      </c>
      <c r="J25" s="367">
        <v>603809</v>
      </c>
      <c r="K25" s="368">
        <v>575239</v>
      </c>
      <c r="L25" s="368">
        <v>28570</v>
      </c>
      <c r="M25" s="366">
        <v>1.71</v>
      </c>
      <c r="N25" s="235"/>
      <c r="O25" s="235"/>
      <c r="R25" s="235"/>
      <c r="S25" s="235"/>
    </row>
    <row r="26" spans="1:19" ht="15">
      <c r="A26" s="214" t="s">
        <v>67</v>
      </c>
      <c r="B26" s="218">
        <v>749414</v>
      </c>
      <c r="C26" s="216">
        <v>647765</v>
      </c>
      <c r="D26" s="216">
        <v>101649</v>
      </c>
      <c r="E26" s="219">
        <v>0.51</v>
      </c>
      <c r="F26" s="218">
        <v>1422706</v>
      </c>
      <c r="G26" s="216">
        <v>1313300</v>
      </c>
      <c r="H26" s="216">
        <v>109406</v>
      </c>
      <c r="I26" s="359">
        <v>0.55</v>
      </c>
      <c r="J26" s="360">
        <v>8011673</v>
      </c>
      <c r="K26" s="361">
        <v>7719291</v>
      </c>
      <c r="L26" s="361">
        <v>292382</v>
      </c>
      <c r="M26" s="359">
        <v>1.48</v>
      </c>
      <c r="N26" s="235"/>
      <c r="O26" s="235"/>
      <c r="R26" s="235"/>
      <c r="S26" s="235"/>
    </row>
    <row r="27" spans="1:19" ht="14.25">
      <c r="A27" s="233" t="s">
        <v>68</v>
      </c>
      <c r="B27" s="220">
        <v>164718</v>
      </c>
      <c r="C27" s="217">
        <v>138702</v>
      </c>
      <c r="D27" s="217">
        <v>26016</v>
      </c>
      <c r="E27" s="221">
        <v>0.65</v>
      </c>
      <c r="F27" s="220">
        <v>307704</v>
      </c>
      <c r="G27" s="217">
        <v>280150</v>
      </c>
      <c r="H27" s="217">
        <v>27554</v>
      </c>
      <c r="I27" s="366">
        <v>0.69</v>
      </c>
      <c r="J27" s="367">
        <v>1790834</v>
      </c>
      <c r="K27" s="368">
        <v>1701114</v>
      </c>
      <c r="L27" s="368">
        <v>89720</v>
      </c>
      <c r="M27" s="366">
        <v>2.28</v>
      </c>
      <c r="N27" s="235"/>
      <c r="O27" s="235"/>
      <c r="R27" s="235"/>
      <c r="S27" s="235"/>
    </row>
    <row r="28" spans="1:19" ht="14.25">
      <c r="A28" s="232" t="s">
        <v>69</v>
      </c>
      <c r="B28" s="220">
        <v>30725</v>
      </c>
      <c r="C28" s="217">
        <v>27184</v>
      </c>
      <c r="D28" s="217">
        <v>3541</v>
      </c>
      <c r="E28" s="221">
        <v>0.49</v>
      </c>
      <c r="F28" s="220">
        <v>61021</v>
      </c>
      <c r="G28" s="217">
        <v>54426</v>
      </c>
      <c r="H28" s="217">
        <v>6595</v>
      </c>
      <c r="I28" s="366">
        <v>0.92</v>
      </c>
      <c r="J28" s="367">
        <v>338415</v>
      </c>
      <c r="K28" s="368">
        <v>318739</v>
      </c>
      <c r="L28" s="368">
        <v>19676</v>
      </c>
      <c r="M28" s="366">
        <v>2.8</v>
      </c>
      <c r="N28" s="235"/>
      <c r="O28" s="235"/>
      <c r="R28" s="235"/>
      <c r="S28" s="235"/>
    </row>
    <row r="29" spans="1:19" ht="14.25">
      <c r="A29" s="233" t="s">
        <v>70</v>
      </c>
      <c r="B29" s="220">
        <v>104002</v>
      </c>
      <c r="C29" s="217">
        <v>94249</v>
      </c>
      <c r="D29" s="217">
        <v>9753</v>
      </c>
      <c r="E29" s="221">
        <v>0.3</v>
      </c>
      <c r="F29" s="220">
        <v>197661</v>
      </c>
      <c r="G29" s="217">
        <v>199891</v>
      </c>
      <c r="H29" s="217">
        <v>-2230</v>
      </c>
      <c r="I29" s="366">
        <v>-0.07</v>
      </c>
      <c r="J29" s="367">
        <v>1157596</v>
      </c>
      <c r="K29" s="368">
        <v>1141440</v>
      </c>
      <c r="L29" s="368">
        <v>16156</v>
      </c>
      <c r="M29" s="366">
        <v>0.49</v>
      </c>
      <c r="N29" s="235"/>
      <c r="O29" s="235"/>
      <c r="R29" s="235"/>
      <c r="S29" s="235"/>
    </row>
    <row r="30" spans="1:19" ht="14.25">
      <c r="A30" s="232" t="s">
        <v>71</v>
      </c>
      <c r="B30" s="220">
        <v>449969</v>
      </c>
      <c r="C30" s="217">
        <v>387630</v>
      </c>
      <c r="D30" s="217">
        <v>62339</v>
      </c>
      <c r="E30" s="221">
        <v>0.52</v>
      </c>
      <c r="F30" s="220">
        <v>856320</v>
      </c>
      <c r="G30" s="217">
        <v>778833</v>
      </c>
      <c r="H30" s="217">
        <v>77487</v>
      </c>
      <c r="I30" s="366">
        <v>0.65</v>
      </c>
      <c r="J30" s="367">
        <v>4724828</v>
      </c>
      <c r="K30" s="368">
        <v>4557998</v>
      </c>
      <c r="L30" s="368">
        <v>166830</v>
      </c>
      <c r="M30" s="366">
        <v>1.41</v>
      </c>
      <c r="N30" s="235"/>
      <c r="O30" s="235"/>
      <c r="R30" s="235"/>
      <c r="S30" s="235"/>
    </row>
    <row r="31" spans="1:19" ht="15">
      <c r="A31" s="214" t="s">
        <v>72</v>
      </c>
      <c r="B31" s="218">
        <v>345261</v>
      </c>
      <c r="C31" s="216">
        <v>279240</v>
      </c>
      <c r="D31" s="216">
        <v>66021</v>
      </c>
      <c r="E31" s="219">
        <v>0.92</v>
      </c>
      <c r="F31" s="218">
        <v>654251</v>
      </c>
      <c r="G31" s="216">
        <v>545648</v>
      </c>
      <c r="H31" s="216">
        <v>108603</v>
      </c>
      <c r="I31" s="359">
        <v>1.52</v>
      </c>
      <c r="J31" s="360">
        <v>3267129</v>
      </c>
      <c r="K31" s="361">
        <v>3142253</v>
      </c>
      <c r="L31" s="361">
        <v>124876</v>
      </c>
      <c r="M31" s="359">
        <v>1.76</v>
      </c>
      <c r="N31" s="235"/>
      <c r="O31" s="235"/>
      <c r="R31" s="235"/>
      <c r="S31" s="235"/>
    </row>
    <row r="32" spans="1:19" ht="14.25">
      <c r="A32" s="232" t="s">
        <v>73</v>
      </c>
      <c r="B32" s="220">
        <v>119378</v>
      </c>
      <c r="C32" s="217">
        <v>101124</v>
      </c>
      <c r="D32" s="217">
        <v>18254</v>
      </c>
      <c r="E32" s="221">
        <v>0.7</v>
      </c>
      <c r="F32" s="220">
        <v>225128</v>
      </c>
      <c r="G32" s="217">
        <v>197133</v>
      </c>
      <c r="H32" s="217">
        <v>27995</v>
      </c>
      <c r="I32" s="366">
        <v>1.08</v>
      </c>
      <c r="J32" s="367">
        <v>1173929</v>
      </c>
      <c r="K32" s="368">
        <v>1125395</v>
      </c>
      <c r="L32" s="368">
        <v>48534</v>
      </c>
      <c r="M32" s="366">
        <v>1.88</v>
      </c>
      <c r="N32" s="235"/>
      <c r="O32" s="235"/>
      <c r="R32" s="235"/>
      <c r="S32" s="235"/>
    </row>
    <row r="33" spans="1:19" ht="14.25">
      <c r="A33" s="232" t="s">
        <v>74</v>
      </c>
      <c r="B33" s="220">
        <v>111030</v>
      </c>
      <c r="C33" s="217">
        <v>85726</v>
      </c>
      <c r="D33" s="217">
        <v>25304</v>
      </c>
      <c r="E33" s="221">
        <v>1.25</v>
      </c>
      <c r="F33" s="220">
        <v>212927</v>
      </c>
      <c r="G33" s="217">
        <v>167301</v>
      </c>
      <c r="H33" s="217">
        <v>45626</v>
      </c>
      <c r="I33" s="366">
        <v>2.28</v>
      </c>
      <c r="J33" s="367">
        <v>1001354</v>
      </c>
      <c r="K33" s="368">
        <v>948731</v>
      </c>
      <c r="L33" s="368">
        <v>52623</v>
      </c>
      <c r="M33" s="366">
        <v>2.63</v>
      </c>
      <c r="N33" s="235"/>
      <c r="O33" s="235"/>
      <c r="R33" s="235"/>
      <c r="S33" s="235"/>
    </row>
    <row r="34" spans="1:19" ht="14.25">
      <c r="A34" s="233" t="s">
        <v>75</v>
      </c>
      <c r="B34" s="220">
        <v>114853</v>
      </c>
      <c r="C34" s="217">
        <v>92390</v>
      </c>
      <c r="D34" s="217">
        <v>22463</v>
      </c>
      <c r="E34" s="221">
        <v>0.89</v>
      </c>
      <c r="F34" s="220">
        <v>216196</v>
      </c>
      <c r="G34" s="217">
        <v>181214</v>
      </c>
      <c r="H34" s="217">
        <v>34982</v>
      </c>
      <c r="I34" s="366">
        <v>1.39</v>
      </c>
      <c r="J34" s="367">
        <v>1091846</v>
      </c>
      <c r="K34" s="368">
        <v>1068127</v>
      </c>
      <c r="L34" s="368">
        <v>23719</v>
      </c>
      <c r="M34" s="366">
        <v>0.94</v>
      </c>
      <c r="N34" s="235"/>
      <c r="O34" s="235"/>
      <c r="R34" s="235"/>
      <c r="S34" s="235"/>
    </row>
    <row r="35" spans="1:19" ht="15">
      <c r="A35" s="214" t="s">
        <v>76</v>
      </c>
      <c r="B35" s="218">
        <v>131907</v>
      </c>
      <c r="C35" s="216">
        <v>117591</v>
      </c>
      <c r="D35" s="216">
        <v>14316</v>
      </c>
      <c r="E35" s="219">
        <v>0.45</v>
      </c>
      <c r="F35" s="218">
        <v>276481</v>
      </c>
      <c r="G35" s="216">
        <v>238467</v>
      </c>
      <c r="H35" s="216">
        <v>38014</v>
      </c>
      <c r="I35" s="359">
        <v>1.19</v>
      </c>
      <c r="J35" s="360">
        <v>1522995</v>
      </c>
      <c r="K35" s="361">
        <v>1458782</v>
      </c>
      <c r="L35" s="361">
        <v>64213</v>
      </c>
      <c r="M35" s="359">
        <v>2.03</v>
      </c>
      <c r="N35" s="235"/>
      <c r="O35" s="235"/>
      <c r="R35" s="235"/>
      <c r="S35" s="235"/>
    </row>
    <row r="36" spans="1:19" ht="14.25">
      <c r="A36" s="232" t="s">
        <v>77</v>
      </c>
      <c r="B36" s="220">
        <v>22127</v>
      </c>
      <c r="C36" s="217">
        <v>18616</v>
      </c>
      <c r="D36" s="217">
        <v>3511</v>
      </c>
      <c r="E36" s="221">
        <v>0.69</v>
      </c>
      <c r="F36" s="220">
        <v>48350</v>
      </c>
      <c r="G36" s="217">
        <v>38645</v>
      </c>
      <c r="H36" s="217">
        <v>9705</v>
      </c>
      <c r="I36" s="366">
        <v>1.92</v>
      </c>
      <c r="J36" s="367">
        <v>242314</v>
      </c>
      <c r="K36" s="368">
        <v>241323</v>
      </c>
      <c r="L36" s="368">
        <v>991</v>
      </c>
      <c r="M36" s="366">
        <v>0.19</v>
      </c>
      <c r="N36" s="235"/>
      <c r="O36" s="235"/>
      <c r="R36" s="235"/>
      <c r="S36" s="235"/>
    </row>
    <row r="37" spans="1:19" ht="14.25">
      <c r="A37" s="232" t="s">
        <v>78</v>
      </c>
      <c r="B37" s="220">
        <v>33267</v>
      </c>
      <c r="C37" s="217">
        <v>31688</v>
      </c>
      <c r="D37" s="217">
        <v>1579</v>
      </c>
      <c r="E37" s="221">
        <v>0.23</v>
      </c>
      <c r="F37" s="220">
        <v>75356</v>
      </c>
      <c r="G37" s="217">
        <v>61975</v>
      </c>
      <c r="H37" s="217">
        <v>13381</v>
      </c>
      <c r="I37" s="366">
        <v>1.96</v>
      </c>
      <c r="J37" s="367">
        <v>394138</v>
      </c>
      <c r="K37" s="368">
        <v>370352</v>
      </c>
      <c r="L37" s="368">
        <v>23786</v>
      </c>
      <c r="M37" s="366">
        <v>3.53</v>
      </c>
      <c r="N37" s="235"/>
      <c r="O37" s="235"/>
      <c r="R37" s="235"/>
      <c r="S37" s="235"/>
    </row>
    <row r="38" spans="1:19" ht="14.25">
      <c r="A38" s="232" t="s">
        <v>79</v>
      </c>
      <c r="B38" s="220">
        <v>51415</v>
      </c>
      <c r="C38" s="217">
        <v>45418</v>
      </c>
      <c r="D38" s="217">
        <v>5997</v>
      </c>
      <c r="E38" s="221">
        <v>0.49</v>
      </c>
      <c r="F38" s="220">
        <v>102850</v>
      </c>
      <c r="G38" s="217">
        <v>92595</v>
      </c>
      <c r="H38" s="217">
        <v>10255</v>
      </c>
      <c r="I38" s="366">
        <v>0.85</v>
      </c>
      <c r="J38" s="367">
        <v>594597</v>
      </c>
      <c r="K38" s="368">
        <v>571950</v>
      </c>
      <c r="L38" s="368">
        <v>22647</v>
      </c>
      <c r="M38" s="366">
        <v>1.89</v>
      </c>
      <c r="N38" s="235"/>
      <c r="O38" s="235"/>
      <c r="R38" s="235"/>
      <c r="S38" s="235"/>
    </row>
    <row r="39" spans="1:19" ht="15" thickBot="1">
      <c r="A39" s="234" t="s">
        <v>80</v>
      </c>
      <c r="B39" s="241">
        <v>25098</v>
      </c>
      <c r="C39" s="242">
        <v>21869</v>
      </c>
      <c r="D39" s="242">
        <v>3229</v>
      </c>
      <c r="E39" s="243">
        <v>0.41</v>
      </c>
      <c r="F39" s="241">
        <v>49925</v>
      </c>
      <c r="G39" s="242">
        <v>45252</v>
      </c>
      <c r="H39" s="242">
        <v>4673</v>
      </c>
      <c r="I39" s="369">
        <v>0.59</v>
      </c>
      <c r="J39" s="370">
        <v>291946</v>
      </c>
      <c r="K39" s="371">
        <v>275157</v>
      </c>
      <c r="L39" s="371">
        <v>16789</v>
      </c>
      <c r="M39" s="369">
        <v>2.16</v>
      </c>
      <c r="N39" s="235"/>
      <c r="O39" s="235"/>
      <c r="R39" s="235"/>
      <c r="S39" s="235"/>
    </row>
    <row r="40" spans="1:4" ht="14.25">
      <c r="A40" s="205" t="s">
        <v>158</v>
      </c>
      <c r="C40" s="22"/>
      <c r="D40" s="22"/>
    </row>
    <row r="41" ht="14.25">
      <c r="A41" s="20" t="s">
        <v>44</v>
      </c>
    </row>
    <row r="42" ht="14.25">
      <c r="A42" s="20" t="s">
        <v>45</v>
      </c>
    </row>
  </sheetData>
  <sheetProtection/>
  <mergeCells count="4">
    <mergeCell ref="A4:A5"/>
    <mergeCell ref="B4:E4"/>
    <mergeCell ref="F4:I4"/>
    <mergeCell ref="J4:M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421875" style="24" customWidth="1"/>
    <col min="2" max="5" width="26.421875" style="24" customWidth="1"/>
    <col min="6" max="16384" width="9.140625" style="24" customWidth="1"/>
  </cols>
  <sheetData>
    <row r="1" spans="1:5" ht="19.5" customHeight="1">
      <c r="A1" s="23"/>
      <c r="B1" s="23"/>
      <c r="C1" s="23"/>
      <c r="D1" s="23"/>
      <c r="E1" s="23"/>
    </row>
    <row r="2" spans="1:5" ht="14.25" customHeight="1">
      <c r="A2" s="25" t="s">
        <v>81</v>
      </c>
      <c r="B2" s="25"/>
      <c r="C2" s="25"/>
      <c r="D2" s="25"/>
      <c r="E2" s="25"/>
    </row>
    <row r="3" spans="1:5" ht="18">
      <c r="A3" s="26" t="s">
        <v>148</v>
      </c>
      <c r="B3" s="26"/>
      <c r="C3" s="26"/>
      <c r="D3" s="26"/>
      <c r="E3" s="26"/>
    </row>
    <row r="4" spans="1:5" ht="12" customHeight="1" thickBot="1">
      <c r="A4" s="23"/>
      <c r="B4" s="23"/>
      <c r="C4" s="23"/>
      <c r="D4" s="23"/>
      <c r="E4" s="23"/>
    </row>
    <row r="5" spans="1:5" ht="22.5" customHeight="1" thickBot="1">
      <c r="A5" s="441" t="s">
        <v>82</v>
      </c>
      <c r="B5" s="443" t="s">
        <v>257</v>
      </c>
      <c r="C5" s="444"/>
      <c r="D5" s="444"/>
      <c r="E5" s="445"/>
    </row>
    <row r="6" spans="1:5" ht="25.5" customHeight="1" thickBot="1">
      <c r="A6" s="442"/>
      <c r="B6" s="292" t="s">
        <v>83</v>
      </c>
      <c r="C6" s="292" t="s">
        <v>84</v>
      </c>
      <c r="D6" s="292" t="s">
        <v>10</v>
      </c>
      <c r="E6" s="306" t="s">
        <v>161</v>
      </c>
    </row>
    <row r="7" spans="1:5" ht="12.75" customHeight="1">
      <c r="A7" s="27" t="s">
        <v>85</v>
      </c>
      <c r="B7" s="28">
        <v>1090215</v>
      </c>
      <c r="C7" s="28">
        <v>955578</v>
      </c>
      <c r="D7" s="28">
        <v>134637</v>
      </c>
      <c r="E7" s="372">
        <v>0.46081099202454756</v>
      </c>
    </row>
    <row r="8" spans="1:5" ht="12.75" customHeight="1">
      <c r="A8" s="29" t="s">
        <v>190</v>
      </c>
      <c r="B8" s="30">
        <v>23802</v>
      </c>
      <c r="C8" s="30">
        <v>23165</v>
      </c>
      <c r="D8" s="30">
        <v>637</v>
      </c>
      <c r="E8" s="373">
        <v>0.08813412990721704</v>
      </c>
    </row>
    <row r="9" spans="1:5" ht="12.75" customHeight="1">
      <c r="A9" s="31" t="s">
        <v>191</v>
      </c>
      <c r="B9" s="32">
        <v>34029</v>
      </c>
      <c r="C9" s="32">
        <v>32164</v>
      </c>
      <c r="D9" s="32">
        <v>1865</v>
      </c>
      <c r="E9" s="374">
        <v>0.16290884442161682</v>
      </c>
    </row>
    <row r="10" spans="1:5" ht="12.75" customHeight="1">
      <c r="A10" s="31" t="s">
        <v>192</v>
      </c>
      <c r="B10" s="32">
        <v>30408</v>
      </c>
      <c r="C10" s="32">
        <v>42804</v>
      </c>
      <c r="D10" s="32">
        <v>-12396</v>
      </c>
      <c r="E10" s="374">
        <v>-0.9984623550856256</v>
      </c>
    </row>
    <row r="11" spans="1:5" ht="12.75" customHeight="1">
      <c r="A11" s="31" t="s">
        <v>193</v>
      </c>
      <c r="B11" s="32">
        <v>49056</v>
      </c>
      <c r="C11" s="32">
        <v>43350</v>
      </c>
      <c r="D11" s="32">
        <v>5706</v>
      </c>
      <c r="E11" s="374">
        <v>0.33697016225473553</v>
      </c>
    </row>
    <row r="12" spans="1:5" ht="12.75" customHeight="1">
      <c r="A12" s="31" t="s">
        <v>194</v>
      </c>
      <c r="B12" s="32">
        <v>164718</v>
      </c>
      <c r="C12" s="32">
        <v>138702</v>
      </c>
      <c r="D12" s="32">
        <v>26016</v>
      </c>
      <c r="E12" s="374">
        <v>0.6510251468973082</v>
      </c>
    </row>
    <row r="13" spans="1:5" ht="12.75" customHeight="1">
      <c r="A13" s="31" t="s">
        <v>195</v>
      </c>
      <c r="B13" s="32">
        <v>104002</v>
      </c>
      <c r="C13" s="32">
        <v>94249</v>
      </c>
      <c r="D13" s="32">
        <v>9753</v>
      </c>
      <c r="E13" s="374">
        <v>0.2955207382655269</v>
      </c>
    </row>
    <row r="14" spans="1:5" ht="12.75" customHeight="1">
      <c r="A14" s="31" t="s">
        <v>196</v>
      </c>
      <c r="B14" s="32">
        <v>449969</v>
      </c>
      <c r="C14" s="32">
        <v>387630</v>
      </c>
      <c r="D14" s="32">
        <v>62339</v>
      </c>
      <c r="E14" s="374">
        <v>0.5206480259322622</v>
      </c>
    </row>
    <row r="15" spans="1:5" ht="12.75" customHeight="1">
      <c r="A15" s="31" t="s">
        <v>197</v>
      </c>
      <c r="B15" s="32">
        <v>119378</v>
      </c>
      <c r="C15" s="32">
        <v>101124</v>
      </c>
      <c r="D15" s="32">
        <v>18254</v>
      </c>
      <c r="E15" s="374">
        <v>0.6986003117562255</v>
      </c>
    </row>
    <row r="16" spans="1:5" ht="12.75" customHeight="1">
      <c r="A16" s="33" t="s">
        <v>198</v>
      </c>
      <c r="B16" s="34">
        <v>114853</v>
      </c>
      <c r="C16" s="34">
        <v>92390</v>
      </c>
      <c r="D16" s="32">
        <v>22463</v>
      </c>
      <c r="E16" s="374">
        <v>0.8870690036457379</v>
      </c>
    </row>
    <row r="17" spans="1:5" ht="12.75" customHeight="1">
      <c r="A17" s="27" t="s">
        <v>86</v>
      </c>
      <c r="B17" s="28">
        <v>531803</v>
      </c>
      <c r="C17" s="28">
        <v>471184</v>
      </c>
      <c r="D17" s="28">
        <v>60619</v>
      </c>
      <c r="E17" s="372">
        <v>0.40272828666116933</v>
      </c>
    </row>
    <row r="18" spans="1:5" ht="12.75" customHeight="1">
      <c r="A18" s="29" t="s">
        <v>199</v>
      </c>
      <c r="B18" s="30">
        <v>9492</v>
      </c>
      <c r="C18" s="30">
        <v>8733</v>
      </c>
      <c r="D18" s="30">
        <v>759</v>
      </c>
      <c r="E18" s="373">
        <v>0.22669235249316788</v>
      </c>
    </row>
    <row r="19" spans="1:5" ht="12.75" customHeight="1">
      <c r="A19" s="31" t="s">
        <v>200</v>
      </c>
      <c r="B19" s="32">
        <v>25996</v>
      </c>
      <c r="C19" s="32">
        <v>24634</v>
      </c>
      <c r="D19" s="32">
        <v>1362</v>
      </c>
      <c r="E19" s="374">
        <v>0.16307139342230823</v>
      </c>
    </row>
    <row r="20" spans="1:5" ht="12.75" customHeight="1">
      <c r="A20" s="31" t="s">
        <v>201</v>
      </c>
      <c r="B20" s="32">
        <v>20371</v>
      </c>
      <c r="C20" s="32">
        <v>20310</v>
      </c>
      <c r="D20" s="32">
        <v>61</v>
      </c>
      <c r="E20" s="374">
        <v>0.0075941487706193585</v>
      </c>
    </row>
    <row r="21" spans="1:5" ht="12.75" customHeight="1">
      <c r="A21" s="31" t="s">
        <v>202</v>
      </c>
      <c r="B21" s="32">
        <v>22438</v>
      </c>
      <c r="C21" s="32">
        <v>20400</v>
      </c>
      <c r="D21" s="32">
        <v>2038</v>
      </c>
      <c r="E21" s="374">
        <v>0.25300803964703017</v>
      </c>
    </row>
    <row r="22" spans="1:5" ht="12.75" customHeight="1">
      <c r="A22" s="31" t="s">
        <v>203</v>
      </c>
      <c r="B22" s="32">
        <v>58183</v>
      </c>
      <c r="C22" s="32">
        <v>47782</v>
      </c>
      <c r="D22" s="32">
        <v>10401</v>
      </c>
      <c r="E22" s="374">
        <v>0.7391026593057225</v>
      </c>
    </row>
    <row r="23" spans="1:5" ht="12.75" customHeight="1">
      <c r="A23" s="31" t="s">
        <v>195</v>
      </c>
      <c r="B23" s="32">
        <v>76214</v>
      </c>
      <c r="C23" s="32">
        <v>71047</v>
      </c>
      <c r="D23" s="32">
        <v>5167</v>
      </c>
      <c r="E23" s="374">
        <v>0.20883197170199472</v>
      </c>
    </row>
    <row r="24" spans="1:5" ht="12.75" customHeight="1">
      <c r="A24" s="31" t="s">
        <v>204</v>
      </c>
      <c r="B24" s="32">
        <v>230331</v>
      </c>
      <c r="C24" s="32">
        <v>200768</v>
      </c>
      <c r="D24" s="32">
        <v>29563</v>
      </c>
      <c r="E24" s="374">
        <v>0.46905525262392805</v>
      </c>
    </row>
    <row r="25" spans="1:5" ht="12.75" customHeight="1">
      <c r="A25" s="31" t="s">
        <v>205</v>
      </c>
      <c r="B25" s="32">
        <v>44512</v>
      </c>
      <c r="C25" s="32">
        <v>38669</v>
      </c>
      <c r="D25" s="32">
        <v>5843</v>
      </c>
      <c r="E25" s="374">
        <v>0.5928909904516443</v>
      </c>
    </row>
    <row r="26" spans="1:5" ht="12.75" customHeight="1">
      <c r="A26" s="33" t="s">
        <v>206</v>
      </c>
      <c r="B26" s="34">
        <v>44266</v>
      </c>
      <c r="C26" s="34">
        <v>38841</v>
      </c>
      <c r="D26" s="32">
        <v>5425</v>
      </c>
      <c r="E26" s="374">
        <v>0.4915596712666383</v>
      </c>
    </row>
    <row r="27" spans="1:5" ht="12.75" customHeight="1">
      <c r="A27" s="27" t="s">
        <v>87</v>
      </c>
      <c r="B27" s="28">
        <v>558412</v>
      </c>
      <c r="C27" s="28">
        <v>484394</v>
      </c>
      <c r="D27" s="28">
        <v>74018</v>
      </c>
      <c r="E27" s="372">
        <v>0.522529744831708</v>
      </c>
    </row>
    <row r="28" spans="1:5" ht="12.75" customHeight="1">
      <c r="A28" s="29" t="s">
        <v>190</v>
      </c>
      <c r="B28" s="209">
        <v>14310</v>
      </c>
      <c r="C28" s="30">
        <v>14432</v>
      </c>
      <c r="D28" s="30">
        <v>-122</v>
      </c>
      <c r="E28" s="373">
        <v>-0.03144759464566036</v>
      </c>
    </row>
    <row r="29" spans="1:5" ht="12.75" customHeight="1">
      <c r="A29" s="31" t="s">
        <v>191</v>
      </c>
      <c r="B29" s="210">
        <v>8033</v>
      </c>
      <c r="C29" s="32">
        <v>7530</v>
      </c>
      <c r="D29" s="32">
        <v>503</v>
      </c>
      <c r="E29" s="374">
        <v>0.1624703241331417</v>
      </c>
    </row>
    <row r="30" spans="1:5" ht="12.75" customHeight="1">
      <c r="A30" s="31" t="s">
        <v>192</v>
      </c>
      <c r="B30" s="210">
        <v>10037</v>
      </c>
      <c r="C30" s="32">
        <v>22494</v>
      </c>
      <c r="D30" s="32">
        <v>-12457</v>
      </c>
      <c r="E30" s="374">
        <v>-2.842383156991642</v>
      </c>
    </row>
    <row r="31" spans="1:5" ht="12.75" customHeight="1">
      <c r="A31" s="31" t="s">
        <v>193</v>
      </c>
      <c r="B31" s="210">
        <v>26618</v>
      </c>
      <c r="C31" s="32">
        <v>22950</v>
      </c>
      <c r="D31" s="32">
        <v>3668</v>
      </c>
      <c r="E31" s="374">
        <v>0.4131482050918151</v>
      </c>
    </row>
    <row r="32" spans="1:5" ht="12.75" customHeight="1">
      <c r="A32" s="31" t="s">
        <v>194</v>
      </c>
      <c r="B32" s="210">
        <v>106535</v>
      </c>
      <c r="C32" s="32">
        <v>90920</v>
      </c>
      <c r="D32" s="32">
        <v>15615</v>
      </c>
      <c r="E32" s="374">
        <v>0.6031491221022576</v>
      </c>
    </row>
    <row r="33" spans="1:5" ht="12.75" customHeight="1">
      <c r="A33" s="31" t="s">
        <v>195</v>
      </c>
      <c r="B33" s="210">
        <v>27788</v>
      </c>
      <c r="C33" s="32">
        <v>23202</v>
      </c>
      <c r="D33" s="32">
        <v>4586</v>
      </c>
      <c r="E33" s="374">
        <v>0.555180270157063</v>
      </c>
    </row>
    <row r="34" spans="1:5" ht="12.75" customHeight="1">
      <c r="A34" s="31" t="s">
        <v>196</v>
      </c>
      <c r="B34" s="210">
        <v>219638</v>
      </c>
      <c r="C34" s="32">
        <v>186862</v>
      </c>
      <c r="D34" s="32">
        <v>32776</v>
      </c>
      <c r="E34" s="374">
        <v>0.5779907485505704</v>
      </c>
    </row>
    <row r="35" spans="1:5" ht="12.75" customHeight="1">
      <c r="A35" s="31" t="s">
        <v>197</v>
      </c>
      <c r="B35" s="210">
        <v>74866</v>
      </c>
      <c r="C35" s="32">
        <v>62455</v>
      </c>
      <c r="D35" s="32">
        <v>12411</v>
      </c>
      <c r="E35" s="374">
        <v>0.7626139143397347</v>
      </c>
    </row>
    <row r="36" spans="1:5" ht="12.75" customHeight="1" thickBot="1">
      <c r="A36" s="35" t="s">
        <v>198</v>
      </c>
      <c r="B36" s="211">
        <v>70587</v>
      </c>
      <c r="C36" s="212">
        <v>53549</v>
      </c>
      <c r="D36" s="212">
        <v>17038</v>
      </c>
      <c r="E36" s="375">
        <v>1.192601085506376</v>
      </c>
    </row>
    <row r="37" spans="1:5" ht="12.75">
      <c r="A37" s="446" t="s">
        <v>158</v>
      </c>
      <c r="B37" s="446"/>
      <c r="C37" s="446"/>
      <c r="D37" s="446"/>
      <c r="E37" s="446"/>
    </row>
    <row r="38" spans="1:5" ht="12.75" customHeight="1">
      <c r="A38" s="447" t="s">
        <v>159</v>
      </c>
      <c r="B38" s="447"/>
      <c r="C38" s="447"/>
      <c r="D38" s="447"/>
      <c r="E38" s="447"/>
    </row>
  </sheetData>
  <sheetProtection/>
  <mergeCells count="4">
    <mergeCell ref="A5:A6"/>
    <mergeCell ref="B5:E5"/>
    <mergeCell ref="A37:E37"/>
    <mergeCell ref="A38:E38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9.28125" style="244" customWidth="1"/>
    <col min="2" max="25" width="9.7109375" style="244" customWidth="1"/>
    <col min="26" max="28" width="9.7109375" style="245" customWidth="1"/>
    <col min="29" max="16384" width="9.140625" style="245" customWidth="1"/>
  </cols>
  <sheetData>
    <row r="1" ht="15">
      <c r="A1" s="250"/>
    </row>
    <row r="2" spans="1:12" ht="18">
      <c r="A2" s="38" t="s">
        <v>88</v>
      </c>
      <c r="B2" s="291"/>
      <c r="C2" s="291"/>
      <c r="D2" s="291"/>
      <c r="E2" s="291"/>
      <c r="F2" s="291"/>
      <c r="G2" s="291"/>
      <c r="H2" s="291"/>
      <c r="I2" s="291"/>
      <c r="J2" s="290"/>
      <c r="K2" s="290"/>
      <c r="L2" s="290"/>
    </row>
    <row r="3" spans="1:12" ht="36.75" customHeight="1" thickBot="1">
      <c r="A3" s="38" t="s">
        <v>262</v>
      </c>
      <c r="B3" s="291"/>
      <c r="C3" s="291"/>
      <c r="D3" s="291"/>
      <c r="E3" s="291"/>
      <c r="F3" s="291"/>
      <c r="G3" s="291"/>
      <c r="H3" s="291"/>
      <c r="I3" s="291"/>
      <c r="J3" s="290"/>
      <c r="K3" s="290"/>
      <c r="L3" s="290"/>
    </row>
    <row r="4" spans="1:29" s="246" customFormat="1" ht="53.25" customHeight="1" thickBot="1">
      <c r="A4" s="39" t="s">
        <v>89</v>
      </c>
      <c r="B4" s="251">
        <v>33635</v>
      </c>
      <c r="C4" s="40">
        <v>34001</v>
      </c>
      <c r="D4" s="40">
        <v>34366</v>
      </c>
      <c r="E4" s="40">
        <v>34731</v>
      </c>
      <c r="F4" s="40">
        <v>35096</v>
      </c>
      <c r="G4" s="40">
        <v>35462</v>
      </c>
      <c r="H4" s="40">
        <v>35827</v>
      </c>
      <c r="I4" s="40">
        <v>36192</v>
      </c>
      <c r="J4" s="40">
        <v>36557</v>
      </c>
      <c r="K4" s="40">
        <v>36923</v>
      </c>
      <c r="L4" s="40">
        <v>37288</v>
      </c>
      <c r="M4" s="40">
        <v>37653</v>
      </c>
      <c r="N4" s="40">
        <v>38018</v>
      </c>
      <c r="O4" s="40">
        <v>38384</v>
      </c>
      <c r="P4" s="40">
        <v>38749</v>
      </c>
      <c r="Q4" s="40">
        <v>39114</v>
      </c>
      <c r="R4" s="40">
        <v>39479</v>
      </c>
      <c r="S4" s="40">
        <v>39845</v>
      </c>
      <c r="T4" s="40">
        <v>40210</v>
      </c>
      <c r="U4" s="40">
        <v>40575</v>
      </c>
      <c r="V4" s="40">
        <v>40940</v>
      </c>
      <c r="W4" s="40">
        <v>41306</v>
      </c>
      <c r="X4" s="40">
        <v>41671</v>
      </c>
      <c r="Y4" s="40">
        <v>42036</v>
      </c>
      <c r="Z4" s="40">
        <v>42401</v>
      </c>
      <c r="AA4" s="40">
        <v>42767</v>
      </c>
      <c r="AB4" s="40">
        <v>43132</v>
      </c>
      <c r="AC4" s="40">
        <v>43497</v>
      </c>
    </row>
    <row r="5" spans="1:29" s="247" customFormat="1" ht="19.5" customHeight="1">
      <c r="A5" s="252" t="s">
        <v>90</v>
      </c>
      <c r="B5" s="253">
        <v>-77553</v>
      </c>
      <c r="C5" s="254">
        <v>2931</v>
      </c>
      <c r="D5" s="254">
        <v>-10811</v>
      </c>
      <c r="E5" s="254">
        <v>69674</v>
      </c>
      <c r="F5" s="254">
        <v>-27489</v>
      </c>
      <c r="G5" s="254">
        <v>6362</v>
      </c>
      <c r="H5" s="254">
        <v>-22127</v>
      </c>
      <c r="I5" s="254">
        <v>-78030</v>
      </c>
      <c r="J5" s="254">
        <v>88175</v>
      </c>
      <c r="K5" s="254">
        <v>80243</v>
      </c>
      <c r="L5" s="254">
        <v>82013</v>
      </c>
      <c r="M5" s="254">
        <v>84029</v>
      </c>
      <c r="N5" s="254">
        <v>139074</v>
      </c>
      <c r="O5" s="254">
        <v>73285</v>
      </c>
      <c r="P5" s="254">
        <v>176632</v>
      </c>
      <c r="Q5" s="254">
        <v>148019</v>
      </c>
      <c r="R5" s="254">
        <v>204963</v>
      </c>
      <c r="S5" s="254">
        <v>9179</v>
      </c>
      <c r="T5" s="254">
        <v>209425</v>
      </c>
      <c r="U5" s="254">
        <v>280799</v>
      </c>
      <c r="V5" s="254">
        <v>150600</v>
      </c>
      <c r="W5" s="254">
        <v>123446</v>
      </c>
      <c r="X5" s="254">
        <v>260823</v>
      </c>
      <c r="Y5" s="255">
        <v>-2415</v>
      </c>
      <c r="Z5" s="255">
        <v>-104582</v>
      </c>
      <c r="AA5" s="255">
        <v>35612</v>
      </c>
      <c r="AB5" s="255">
        <v>61188</v>
      </c>
      <c r="AC5" s="255">
        <v>173139</v>
      </c>
    </row>
    <row r="6" spans="1:29" s="248" customFormat="1" ht="19.5" customHeight="1">
      <c r="A6" s="256"/>
      <c r="B6" s="257">
        <v>-0.2953974627653566</v>
      </c>
      <c r="C6" s="258">
        <v>0.011421864277383342</v>
      </c>
      <c r="D6" s="258">
        <v>-0.041980204417302325</v>
      </c>
      <c r="E6" s="258">
        <v>0.2678717731032121</v>
      </c>
      <c r="F6" s="258">
        <v>-0.10642463479613173</v>
      </c>
      <c r="G6" s="258">
        <v>0.02487367189076828</v>
      </c>
      <c r="H6" s="258">
        <v>-0.08677490385229358</v>
      </c>
      <c r="I6" s="258">
        <v>-0.312599352350873</v>
      </c>
      <c r="J6" s="258">
        <v>0.3549993735423529</v>
      </c>
      <c r="K6" s="258">
        <v>0.3145148096680428</v>
      </c>
      <c r="L6" s="258">
        <v>0.3142287384294562</v>
      </c>
      <c r="M6" s="258">
        <v>0.3129169855580649</v>
      </c>
      <c r="N6" s="258">
        <v>0.5045585281580056</v>
      </c>
      <c r="O6" s="258">
        <v>0.25181560823133164</v>
      </c>
      <c r="P6" s="258">
        <v>0.582419735848938</v>
      </c>
      <c r="Q6" s="258">
        <v>0.46878829694825264</v>
      </c>
      <c r="R6" s="258">
        <v>0.6168075428536035</v>
      </c>
      <c r="S6" s="258">
        <v>0.02665432574384674</v>
      </c>
      <c r="T6" s="258">
        <v>0.5863706544593672</v>
      </c>
      <c r="U6" s="258">
        <v>0.7424011416520493</v>
      </c>
      <c r="V6" s="258">
        <v>0.38266152013177734</v>
      </c>
      <c r="W6" s="258">
        <v>0.30758324277044835</v>
      </c>
      <c r="X6" s="258">
        <v>0.6382465155620798</v>
      </c>
      <c r="Y6" s="259">
        <v>-0.005903649073601969</v>
      </c>
      <c r="Z6" s="259">
        <v>-0.26635980267848414</v>
      </c>
      <c r="AA6" s="259">
        <v>0.09383703927541287</v>
      </c>
      <c r="AB6" s="259">
        <v>0.16125218279703368</v>
      </c>
      <c r="AC6" s="259">
        <v>0.45</v>
      </c>
    </row>
    <row r="7" spans="1:29" s="248" customFormat="1" ht="19.5" customHeight="1">
      <c r="A7" s="260"/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3"/>
      <c r="Z7" s="263"/>
      <c r="AA7" s="263"/>
      <c r="AB7" s="263"/>
      <c r="AC7" s="263"/>
    </row>
    <row r="8" spans="1:29" s="247" customFormat="1" ht="19.5" customHeight="1">
      <c r="A8" s="264" t="s">
        <v>5</v>
      </c>
      <c r="B8" s="265">
        <v>-128</v>
      </c>
      <c r="C8" s="266">
        <v>-45</v>
      </c>
      <c r="D8" s="266">
        <v>-1018</v>
      </c>
      <c r="E8" s="266">
        <v>-344</v>
      </c>
      <c r="F8" s="266">
        <v>-321</v>
      </c>
      <c r="G8" s="266">
        <v>41</v>
      </c>
      <c r="H8" s="266">
        <v>-153</v>
      </c>
      <c r="I8" s="266">
        <v>-318</v>
      </c>
      <c r="J8" s="266">
        <v>297</v>
      </c>
      <c r="K8" s="266">
        <v>723</v>
      </c>
      <c r="L8" s="266">
        <v>310</v>
      </c>
      <c r="M8" s="266">
        <v>3</v>
      </c>
      <c r="N8" s="266">
        <v>499</v>
      </c>
      <c r="O8" s="266">
        <v>583</v>
      </c>
      <c r="P8" s="266">
        <v>1510</v>
      </c>
      <c r="Q8" s="266">
        <v>1033</v>
      </c>
      <c r="R8" s="266">
        <v>716</v>
      </c>
      <c r="S8" s="266">
        <v>-705</v>
      </c>
      <c r="T8" s="266">
        <v>1463</v>
      </c>
      <c r="U8" s="266">
        <v>1713</v>
      </c>
      <c r="V8" s="266">
        <v>1490</v>
      </c>
      <c r="W8" s="266">
        <v>165</v>
      </c>
      <c r="X8" s="266">
        <v>623</v>
      </c>
      <c r="Y8" s="267">
        <v>-1260</v>
      </c>
      <c r="Z8" s="267">
        <v>-390</v>
      </c>
      <c r="AA8" s="267">
        <v>-488</v>
      </c>
      <c r="AB8" s="267">
        <v>315</v>
      </c>
      <c r="AC8" s="267">
        <v>985</v>
      </c>
    </row>
    <row r="9" spans="1:29" s="248" customFormat="1" ht="19.5" customHeight="1">
      <c r="A9" s="268"/>
      <c r="B9" s="269">
        <v>-0.09309023207103584</v>
      </c>
      <c r="C9" s="270">
        <v>-0.03474635163307482</v>
      </c>
      <c r="D9" s="270">
        <v>-0.7989828273632038</v>
      </c>
      <c r="E9" s="270">
        <v>-0.27718687552374943</v>
      </c>
      <c r="F9" s="270">
        <v>-0.273715625666171</v>
      </c>
      <c r="G9" s="270">
        <v>0.036599626862332535</v>
      </c>
      <c r="H9" s="270">
        <v>-0.1358949079378613</v>
      </c>
      <c r="I9" s="270">
        <v>-0.29482116037158335</v>
      </c>
      <c r="J9" s="270">
        <v>0.2752548656163034</v>
      </c>
      <c r="K9" s="270">
        <v>0.6484363088458123</v>
      </c>
      <c r="L9" s="270">
        <v>0.2729497948474213</v>
      </c>
      <c r="M9" s="270">
        <v>0.002505721397194627</v>
      </c>
      <c r="N9" s="270">
        <v>0.3941018978494304</v>
      </c>
      <c r="O9" s="270">
        <v>0.4248806617352274</v>
      </c>
      <c r="P9" s="270">
        <v>1.0299223124825119</v>
      </c>
      <c r="Q9" s="270">
        <v>0.6528306179455656</v>
      </c>
      <c r="R9" s="270">
        <v>0.4260332496340613</v>
      </c>
      <c r="S9" s="270">
        <v>-0.4016338808087383</v>
      </c>
      <c r="T9" s="270">
        <v>0.8163151433991711</v>
      </c>
      <c r="U9" s="270">
        <v>0.8742382950056582</v>
      </c>
      <c r="V9" s="270">
        <v>0.6982160346015176</v>
      </c>
      <c r="W9" s="270">
        <v>0.07420966704596577</v>
      </c>
      <c r="X9" s="270">
        <v>0.278272832442239</v>
      </c>
      <c r="Y9" s="271">
        <v>-0.5752873012176862</v>
      </c>
      <c r="Z9" s="271">
        <v>-0.1897274735111254</v>
      </c>
      <c r="AA9" s="271">
        <v>-0.25043106987437946</v>
      </c>
      <c r="AB9" s="271">
        <v>0.1669856180323226</v>
      </c>
      <c r="AC9" s="271">
        <v>0.5</v>
      </c>
    </row>
    <row r="10" spans="1:29" s="248" customFormat="1" ht="19.5" customHeight="1">
      <c r="A10" s="260"/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3"/>
      <c r="Z10" s="263"/>
      <c r="AA10" s="263"/>
      <c r="AB10" s="263"/>
      <c r="AC10" s="263"/>
    </row>
    <row r="11" spans="1:29" s="247" customFormat="1" ht="19.5" customHeight="1">
      <c r="A11" s="264" t="s">
        <v>6</v>
      </c>
      <c r="B11" s="265">
        <v>-51980</v>
      </c>
      <c r="C11" s="266">
        <v>3068</v>
      </c>
      <c r="D11" s="266">
        <v>-14228</v>
      </c>
      <c r="E11" s="266">
        <v>20412</v>
      </c>
      <c r="F11" s="266">
        <v>-30906</v>
      </c>
      <c r="G11" s="266">
        <v>-2398</v>
      </c>
      <c r="H11" s="266">
        <v>-30111</v>
      </c>
      <c r="I11" s="266">
        <v>-31053</v>
      </c>
      <c r="J11" s="266">
        <v>22722</v>
      </c>
      <c r="K11" s="266">
        <v>12382</v>
      </c>
      <c r="L11" s="266">
        <v>8955</v>
      </c>
      <c r="M11" s="266">
        <v>2273</v>
      </c>
      <c r="N11" s="266">
        <v>38086</v>
      </c>
      <c r="O11" s="266">
        <v>810</v>
      </c>
      <c r="P11" s="266">
        <v>23558</v>
      </c>
      <c r="Q11" s="266">
        <v>30792</v>
      </c>
      <c r="R11" s="266">
        <v>46812</v>
      </c>
      <c r="S11" s="266">
        <v>-56456</v>
      </c>
      <c r="T11" s="266">
        <v>63024</v>
      </c>
      <c r="U11" s="266">
        <v>60098</v>
      </c>
      <c r="V11" s="266">
        <v>19609</v>
      </c>
      <c r="W11" s="266">
        <v>33466</v>
      </c>
      <c r="X11" s="266">
        <v>51951</v>
      </c>
      <c r="Y11" s="267">
        <v>2001</v>
      </c>
      <c r="Z11" s="267">
        <v>-26187</v>
      </c>
      <c r="AA11" s="267">
        <v>3949</v>
      </c>
      <c r="AB11" s="267">
        <v>17363</v>
      </c>
      <c r="AC11" s="267">
        <v>33472</v>
      </c>
    </row>
    <row r="12" spans="1:29" s="248" customFormat="1" ht="19.5" customHeight="1">
      <c r="A12" s="256"/>
      <c r="B12" s="257">
        <v>-0.8096728332957159</v>
      </c>
      <c r="C12" s="258">
        <v>0.049720645493245286</v>
      </c>
      <c r="D12" s="258">
        <v>-0.23032832146373527</v>
      </c>
      <c r="E12" s="258">
        <v>0.32571605831868133</v>
      </c>
      <c r="F12" s="258">
        <v>-0.5167670042278028</v>
      </c>
      <c r="G12" s="258">
        <v>-0.040991467005624393</v>
      </c>
      <c r="H12" s="258">
        <v>-0.5301397596368718</v>
      </c>
      <c r="I12" s="258">
        <v>-0.5739571715905112</v>
      </c>
      <c r="J12" s="258">
        <v>0.4165074961084203</v>
      </c>
      <c r="K12" s="258">
        <v>0.2187601975166764</v>
      </c>
      <c r="L12" s="258">
        <v>0.1556072296283073</v>
      </c>
      <c r="M12" s="258">
        <v>0.03834582229604866</v>
      </c>
      <c r="N12" s="258">
        <v>0.6278690024505762</v>
      </c>
      <c r="O12" s="258">
        <v>0.012333894043314864</v>
      </c>
      <c r="P12" s="258">
        <v>0.3499727619042714</v>
      </c>
      <c r="Q12" s="258">
        <v>0.4398021518768669</v>
      </c>
      <c r="R12" s="258">
        <v>0.6312433074010082</v>
      </c>
      <c r="S12" s="258">
        <v>-0.754724951710084</v>
      </c>
      <c r="T12" s="258">
        <v>0.8276018560636755</v>
      </c>
      <c r="U12" s="258">
        <v>0.7433665929831079</v>
      </c>
      <c r="V12" s="258">
        <v>0.237872262995098</v>
      </c>
      <c r="W12" s="258">
        <v>0.40405040427979877</v>
      </c>
      <c r="X12" s="258">
        <v>0.6213235575524667</v>
      </c>
      <c r="Y12" s="259">
        <v>0.024510929780041657</v>
      </c>
      <c r="Z12" s="259">
        <v>-0.3485273531485644</v>
      </c>
      <c r="AA12" s="259">
        <v>0.054648604903739795</v>
      </c>
      <c r="AB12" s="259">
        <v>0.240204005318434</v>
      </c>
      <c r="AC12" s="259">
        <v>0.46</v>
      </c>
    </row>
    <row r="13" spans="1:29" s="248" customFormat="1" ht="19.5" customHeight="1">
      <c r="A13" s="272"/>
      <c r="B13" s="27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5"/>
      <c r="Z13" s="275"/>
      <c r="AA13" s="275"/>
      <c r="AB13" s="275"/>
      <c r="AC13" s="275"/>
    </row>
    <row r="14" spans="1:29" s="247" customFormat="1" ht="19.5" customHeight="1">
      <c r="A14" s="276" t="s">
        <v>91</v>
      </c>
      <c r="B14" s="277">
        <v>-187</v>
      </c>
      <c r="C14" s="278">
        <v>-74</v>
      </c>
      <c r="D14" s="278">
        <v>-55</v>
      </c>
      <c r="E14" s="278">
        <v>-2245</v>
      </c>
      <c r="F14" s="278">
        <v>15</v>
      </c>
      <c r="G14" s="278">
        <v>-2301</v>
      </c>
      <c r="H14" s="278">
        <v>-2605</v>
      </c>
      <c r="I14" s="278">
        <v>-793</v>
      </c>
      <c r="J14" s="278">
        <v>-1192</v>
      </c>
      <c r="K14" s="278">
        <v>638</v>
      </c>
      <c r="L14" s="278">
        <v>643</v>
      </c>
      <c r="M14" s="278">
        <v>766</v>
      </c>
      <c r="N14" s="278">
        <v>611</v>
      </c>
      <c r="O14" s="278">
        <v>1856</v>
      </c>
      <c r="P14" s="278">
        <v>2520</v>
      </c>
      <c r="Q14" s="278">
        <v>970</v>
      </c>
      <c r="R14" s="278">
        <v>1099</v>
      </c>
      <c r="S14" s="278">
        <v>807</v>
      </c>
      <c r="T14" s="278">
        <v>1830</v>
      </c>
      <c r="U14" s="278">
        <v>693</v>
      </c>
      <c r="V14" s="278">
        <v>896</v>
      </c>
      <c r="W14" s="278">
        <v>-57</v>
      </c>
      <c r="X14" s="278">
        <v>1617</v>
      </c>
      <c r="Y14" s="279">
        <v>-310</v>
      </c>
      <c r="Z14" s="279">
        <v>-1066</v>
      </c>
      <c r="AA14" s="279">
        <v>1108</v>
      </c>
      <c r="AB14" s="279">
        <v>629</v>
      </c>
      <c r="AC14" s="279">
        <v>865</v>
      </c>
    </row>
    <row r="15" spans="1:29" s="248" customFormat="1" ht="19.5" customHeight="1">
      <c r="A15" s="268"/>
      <c r="B15" s="269">
        <v>-0.042218860768061806</v>
      </c>
      <c r="C15" s="270">
        <v>-0.016694679135031976</v>
      </c>
      <c r="D15" s="270">
        <v>-0.012521542745136394</v>
      </c>
      <c r="E15" s="270">
        <v>-0.5101971247153614</v>
      </c>
      <c r="F15" s="270">
        <v>0.003566681488220702</v>
      </c>
      <c r="G15" s="270">
        <v>-0.5690445689753187</v>
      </c>
      <c r="H15" s="270">
        <v>-0.6835870871580108</v>
      </c>
      <c r="I15" s="270">
        <v>-0.22038552181066207</v>
      </c>
      <c r="J15" s="270">
        <v>-0.347094827937644</v>
      </c>
      <c r="K15" s="270">
        <v>0.1936408114703303</v>
      </c>
      <c r="L15" s="270">
        <v>0.19400778444920164</v>
      </c>
      <c r="M15" s="270">
        <v>0.22735434926495213</v>
      </c>
      <c r="N15" s="270">
        <v>0.1791058776627663</v>
      </c>
      <c r="O15" s="270">
        <v>0.536004112445343</v>
      </c>
      <c r="P15" s="270">
        <v>0.7035863359066363</v>
      </c>
      <c r="Q15" s="270">
        <v>0.26552645409951836</v>
      </c>
      <c r="R15" s="270">
        <v>0.29414913548524435</v>
      </c>
      <c r="S15" s="270">
        <v>0.2118482777811348</v>
      </c>
      <c r="T15" s="270">
        <v>0.47196331581309536</v>
      </c>
      <c r="U15" s="270">
        <v>0.17126757778711532</v>
      </c>
      <c r="V15" s="270">
        <v>0.21763314241853848</v>
      </c>
      <c r="W15" s="270">
        <v>-0.013464672950180834</v>
      </c>
      <c r="X15" s="270">
        <v>0.3798485304066679</v>
      </c>
      <c r="Y15" s="271">
        <v>-0.07227825730127257</v>
      </c>
      <c r="Z15" s="271">
        <v>-0.2541677793461261</v>
      </c>
      <c r="AA15" s="271">
        <v>0.2707987095512676</v>
      </c>
      <c r="AB15" s="271">
        <v>0.15566031899230115</v>
      </c>
      <c r="AC15" s="271">
        <v>0.21</v>
      </c>
    </row>
    <row r="16" spans="1:29" s="248" customFormat="1" ht="19.5" customHeight="1">
      <c r="A16" s="272"/>
      <c r="B16" s="273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5"/>
      <c r="Z16" s="275"/>
      <c r="AA16" s="275"/>
      <c r="AB16" s="275"/>
      <c r="AC16" s="275"/>
    </row>
    <row r="17" spans="1:29" s="247" customFormat="1" ht="19.5" customHeight="1">
      <c r="A17" s="264" t="s">
        <v>92</v>
      </c>
      <c r="B17" s="265">
        <v>6747</v>
      </c>
      <c r="C17" s="266">
        <v>-2811</v>
      </c>
      <c r="D17" s="266">
        <v>481</v>
      </c>
      <c r="E17" s="266">
        <v>-1064</v>
      </c>
      <c r="F17" s="266">
        <v>1422</v>
      </c>
      <c r="G17" s="266">
        <v>1186</v>
      </c>
      <c r="H17" s="266">
        <v>2467</v>
      </c>
      <c r="I17" s="266">
        <v>-21004</v>
      </c>
      <c r="J17" s="266">
        <v>2468</v>
      </c>
      <c r="K17" s="266">
        <v>2884</v>
      </c>
      <c r="L17" s="266">
        <v>2101</v>
      </c>
      <c r="M17" s="266">
        <v>-7323</v>
      </c>
      <c r="N17" s="266">
        <v>1566</v>
      </c>
      <c r="O17" s="266">
        <v>910</v>
      </c>
      <c r="P17" s="266">
        <v>14993</v>
      </c>
      <c r="Q17" s="266">
        <v>5522</v>
      </c>
      <c r="R17" s="266">
        <v>27574</v>
      </c>
      <c r="S17" s="266">
        <v>2842</v>
      </c>
      <c r="T17" s="266">
        <v>34735</v>
      </c>
      <c r="U17" s="266">
        <v>30701</v>
      </c>
      <c r="V17" s="266">
        <v>27811</v>
      </c>
      <c r="W17" s="266">
        <v>15636</v>
      </c>
      <c r="X17" s="266">
        <v>25055</v>
      </c>
      <c r="Y17" s="267">
        <v>-25823</v>
      </c>
      <c r="Z17" s="267">
        <v>-17152</v>
      </c>
      <c r="AA17" s="267">
        <v>-12857</v>
      </c>
      <c r="AB17" s="267">
        <v>-3607</v>
      </c>
      <c r="AC17" s="267">
        <v>11097</v>
      </c>
    </row>
    <row r="18" spans="1:29" s="248" customFormat="1" ht="19.5" customHeight="1">
      <c r="A18" s="256"/>
      <c r="B18" s="257">
        <v>0.3092016712563428</v>
      </c>
      <c r="C18" s="258">
        <v>-0.13236295419422062</v>
      </c>
      <c r="D18" s="258">
        <v>0.02282081391073998</v>
      </c>
      <c r="E18" s="258">
        <v>-0.05098161164182047</v>
      </c>
      <c r="F18" s="258">
        <v>0.06918257046819587</v>
      </c>
      <c r="G18" s="258">
        <v>0.05797126951703202</v>
      </c>
      <c r="H18" s="258">
        <v>0.1196407769909591</v>
      </c>
      <c r="I18" s="258">
        <v>-1.0592849574374674</v>
      </c>
      <c r="J18" s="258">
        <v>0.13090636747030704</v>
      </c>
      <c r="K18" s="258">
        <v>0.15339511688665652</v>
      </c>
      <c r="L18" s="258">
        <v>0.11400460576436178</v>
      </c>
      <c r="M18" s="258">
        <v>-0.4055286575246009</v>
      </c>
      <c r="N18" s="258">
        <v>0.08810513203953985</v>
      </c>
      <c r="O18" s="258">
        <v>0.04994459443068422</v>
      </c>
      <c r="P18" s="258">
        <v>0.7807077243356497</v>
      </c>
      <c r="Q18" s="258">
        <v>0.27655673344528786</v>
      </c>
      <c r="R18" s="258">
        <v>1.2531431970830509</v>
      </c>
      <c r="S18" s="258">
        <v>0.1198682714337318</v>
      </c>
      <c r="T18" s="258">
        <v>1.3405363766422873</v>
      </c>
      <c r="U18" s="258">
        <v>1.08701771356281</v>
      </c>
      <c r="V18" s="258">
        <v>0.9325872009775527</v>
      </c>
      <c r="W18" s="258">
        <v>0.5136237078927852</v>
      </c>
      <c r="X18" s="258">
        <v>0.8124294737934301</v>
      </c>
      <c r="Y18" s="259">
        <v>-0.8932552534913984</v>
      </c>
      <c r="Z18" s="259">
        <v>-0.690516985944889</v>
      </c>
      <c r="AA18" s="259">
        <v>-0.6051768342996033</v>
      </c>
      <c r="AB18" s="259">
        <v>-0.1781055143086796</v>
      </c>
      <c r="AC18" s="259">
        <v>0.56</v>
      </c>
    </row>
    <row r="19" spans="1:29" s="248" customFormat="1" ht="19.5" customHeight="1">
      <c r="A19" s="272"/>
      <c r="B19" s="273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5"/>
      <c r="Z19" s="275"/>
      <c r="AA19" s="275"/>
      <c r="AB19" s="275"/>
      <c r="AC19" s="275"/>
    </row>
    <row r="20" spans="1:29" s="247" customFormat="1" ht="19.5" customHeight="1">
      <c r="A20" s="276" t="s">
        <v>0</v>
      </c>
      <c r="B20" s="277">
        <v>-30036</v>
      </c>
      <c r="C20" s="278">
        <v>232</v>
      </c>
      <c r="D20" s="278">
        <v>-7142</v>
      </c>
      <c r="E20" s="278">
        <v>16730</v>
      </c>
      <c r="F20" s="278">
        <v>-10033</v>
      </c>
      <c r="G20" s="278">
        <v>-4436</v>
      </c>
      <c r="H20" s="278">
        <v>-10914</v>
      </c>
      <c r="I20" s="278">
        <v>-19603</v>
      </c>
      <c r="J20" s="278">
        <v>1022</v>
      </c>
      <c r="K20" s="278">
        <v>5267</v>
      </c>
      <c r="L20" s="278">
        <v>10990</v>
      </c>
      <c r="M20" s="278">
        <v>14002</v>
      </c>
      <c r="N20" s="278">
        <v>20410</v>
      </c>
      <c r="O20" s="278">
        <v>8647</v>
      </c>
      <c r="P20" s="278">
        <v>19258</v>
      </c>
      <c r="Q20" s="278">
        <v>11764</v>
      </c>
      <c r="R20" s="278">
        <v>13806</v>
      </c>
      <c r="S20" s="278">
        <v>-10275</v>
      </c>
      <c r="T20" s="278">
        <v>10682</v>
      </c>
      <c r="U20" s="278">
        <v>17394</v>
      </c>
      <c r="V20" s="278">
        <v>-6645</v>
      </c>
      <c r="W20" s="278">
        <v>-10414</v>
      </c>
      <c r="X20" s="278">
        <v>19330</v>
      </c>
      <c r="Y20" s="279">
        <v>-30354</v>
      </c>
      <c r="Z20" s="279">
        <v>-55520</v>
      </c>
      <c r="AA20" s="279">
        <v>-21194</v>
      </c>
      <c r="AB20" s="279">
        <v>-25247</v>
      </c>
      <c r="AC20" s="279">
        <v>5990</v>
      </c>
    </row>
    <row r="21" spans="1:29" s="248" customFormat="1" ht="19.5" customHeight="1">
      <c r="A21" s="256"/>
      <c r="B21" s="257">
        <v>-0.6241062601373581</v>
      </c>
      <c r="C21" s="258">
        <v>0.00494371305665986</v>
      </c>
      <c r="D21" s="258">
        <v>-0.15072639697855106</v>
      </c>
      <c r="E21" s="258">
        <v>0.346649537938748</v>
      </c>
      <c r="F21" s="258">
        <v>-0.20865290870432096</v>
      </c>
      <c r="G21" s="258">
        <v>-0.09248892363825645</v>
      </c>
      <c r="H21" s="258">
        <v>-0.22462082116053717</v>
      </c>
      <c r="I21" s="258">
        <v>-0.4069426242661378</v>
      </c>
      <c r="J21" s="258">
        <v>0.021101454637650896</v>
      </c>
      <c r="K21" s="258">
        <v>0.1051683442285567</v>
      </c>
      <c r="L21" s="258">
        <v>0.2101633384111734</v>
      </c>
      <c r="M21" s="258">
        <v>0.2542399809710494</v>
      </c>
      <c r="N21" s="258">
        <v>0.35563420591202544</v>
      </c>
      <c r="O21" s="258">
        <v>0.14057273431931083</v>
      </c>
      <c r="P21" s="258">
        <v>0.29515614707353865</v>
      </c>
      <c r="Q21" s="258">
        <v>0.1715672119365408</v>
      </c>
      <c r="R21" s="258">
        <v>0.19022728343700557</v>
      </c>
      <c r="S21" s="258">
        <v>-0.13514020055989118</v>
      </c>
      <c r="T21" s="258">
        <v>0.13446006893438334</v>
      </c>
      <c r="U21" s="258">
        <v>0.20578195961591383</v>
      </c>
      <c r="V21" s="258">
        <v>-0.07548570707387459</v>
      </c>
      <c r="W21" s="258">
        <v>-0.11517018235794874</v>
      </c>
      <c r="X21" s="258">
        <v>0.20920737570180314</v>
      </c>
      <c r="Y21" s="259">
        <v>-0.3248226391769915</v>
      </c>
      <c r="Z21" s="259">
        <v>-0.6083426213693954</v>
      </c>
      <c r="AA21" s="259">
        <v>-0.23750211515165542</v>
      </c>
      <c r="AB21" s="259">
        <v>-0.28179622294616236</v>
      </c>
      <c r="AC21" s="259">
        <v>0.07</v>
      </c>
    </row>
    <row r="22" spans="1:29" s="247" customFormat="1" ht="19.5" customHeight="1">
      <c r="A22" s="280" t="s">
        <v>207</v>
      </c>
      <c r="B22" s="281">
        <v>-25968</v>
      </c>
      <c r="C22" s="282">
        <v>-2684</v>
      </c>
      <c r="D22" s="282">
        <v>-6459</v>
      </c>
      <c r="E22" s="282">
        <v>12238</v>
      </c>
      <c r="F22" s="282">
        <v>-9210</v>
      </c>
      <c r="G22" s="282">
        <v>-5103</v>
      </c>
      <c r="H22" s="282">
        <v>-10430</v>
      </c>
      <c r="I22" s="282">
        <v>-14848</v>
      </c>
      <c r="J22" s="282">
        <v>-1088</v>
      </c>
      <c r="K22" s="282">
        <v>1691</v>
      </c>
      <c r="L22" s="282">
        <v>7107</v>
      </c>
      <c r="M22" s="282">
        <v>8325</v>
      </c>
      <c r="N22" s="282">
        <v>12292</v>
      </c>
      <c r="O22" s="282">
        <v>3494</v>
      </c>
      <c r="P22" s="282">
        <v>11494</v>
      </c>
      <c r="Q22" s="282">
        <v>5035</v>
      </c>
      <c r="R22" s="282">
        <v>7472</v>
      </c>
      <c r="S22" s="282">
        <v>-10574</v>
      </c>
      <c r="T22" s="282">
        <v>1756</v>
      </c>
      <c r="U22" s="282">
        <v>6583</v>
      </c>
      <c r="V22" s="282">
        <v>-12564</v>
      </c>
      <c r="W22" s="282">
        <v>-16426</v>
      </c>
      <c r="X22" s="282">
        <v>8339</v>
      </c>
      <c r="Y22" s="283">
        <v>-33457</v>
      </c>
      <c r="Z22" s="283">
        <v>-54807</v>
      </c>
      <c r="AA22" s="283">
        <v>-23624</v>
      </c>
      <c r="AB22" s="283">
        <v>-28303</v>
      </c>
      <c r="AC22" s="283">
        <v>-2716</v>
      </c>
    </row>
    <row r="23" spans="1:29" s="248" customFormat="1" ht="19.5" customHeight="1">
      <c r="A23" s="260"/>
      <c r="B23" s="261">
        <v>-0.6534150169204</v>
      </c>
      <c r="C23" s="262">
        <v>-0.06931209552880624</v>
      </c>
      <c r="D23" s="262">
        <v>-0.1650529349984331</v>
      </c>
      <c r="E23" s="262">
        <v>0.307176170478507</v>
      </c>
      <c r="F23" s="262">
        <v>-0.2318809345531747</v>
      </c>
      <c r="G23" s="262">
        <v>-0.12872119790675596</v>
      </c>
      <c r="H23" s="262">
        <v>-0.25872868217053924</v>
      </c>
      <c r="I23" s="262">
        <v>-0.37065226861006106</v>
      </c>
      <c r="J23" s="262">
        <v>-0.026960082228255633</v>
      </c>
      <c r="K23" s="262">
        <v>0.04049423561802712</v>
      </c>
      <c r="L23" s="262">
        <v>0.16274878041464547</v>
      </c>
      <c r="M23" s="262">
        <v>0.18095607408135095</v>
      </c>
      <c r="N23" s="262">
        <v>0.25622981137549683</v>
      </c>
      <c r="O23" s="262">
        <v>0.06807289605752498</v>
      </c>
      <c r="P23" s="262">
        <v>0.21093879324804998</v>
      </c>
      <c r="Q23" s="262">
        <v>0.08800895086862326</v>
      </c>
      <c r="R23" s="262">
        <v>0.1235010498085165</v>
      </c>
      <c r="S23" s="262">
        <v>-0.16697712347084614</v>
      </c>
      <c r="T23" s="262">
        <v>0.026540140526720712</v>
      </c>
      <c r="U23" s="262">
        <v>0.09358593052180009</v>
      </c>
      <c r="V23" s="262">
        <v>-0.17179067025161476</v>
      </c>
      <c r="W23" s="262">
        <v>-0.21913201523278136</v>
      </c>
      <c r="X23" s="262">
        <v>0.10911426667401525</v>
      </c>
      <c r="Y23" s="263">
        <v>-0.4334700497291455</v>
      </c>
      <c r="Z23" s="263">
        <v>-0.7269647593132089</v>
      </c>
      <c r="AA23" s="263">
        <v>-0.3211006368595615</v>
      </c>
      <c r="AB23" s="263">
        <v>-0.3835371850026581</v>
      </c>
      <c r="AC23" s="263">
        <v>-0.04</v>
      </c>
    </row>
    <row r="24" spans="1:29" s="247" customFormat="1" ht="8.25" customHeight="1">
      <c r="A24" s="280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3"/>
      <c r="Z24" s="283"/>
      <c r="AA24" s="283"/>
      <c r="AB24" s="283"/>
      <c r="AC24" s="283"/>
    </row>
    <row r="25" spans="1:29" s="248" customFormat="1" ht="19.5" customHeight="1">
      <c r="A25" s="280" t="s">
        <v>208</v>
      </c>
      <c r="B25" s="281">
        <v>-4068</v>
      </c>
      <c r="C25" s="282">
        <v>2916</v>
      </c>
      <c r="D25" s="282">
        <v>-683</v>
      </c>
      <c r="E25" s="282">
        <v>4492</v>
      </c>
      <c r="F25" s="282">
        <v>-823</v>
      </c>
      <c r="G25" s="282">
        <v>667</v>
      </c>
      <c r="H25" s="282">
        <v>-484</v>
      </c>
      <c r="I25" s="282">
        <v>-4755</v>
      </c>
      <c r="J25" s="282">
        <v>2110</v>
      </c>
      <c r="K25" s="282">
        <v>3576</v>
      </c>
      <c r="L25" s="282">
        <v>3883</v>
      </c>
      <c r="M25" s="282">
        <v>5677</v>
      </c>
      <c r="N25" s="282">
        <v>8118</v>
      </c>
      <c r="O25" s="282">
        <v>5153</v>
      </c>
      <c r="P25" s="282">
        <v>7764</v>
      </c>
      <c r="Q25" s="282">
        <v>6729</v>
      </c>
      <c r="R25" s="282">
        <v>6334</v>
      </c>
      <c r="S25" s="282">
        <v>299</v>
      </c>
      <c r="T25" s="282">
        <v>8926</v>
      </c>
      <c r="U25" s="282">
        <v>10811</v>
      </c>
      <c r="V25" s="282">
        <v>5919</v>
      </c>
      <c r="W25" s="282">
        <v>6012</v>
      </c>
      <c r="X25" s="282">
        <v>10991</v>
      </c>
      <c r="Y25" s="283">
        <v>3103</v>
      </c>
      <c r="Z25" s="283">
        <v>-713</v>
      </c>
      <c r="AA25" s="283">
        <v>2430</v>
      </c>
      <c r="AB25" s="283">
        <v>3056</v>
      </c>
      <c r="AC25" s="283">
        <v>8706</v>
      </c>
    </row>
    <row r="26" spans="1:29" s="248" customFormat="1" ht="19.5" customHeight="1">
      <c r="A26" s="260"/>
      <c r="B26" s="284">
        <v>-0.48518388206739704</v>
      </c>
      <c r="C26" s="285">
        <v>0.35539781764288847</v>
      </c>
      <c r="D26" s="285">
        <v>-0.08277814608463885</v>
      </c>
      <c r="E26" s="285">
        <v>0.5333858961464877</v>
      </c>
      <c r="F26" s="285">
        <v>-0.09837460763711947</v>
      </c>
      <c r="G26" s="285">
        <v>0.08018099025326464</v>
      </c>
      <c r="H26" s="285">
        <v>-0.058482005304461016</v>
      </c>
      <c r="I26" s="285">
        <v>-0.5861469620206394</v>
      </c>
      <c r="J26" s="285">
        <v>0.26124466367536403</v>
      </c>
      <c r="K26" s="285">
        <v>0.4296744519127538</v>
      </c>
      <c r="L26" s="285">
        <v>0.4502483149024794</v>
      </c>
      <c r="M26" s="285">
        <v>0.626026238626598</v>
      </c>
      <c r="N26" s="285">
        <v>0.8619783454220542</v>
      </c>
      <c r="O26" s="285">
        <v>0.5059247092135566</v>
      </c>
      <c r="P26" s="285">
        <v>0.7217572054869947</v>
      </c>
      <c r="Q26" s="285">
        <v>0.5924568071781655</v>
      </c>
      <c r="R26" s="285">
        <v>0.524562250565852</v>
      </c>
      <c r="S26" s="285">
        <v>0.023531985792657473</v>
      </c>
      <c r="T26" s="285">
        <v>0.6721522199623076</v>
      </c>
      <c r="U26" s="285">
        <v>0.7621651383649342</v>
      </c>
      <c r="V26" s="285">
        <v>0.39739794647515314</v>
      </c>
      <c r="W26" s="285">
        <v>0.3887907714573702</v>
      </c>
      <c r="X26" s="285">
        <v>0.6881464873599752</v>
      </c>
      <c r="Y26" s="286">
        <v>0.19079170255924538</v>
      </c>
      <c r="Z26" s="286">
        <v>-0.0449195826069837</v>
      </c>
      <c r="AA26" s="286">
        <v>0.15512140005042863</v>
      </c>
      <c r="AB26" s="286">
        <v>0.19343682034429488</v>
      </c>
      <c r="AC26" s="286">
        <v>0.55</v>
      </c>
    </row>
    <row r="27" spans="1:29" s="247" customFormat="1" ht="19.5" customHeight="1">
      <c r="A27" s="276" t="s">
        <v>1</v>
      </c>
      <c r="B27" s="277">
        <v>-5701</v>
      </c>
      <c r="C27" s="278">
        <v>908</v>
      </c>
      <c r="D27" s="278">
        <v>6528</v>
      </c>
      <c r="E27" s="278">
        <v>25002</v>
      </c>
      <c r="F27" s="278">
        <v>8561</v>
      </c>
      <c r="G27" s="278">
        <v>6222</v>
      </c>
      <c r="H27" s="278">
        <v>7459</v>
      </c>
      <c r="I27" s="278">
        <v>-6264</v>
      </c>
      <c r="J27" s="278">
        <v>35648</v>
      </c>
      <c r="K27" s="278">
        <v>45359</v>
      </c>
      <c r="L27" s="278">
        <v>38021</v>
      </c>
      <c r="M27" s="278">
        <v>49736</v>
      </c>
      <c r="N27" s="278">
        <v>52359</v>
      </c>
      <c r="O27" s="278">
        <v>50660</v>
      </c>
      <c r="P27" s="278">
        <v>77966</v>
      </c>
      <c r="Q27" s="278">
        <v>62828</v>
      </c>
      <c r="R27" s="278">
        <v>74441</v>
      </c>
      <c r="S27" s="278">
        <v>57518</v>
      </c>
      <c r="T27" s="278">
        <v>85607</v>
      </c>
      <c r="U27" s="278">
        <v>134342</v>
      </c>
      <c r="V27" s="278">
        <v>93170</v>
      </c>
      <c r="W27" s="278">
        <v>82061</v>
      </c>
      <c r="X27" s="278">
        <v>143345</v>
      </c>
      <c r="Y27" s="279">
        <v>52261</v>
      </c>
      <c r="Z27" s="279">
        <v>-9189</v>
      </c>
      <c r="AA27" s="279">
        <v>50613</v>
      </c>
      <c r="AB27" s="279">
        <v>65920</v>
      </c>
      <c r="AC27" s="279">
        <v>112412</v>
      </c>
    </row>
    <row r="28" spans="1:29" s="248" customFormat="1" ht="19.5" customHeight="1">
      <c r="A28" s="268"/>
      <c r="B28" s="269">
        <v>-0.05703931820956187</v>
      </c>
      <c r="C28" s="270">
        <v>0.009215593636979769</v>
      </c>
      <c r="D28" s="270">
        <v>0.06588126536839489</v>
      </c>
      <c r="E28" s="270">
        <v>0.2503084304043446</v>
      </c>
      <c r="F28" s="270">
        <v>0.08425577379889138</v>
      </c>
      <c r="G28" s="270">
        <v>0.061480044626893715</v>
      </c>
      <c r="H28" s="270">
        <v>0.07332744079171505</v>
      </c>
      <c r="I28" s="270">
        <v>-0.06190489179096481</v>
      </c>
      <c r="J28" s="270">
        <v>0.3517572716944972</v>
      </c>
      <c r="K28" s="270">
        <v>0.43506602003842154</v>
      </c>
      <c r="L28" s="270">
        <v>0.3539805706832322</v>
      </c>
      <c r="M28" s="270">
        <v>0.45131872070707235</v>
      </c>
      <c r="N28" s="270">
        <v>0.4632328038789213</v>
      </c>
      <c r="O28" s="270">
        <v>0.42955789030265645</v>
      </c>
      <c r="P28" s="270">
        <v>0.63136836537252</v>
      </c>
      <c r="Q28" s="270">
        <v>0.4878840850530919</v>
      </c>
      <c r="R28" s="270">
        <v>0.5527859697023407</v>
      </c>
      <c r="S28" s="270">
        <v>0.40885267911596745</v>
      </c>
      <c r="T28" s="270">
        <v>0.5853965621158252</v>
      </c>
      <c r="U28" s="270">
        <v>0.8665350736363209</v>
      </c>
      <c r="V28" s="270">
        <v>0.5723699685949102</v>
      </c>
      <c r="W28" s="270">
        <v>0.4904215081454888</v>
      </c>
      <c r="X28" s="270">
        <v>0.8357513246697756</v>
      </c>
      <c r="Y28" s="271">
        <v>0.29875534137862036</v>
      </c>
      <c r="Z28" s="271">
        <v>-0.05353195558892576</v>
      </c>
      <c r="AA28" s="271">
        <v>0.30209000948890896</v>
      </c>
      <c r="AB28" s="271">
        <v>0.39252242400460435</v>
      </c>
      <c r="AC28" s="271">
        <v>0.65</v>
      </c>
    </row>
    <row r="29" spans="1:29" s="248" customFormat="1" ht="19.5" customHeight="1">
      <c r="A29" s="260"/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3"/>
      <c r="Z29" s="263"/>
      <c r="AA29" s="263"/>
      <c r="AB29" s="263"/>
      <c r="AC29" s="263"/>
    </row>
    <row r="30" spans="1:29" s="247" customFormat="1" ht="19.5" customHeight="1">
      <c r="A30" s="276" t="s">
        <v>93</v>
      </c>
      <c r="B30" s="277">
        <v>2518</v>
      </c>
      <c r="C30" s="278">
        <v>-2537</v>
      </c>
      <c r="D30" s="278">
        <v>1504</v>
      </c>
      <c r="E30" s="278">
        <v>1574</v>
      </c>
      <c r="F30" s="278">
        <v>2482</v>
      </c>
      <c r="G30" s="278">
        <v>4671</v>
      </c>
      <c r="H30" s="278">
        <v>8736</v>
      </c>
      <c r="I30" s="278">
        <v>6243</v>
      </c>
      <c r="J30" s="278">
        <v>12308</v>
      </c>
      <c r="K30" s="278">
        <v>10962</v>
      </c>
      <c r="L30" s="278">
        <v>10595</v>
      </c>
      <c r="M30" s="278">
        <v>9900</v>
      </c>
      <c r="N30" s="278">
        <v>10448</v>
      </c>
      <c r="O30" s="278">
        <v>11217</v>
      </c>
      <c r="P30" s="278">
        <v>12467</v>
      </c>
      <c r="Q30" s="278">
        <v>13137</v>
      </c>
      <c r="R30" s="278">
        <v>15276</v>
      </c>
      <c r="S30" s="278">
        <v>14491</v>
      </c>
      <c r="T30" s="278">
        <v>8108</v>
      </c>
      <c r="U30" s="278">
        <v>15021</v>
      </c>
      <c r="V30" s="278">
        <v>14694</v>
      </c>
      <c r="W30" s="278">
        <v>12364</v>
      </c>
      <c r="X30" s="278">
        <v>12804</v>
      </c>
      <c r="Y30" s="279">
        <v>10541</v>
      </c>
      <c r="Z30" s="279">
        <v>8583</v>
      </c>
      <c r="AA30" s="279">
        <v>8280</v>
      </c>
      <c r="AB30" s="279">
        <v>9553</v>
      </c>
      <c r="AC30" s="279">
        <v>11395</v>
      </c>
    </row>
    <row r="31" spans="1:29" s="248" customFormat="1" ht="19.5" customHeight="1">
      <c r="A31" s="268"/>
      <c r="B31" s="269">
        <v>0.3792105853668071</v>
      </c>
      <c r="C31" s="270">
        <v>-0.3788263401523051</v>
      </c>
      <c r="D31" s="270">
        <v>0.22844991266044445</v>
      </c>
      <c r="E31" s="270">
        <v>0.23990281954400228</v>
      </c>
      <c r="F31" s="270">
        <v>0.3787318130145101</v>
      </c>
      <c r="G31" s="270">
        <v>0.7221595213432019</v>
      </c>
      <c r="H31" s="270">
        <v>1.3605632881525498</v>
      </c>
      <c r="I31" s="270">
        <v>0.9757630035307496</v>
      </c>
      <c r="J31" s="270">
        <v>1.894544027214451</v>
      </c>
      <c r="K31" s="270">
        <v>1.6776731123881783</v>
      </c>
      <c r="L31" s="270">
        <v>1.5931731889778478</v>
      </c>
      <c r="M31" s="270">
        <v>1.4638019520316625</v>
      </c>
      <c r="N31" s="270">
        <v>1.5248770378154308</v>
      </c>
      <c r="O31" s="270">
        <v>1.6314449858192193</v>
      </c>
      <c r="P31" s="270">
        <v>1.759347459480809</v>
      </c>
      <c r="Q31" s="270">
        <v>1.8391560909708282</v>
      </c>
      <c r="R31" s="270">
        <v>2.089159918654593</v>
      </c>
      <c r="S31" s="270">
        <v>1.9487785000954716</v>
      </c>
      <c r="T31" s="270">
        <v>1.068770110291073</v>
      </c>
      <c r="U31" s="270">
        <v>1.9660480092144272</v>
      </c>
      <c r="V31" s="270">
        <v>1.8930931859467481</v>
      </c>
      <c r="W31" s="270">
        <v>1.5932455871323858</v>
      </c>
      <c r="X31" s="270">
        <v>1.6130637502850265</v>
      </c>
      <c r="Y31" s="271">
        <v>1.3238321178425272</v>
      </c>
      <c r="Z31" s="271">
        <v>1.0931808339913918</v>
      </c>
      <c r="AA31" s="271">
        <v>1.0671395761857827</v>
      </c>
      <c r="AB31" s="271">
        <v>1.2378954352200822</v>
      </c>
      <c r="AC31" s="271">
        <v>1.34</v>
      </c>
    </row>
    <row r="32" spans="1:29" s="248" customFormat="1" ht="19.5" customHeight="1">
      <c r="A32" s="260"/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3"/>
      <c r="Z32" s="263"/>
      <c r="AA32" s="263"/>
      <c r="AB32" s="263"/>
      <c r="AC32" s="263"/>
    </row>
    <row r="33" spans="1:29" s="247" customFormat="1" ht="19.5" customHeight="1">
      <c r="A33" s="276" t="s">
        <v>9</v>
      </c>
      <c r="B33" s="277">
        <v>1138</v>
      </c>
      <c r="C33" s="278">
        <v>3967</v>
      </c>
      <c r="D33" s="278">
        <v>1073</v>
      </c>
      <c r="E33" s="278">
        <v>4132</v>
      </c>
      <c r="F33" s="278">
        <v>1334</v>
      </c>
      <c r="G33" s="278">
        <v>4570</v>
      </c>
      <c r="H33" s="278">
        <v>3312</v>
      </c>
      <c r="I33" s="278">
        <v>-4652</v>
      </c>
      <c r="J33" s="278">
        <v>14834</v>
      </c>
      <c r="K33" s="278">
        <v>1557</v>
      </c>
      <c r="L33" s="278">
        <v>10423</v>
      </c>
      <c r="M33" s="278">
        <v>14527</v>
      </c>
      <c r="N33" s="278">
        <v>15091</v>
      </c>
      <c r="O33" s="278">
        <v>-1420</v>
      </c>
      <c r="P33" s="278">
        <v>24360</v>
      </c>
      <c r="Q33" s="278">
        <v>21973</v>
      </c>
      <c r="R33" s="278">
        <v>25239</v>
      </c>
      <c r="S33" s="278">
        <v>957</v>
      </c>
      <c r="T33" s="278">
        <v>3976</v>
      </c>
      <c r="U33" s="278">
        <v>20837</v>
      </c>
      <c r="V33" s="278">
        <v>-425</v>
      </c>
      <c r="W33" s="278">
        <v>-9775</v>
      </c>
      <c r="X33" s="278">
        <v>6098</v>
      </c>
      <c r="Y33" s="279">
        <v>-9471</v>
      </c>
      <c r="Z33" s="279">
        <v>-3661</v>
      </c>
      <c r="AA33" s="279">
        <v>6201</v>
      </c>
      <c r="AB33" s="279">
        <v>-3738</v>
      </c>
      <c r="AC33" s="279">
        <v>-3077</v>
      </c>
    </row>
    <row r="34" spans="1:29" s="248" customFormat="1" ht="19.5" customHeight="1">
      <c r="A34" s="268"/>
      <c r="B34" s="269">
        <v>0.06901717241860617</v>
      </c>
      <c r="C34" s="270">
        <v>0.2429937913156932</v>
      </c>
      <c r="D34" s="270">
        <v>0.06526148690360056</v>
      </c>
      <c r="E34" s="270">
        <v>0.25133376601020885</v>
      </c>
      <c r="F34" s="270">
        <v>0.08193876704882808</v>
      </c>
      <c r="G34" s="270">
        <v>0.2854530145587342</v>
      </c>
      <c r="H34" s="270">
        <v>0.2072196528319914</v>
      </c>
      <c r="I34" s="270">
        <v>-0.3033136296835326</v>
      </c>
      <c r="J34" s="270">
        <v>1.040044591368483</v>
      </c>
      <c r="K34" s="270">
        <v>0.10762298362430034</v>
      </c>
      <c r="L34" s="270">
        <v>0.7326710262806957</v>
      </c>
      <c r="M34" s="270">
        <v>0.9946920542407423</v>
      </c>
      <c r="N34" s="270">
        <v>0.9893395727306409</v>
      </c>
      <c r="O34" s="270">
        <v>-0.08888182285351487</v>
      </c>
      <c r="P34" s="270">
        <v>1.5333851176035918</v>
      </c>
      <c r="Q34" s="270">
        <v>1.3694591842204007</v>
      </c>
      <c r="R34" s="270">
        <v>1.5614415076550259</v>
      </c>
      <c r="S34" s="270">
        <v>0.059275794726132425</v>
      </c>
      <c r="T34" s="270">
        <v>0.2461367792482516</v>
      </c>
      <c r="U34" s="270">
        <v>1.3075451321758358</v>
      </c>
      <c r="V34" s="270">
        <v>-0.025787598774085208</v>
      </c>
      <c r="W34" s="270">
        <v>-0.6069260978222024</v>
      </c>
      <c r="X34" s="270">
        <v>0.38457681729573423</v>
      </c>
      <c r="Y34" s="271">
        <v>-0.6030786237250396</v>
      </c>
      <c r="Z34" s="271">
        <v>-0.23409544904635649</v>
      </c>
      <c r="AA34" s="271">
        <v>0.402059248789155</v>
      </c>
      <c r="AB34" s="271">
        <v>-0.23736091241077784</v>
      </c>
      <c r="AC34" s="271">
        <v>-0.2</v>
      </c>
    </row>
    <row r="35" spans="1:29" s="248" customFormat="1" ht="19.5" customHeight="1">
      <c r="A35" s="272"/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5"/>
      <c r="Z35" s="275"/>
      <c r="AA35" s="275"/>
      <c r="AB35" s="275"/>
      <c r="AC35" s="275"/>
    </row>
    <row r="36" spans="1:29" s="247" customFormat="1" ht="19.5" customHeight="1">
      <c r="A36" s="276" t="s">
        <v>94</v>
      </c>
      <c r="B36" s="277">
        <v>76</v>
      </c>
      <c r="C36" s="278">
        <v>223</v>
      </c>
      <c r="D36" s="278">
        <v>2046</v>
      </c>
      <c r="E36" s="278">
        <v>5477</v>
      </c>
      <c r="F36" s="278">
        <v>-43</v>
      </c>
      <c r="G36" s="278">
        <v>-1193</v>
      </c>
      <c r="H36" s="278">
        <v>-318</v>
      </c>
      <c r="I36" s="278">
        <v>-586</v>
      </c>
      <c r="J36" s="278">
        <v>68</v>
      </c>
      <c r="K36" s="278">
        <v>471</v>
      </c>
      <c r="L36" s="278">
        <v>-25</v>
      </c>
      <c r="M36" s="278">
        <v>145</v>
      </c>
      <c r="N36" s="278">
        <v>4</v>
      </c>
      <c r="O36" s="278">
        <v>22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  <c r="W36" s="278">
        <v>0</v>
      </c>
      <c r="X36" s="278">
        <v>0</v>
      </c>
      <c r="Y36" s="279">
        <v>0</v>
      </c>
      <c r="Z36" s="279">
        <v>0</v>
      </c>
      <c r="AA36" s="279">
        <v>0</v>
      </c>
      <c r="AB36" s="279">
        <v>0</v>
      </c>
      <c r="AC36" s="279">
        <v>0</v>
      </c>
    </row>
    <row r="37" spans="1:29" s="248" customFormat="1" ht="19.5" customHeight="1">
      <c r="A37" s="384"/>
      <c r="B37" s="385">
        <v>-0.1551748780039608</v>
      </c>
      <c r="C37" s="386">
        <v>-0.41618453958418566</v>
      </c>
      <c r="D37" s="386">
        <v>-4.20451276149768</v>
      </c>
      <c r="E37" s="386">
        <v>-24.273178514447793</v>
      </c>
      <c r="F37" s="386">
        <v>-1.4079895219384464</v>
      </c>
      <c r="G37" s="386">
        <v>-186.40625</v>
      </c>
      <c r="H37" s="386">
        <v>4.17706554577697</v>
      </c>
      <c r="I37" s="386">
        <v>6.7942028985507275</v>
      </c>
      <c r="J37" s="386">
        <v>-0.9189189189189206</v>
      </c>
      <c r="K37" s="386">
        <v>-24.067450178845174</v>
      </c>
      <c r="L37" s="386">
        <v>2.8153153153153143</v>
      </c>
      <c r="M37" s="386">
        <v>-15.42553191489362</v>
      </c>
      <c r="N37" s="386">
        <v>-3.3057851239669422</v>
      </c>
      <c r="O37" s="386">
        <v>-25.287356321839084</v>
      </c>
      <c r="P37" s="386">
        <v>0</v>
      </c>
      <c r="Q37" s="386">
        <v>0</v>
      </c>
      <c r="R37" s="386">
        <v>0</v>
      </c>
      <c r="S37" s="386">
        <v>0</v>
      </c>
      <c r="T37" s="386">
        <v>0</v>
      </c>
      <c r="U37" s="386">
        <v>0</v>
      </c>
      <c r="V37" s="386">
        <v>0</v>
      </c>
      <c r="W37" s="386">
        <v>0</v>
      </c>
      <c r="X37" s="386">
        <v>0</v>
      </c>
      <c r="Y37" s="387">
        <v>0</v>
      </c>
      <c r="Z37" s="387">
        <v>0</v>
      </c>
      <c r="AA37" s="387">
        <v>0</v>
      </c>
      <c r="AB37" s="387">
        <v>0</v>
      </c>
      <c r="AC37" s="387">
        <v>0</v>
      </c>
    </row>
    <row r="38" spans="1:29" ht="3" customHeight="1" thickBot="1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</row>
    <row r="39" spans="1:5" ht="15" customHeight="1">
      <c r="A39" s="448" t="s">
        <v>158</v>
      </c>
      <c r="B39" s="448"/>
      <c r="C39" s="448"/>
      <c r="D39" s="448"/>
      <c r="E39" s="448"/>
    </row>
    <row r="40" spans="1:5" ht="15">
      <c r="A40" s="449" t="s">
        <v>95</v>
      </c>
      <c r="B40" s="449"/>
      <c r="C40" s="449"/>
      <c r="D40" s="449"/>
      <c r="E40" s="449"/>
    </row>
    <row r="45" ht="15">
      <c r="A45" s="249"/>
    </row>
  </sheetData>
  <sheetProtection/>
  <mergeCells count="2">
    <mergeCell ref="A39:E39"/>
    <mergeCell ref="A40:E40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4.57421875" style="244" customWidth="1"/>
    <col min="2" max="2" width="10.00390625" style="244" bestFit="1" customWidth="1"/>
    <col min="3" max="3" width="9.140625" style="244" bestFit="1" customWidth="1"/>
    <col min="4" max="5" width="8.7109375" style="244" bestFit="1" customWidth="1"/>
    <col min="6" max="9" width="10.00390625" style="244" bestFit="1" customWidth="1"/>
    <col min="10" max="18" width="9.140625" style="244" bestFit="1" customWidth="1"/>
    <col min="19" max="19" width="10.00390625" style="244" bestFit="1" customWidth="1"/>
    <col min="20" max="25" width="9.140625" style="244" bestFit="1" customWidth="1"/>
    <col min="26" max="26" width="10.00390625" style="245" bestFit="1" customWidth="1"/>
    <col min="27" max="27" width="9.28125" style="245" bestFit="1" customWidth="1"/>
    <col min="28" max="28" width="9.140625" style="245" bestFit="1" customWidth="1"/>
    <col min="29" max="72" width="9.140625" style="245" customWidth="1"/>
    <col min="73" max="255" width="85.00390625" style="245" bestFit="1" customWidth="1"/>
    <col min="256" max="16384" width="9.140625" style="245" customWidth="1"/>
  </cols>
  <sheetData>
    <row r="1" ht="18.75">
      <c r="A1" s="403" t="s">
        <v>96</v>
      </c>
    </row>
    <row r="2" ht="19.5" thickBot="1">
      <c r="A2" s="404" t="s">
        <v>261</v>
      </c>
    </row>
    <row r="3" spans="1:29" s="246" customFormat="1" ht="15.75" thickBot="1">
      <c r="A3" s="48" t="s">
        <v>89</v>
      </c>
      <c r="B3" s="49">
        <v>33635</v>
      </c>
      <c r="C3" s="40">
        <v>34001</v>
      </c>
      <c r="D3" s="49">
        <v>34366</v>
      </c>
      <c r="E3" s="40">
        <v>34731</v>
      </c>
      <c r="F3" s="49">
        <v>35096</v>
      </c>
      <c r="G3" s="40">
        <v>35462</v>
      </c>
      <c r="H3" s="49">
        <v>35827</v>
      </c>
      <c r="I3" s="40">
        <v>36192</v>
      </c>
      <c r="J3" s="49">
        <v>36557</v>
      </c>
      <c r="K3" s="40">
        <v>36923</v>
      </c>
      <c r="L3" s="49">
        <v>37288</v>
      </c>
      <c r="M3" s="40">
        <v>37653</v>
      </c>
      <c r="N3" s="49">
        <v>38018</v>
      </c>
      <c r="O3" s="40">
        <v>38384</v>
      </c>
      <c r="P3" s="49">
        <v>38749</v>
      </c>
      <c r="Q3" s="40">
        <v>39114</v>
      </c>
      <c r="R3" s="49">
        <v>39479</v>
      </c>
      <c r="S3" s="40">
        <v>39845</v>
      </c>
      <c r="T3" s="49">
        <v>40210</v>
      </c>
      <c r="U3" s="40">
        <v>40575</v>
      </c>
      <c r="V3" s="49">
        <v>40940</v>
      </c>
      <c r="W3" s="40">
        <v>41306</v>
      </c>
      <c r="X3" s="49">
        <v>41671</v>
      </c>
      <c r="Y3" s="40">
        <v>42036</v>
      </c>
      <c r="Z3" s="49">
        <v>42401</v>
      </c>
      <c r="AA3" s="40">
        <v>42767</v>
      </c>
      <c r="AB3" s="41">
        <v>43132</v>
      </c>
      <c r="AC3" s="40">
        <v>43497</v>
      </c>
    </row>
    <row r="4" spans="1:29" s="45" customFormat="1" ht="15.75">
      <c r="A4" s="407" t="s">
        <v>6</v>
      </c>
      <c r="B4" s="408">
        <v>-51980</v>
      </c>
      <c r="C4" s="409">
        <v>3068</v>
      </c>
      <c r="D4" s="409">
        <v>-14228</v>
      </c>
      <c r="E4" s="409">
        <v>20412</v>
      </c>
      <c r="F4" s="409">
        <v>-30906</v>
      </c>
      <c r="G4" s="409">
        <v>-2398</v>
      </c>
      <c r="H4" s="409">
        <v>-30111</v>
      </c>
      <c r="I4" s="409">
        <v>-31053</v>
      </c>
      <c r="J4" s="409">
        <v>22722</v>
      </c>
      <c r="K4" s="409">
        <v>12382</v>
      </c>
      <c r="L4" s="409">
        <v>8955</v>
      </c>
      <c r="M4" s="409">
        <v>2273</v>
      </c>
      <c r="N4" s="409">
        <v>38086</v>
      </c>
      <c r="O4" s="409">
        <v>810</v>
      </c>
      <c r="P4" s="409">
        <v>23558</v>
      </c>
      <c r="Q4" s="409">
        <v>30792</v>
      </c>
      <c r="R4" s="409">
        <v>46812</v>
      </c>
      <c r="S4" s="409">
        <v>-56456</v>
      </c>
      <c r="T4" s="409">
        <v>63024</v>
      </c>
      <c r="U4" s="409">
        <v>60098</v>
      </c>
      <c r="V4" s="409">
        <v>19609</v>
      </c>
      <c r="W4" s="409">
        <v>33466</v>
      </c>
      <c r="X4" s="409">
        <v>51951</v>
      </c>
      <c r="Y4" s="410">
        <v>2001</v>
      </c>
      <c r="Z4" s="410">
        <v>-26187</v>
      </c>
      <c r="AA4" s="410">
        <v>3949</v>
      </c>
      <c r="AB4" s="410">
        <v>17363</v>
      </c>
      <c r="AC4" s="410">
        <v>33472</v>
      </c>
    </row>
    <row r="5" spans="1:29" s="46" customFormat="1" ht="15.75">
      <c r="A5" s="411"/>
      <c r="B5" s="412">
        <v>-0.8096728332957159</v>
      </c>
      <c r="C5" s="413">
        <v>0.049720645493245286</v>
      </c>
      <c r="D5" s="413">
        <v>-0.23032832146373527</v>
      </c>
      <c r="E5" s="413">
        <v>0.32571605831868133</v>
      </c>
      <c r="F5" s="413">
        <v>-0.5167670042278028</v>
      </c>
      <c r="G5" s="413">
        <v>-0.040991467005624393</v>
      </c>
      <c r="H5" s="413">
        <v>-0.5301397596368718</v>
      </c>
      <c r="I5" s="413">
        <v>-0.5739571715905112</v>
      </c>
      <c r="J5" s="413">
        <v>0.4165074961084203</v>
      </c>
      <c r="K5" s="413">
        <v>0.2187601975166764</v>
      </c>
      <c r="L5" s="413">
        <v>0.1556072296283073</v>
      </c>
      <c r="M5" s="413">
        <v>0.03834582229604866</v>
      </c>
      <c r="N5" s="413">
        <v>0.6278690024505762</v>
      </c>
      <c r="O5" s="413">
        <v>0.012333894043314864</v>
      </c>
      <c r="P5" s="413">
        <v>0.3499727619042714</v>
      </c>
      <c r="Q5" s="413">
        <v>0.4398021518768669</v>
      </c>
      <c r="R5" s="413">
        <v>0.6312433074010082</v>
      </c>
      <c r="S5" s="413">
        <v>-0.754724951710084</v>
      </c>
      <c r="T5" s="413">
        <v>0.8276018560636755</v>
      </c>
      <c r="U5" s="413">
        <v>0.7433665929831079</v>
      </c>
      <c r="V5" s="413">
        <v>0.237872262995098</v>
      </c>
      <c r="W5" s="413">
        <v>0.40405040427979877</v>
      </c>
      <c r="X5" s="413">
        <v>0.6213235575524667</v>
      </c>
      <c r="Y5" s="414">
        <v>0.024510929780041657</v>
      </c>
      <c r="Z5" s="414">
        <v>-0.3485273531485644</v>
      </c>
      <c r="AA5" s="414">
        <v>0.054648604903739795</v>
      </c>
      <c r="AB5" s="414">
        <v>0.240204005318434</v>
      </c>
      <c r="AC5" s="414">
        <v>0.46</v>
      </c>
    </row>
    <row r="6" spans="1:29" s="46" customFormat="1" ht="15.75">
      <c r="A6" s="415"/>
      <c r="B6" s="416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3"/>
      <c r="Z6" s="263"/>
      <c r="AA6" s="263"/>
      <c r="AB6" s="263"/>
      <c r="AC6" s="263"/>
    </row>
    <row r="7" spans="1:29" s="45" customFormat="1" ht="15.75">
      <c r="A7" s="417" t="s">
        <v>209</v>
      </c>
      <c r="B7" s="418">
        <v>-2550</v>
      </c>
      <c r="C7" s="282">
        <v>341</v>
      </c>
      <c r="D7" s="282">
        <v>-1240</v>
      </c>
      <c r="E7" s="282">
        <v>661</v>
      </c>
      <c r="F7" s="282">
        <v>-1171</v>
      </c>
      <c r="G7" s="282">
        <v>-81</v>
      </c>
      <c r="H7" s="282">
        <v>111</v>
      </c>
      <c r="I7" s="282">
        <v>-642</v>
      </c>
      <c r="J7" s="282">
        <v>491</v>
      </c>
      <c r="K7" s="282">
        <v>606</v>
      </c>
      <c r="L7" s="282">
        <v>666</v>
      </c>
      <c r="M7" s="282">
        <v>811</v>
      </c>
      <c r="N7" s="282">
        <v>728</v>
      </c>
      <c r="O7" s="282">
        <v>1443</v>
      </c>
      <c r="P7" s="282">
        <v>1744</v>
      </c>
      <c r="Q7" s="282">
        <v>-122</v>
      </c>
      <c r="R7" s="282">
        <v>1497</v>
      </c>
      <c r="S7" s="282">
        <v>-1129</v>
      </c>
      <c r="T7" s="282">
        <v>2107</v>
      </c>
      <c r="U7" s="282">
        <v>2789</v>
      </c>
      <c r="V7" s="282">
        <v>328</v>
      </c>
      <c r="W7" s="282">
        <v>941</v>
      </c>
      <c r="X7" s="282">
        <v>1529</v>
      </c>
      <c r="Y7" s="283">
        <v>-735</v>
      </c>
      <c r="Z7" s="283">
        <v>-3786</v>
      </c>
      <c r="AA7" s="283">
        <v>-1436</v>
      </c>
      <c r="AB7" s="283">
        <v>250</v>
      </c>
      <c r="AC7" s="283">
        <v>2095</v>
      </c>
    </row>
    <row r="8" spans="1:29" s="46" customFormat="1" ht="15.75">
      <c r="A8" s="419"/>
      <c r="B8" s="416">
        <v>-0.6623531459176935</v>
      </c>
      <c r="C8" s="262">
        <v>0.09299306778949301</v>
      </c>
      <c r="D8" s="262">
        <v>-0.33832360652964466</v>
      </c>
      <c r="E8" s="262">
        <v>0.17981110313158855</v>
      </c>
      <c r="F8" s="262">
        <v>-0.326383856402257</v>
      </c>
      <c r="G8" s="262">
        <v>-0.022730780563784414</v>
      </c>
      <c r="H8" s="262">
        <v>0.030492913831414725</v>
      </c>
      <c r="I8" s="262">
        <v>-0.1783883364037231</v>
      </c>
      <c r="J8" s="262">
        <v>0.13531352225784055</v>
      </c>
      <c r="K8" s="262">
        <v>0.1658569962367462</v>
      </c>
      <c r="L8" s="262">
        <v>0.18305805908982453</v>
      </c>
      <c r="M8" s="262">
        <v>0.21698241934060558</v>
      </c>
      <c r="N8" s="262">
        <v>0.19717668981507064</v>
      </c>
      <c r="O8" s="262">
        <v>0.374954202579203</v>
      </c>
      <c r="P8" s="262">
        <v>0.4397499678508554</v>
      </c>
      <c r="Q8" s="262">
        <v>-0.030023969956338714</v>
      </c>
      <c r="R8" s="262">
        <v>0.3550978001489735</v>
      </c>
      <c r="S8" s="262">
        <v>-0.26197813213536536</v>
      </c>
      <c r="T8" s="262">
        <v>0.477636977761664</v>
      </c>
      <c r="U8" s="262">
        <v>0.5941792167230897</v>
      </c>
      <c r="V8" s="262">
        <v>0.06705674063351985</v>
      </c>
      <c r="W8" s="262">
        <v>0.19087763141347747</v>
      </c>
      <c r="X8" s="262">
        <v>0.3066887840963206</v>
      </c>
      <c r="Y8" s="263">
        <v>-0.15068731868830287</v>
      </c>
      <c r="Z8" s="263">
        <v>-0.8375476180995212</v>
      </c>
      <c r="AA8" s="263">
        <v>-0.3437948148272252</v>
      </c>
      <c r="AB8" s="263">
        <v>0.061878584316987784</v>
      </c>
      <c r="AC8" s="263">
        <v>0.53</v>
      </c>
    </row>
    <row r="9" spans="1:29" s="46" customFormat="1" ht="15.75">
      <c r="A9" s="419"/>
      <c r="B9" s="416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3"/>
      <c r="Z9" s="263"/>
      <c r="AA9" s="263"/>
      <c r="AB9" s="263"/>
      <c r="AC9" s="263"/>
    </row>
    <row r="10" spans="1:29" s="45" customFormat="1" ht="15.75">
      <c r="A10" s="417" t="s">
        <v>210</v>
      </c>
      <c r="B10" s="418">
        <v>-8570</v>
      </c>
      <c r="C10" s="282">
        <v>-13</v>
      </c>
      <c r="D10" s="282">
        <v>114</v>
      </c>
      <c r="E10" s="282">
        <v>4007</v>
      </c>
      <c r="F10" s="282">
        <v>-4416</v>
      </c>
      <c r="G10" s="282">
        <v>1694</v>
      </c>
      <c r="H10" s="282">
        <v>-2325</v>
      </c>
      <c r="I10" s="282">
        <v>-3407</v>
      </c>
      <c r="J10" s="282">
        <v>2492</v>
      </c>
      <c r="K10" s="282">
        <v>3718</v>
      </c>
      <c r="L10" s="282">
        <v>1972</v>
      </c>
      <c r="M10" s="282">
        <v>3739</v>
      </c>
      <c r="N10" s="282">
        <v>3831</v>
      </c>
      <c r="O10" s="282">
        <v>3088</v>
      </c>
      <c r="P10" s="282">
        <v>4019</v>
      </c>
      <c r="Q10" s="282">
        <v>5625</v>
      </c>
      <c r="R10" s="282">
        <v>7101</v>
      </c>
      <c r="S10" s="282">
        <v>-12001</v>
      </c>
      <c r="T10" s="282">
        <v>10104</v>
      </c>
      <c r="U10" s="282">
        <v>6919</v>
      </c>
      <c r="V10" s="282">
        <v>2132</v>
      </c>
      <c r="W10" s="282">
        <v>3022</v>
      </c>
      <c r="X10" s="282">
        <v>2625</v>
      </c>
      <c r="Y10" s="283">
        <v>-1243</v>
      </c>
      <c r="Z10" s="283">
        <v>-4553</v>
      </c>
      <c r="AA10" s="283">
        <v>659</v>
      </c>
      <c r="AB10" s="283">
        <v>2722</v>
      </c>
      <c r="AC10" s="283">
        <v>4402</v>
      </c>
    </row>
    <row r="11" spans="1:29" s="46" customFormat="1" ht="15.75">
      <c r="A11" s="415"/>
      <c r="B11" s="416">
        <v>-1.62618904400198</v>
      </c>
      <c r="C11" s="262">
        <v>-0.002639197359177725</v>
      </c>
      <c r="D11" s="262">
        <v>0.022876682640204926</v>
      </c>
      <c r="E11" s="262">
        <v>0.7818612864515684</v>
      </c>
      <c r="F11" s="262">
        <v>-0.9293085742184237</v>
      </c>
      <c r="G11" s="262">
        <v>0.36395590418549784</v>
      </c>
      <c r="H11" s="262">
        <v>-0.5005500668476492</v>
      </c>
      <c r="I11" s="262">
        <v>-0.7906945440451896</v>
      </c>
      <c r="J11" s="262">
        <v>0.5776086261166213</v>
      </c>
      <c r="K11" s="262">
        <v>0.8160255298788721</v>
      </c>
      <c r="L11" s="262">
        <v>0.41827780688377114</v>
      </c>
      <c r="M11" s="262">
        <v>0.7690235108525068</v>
      </c>
      <c r="N11" s="262">
        <v>0.7591264596489955</v>
      </c>
      <c r="O11" s="262">
        <v>0.5537215720098132</v>
      </c>
      <c r="P11" s="262">
        <v>0.7009741080850063</v>
      </c>
      <c r="Q11" s="262">
        <v>0.9299073068396613</v>
      </c>
      <c r="R11" s="262">
        <v>1.0659985348337342</v>
      </c>
      <c r="S11" s="262">
        <v>-1.7714463687637405</v>
      </c>
      <c r="T11" s="262">
        <v>1.4992232349925638</v>
      </c>
      <c r="U11" s="262">
        <v>0.9312297778184542</v>
      </c>
      <c r="V11" s="262">
        <v>0.2796483671001271</v>
      </c>
      <c r="W11" s="262">
        <v>0.39848570158933505</v>
      </c>
      <c r="X11" s="262">
        <v>0.3466353264314437</v>
      </c>
      <c r="Y11" s="263">
        <v>-0.17195512842682614</v>
      </c>
      <c r="Z11" s="263">
        <v>-0.7084065908419035</v>
      </c>
      <c r="AA11" s="263">
        <v>0.10922766592578181</v>
      </c>
      <c r="AB11" s="263">
        <v>0.45224285541021203</v>
      </c>
      <c r="AC11" s="263">
        <v>0.73</v>
      </c>
    </row>
    <row r="12" spans="1:29" s="46" customFormat="1" ht="15.75">
      <c r="A12" s="419"/>
      <c r="B12" s="416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3"/>
      <c r="Z12" s="263"/>
      <c r="AA12" s="263"/>
      <c r="AB12" s="263"/>
      <c r="AC12" s="263"/>
    </row>
    <row r="13" spans="1:29" s="45" customFormat="1" ht="15.75">
      <c r="A13" s="417" t="s">
        <v>211</v>
      </c>
      <c r="B13" s="418">
        <v>-4362</v>
      </c>
      <c r="C13" s="282">
        <v>1440</v>
      </c>
      <c r="D13" s="282">
        <v>469</v>
      </c>
      <c r="E13" s="282">
        <v>5419</v>
      </c>
      <c r="F13" s="282">
        <v>-1790</v>
      </c>
      <c r="G13" s="282">
        <v>1079</v>
      </c>
      <c r="H13" s="282">
        <v>-1646</v>
      </c>
      <c r="I13" s="282">
        <v>-3166</v>
      </c>
      <c r="J13" s="282">
        <v>8641</v>
      </c>
      <c r="K13" s="282">
        <v>1503</v>
      </c>
      <c r="L13" s="282">
        <v>1313</v>
      </c>
      <c r="M13" s="282">
        <v>2346</v>
      </c>
      <c r="N13" s="282">
        <v>1108</v>
      </c>
      <c r="O13" s="282">
        <v>275</v>
      </c>
      <c r="P13" s="282">
        <v>1746</v>
      </c>
      <c r="Q13" s="282">
        <v>2574</v>
      </c>
      <c r="R13" s="282">
        <v>6382</v>
      </c>
      <c r="S13" s="282">
        <v>-8856</v>
      </c>
      <c r="T13" s="282">
        <v>6694</v>
      </c>
      <c r="U13" s="282">
        <v>5407</v>
      </c>
      <c r="V13" s="282">
        <v>683</v>
      </c>
      <c r="W13" s="282">
        <v>4473</v>
      </c>
      <c r="X13" s="282">
        <v>4209</v>
      </c>
      <c r="Y13" s="283">
        <v>-1158</v>
      </c>
      <c r="Z13" s="283">
        <v>-2530</v>
      </c>
      <c r="AA13" s="283">
        <v>254</v>
      </c>
      <c r="AB13" s="283">
        <v>704</v>
      </c>
      <c r="AC13" s="283">
        <v>3631</v>
      </c>
    </row>
    <row r="14" spans="1:29" s="46" customFormat="1" ht="15.75">
      <c r="A14" s="415"/>
      <c r="B14" s="416">
        <v>-0.9904384767864594</v>
      </c>
      <c r="C14" s="262">
        <v>0.35056370156316685</v>
      </c>
      <c r="D14" s="262">
        <v>0.11167065490433892</v>
      </c>
      <c r="E14" s="262">
        <v>1.2474017259675563</v>
      </c>
      <c r="F14" s="262">
        <v>-0.42738920114033796</v>
      </c>
      <c r="G14" s="262">
        <v>0.26776851300376325</v>
      </c>
      <c r="H14" s="262">
        <v>-0.4173808968364279</v>
      </c>
      <c r="I14" s="262">
        <v>-0.8496226880923996</v>
      </c>
      <c r="J14" s="262">
        <v>2.324605414304881</v>
      </c>
      <c r="K14" s="262">
        <v>0.3797391598744815</v>
      </c>
      <c r="L14" s="262">
        <v>0.32417912069191424</v>
      </c>
      <c r="M14" s="262">
        <v>0.5612399911005372</v>
      </c>
      <c r="N14" s="262">
        <v>0.255719650024111</v>
      </c>
      <c r="O14" s="262">
        <v>0.0591149947871239</v>
      </c>
      <c r="P14" s="262">
        <v>0.3679709332467862</v>
      </c>
      <c r="Q14" s="262">
        <v>0.5186504610226406</v>
      </c>
      <c r="R14" s="262">
        <v>1.164987577968546</v>
      </c>
      <c r="S14" s="262">
        <v>-1.5872190867755043</v>
      </c>
      <c r="T14" s="262">
        <v>1.2012410790712469</v>
      </c>
      <c r="U14" s="262">
        <v>0.8910561495563574</v>
      </c>
      <c r="V14" s="262">
        <v>0.10817968281020551</v>
      </c>
      <c r="W14" s="262">
        <v>0.6968049475799543</v>
      </c>
      <c r="X14" s="262">
        <v>0.6360013962111832</v>
      </c>
      <c r="Y14" s="263">
        <v>-0.18147056979878062</v>
      </c>
      <c r="Z14" s="263">
        <v>-0.45029010785605506</v>
      </c>
      <c r="AA14" s="263">
        <v>0.04782310722166727</v>
      </c>
      <c r="AB14" s="263">
        <v>0.1341235956554554</v>
      </c>
      <c r="AC14" s="263">
        <v>0.68</v>
      </c>
    </row>
    <row r="15" spans="1:29" s="46" customFormat="1" ht="15.75">
      <c r="A15" s="419"/>
      <c r="B15" s="416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3"/>
      <c r="Z15" s="263"/>
      <c r="AA15" s="263"/>
      <c r="AB15" s="263"/>
      <c r="AC15" s="263"/>
    </row>
    <row r="16" spans="1:29" s="45" customFormat="1" ht="15.75">
      <c r="A16" s="417" t="s">
        <v>212</v>
      </c>
      <c r="B16" s="418">
        <v>-6951</v>
      </c>
      <c r="C16" s="282">
        <v>-905</v>
      </c>
      <c r="D16" s="282">
        <v>-1262</v>
      </c>
      <c r="E16" s="282">
        <v>3351</v>
      </c>
      <c r="F16" s="282">
        <v>-824</v>
      </c>
      <c r="G16" s="282">
        <v>915</v>
      </c>
      <c r="H16" s="282">
        <v>1380</v>
      </c>
      <c r="I16" s="282">
        <v>-1547</v>
      </c>
      <c r="J16" s="282">
        <v>-4728</v>
      </c>
      <c r="K16" s="282">
        <v>1818</v>
      </c>
      <c r="L16" s="282">
        <v>-2583</v>
      </c>
      <c r="M16" s="282">
        <v>93</v>
      </c>
      <c r="N16" s="282">
        <v>1765</v>
      </c>
      <c r="O16" s="282">
        <v>1191</v>
      </c>
      <c r="P16" s="282">
        <v>1546</v>
      </c>
      <c r="Q16" s="282">
        <v>1304</v>
      </c>
      <c r="R16" s="282">
        <v>2337</v>
      </c>
      <c r="S16" s="282">
        <v>-5747</v>
      </c>
      <c r="T16" s="282">
        <v>2925</v>
      </c>
      <c r="U16" s="282">
        <v>2303</v>
      </c>
      <c r="V16" s="282">
        <v>506</v>
      </c>
      <c r="W16" s="282">
        <v>1167</v>
      </c>
      <c r="X16" s="282">
        <v>1343</v>
      </c>
      <c r="Y16" s="283">
        <v>-169</v>
      </c>
      <c r="Z16" s="283">
        <v>-1797</v>
      </c>
      <c r="AA16" s="283">
        <v>902</v>
      </c>
      <c r="AB16" s="283">
        <v>1374</v>
      </c>
      <c r="AC16" s="283">
        <v>2099</v>
      </c>
    </row>
    <row r="17" spans="1:29" s="46" customFormat="1" ht="15.75">
      <c r="A17" s="415"/>
      <c r="B17" s="416">
        <v>-2.446975164134968</v>
      </c>
      <c r="C17" s="262">
        <v>-0.36069141155886664</v>
      </c>
      <c r="D17" s="262">
        <v>-0.517397596684066</v>
      </c>
      <c r="E17" s="262">
        <v>1.3636641097116708</v>
      </c>
      <c r="F17" s="262">
        <v>-0.34968447765880706</v>
      </c>
      <c r="G17" s="262">
        <v>0.3981324758618676</v>
      </c>
      <c r="H17" s="262">
        <v>0.6335128286347746</v>
      </c>
      <c r="I17" s="262">
        <v>-0.7647134425451507</v>
      </c>
      <c r="J17" s="262">
        <v>-2.394869872658567</v>
      </c>
      <c r="K17" s="262">
        <v>0.8792760723734139</v>
      </c>
      <c r="L17" s="262">
        <v>-1.3015020432020075</v>
      </c>
      <c r="M17" s="262">
        <v>0.04700863341353667</v>
      </c>
      <c r="N17" s="262">
        <v>0.8735850644176146</v>
      </c>
      <c r="O17" s="262">
        <v>0.5287223652667983</v>
      </c>
      <c r="P17" s="262">
        <v>0.6476179305549223</v>
      </c>
      <c r="Q17" s="262">
        <v>0.5315007968436092</v>
      </c>
      <c r="R17" s="262">
        <v>0.8789348978901046</v>
      </c>
      <c r="S17" s="262">
        <v>-2.1473194936406204</v>
      </c>
      <c r="T17" s="262">
        <v>1.0993636845408883</v>
      </c>
      <c r="U17" s="262">
        <v>0.7886608176320253</v>
      </c>
      <c r="V17" s="262">
        <v>0.16358781044505388</v>
      </c>
      <c r="W17" s="262">
        <v>0.3728672758642748</v>
      </c>
      <c r="X17" s="262">
        <v>0.42948650299490243</v>
      </c>
      <c r="Y17" s="263">
        <v>-0.05703736453626096</v>
      </c>
      <c r="Z17" s="263">
        <v>-0.7208876907524142</v>
      </c>
      <c r="AA17" s="263">
        <v>0.3813453627642849</v>
      </c>
      <c r="AB17" s="263">
        <v>0.5753118366013998</v>
      </c>
      <c r="AC17" s="263">
        <v>0.9</v>
      </c>
    </row>
    <row r="18" spans="1:29" s="46" customFormat="1" ht="15.75">
      <c r="A18" s="419"/>
      <c r="B18" s="416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3"/>
      <c r="Z18" s="263"/>
      <c r="AA18" s="263"/>
      <c r="AB18" s="263"/>
      <c r="AC18" s="263"/>
    </row>
    <row r="19" spans="1:29" s="45" customFormat="1" ht="15.75">
      <c r="A19" s="417" t="s">
        <v>213</v>
      </c>
      <c r="B19" s="418">
        <v>-3993</v>
      </c>
      <c r="C19" s="282">
        <v>353</v>
      </c>
      <c r="D19" s="282">
        <v>-777</v>
      </c>
      <c r="E19" s="282">
        <v>2972</v>
      </c>
      <c r="F19" s="282">
        <v>-3557</v>
      </c>
      <c r="G19" s="282">
        <v>1043</v>
      </c>
      <c r="H19" s="282">
        <v>-1897</v>
      </c>
      <c r="I19" s="282">
        <v>-501</v>
      </c>
      <c r="J19" s="282">
        <v>1050</v>
      </c>
      <c r="K19" s="282">
        <v>2083</v>
      </c>
      <c r="L19" s="282">
        <v>644</v>
      </c>
      <c r="M19" s="282">
        <v>2501</v>
      </c>
      <c r="N19" s="282">
        <v>3127</v>
      </c>
      <c r="O19" s="282">
        <v>3531</v>
      </c>
      <c r="P19" s="282">
        <v>2173</v>
      </c>
      <c r="Q19" s="282">
        <v>3978</v>
      </c>
      <c r="R19" s="282">
        <v>2904</v>
      </c>
      <c r="S19" s="282">
        <v>-12986</v>
      </c>
      <c r="T19" s="282">
        <v>5096</v>
      </c>
      <c r="U19" s="282">
        <v>3793</v>
      </c>
      <c r="V19" s="282">
        <v>217</v>
      </c>
      <c r="W19" s="282">
        <v>3509</v>
      </c>
      <c r="X19" s="282">
        <v>-44</v>
      </c>
      <c r="Y19" s="283">
        <v>-4580</v>
      </c>
      <c r="Z19" s="283">
        <v>-4997</v>
      </c>
      <c r="AA19" s="283">
        <v>-552</v>
      </c>
      <c r="AB19" s="283">
        <v>2219</v>
      </c>
      <c r="AC19" s="283">
        <v>1767</v>
      </c>
    </row>
    <row r="20" spans="1:29" s="46" customFormat="1" ht="15.75">
      <c r="A20" s="415"/>
      <c r="B20" s="416">
        <v>-0.8568614365143556</v>
      </c>
      <c r="C20" s="262">
        <v>0.07956274299880661</v>
      </c>
      <c r="D20" s="262">
        <v>-0.1731044285326</v>
      </c>
      <c r="E20" s="262">
        <v>0.6553559694284727</v>
      </c>
      <c r="F20" s="262">
        <v>-0.8455056513626213</v>
      </c>
      <c r="G20" s="262">
        <v>0.25825909106667044</v>
      </c>
      <c r="H20" s="262">
        <v>-0.46508777091300857</v>
      </c>
      <c r="I20" s="262">
        <v>-0.13600529904878034</v>
      </c>
      <c r="J20" s="262">
        <v>0.2873555354254709</v>
      </c>
      <c r="K20" s="262">
        <v>0.53404778997026</v>
      </c>
      <c r="L20" s="262">
        <v>0.1641236840160376</v>
      </c>
      <c r="M20" s="262">
        <v>0.6218469426065854</v>
      </c>
      <c r="N20" s="262">
        <v>0.7534558492220844</v>
      </c>
      <c r="O20" s="262">
        <v>0.7645521491255636</v>
      </c>
      <c r="P20" s="262">
        <v>0.45338084825825575</v>
      </c>
      <c r="Q20" s="262">
        <v>0.8086434183377955</v>
      </c>
      <c r="R20" s="262">
        <v>0.5339913833208643</v>
      </c>
      <c r="S20" s="262">
        <v>-2.4013639658564734</v>
      </c>
      <c r="T20" s="262">
        <v>0.9421561250316568</v>
      </c>
      <c r="U20" s="262">
        <v>0.6387457478697289</v>
      </c>
      <c r="V20" s="262">
        <v>0.035566715454793396</v>
      </c>
      <c r="W20" s="262">
        <v>0.5683262960641589</v>
      </c>
      <c r="X20" s="262">
        <v>-0.007070101664852224</v>
      </c>
      <c r="Y20" s="263">
        <v>-0.7855338285512437</v>
      </c>
      <c r="Z20" s="263">
        <v>-1.000170131000866</v>
      </c>
      <c r="AA20" s="263">
        <v>-0.12153958953966537</v>
      </c>
      <c r="AB20" s="263">
        <v>0.48071090622345825</v>
      </c>
      <c r="AC20" s="263">
        <v>0.39</v>
      </c>
    </row>
    <row r="21" spans="1:29" s="46" customFormat="1" ht="15.75">
      <c r="A21" s="419"/>
      <c r="B21" s="416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3"/>
      <c r="Z21" s="263"/>
      <c r="AA21" s="263"/>
      <c r="AB21" s="263"/>
      <c r="AC21" s="263"/>
    </row>
    <row r="22" spans="1:29" s="45" customFormat="1" ht="15.75">
      <c r="A22" s="420" t="s">
        <v>214</v>
      </c>
      <c r="B22" s="418">
        <v>-2837</v>
      </c>
      <c r="C22" s="282">
        <v>2272</v>
      </c>
      <c r="D22" s="282">
        <v>-1145</v>
      </c>
      <c r="E22" s="282">
        <v>2385</v>
      </c>
      <c r="F22" s="282">
        <v>-982</v>
      </c>
      <c r="G22" s="282">
        <v>161</v>
      </c>
      <c r="H22" s="282">
        <v>-3438</v>
      </c>
      <c r="I22" s="282">
        <v>-2446</v>
      </c>
      <c r="J22" s="282">
        <v>1873</v>
      </c>
      <c r="K22" s="282">
        <v>-324</v>
      </c>
      <c r="L22" s="282">
        <v>611</v>
      </c>
      <c r="M22" s="282">
        <v>398</v>
      </c>
      <c r="N22" s="282">
        <v>2338</v>
      </c>
      <c r="O22" s="282">
        <v>-2258</v>
      </c>
      <c r="P22" s="282">
        <v>-765</v>
      </c>
      <c r="Q22" s="282">
        <v>-88</v>
      </c>
      <c r="R22" s="282">
        <v>-719</v>
      </c>
      <c r="S22" s="282">
        <v>-4260</v>
      </c>
      <c r="T22" s="282">
        <v>2457</v>
      </c>
      <c r="U22" s="282">
        <v>1471</v>
      </c>
      <c r="V22" s="282">
        <v>135</v>
      </c>
      <c r="W22" s="282">
        <v>483</v>
      </c>
      <c r="X22" s="282">
        <v>1823</v>
      </c>
      <c r="Y22" s="283">
        <v>44</v>
      </c>
      <c r="Z22" s="283">
        <v>-1087</v>
      </c>
      <c r="AA22" s="283">
        <v>-108</v>
      </c>
      <c r="AB22" s="283">
        <v>2269</v>
      </c>
      <c r="AC22" s="283">
        <v>1666</v>
      </c>
    </row>
    <row r="23" spans="1:29" s="46" customFormat="1" ht="15.75">
      <c r="A23" s="415"/>
      <c r="B23" s="416">
        <v>-0.7264356514235515</v>
      </c>
      <c r="C23" s="262">
        <v>0.5882170189410063</v>
      </c>
      <c r="D23" s="262">
        <v>-0.28397394880036453</v>
      </c>
      <c r="E23" s="262">
        <v>0.5747625037956006</v>
      </c>
      <c r="F23" s="262">
        <v>-0.2415179724295724</v>
      </c>
      <c r="G23" s="262">
        <v>0.03961302259665178</v>
      </c>
      <c r="H23" s="262">
        <v>-0.8278572271357976</v>
      </c>
      <c r="I23" s="262">
        <v>-0.6226659572789006</v>
      </c>
      <c r="J23" s="262">
        <v>0.4532595727792632</v>
      </c>
      <c r="K23" s="262">
        <v>-0.07605758780073746</v>
      </c>
      <c r="L23" s="262">
        <v>0.14326311643000356</v>
      </c>
      <c r="M23" s="262">
        <v>0.0893249903493043</v>
      </c>
      <c r="N23" s="262">
        <v>0.5181461978972735</v>
      </c>
      <c r="O23" s="262">
        <v>-0.4703079079629524</v>
      </c>
      <c r="P23" s="262">
        <v>-0.1671597697783911</v>
      </c>
      <c r="Q23" s="262">
        <v>-0.019065487784009072</v>
      </c>
      <c r="R23" s="262">
        <v>-0.15397101747217645</v>
      </c>
      <c r="S23" s="262">
        <v>-0.9470749612054963</v>
      </c>
      <c r="T23" s="262">
        <v>0.5433905179792253</v>
      </c>
      <c r="U23" s="262">
        <v>0.30808282841399137</v>
      </c>
      <c r="V23" s="262">
        <v>0.027865214923372683</v>
      </c>
      <c r="W23" s="262">
        <v>0.09915278767138602</v>
      </c>
      <c r="X23" s="262">
        <v>0.3729679079835124</v>
      </c>
      <c r="Y23" s="263">
        <v>0.009184768314218772</v>
      </c>
      <c r="Z23" s="263">
        <v>-0.248057416049563</v>
      </c>
      <c r="AA23" s="263">
        <v>-0.026106757299015904</v>
      </c>
      <c r="AB23" s="263">
        <v>0.5480345389771157</v>
      </c>
      <c r="AC23" s="263">
        <v>0.4</v>
      </c>
    </row>
    <row r="24" spans="1:29" s="46" customFormat="1" ht="15.75">
      <c r="A24" s="415"/>
      <c r="B24" s="416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3"/>
      <c r="Z24" s="263"/>
      <c r="AA24" s="263"/>
      <c r="AB24" s="263"/>
      <c r="AC24" s="263"/>
    </row>
    <row r="25" spans="1:29" s="45" customFormat="1" ht="15.75">
      <c r="A25" s="420" t="s">
        <v>215</v>
      </c>
      <c r="B25" s="418">
        <v>-3081</v>
      </c>
      <c r="C25" s="282">
        <v>-1596</v>
      </c>
      <c r="D25" s="282">
        <v>-1514</v>
      </c>
      <c r="E25" s="282">
        <v>406</v>
      </c>
      <c r="F25" s="282">
        <v>-880</v>
      </c>
      <c r="G25" s="282">
        <v>-625</v>
      </c>
      <c r="H25" s="282">
        <v>-1895</v>
      </c>
      <c r="I25" s="282">
        <v>-2494</v>
      </c>
      <c r="J25" s="282">
        <v>782</v>
      </c>
      <c r="K25" s="282">
        <v>156</v>
      </c>
      <c r="L25" s="282">
        <v>40</v>
      </c>
      <c r="M25" s="282">
        <v>-257</v>
      </c>
      <c r="N25" s="282">
        <v>487</v>
      </c>
      <c r="O25" s="282">
        <v>331</v>
      </c>
      <c r="P25" s="282">
        <v>1592</v>
      </c>
      <c r="Q25" s="282">
        <v>618</v>
      </c>
      <c r="R25" s="282">
        <v>1060</v>
      </c>
      <c r="S25" s="282">
        <v>-2009</v>
      </c>
      <c r="T25" s="282">
        <v>1058</v>
      </c>
      <c r="U25" s="282">
        <v>658</v>
      </c>
      <c r="V25" s="282">
        <v>-362</v>
      </c>
      <c r="W25" s="282">
        <v>-706</v>
      </c>
      <c r="X25" s="282">
        <v>586</v>
      </c>
      <c r="Y25" s="283">
        <v>-122</v>
      </c>
      <c r="Z25" s="283">
        <v>-1230</v>
      </c>
      <c r="AA25" s="283">
        <v>-329</v>
      </c>
      <c r="AB25" s="283">
        <v>129</v>
      </c>
      <c r="AC25" s="283">
        <v>464</v>
      </c>
    </row>
    <row r="26" spans="1:29" s="46" customFormat="1" ht="15.75">
      <c r="A26" s="415"/>
      <c r="B26" s="416">
        <v>-0.8507665459043912</v>
      </c>
      <c r="C26" s="262">
        <v>-0.4685765958321375</v>
      </c>
      <c r="D26" s="262">
        <v>-0.45269975301849286</v>
      </c>
      <c r="E26" s="262">
        <v>0.11858169285590137</v>
      </c>
      <c r="F26" s="262">
        <v>-0.261072593014533</v>
      </c>
      <c r="G26" s="262">
        <v>-0.19103685635862844</v>
      </c>
      <c r="H26" s="262">
        <v>-0.5937349216395216</v>
      </c>
      <c r="I26" s="262">
        <v>-0.8076372562353828</v>
      </c>
      <c r="J26" s="262">
        <v>0.25613227168361785</v>
      </c>
      <c r="K26" s="262">
        <v>0.0492366737470773</v>
      </c>
      <c r="L26" s="262">
        <v>0.012588394130030878</v>
      </c>
      <c r="M26" s="262">
        <v>-0.08023301916538772</v>
      </c>
      <c r="N26" s="262">
        <v>0.14989319724960648</v>
      </c>
      <c r="O26" s="262">
        <v>0.0973308985906085</v>
      </c>
      <c r="P26" s="262">
        <v>0.45317650541705223</v>
      </c>
      <c r="Q26" s="262">
        <v>0.17077437058037326</v>
      </c>
      <c r="R26" s="262">
        <v>0.2829133671228057</v>
      </c>
      <c r="S26" s="262">
        <v>-0.5247061097312211</v>
      </c>
      <c r="T26" s="262">
        <v>0.2739463551929333</v>
      </c>
      <c r="U26" s="262">
        <v>0.16384910941285025</v>
      </c>
      <c r="V26" s="262">
        <v>-0.08953592196029314</v>
      </c>
      <c r="W26" s="262">
        <v>-0.174691938437177</v>
      </c>
      <c r="X26" s="262">
        <v>0.14607565023605495</v>
      </c>
      <c r="Y26" s="263">
        <v>-0.030844533438512123</v>
      </c>
      <c r="Z26" s="263">
        <v>-0.3318924344714813</v>
      </c>
      <c r="AA26" s="263">
        <v>-0.09292735284148756</v>
      </c>
      <c r="AB26" s="263">
        <v>0.037011852400170575</v>
      </c>
      <c r="AC26" s="263">
        <v>0.14</v>
      </c>
    </row>
    <row r="27" spans="1:29" s="46" customFormat="1" ht="15.75">
      <c r="A27" s="415"/>
      <c r="B27" s="416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3"/>
      <c r="Z27" s="263"/>
      <c r="AA27" s="263"/>
      <c r="AB27" s="263"/>
      <c r="AC27" s="263"/>
    </row>
    <row r="28" spans="1:29" s="45" customFormat="1" ht="15.75">
      <c r="A28" s="417" t="s">
        <v>216</v>
      </c>
      <c r="B28" s="418">
        <v>3005</v>
      </c>
      <c r="C28" s="282">
        <v>5626</v>
      </c>
      <c r="D28" s="282">
        <v>2653</v>
      </c>
      <c r="E28" s="282">
        <v>2470</v>
      </c>
      <c r="F28" s="282">
        <v>1556</v>
      </c>
      <c r="G28" s="282">
        <v>6200</v>
      </c>
      <c r="H28" s="282">
        <v>4350</v>
      </c>
      <c r="I28" s="282">
        <v>2434</v>
      </c>
      <c r="J28" s="282">
        <v>5683</v>
      </c>
      <c r="K28" s="282">
        <v>6446</v>
      </c>
      <c r="L28" s="282">
        <v>6141</v>
      </c>
      <c r="M28" s="282">
        <v>9087</v>
      </c>
      <c r="N28" s="282">
        <v>8880</v>
      </c>
      <c r="O28" s="282">
        <v>5256</v>
      </c>
      <c r="P28" s="282">
        <v>8506</v>
      </c>
      <c r="Q28" s="282">
        <v>6440</v>
      </c>
      <c r="R28" s="282">
        <v>3197</v>
      </c>
      <c r="S28" s="282">
        <v>1634</v>
      </c>
      <c r="T28" s="282">
        <v>7153</v>
      </c>
      <c r="U28" s="282">
        <v>4912</v>
      </c>
      <c r="V28" s="282">
        <v>4933</v>
      </c>
      <c r="W28" s="282">
        <v>5174</v>
      </c>
      <c r="X28" s="282">
        <v>6636</v>
      </c>
      <c r="Y28" s="283">
        <v>2623</v>
      </c>
      <c r="Z28" s="283">
        <v>4238</v>
      </c>
      <c r="AA28" s="283">
        <v>4957</v>
      </c>
      <c r="AB28" s="283">
        <v>5123</v>
      </c>
      <c r="AC28" s="283">
        <v>5444</v>
      </c>
    </row>
    <row r="29" spans="1:29" s="46" customFormat="1" ht="15.75">
      <c r="A29" s="419"/>
      <c r="B29" s="416">
        <v>0.920784919350881</v>
      </c>
      <c r="C29" s="262">
        <v>1.7982196794144478</v>
      </c>
      <c r="D29" s="262">
        <v>0.8775556783111815</v>
      </c>
      <c r="E29" s="262">
        <v>0.810960775107783</v>
      </c>
      <c r="F29" s="262">
        <v>0.5540462108722721</v>
      </c>
      <c r="G29" s="262">
        <v>2.3310461509540303</v>
      </c>
      <c r="H29" s="262">
        <v>1.7016915204907113</v>
      </c>
      <c r="I29" s="262">
        <v>0.9868114314441678</v>
      </c>
      <c r="J29" s="262">
        <v>2.3049717303308848</v>
      </c>
      <c r="K29" s="262">
        <v>2.516189725233331</v>
      </c>
      <c r="L29" s="262">
        <v>2.31814578536107</v>
      </c>
      <c r="M29" s="262">
        <v>3.2943249298501343</v>
      </c>
      <c r="N29" s="262">
        <v>3.1638240942306606</v>
      </c>
      <c r="O29" s="262">
        <v>1.7222171251818574</v>
      </c>
      <c r="P29" s="262">
        <v>2.723497449722889</v>
      </c>
      <c r="Q29" s="262">
        <v>2.004956351726639</v>
      </c>
      <c r="R29" s="262">
        <v>0.9742644257873856</v>
      </c>
      <c r="S29" s="262">
        <v>0.5068474029498837</v>
      </c>
      <c r="T29" s="262">
        <v>2.1856838168340165</v>
      </c>
      <c r="U29" s="262">
        <v>1.4252387971355862</v>
      </c>
      <c r="V29" s="262">
        <v>1.433936596340879</v>
      </c>
      <c r="W29" s="262">
        <v>1.4792112779139055</v>
      </c>
      <c r="X29" s="262">
        <v>1.8794767147109592</v>
      </c>
      <c r="Y29" s="263">
        <v>0.7596183084519481</v>
      </c>
      <c r="Z29" s="263">
        <v>1.3145324383677215</v>
      </c>
      <c r="AA29" s="263">
        <v>1.5771054054913858</v>
      </c>
      <c r="AB29" s="263">
        <v>1.6321992156013154</v>
      </c>
      <c r="AC29" s="263">
        <v>1.73</v>
      </c>
    </row>
    <row r="30" spans="1:29" s="46" customFormat="1" ht="15.75">
      <c r="A30" s="415"/>
      <c r="B30" s="416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3"/>
      <c r="Z30" s="263"/>
      <c r="AA30" s="263"/>
      <c r="AB30" s="263"/>
      <c r="AC30" s="263"/>
    </row>
    <row r="31" spans="1:29" s="45" customFormat="1" ht="15.75">
      <c r="A31" s="417" t="s">
        <v>217</v>
      </c>
      <c r="B31" s="418">
        <v>-3458</v>
      </c>
      <c r="C31" s="282">
        <v>702</v>
      </c>
      <c r="D31" s="282">
        <v>-1775</v>
      </c>
      <c r="E31" s="282">
        <v>1807</v>
      </c>
      <c r="F31" s="282">
        <v>-975</v>
      </c>
      <c r="G31" s="282">
        <v>1439</v>
      </c>
      <c r="H31" s="282">
        <v>-1275</v>
      </c>
      <c r="I31" s="282">
        <v>-1876</v>
      </c>
      <c r="J31" s="282">
        <v>1933</v>
      </c>
      <c r="K31" s="282">
        <v>1069</v>
      </c>
      <c r="L31" s="282">
        <v>1293</v>
      </c>
      <c r="M31" s="282">
        <v>596</v>
      </c>
      <c r="N31" s="282">
        <v>4053</v>
      </c>
      <c r="O31" s="282">
        <v>1125</v>
      </c>
      <c r="P31" s="282">
        <v>3078</v>
      </c>
      <c r="Q31" s="282">
        <v>2134</v>
      </c>
      <c r="R31" s="282">
        <v>1915</v>
      </c>
      <c r="S31" s="282">
        <v>-3650</v>
      </c>
      <c r="T31" s="282">
        <v>5128</v>
      </c>
      <c r="U31" s="282">
        <v>7087</v>
      </c>
      <c r="V31" s="282">
        <v>2601</v>
      </c>
      <c r="W31" s="282">
        <v>4367</v>
      </c>
      <c r="X31" s="282">
        <v>7172</v>
      </c>
      <c r="Y31" s="283">
        <v>-263</v>
      </c>
      <c r="Z31" s="283">
        <v>-3871</v>
      </c>
      <c r="AA31" s="283">
        <v>330</v>
      </c>
      <c r="AB31" s="283">
        <v>1529</v>
      </c>
      <c r="AC31" s="283">
        <v>3961</v>
      </c>
    </row>
    <row r="32" spans="1:29" s="46" customFormat="1" ht="15.75">
      <c r="A32" s="419"/>
      <c r="B32" s="416">
        <v>-0.4966050481956752</v>
      </c>
      <c r="C32" s="262">
        <v>0.10361715380504677</v>
      </c>
      <c r="D32" s="262">
        <v>-0.26239929041318444</v>
      </c>
      <c r="E32" s="262">
        <v>0.2637883036820776</v>
      </c>
      <c r="F32" s="262">
        <v>-0.1472153647543717</v>
      </c>
      <c r="G32" s="262">
        <v>0.21936711292147582</v>
      </c>
      <c r="H32" s="262">
        <v>-0.1979146778181895</v>
      </c>
      <c r="I32" s="262">
        <v>-0.2991190656515319</v>
      </c>
      <c r="J32" s="262">
        <v>0.3054320449252135</v>
      </c>
      <c r="K32" s="262">
        <v>0.16298216191492632</v>
      </c>
      <c r="L32" s="262">
        <v>0.19371483019614555</v>
      </c>
      <c r="M32" s="262">
        <v>0.08692671756838077</v>
      </c>
      <c r="N32" s="262">
        <v>0.5810852659830612</v>
      </c>
      <c r="O32" s="262">
        <v>0.1512861338526017</v>
      </c>
      <c r="P32" s="262">
        <v>0.39915189947286045</v>
      </c>
      <c r="Q32" s="262">
        <v>0.2681120090057387</v>
      </c>
      <c r="R32" s="262">
        <v>0.2313609460306898</v>
      </c>
      <c r="S32" s="262">
        <v>-0.43540394750340994</v>
      </c>
      <c r="T32" s="262">
        <v>0.5928748650192217</v>
      </c>
      <c r="U32" s="262">
        <v>0.7800942233180619</v>
      </c>
      <c r="V32" s="262">
        <v>0.27855272528660713</v>
      </c>
      <c r="W32" s="262">
        <v>0.4620973314328758</v>
      </c>
      <c r="X32" s="262">
        <v>0.7468071702651624</v>
      </c>
      <c r="Y32" s="263">
        <v>-0.02768284095417961</v>
      </c>
      <c r="Z32" s="263">
        <v>-0.43339140248189745</v>
      </c>
      <c r="AA32" s="263">
        <v>0.03776512836710655</v>
      </c>
      <c r="AB32" s="263">
        <v>0.17452126499952758</v>
      </c>
      <c r="AC32" s="263">
        <v>0.45</v>
      </c>
    </row>
    <row r="33" spans="1:29" s="46" customFormat="1" ht="15.75">
      <c r="A33" s="415"/>
      <c r="B33" s="416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3"/>
      <c r="Z33" s="263"/>
      <c r="AA33" s="263"/>
      <c r="AB33" s="263"/>
      <c r="AC33" s="263"/>
    </row>
    <row r="34" spans="1:29" s="45" customFormat="1" ht="15.75">
      <c r="A34" s="417" t="s">
        <v>218</v>
      </c>
      <c r="B34" s="418">
        <v>-13011</v>
      </c>
      <c r="C34" s="282">
        <v>5217</v>
      </c>
      <c r="D34" s="282">
        <v>-3262</v>
      </c>
      <c r="E34" s="282">
        <v>4586</v>
      </c>
      <c r="F34" s="282">
        <v>-7054</v>
      </c>
      <c r="G34" s="282">
        <v>-3435</v>
      </c>
      <c r="H34" s="282">
        <v>-5798</v>
      </c>
      <c r="I34" s="282">
        <v>-3126</v>
      </c>
      <c r="J34" s="282">
        <v>3812</v>
      </c>
      <c r="K34" s="282">
        <v>3390</v>
      </c>
      <c r="L34" s="282">
        <v>1498</v>
      </c>
      <c r="M34" s="282">
        <v>-447</v>
      </c>
      <c r="N34" s="282">
        <v>3706</v>
      </c>
      <c r="O34" s="282">
        <v>2822</v>
      </c>
      <c r="P34" s="282">
        <v>3656</v>
      </c>
      <c r="Q34" s="282">
        <v>4957</v>
      </c>
      <c r="R34" s="282">
        <v>2833</v>
      </c>
      <c r="S34" s="282">
        <v>-5404</v>
      </c>
      <c r="T34" s="282">
        <v>6428</v>
      </c>
      <c r="U34" s="282">
        <v>4944</v>
      </c>
      <c r="V34" s="282">
        <v>2256</v>
      </c>
      <c r="W34" s="282">
        <v>4564</v>
      </c>
      <c r="X34" s="282">
        <v>6214</v>
      </c>
      <c r="Y34" s="283">
        <v>-126</v>
      </c>
      <c r="Z34" s="283">
        <v>-1595</v>
      </c>
      <c r="AA34" s="283">
        <v>6247</v>
      </c>
      <c r="AB34" s="283">
        <v>4537</v>
      </c>
      <c r="AC34" s="283">
        <v>5965</v>
      </c>
    </row>
    <row r="35" spans="1:29" s="46" customFormat="1" ht="15.75">
      <c r="A35" s="419"/>
      <c r="B35" s="416">
        <v>-1.523530947783558</v>
      </c>
      <c r="C35" s="262">
        <v>0.6367817438811763</v>
      </c>
      <c r="D35" s="262">
        <v>-0.39453123110192445</v>
      </c>
      <c r="E35" s="262">
        <v>0.5433848873596103</v>
      </c>
      <c r="F35" s="262">
        <v>-0.9227718213166258</v>
      </c>
      <c r="G35" s="262">
        <v>-0.46199906389708945</v>
      </c>
      <c r="H35" s="262">
        <v>-0.8311400868124208</v>
      </c>
      <c r="I35" s="262">
        <v>-0.45889606576628994</v>
      </c>
      <c r="J35" s="262">
        <v>0.5431963657712258</v>
      </c>
      <c r="K35" s="262">
        <v>0.45778271120797687</v>
      </c>
      <c r="L35" s="262">
        <v>0.20039302717880236</v>
      </c>
      <c r="M35" s="262">
        <v>-0.058161245873744605</v>
      </c>
      <c r="N35" s="262">
        <v>0.47992312941995685</v>
      </c>
      <c r="O35" s="262">
        <v>0.3359839794456754</v>
      </c>
      <c r="P35" s="262">
        <v>0.4218347967554825</v>
      </c>
      <c r="Q35" s="262">
        <v>0.5524246169413827</v>
      </c>
      <c r="R35" s="262">
        <v>0.3009184758420824</v>
      </c>
      <c r="S35" s="262">
        <v>-0.5655659898503695</v>
      </c>
      <c r="T35" s="262">
        <v>0.6560107443701169</v>
      </c>
      <c r="U35" s="262">
        <v>0.4786347292867532</v>
      </c>
      <c r="V35" s="262">
        <v>0.2232392449842857</v>
      </c>
      <c r="W35" s="262">
        <v>0.4528159616634442</v>
      </c>
      <c r="X35" s="262">
        <v>0.617204245538816</v>
      </c>
      <c r="Y35" s="263">
        <v>-0.012850769924299676</v>
      </c>
      <c r="Z35" s="263">
        <v>-0.18213313875348192</v>
      </c>
      <c r="AA35" s="263">
        <v>0.7302649036814879</v>
      </c>
      <c r="AB35" s="263">
        <v>0.5282645397915786</v>
      </c>
      <c r="AC35" s="263">
        <v>0.72</v>
      </c>
    </row>
    <row r="36" spans="1:29" s="46" customFormat="1" ht="15.75">
      <c r="A36" s="415"/>
      <c r="B36" s="416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3"/>
      <c r="Z36" s="263"/>
      <c r="AA36" s="263"/>
      <c r="AB36" s="263"/>
      <c r="AC36" s="263"/>
    </row>
    <row r="37" spans="1:29" s="45" customFormat="1" ht="15.75">
      <c r="A37" s="417" t="s">
        <v>219</v>
      </c>
      <c r="B37" s="418">
        <v>-2621</v>
      </c>
      <c r="C37" s="282">
        <v>1610</v>
      </c>
      <c r="D37" s="282">
        <v>-2353</v>
      </c>
      <c r="E37" s="282">
        <v>-1500</v>
      </c>
      <c r="F37" s="282">
        <v>-1896</v>
      </c>
      <c r="G37" s="282">
        <v>-3757</v>
      </c>
      <c r="H37" s="282">
        <v>-3206</v>
      </c>
      <c r="I37" s="282">
        <v>-933</v>
      </c>
      <c r="J37" s="282">
        <v>3082</v>
      </c>
      <c r="K37" s="282">
        <v>-7</v>
      </c>
      <c r="L37" s="282">
        <v>407</v>
      </c>
      <c r="M37" s="282">
        <v>809</v>
      </c>
      <c r="N37" s="282">
        <v>3816</v>
      </c>
      <c r="O37" s="282">
        <v>-1312</v>
      </c>
      <c r="P37" s="282">
        <v>2098</v>
      </c>
      <c r="Q37" s="282">
        <v>4157</v>
      </c>
      <c r="R37" s="282">
        <v>5034</v>
      </c>
      <c r="S37" s="282">
        <v>2719</v>
      </c>
      <c r="T37" s="282">
        <v>10026</v>
      </c>
      <c r="U37" s="282">
        <v>6683</v>
      </c>
      <c r="V37" s="282">
        <v>5562</v>
      </c>
      <c r="W37" s="282">
        <v>7842</v>
      </c>
      <c r="X37" s="282">
        <v>7271</v>
      </c>
      <c r="Y37" s="283">
        <v>5401</v>
      </c>
      <c r="Z37" s="283">
        <v>7495</v>
      </c>
      <c r="AA37" s="283">
        <v>8824</v>
      </c>
      <c r="AB37" s="283">
        <v>6406</v>
      </c>
      <c r="AC37" s="283">
        <v>6819</v>
      </c>
    </row>
    <row r="38" spans="1:29" s="46" customFormat="1" ht="15.75">
      <c r="A38" s="419"/>
      <c r="B38" s="416">
        <v>-0.953621469399335</v>
      </c>
      <c r="C38" s="262">
        <v>0.5661458827831867</v>
      </c>
      <c r="D38" s="262">
        <v>-0.8240526721300045</v>
      </c>
      <c r="E38" s="262">
        <v>-0.5395314708706911</v>
      </c>
      <c r="F38" s="262">
        <v>-0.745784312568587</v>
      </c>
      <c r="G38" s="262">
        <v>-1.4970214970215001</v>
      </c>
      <c r="H38" s="262">
        <v>-1.3986685164341317</v>
      </c>
      <c r="I38" s="262">
        <v>-0.41351983831506844</v>
      </c>
      <c r="J38" s="262">
        <v>1.273643189810847</v>
      </c>
      <c r="K38" s="262">
        <v>-0.002631222842019998</v>
      </c>
      <c r="L38" s="262">
        <v>0.15064421685364593</v>
      </c>
      <c r="M38" s="262">
        <v>0.28273762717077044</v>
      </c>
      <c r="N38" s="262">
        <v>1.2974207981721886</v>
      </c>
      <c r="O38" s="262">
        <v>-0.39578990554739457</v>
      </c>
      <c r="P38" s="262">
        <v>0.6710400481050538</v>
      </c>
      <c r="Q38" s="262">
        <v>1.3198249969837983</v>
      </c>
      <c r="R38" s="262">
        <v>1.5461305273244852</v>
      </c>
      <c r="S38" s="262">
        <v>0.8662380609520737</v>
      </c>
      <c r="T38" s="262">
        <v>3.00036808824542</v>
      </c>
      <c r="U38" s="262">
        <v>1.8490389590267498</v>
      </c>
      <c r="V38" s="262">
        <v>1.5920768272960073</v>
      </c>
      <c r="W38" s="262">
        <v>2.311372056625971</v>
      </c>
      <c r="X38" s="262">
        <v>2.168738665648573</v>
      </c>
      <c r="Y38" s="263">
        <v>1.7145814021409356</v>
      </c>
      <c r="Z38" s="263">
        <v>2.6214726415490386</v>
      </c>
      <c r="AA38" s="263">
        <v>3.001095141246002</v>
      </c>
      <c r="AB38" s="263">
        <v>2.2018739645417895</v>
      </c>
      <c r="AC38" s="263">
        <v>2.43</v>
      </c>
    </row>
    <row r="39" spans="1:29" s="46" customFormat="1" ht="15.75">
      <c r="A39" s="415"/>
      <c r="B39" s="416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3"/>
      <c r="Z39" s="263"/>
      <c r="AA39" s="263"/>
      <c r="AB39" s="263"/>
      <c r="AC39" s="263"/>
    </row>
    <row r="40" spans="1:29" s="47" customFormat="1" ht="15.75">
      <c r="A40" s="421" t="s">
        <v>220</v>
      </c>
      <c r="B40" s="422">
        <v>-3551</v>
      </c>
      <c r="C40" s="423">
        <v>-11979</v>
      </c>
      <c r="D40" s="423">
        <v>-4136</v>
      </c>
      <c r="E40" s="423">
        <v>-6152</v>
      </c>
      <c r="F40" s="423">
        <v>-8917</v>
      </c>
      <c r="G40" s="423">
        <v>-7031</v>
      </c>
      <c r="H40" s="423">
        <v>-14472</v>
      </c>
      <c r="I40" s="423">
        <v>-13349</v>
      </c>
      <c r="J40" s="423">
        <v>-2389</v>
      </c>
      <c r="K40" s="423">
        <v>-8076</v>
      </c>
      <c r="L40" s="423">
        <v>-3047</v>
      </c>
      <c r="M40" s="423">
        <v>-17403</v>
      </c>
      <c r="N40" s="423">
        <v>4247</v>
      </c>
      <c r="O40" s="423">
        <v>-14682</v>
      </c>
      <c r="P40" s="423">
        <v>-5835</v>
      </c>
      <c r="Q40" s="423">
        <v>-785</v>
      </c>
      <c r="R40" s="423">
        <v>13271</v>
      </c>
      <c r="S40" s="423">
        <v>-4767</v>
      </c>
      <c r="T40" s="423">
        <v>3848</v>
      </c>
      <c r="U40" s="423">
        <v>13132</v>
      </c>
      <c r="V40" s="423">
        <v>618</v>
      </c>
      <c r="W40" s="423">
        <v>-1370</v>
      </c>
      <c r="X40" s="423">
        <v>12587</v>
      </c>
      <c r="Y40" s="424">
        <v>2329</v>
      </c>
      <c r="Z40" s="424">
        <v>-12474</v>
      </c>
      <c r="AA40" s="424">
        <v>-15799</v>
      </c>
      <c r="AB40" s="424">
        <v>-9899</v>
      </c>
      <c r="AC40" s="424">
        <v>-4841</v>
      </c>
    </row>
    <row r="41" spans="1:29" s="47" customFormat="1" ht="16.5" thickBot="1">
      <c r="A41" s="425"/>
      <c r="B41" s="426">
        <v>-0.2512749497060929</v>
      </c>
      <c r="C41" s="427">
        <v>-0.8649209881428033</v>
      </c>
      <c r="D41" s="427">
        <v>-0.3016967524562153</v>
      </c>
      <c r="E41" s="427">
        <v>-0.44446660034346275</v>
      </c>
      <c r="F41" s="427">
        <v>-0.6527617745281655</v>
      </c>
      <c r="G41" s="427">
        <v>-0.5240964349366828</v>
      </c>
      <c r="H41" s="427">
        <v>-1.1394198973325387</v>
      </c>
      <c r="I41" s="427">
        <v>-1.1180338550936364</v>
      </c>
      <c r="J41" s="427">
        <v>-0.20163740715732903</v>
      </c>
      <c r="K41" s="427">
        <v>-0.6815161117463608</v>
      </c>
      <c r="L41" s="427">
        <v>-0.24784649297618921</v>
      </c>
      <c r="M41" s="427">
        <v>-1.3729094351530469</v>
      </c>
      <c r="N41" s="427">
        <v>0.32147963899207266</v>
      </c>
      <c r="O41" s="427">
        <v>-1.0252557029062914</v>
      </c>
      <c r="P41" s="427">
        <v>-0.38972671040600204</v>
      </c>
      <c r="Q41" s="427">
        <v>-0.04895089196631508</v>
      </c>
      <c r="R41" s="427">
        <v>0.7778773578546394</v>
      </c>
      <c r="S41" s="427">
        <v>-0.27352787264515177</v>
      </c>
      <c r="T41" s="427">
        <v>0.21480730143861315</v>
      </c>
      <c r="U41" s="427">
        <v>0.7086920551691911</v>
      </c>
      <c r="V41" s="427">
        <v>0.0322766811424291</v>
      </c>
      <c r="W41" s="427">
        <v>-0.07114477130072405</v>
      </c>
      <c r="X41" s="427">
        <v>0.6411333905855798</v>
      </c>
      <c r="Y41" s="428">
        <v>0.11821224910351091</v>
      </c>
      <c r="Z41" s="428">
        <v>-0.6489834205910983</v>
      </c>
      <c r="AA41" s="428">
        <v>-0.841271337296079</v>
      </c>
      <c r="AB41" s="428">
        <v>-0.5224074757201103</v>
      </c>
      <c r="AC41" s="428">
        <v>-0.25</v>
      </c>
    </row>
    <row r="42" spans="1:255" ht="15">
      <c r="A42" s="249" t="s">
        <v>158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405"/>
      <c r="AB42" s="405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 t="s">
        <v>43</v>
      </c>
      <c r="BV42" s="249" t="s">
        <v>43</v>
      </c>
      <c r="BW42" s="249" t="s">
        <v>43</v>
      </c>
      <c r="BX42" s="249" t="s">
        <v>43</v>
      </c>
      <c r="BY42" s="249" t="s">
        <v>43</v>
      </c>
      <c r="BZ42" s="249" t="s">
        <v>43</v>
      </c>
      <c r="CA42" s="249" t="s">
        <v>43</v>
      </c>
      <c r="CB42" s="249" t="s">
        <v>43</v>
      </c>
      <c r="CC42" s="249" t="s">
        <v>43</v>
      </c>
      <c r="CD42" s="249" t="s">
        <v>43</v>
      </c>
      <c r="CE42" s="249" t="s">
        <v>43</v>
      </c>
      <c r="CF42" s="249" t="s">
        <v>43</v>
      </c>
      <c r="CG42" s="249" t="s">
        <v>43</v>
      </c>
      <c r="CH42" s="249" t="s">
        <v>43</v>
      </c>
      <c r="CI42" s="249" t="s">
        <v>43</v>
      </c>
      <c r="CJ42" s="249" t="s">
        <v>43</v>
      </c>
      <c r="CK42" s="249" t="s">
        <v>43</v>
      </c>
      <c r="CL42" s="249" t="s">
        <v>43</v>
      </c>
      <c r="CM42" s="249" t="s">
        <v>43</v>
      </c>
      <c r="CN42" s="249" t="s">
        <v>43</v>
      </c>
      <c r="CO42" s="249" t="s">
        <v>43</v>
      </c>
      <c r="CP42" s="249" t="s">
        <v>43</v>
      </c>
      <c r="CQ42" s="249" t="s">
        <v>43</v>
      </c>
      <c r="CR42" s="249" t="s">
        <v>43</v>
      </c>
      <c r="CS42" s="249" t="s">
        <v>43</v>
      </c>
      <c r="CT42" s="249" t="s">
        <v>43</v>
      </c>
      <c r="CU42" s="249" t="s">
        <v>43</v>
      </c>
      <c r="CV42" s="249" t="s">
        <v>43</v>
      </c>
      <c r="CW42" s="249" t="s">
        <v>43</v>
      </c>
      <c r="CX42" s="249" t="s">
        <v>43</v>
      </c>
      <c r="CY42" s="249" t="s">
        <v>43</v>
      </c>
      <c r="CZ42" s="249" t="s">
        <v>43</v>
      </c>
      <c r="DA42" s="249" t="s">
        <v>43</v>
      </c>
      <c r="DB42" s="249" t="s">
        <v>43</v>
      </c>
      <c r="DC42" s="249" t="s">
        <v>43</v>
      </c>
      <c r="DD42" s="249" t="s">
        <v>43</v>
      </c>
      <c r="DE42" s="249" t="s">
        <v>43</v>
      </c>
      <c r="DF42" s="249" t="s">
        <v>43</v>
      </c>
      <c r="DG42" s="249" t="s">
        <v>43</v>
      </c>
      <c r="DH42" s="249" t="s">
        <v>43</v>
      </c>
      <c r="DI42" s="249" t="s">
        <v>43</v>
      </c>
      <c r="DJ42" s="249" t="s">
        <v>43</v>
      </c>
      <c r="DK42" s="249" t="s">
        <v>43</v>
      </c>
      <c r="DL42" s="249" t="s">
        <v>43</v>
      </c>
      <c r="DM42" s="249" t="s">
        <v>43</v>
      </c>
      <c r="DN42" s="249" t="s">
        <v>43</v>
      </c>
      <c r="DO42" s="249" t="s">
        <v>43</v>
      </c>
      <c r="DP42" s="249" t="s">
        <v>43</v>
      </c>
      <c r="DQ42" s="249" t="s">
        <v>43</v>
      </c>
      <c r="DR42" s="249" t="s">
        <v>43</v>
      </c>
      <c r="DS42" s="249" t="s">
        <v>43</v>
      </c>
      <c r="DT42" s="249" t="s">
        <v>43</v>
      </c>
      <c r="DU42" s="249" t="s">
        <v>43</v>
      </c>
      <c r="DV42" s="249" t="s">
        <v>43</v>
      </c>
      <c r="DW42" s="249" t="s">
        <v>43</v>
      </c>
      <c r="DX42" s="249" t="s">
        <v>43</v>
      </c>
      <c r="DY42" s="249" t="s">
        <v>43</v>
      </c>
      <c r="DZ42" s="249" t="s">
        <v>43</v>
      </c>
      <c r="EA42" s="249" t="s">
        <v>43</v>
      </c>
      <c r="EB42" s="249" t="s">
        <v>43</v>
      </c>
      <c r="EC42" s="249" t="s">
        <v>43</v>
      </c>
      <c r="ED42" s="249" t="s">
        <v>43</v>
      </c>
      <c r="EE42" s="249" t="s">
        <v>43</v>
      </c>
      <c r="EF42" s="249" t="s">
        <v>43</v>
      </c>
      <c r="EG42" s="249" t="s">
        <v>43</v>
      </c>
      <c r="EH42" s="249" t="s">
        <v>43</v>
      </c>
      <c r="EI42" s="249" t="s">
        <v>43</v>
      </c>
      <c r="EJ42" s="249" t="s">
        <v>43</v>
      </c>
      <c r="EK42" s="249" t="s">
        <v>43</v>
      </c>
      <c r="EL42" s="249" t="s">
        <v>43</v>
      </c>
      <c r="EM42" s="249" t="s">
        <v>43</v>
      </c>
      <c r="EN42" s="249" t="s">
        <v>43</v>
      </c>
      <c r="EO42" s="249" t="s">
        <v>43</v>
      </c>
      <c r="EP42" s="249" t="s">
        <v>43</v>
      </c>
      <c r="EQ42" s="249" t="s">
        <v>43</v>
      </c>
      <c r="ER42" s="249" t="s">
        <v>43</v>
      </c>
      <c r="ES42" s="249" t="s">
        <v>43</v>
      </c>
      <c r="ET42" s="249" t="s">
        <v>43</v>
      </c>
      <c r="EU42" s="249" t="s">
        <v>43</v>
      </c>
      <c r="EV42" s="249" t="s">
        <v>43</v>
      </c>
      <c r="EW42" s="249" t="s">
        <v>43</v>
      </c>
      <c r="EX42" s="249" t="s">
        <v>43</v>
      </c>
      <c r="EY42" s="249" t="s">
        <v>43</v>
      </c>
      <c r="EZ42" s="249" t="s">
        <v>43</v>
      </c>
      <c r="FA42" s="249" t="s">
        <v>43</v>
      </c>
      <c r="FB42" s="249" t="s">
        <v>43</v>
      </c>
      <c r="FC42" s="249" t="s">
        <v>43</v>
      </c>
      <c r="FD42" s="249" t="s">
        <v>43</v>
      </c>
      <c r="FE42" s="249" t="s">
        <v>43</v>
      </c>
      <c r="FF42" s="249" t="s">
        <v>43</v>
      </c>
      <c r="FG42" s="249" t="s">
        <v>43</v>
      </c>
      <c r="FH42" s="249" t="s">
        <v>43</v>
      </c>
      <c r="FI42" s="249" t="s">
        <v>43</v>
      </c>
      <c r="FJ42" s="249" t="s">
        <v>43</v>
      </c>
      <c r="FK42" s="249" t="s">
        <v>43</v>
      </c>
      <c r="FL42" s="249" t="s">
        <v>43</v>
      </c>
      <c r="FM42" s="249" t="s">
        <v>43</v>
      </c>
      <c r="FN42" s="249" t="s">
        <v>43</v>
      </c>
      <c r="FO42" s="249" t="s">
        <v>43</v>
      </c>
      <c r="FP42" s="249" t="s">
        <v>43</v>
      </c>
      <c r="FQ42" s="249" t="s">
        <v>43</v>
      </c>
      <c r="FR42" s="249" t="s">
        <v>43</v>
      </c>
      <c r="FS42" s="249" t="s">
        <v>43</v>
      </c>
      <c r="FT42" s="249" t="s">
        <v>43</v>
      </c>
      <c r="FU42" s="249" t="s">
        <v>43</v>
      </c>
      <c r="FV42" s="249" t="s">
        <v>43</v>
      </c>
      <c r="FW42" s="249" t="s">
        <v>43</v>
      </c>
      <c r="FX42" s="249" t="s">
        <v>43</v>
      </c>
      <c r="FY42" s="249" t="s">
        <v>43</v>
      </c>
      <c r="FZ42" s="249" t="s">
        <v>43</v>
      </c>
      <c r="GA42" s="249" t="s">
        <v>43</v>
      </c>
      <c r="GB42" s="249" t="s">
        <v>43</v>
      </c>
      <c r="GC42" s="249" t="s">
        <v>43</v>
      </c>
      <c r="GD42" s="249" t="s">
        <v>43</v>
      </c>
      <c r="GE42" s="249" t="s">
        <v>43</v>
      </c>
      <c r="GF42" s="249" t="s">
        <v>43</v>
      </c>
      <c r="GG42" s="249" t="s">
        <v>43</v>
      </c>
      <c r="GH42" s="249" t="s">
        <v>43</v>
      </c>
      <c r="GI42" s="249" t="s">
        <v>43</v>
      </c>
      <c r="GJ42" s="249" t="s">
        <v>43</v>
      </c>
      <c r="GK42" s="249" t="s">
        <v>43</v>
      </c>
      <c r="GL42" s="249" t="s">
        <v>43</v>
      </c>
      <c r="GM42" s="249" t="s">
        <v>43</v>
      </c>
      <c r="GN42" s="249" t="s">
        <v>43</v>
      </c>
      <c r="GO42" s="249" t="s">
        <v>43</v>
      </c>
      <c r="GP42" s="249" t="s">
        <v>43</v>
      </c>
      <c r="GQ42" s="249" t="s">
        <v>43</v>
      </c>
      <c r="GR42" s="249" t="s">
        <v>43</v>
      </c>
      <c r="GS42" s="249" t="s">
        <v>43</v>
      </c>
      <c r="GT42" s="249" t="s">
        <v>43</v>
      </c>
      <c r="GU42" s="249" t="s">
        <v>43</v>
      </c>
      <c r="GV42" s="249" t="s">
        <v>43</v>
      </c>
      <c r="GW42" s="249" t="s">
        <v>43</v>
      </c>
      <c r="GX42" s="249" t="s">
        <v>43</v>
      </c>
      <c r="GY42" s="249" t="s">
        <v>43</v>
      </c>
      <c r="GZ42" s="249" t="s">
        <v>43</v>
      </c>
      <c r="HA42" s="249" t="s">
        <v>43</v>
      </c>
      <c r="HB42" s="249" t="s">
        <v>43</v>
      </c>
      <c r="HC42" s="249" t="s">
        <v>43</v>
      </c>
      <c r="HD42" s="249" t="s">
        <v>43</v>
      </c>
      <c r="HE42" s="249" t="s">
        <v>43</v>
      </c>
      <c r="HF42" s="249" t="s">
        <v>43</v>
      </c>
      <c r="HG42" s="249" t="s">
        <v>43</v>
      </c>
      <c r="HH42" s="249" t="s">
        <v>43</v>
      </c>
      <c r="HI42" s="249" t="s">
        <v>43</v>
      </c>
      <c r="HJ42" s="249" t="s">
        <v>43</v>
      </c>
      <c r="HK42" s="249" t="s">
        <v>43</v>
      </c>
      <c r="HL42" s="249" t="s">
        <v>43</v>
      </c>
      <c r="HM42" s="249" t="s">
        <v>43</v>
      </c>
      <c r="HN42" s="249" t="s">
        <v>43</v>
      </c>
      <c r="HO42" s="249" t="s">
        <v>43</v>
      </c>
      <c r="HP42" s="249" t="s">
        <v>43</v>
      </c>
      <c r="HQ42" s="249" t="s">
        <v>43</v>
      </c>
      <c r="HR42" s="249" t="s">
        <v>43</v>
      </c>
      <c r="HS42" s="249" t="s">
        <v>43</v>
      </c>
      <c r="HT42" s="249" t="s">
        <v>43</v>
      </c>
      <c r="HU42" s="249" t="s">
        <v>43</v>
      </c>
      <c r="HV42" s="249" t="s">
        <v>43</v>
      </c>
      <c r="HW42" s="249" t="s">
        <v>43</v>
      </c>
      <c r="HX42" s="249" t="s">
        <v>43</v>
      </c>
      <c r="HY42" s="249" t="s">
        <v>43</v>
      </c>
      <c r="HZ42" s="249" t="s">
        <v>43</v>
      </c>
      <c r="IA42" s="249" t="s">
        <v>43</v>
      </c>
      <c r="IB42" s="249" t="s">
        <v>43</v>
      </c>
      <c r="IC42" s="249" t="s">
        <v>43</v>
      </c>
      <c r="ID42" s="249" t="s">
        <v>43</v>
      </c>
      <c r="IE42" s="249" t="s">
        <v>43</v>
      </c>
      <c r="IF42" s="249" t="s">
        <v>43</v>
      </c>
      <c r="IG42" s="249" t="s">
        <v>43</v>
      </c>
      <c r="IH42" s="249" t="s">
        <v>43</v>
      </c>
      <c r="II42" s="249" t="s">
        <v>43</v>
      </c>
      <c r="IJ42" s="249" t="s">
        <v>43</v>
      </c>
      <c r="IK42" s="249" t="s">
        <v>43</v>
      </c>
      <c r="IL42" s="249" t="s">
        <v>43</v>
      </c>
      <c r="IM42" s="249" t="s">
        <v>43</v>
      </c>
      <c r="IN42" s="249" t="s">
        <v>43</v>
      </c>
      <c r="IO42" s="249" t="s">
        <v>43</v>
      </c>
      <c r="IP42" s="249" t="s">
        <v>43</v>
      </c>
      <c r="IQ42" s="249" t="s">
        <v>43</v>
      </c>
      <c r="IR42" s="249" t="s">
        <v>43</v>
      </c>
      <c r="IS42" s="249" t="s">
        <v>43</v>
      </c>
      <c r="IT42" s="249" t="s">
        <v>43</v>
      </c>
      <c r="IU42" s="249" t="s">
        <v>43</v>
      </c>
    </row>
    <row r="43" spans="1:255" ht="15">
      <c r="A43" s="244" t="s">
        <v>95</v>
      </c>
      <c r="Z43" s="244"/>
      <c r="AA43" s="406"/>
      <c r="AB43" s="406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 t="s">
        <v>95</v>
      </c>
      <c r="BV43" s="244" t="s">
        <v>95</v>
      </c>
      <c r="BW43" s="244" t="s">
        <v>95</v>
      </c>
      <c r="BX43" s="244" t="s">
        <v>95</v>
      </c>
      <c r="BY43" s="244" t="s">
        <v>95</v>
      </c>
      <c r="BZ43" s="244" t="s">
        <v>95</v>
      </c>
      <c r="CA43" s="244" t="s">
        <v>95</v>
      </c>
      <c r="CB43" s="244" t="s">
        <v>95</v>
      </c>
      <c r="CC43" s="244" t="s">
        <v>95</v>
      </c>
      <c r="CD43" s="244" t="s">
        <v>95</v>
      </c>
      <c r="CE43" s="244" t="s">
        <v>95</v>
      </c>
      <c r="CF43" s="244" t="s">
        <v>95</v>
      </c>
      <c r="CG43" s="244" t="s">
        <v>95</v>
      </c>
      <c r="CH43" s="244" t="s">
        <v>95</v>
      </c>
      <c r="CI43" s="244" t="s">
        <v>95</v>
      </c>
      <c r="CJ43" s="244" t="s">
        <v>95</v>
      </c>
      <c r="CK43" s="244" t="s">
        <v>95</v>
      </c>
      <c r="CL43" s="244" t="s">
        <v>95</v>
      </c>
      <c r="CM43" s="244" t="s">
        <v>95</v>
      </c>
      <c r="CN43" s="244" t="s">
        <v>95</v>
      </c>
      <c r="CO43" s="244" t="s">
        <v>95</v>
      </c>
      <c r="CP43" s="244" t="s">
        <v>95</v>
      </c>
      <c r="CQ43" s="244" t="s">
        <v>95</v>
      </c>
      <c r="CR43" s="244" t="s">
        <v>95</v>
      </c>
      <c r="CS43" s="244" t="s">
        <v>95</v>
      </c>
      <c r="CT43" s="244" t="s">
        <v>95</v>
      </c>
      <c r="CU43" s="244" t="s">
        <v>95</v>
      </c>
      <c r="CV43" s="244" t="s">
        <v>95</v>
      </c>
      <c r="CW43" s="244" t="s">
        <v>95</v>
      </c>
      <c r="CX43" s="244" t="s">
        <v>95</v>
      </c>
      <c r="CY43" s="244" t="s">
        <v>95</v>
      </c>
      <c r="CZ43" s="244" t="s">
        <v>95</v>
      </c>
      <c r="DA43" s="244" t="s">
        <v>95</v>
      </c>
      <c r="DB43" s="244" t="s">
        <v>95</v>
      </c>
      <c r="DC43" s="244" t="s">
        <v>95</v>
      </c>
      <c r="DD43" s="244" t="s">
        <v>95</v>
      </c>
      <c r="DE43" s="244" t="s">
        <v>95</v>
      </c>
      <c r="DF43" s="244" t="s">
        <v>95</v>
      </c>
      <c r="DG43" s="244" t="s">
        <v>95</v>
      </c>
      <c r="DH43" s="244" t="s">
        <v>95</v>
      </c>
      <c r="DI43" s="244" t="s">
        <v>95</v>
      </c>
      <c r="DJ43" s="244" t="s">
        <v>95</v>
      </c>
      <c r="DK43" s="244" t="s">
        <v>95</v>
      </c>
      <c r="DL43" s="244" t="s">
        <v>95</v>
      </c>
      <c r="DM43" s="244" t="s">
        <v>95</v>
      </c>
      <c r="DN43" s="244" t="s">
        <v>95</v>
      </c>
      <c r="DO43" s="244" t="s">
        <v>95</v>
      </c>
      <c r="DP43" s="244" t="s">
        <v>95</v>
      </c>
      <c r="DQ43" s="244" t="s">
        <v>95</v>
      </c>
      <c r="DR43" s="244" t="s">
        <v>95</v>
      </c>
      <c r="DS43" s="244" t="s">
        <v>95</v>
      </c>
      <c r="DT43" s="244" t="s">
        <v>95</v>
      </c>
      <c r="DU43" s="244" t="s">
        <v>95</v>
      </c>
      <c r="DV43" s="244" t="s">
        <v>95</v>
      </c>
      <c r="DW43" s="244" t="s">
        <v>95</v>
      </c>
      <c r="DX43" s="244" t="s">
        <v>95</v>
      </c>
      <c r="DY43" s="244" t="s">
        <v>95</v>
      </c>
      <c r="DZ43" s="244" t="s">
        <v>95</v>
      </c>
      <c r="EA43" s="244" t="s">
        <v>95</v>
      </c>
      <c r="EB43" s="244" t="s">
        <v>95</v>
      </c>
      <c r="EC43" s="244" t="s">
        <v>95</v>
      </c>
      <c r="ED43" s="244" t="s">
        <v>95</v>
      </c>
      <c r="EE43" s="244" t="s">
        <v>95</v>
      </c>
      <c r="EF43" s="244" t="s">
        <v>95</v>
      </c>
      <c r="EG43" s="244" t="s">
        <v>95</v>
      </c>
      <c r="EH43" s="244" t="s">
        <v>95</v>
      </c>
      <c r="EI43" s="244" t="s">
        <v>95</v>
      </c>
      <c r="EJ43" s="244" t="s">
        <v>95</v>
      </c>
      <c r="EK43" s="244" t="s">
        <v>95</v>
      </c>
      <c r="EL43" s="244" t="s">
        <v>95</v>
      </c>
      <c r="EM43" s="244" t="s">
        <v>95</v>
      </c>
      <c r="EN43" s="244" t="s">
        <v>95</v>
      </c>
      <c r="EO43" s="244" t="s">
        <v>95</v>
      </c>
      <c r="EP43" s="244" t="s">
        <v>95</v>
      </c>
      <c r="EQ43" s="244" t="s">
        <v>95</v>
      </c>
      <c r="ER43" s="244" t="s">
        <v>95</v>
      </c>
      <c r="ES43" s="244" t="s">
        <v>95</v>
      </c>
      <c r="ET43" s="244" t="s">
        <v>95</v>
      </c>
      <c r="EU43" s="244" t="s">
        <v>95</v>
      </c>
      <c r="EV43" s="244" t="s">
        <v>95</v>
      </c>
      <c r="EW43" s="244" t="s">
        <v>95</v>
      </c>
      <c r="EX43" s="244" t="s">
        <v>95</v>
      </c>
      <c r="EY43" s="244" t="s">
        <v>95</v>
      </c>
      <c r="EZ43" s="244" t="s">
        <v>95</v>
      </c>
      <c r="FA43" s="244" t="s">
        <v>95</v>
      </c>
      <c r="FB43" s="244" t="s">
        <v>95</v>
      </c>
      <c r="FC43" s="244" t="s">
        <v>95</v>
      </c>
      <c r="FD43" s="244" t="s">
        <v>95</v>
      </c>
      <c r="FE43" s="244" t="s">
        <v>95</v>
      </c>
      <c r="FF43" s="244" t="s">
        <v>95</v>
      </c>
      <c r="FG43" s="244" t="s">
        <v>95</v>
      </c>
      <c r="FH43" s="244" t="s">
        <v>95</v>
      </c>
      <c r="FI43" s="244" t="s">
        <v>95</v>
      </c>
      <c r="FJ43" s="244" t="s">
        <v>95</v>
      </c>
      <c r="FK43" s="244" t="s">
        <v>95</v>
      </c>
      <c r="FL43" s="244" t="s">
        <v>95</v>
      </c>
      <c r="FM43" s="244" t="s">
        <v>95</v>
      </c>
      <c r="FN43" s="244" t="s">
        <v>95</v>
      </c>
      <c r="FO43" s="244" t="s">
        <v>95</v>
      </c>
      <c r="FP43" s="244" t="s">
        <v>95</v>
      </c>
      <c r="FQ43" s="244" t="s">
        <v>95</v>
      </c>
      <c r="FR43" s="244" t="s">
        <v>95</v>
      </c>
      <c r="FS43" s="244" t="s">
        <v>95</v>
      </c>
      <c r="FT43" s="244" t="s">
        <v>95</v>
      </c>
      <c r="FU43" s="244" t="s">
        <v>95</v>
      </c>
      <c r="FV43" s="244" t="s">
        <v>95</v>
      </c>
      <c r="FW43" s="244" t="s">
        <v>95</v>
      </c>
      <c r="FX43" s="244" t="s">
        <v>95</v>
      </c>
      <c r="FY43" s="244" t="s">
        <v>95</v>
      </c>
      <c r="FZ43" s="244" t="s">
        <v>95</v>
      </c>
      <c r="GA43" s="244" t="s">
        <v>95</v>
      </c>
      <c r="GB43" s="244" t="s">
        <v>95</v>
      </c>
      <c r="GC43" s="244" t="s">
        <v>95</v>
      </c>
      <c r="GD43" s="244" t="s">
        <v>95</v>
      </c>
      <c r="GE43" s="244" t="s">
        <v>95</v>
      </c>
      <c r="GF43" s="244" t="s">
        <v>95</v>
      </c>
      <c r="GG43" s="244" t="s">
        <v>95</v>
      </c>
      <c r="GH43" s="244" t="s">
        <v>95</v>
      </c>
      <c r="GI43" s="244" t="s">
        <v>95</v>
      </c>
      <c r="GJ43" s="244" t="s">
        <v>95</v>
      </c>
      <c r="GK43" s="244" t="s">
        <v>95</v>
      </c>
      <c r="GL43" s="244" t="s">
        <v>95</v>
      </c>
      <c r="GM43" s="244" t="s">
        <v>95</v>
      </c>
      <c r="GN43" s="244" t="s">
        <v>95</v>
      </c>
      <c r="GO43" s="244" t="s">
        <v>95</v>
      </c>
      <c r="GP43" s="244" t="s">
        <v>95</v>
      </c>
      <c r="GQ43" s="244" t="s">
        <v>95</v>
      </c>
      <c r="GR43" s="244" t="s">
        <v>95</v>
      </c>
      <c r="GS43" s="244" t="s">
        <v>95</v>
      </c>
      <c r="GT43" s="244" t="s">
        <v>95</v>
      </c>
      <c r="GU43" s="244" t="s">
        <v>95</v>
      </c>
      <c r="GV43" s="244" t="s">
        <v>95</v>
      </c>
      <c r="GW43" s="244" t="s">
        <v>95</v>
      </c>
      <c r="GX43" s="244" t="s">
        <v>95</v>
      </c>
      <c r="GY43" s="244" t="s">
        <v>95</v>
      </c>
      <c r="GZ43" s="244" t="s">
        <v>95</v>
      </c>
      <c r="HA43" s="244" t="s">
        <v>95</v>
      </c>
      <c r="HB43" s="244" t="s">
        <v>95</v>
      </c>
      <c r="HC43" s="244" t="s">
        <v>95</v>
      </c>
      <c r="HD43" s="244" t="s">
        <v>95</v>
      </c>
      <c r="HE43" s="244" t="s">
        <v>95</v>
      </c>
      <c r="HF43" s="244" t="s">
        <v>95</v>
      </c>
      <c r="HG43" s="244" t="s">
        <v>95</v>
      </c>
      <c r="HH43" s="244" t="s">
        <v>95</v>
      </c>
      <c r="HI43" s="244" t="s">
        <v>95</v>
      </c>
      <c r="HJ43" s="244" t="s">
        <v>95</v>
      </c>
      <c r="HK43" s="244" t="s">
        <v>95</v>
      </c>
      <c r="HL43" s="244" t="s">
        <v>95</v>
      </c>
      <c r="HM43" s="244" t="s">
        <v>95</v>
      </c>
      <c r="HN43" s="244" t="s">
        <v>95</v>
      </c>
      <c r="HO43" s="244" t="s">
        <v>95</v>
      </c>
      <c r="HP43" s="244" t="s">
        <v>95</v>
      </c>
      <c r="HQ43" s="244" t="s">
        <v>95</v>
      </c>
      <c r="HR43" s="244" t="s">
        <v>95</v>
      </c>
      <c r="HS43" s="244" t="s">
        <v>95</v>
      </c>
      <c r="HT43" s="244" t="s">
        <v>95</v>
      </c>
      <c r="HU43" s="244" t="s">
        <v>95</v>
      </c>
      <c r="HV43" s="244" t="s">
        <v>95</v>
      </c>
      <c r="HW43" s="244" t="s">
        <v>95</v>
      </c>
      <c r="HX43" s="244" t="s">
        <v>95</v>
      </c>
      <c r="HY43" s="244" t="s">
        <v>95</v>
      </c>
      <c r="HZ43" s="244" t="s">
        <v>95</v>
      </c>
      <c r="IA43" s="244" t="s">
        <v>95</v>
      </c>
      <c r="IB43" s="244" t="s">
        <v>95</v>
      </c>
      <c r="IC43" s="244" t="s">
        <v>95</v>
      </c>
      <c r="ID43" s="244" t="s">
        <v>95</v>
      </c>
      <c r="IE43" s="244" t="s">
        <v>95</v>
      </c>
      <c r="IF43" s="244" t="s">
        <v>95</v>
      </c>
      <c r="IG43" s="244" t="s">
        <v>95</v>
      </c>
      <c r="IH43" s="244" t="s">
        <v>95</v>
      </c>
      <c r="II43" s="244" t="s">
        <v>95</v>
      </c>
      <c r="IJ43" s="244" t="s">
        <v>95</v>
      </c>
      <c r="IK43" s="244" t="s">
        <v>95</v>
      </c>
      <c r="IL43" s="244" t="s">
        <v>95</v>
      </c>
      <c r="IM43" s="244" t="s">
        <v>95</v>
      </c>
      <c r="IN43" s="244" t="s">
        <v>95</v>
      </c>
      <c r="IO43" s="244" t="s">
        <v>95</v>
      </c>
      <c r="IP43" s="244" t="s">
        <v>95</v>
      </c>
      <c r="IQ43" s="244" t="s">
        <v>95</v>
      </c>
      <c r="IR43" s="244" t="s">
        <v>95</v>
      </c>
      <c r="IS43" s="244" t="s">
        <v>95</v>
      </c>
      <c r="IT43" s="244" t="s">
        <v>95</v>
      </c>
      <c r="IU43" s="244" t="s">
        <v>95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8.00390625" style="0" customWidth="1"/>
    <col min="26" max="16384" width="9.140625" style="37" customWidth="1"/>
  </cols>
  <sheetData>
    <row r="1" ht="18">
      <c r="A1" s="36" t="s">
        <v>97</v>
      </c>
    </row>
    <row r="2" ht="18.75" thickBot="1">
      <c r="A2" s="38" t="s">
        <v>263</v>
      </c>
    </row>
    <row r="3" spans="1:29" s="42" customFormat="1" ht="40.5" customHeight="1" thickBot="1">
      <c r="A3" s="48" t="s">
        <v>89</v>
      </c>
      <c r="B3" s="40">
        <v>33635</v>
      </c>
      <c r="C3" s="40">
        <v>34001</v>
      </c>
      <c r="D3" s="40">
        <v>34366</v>
      </c>
      <c r="E3" s="40">
        <v>34731</v>
      </c>
      <c r="F3" s="40">
        <v>35096</v>
      </c>
      <c r="G3" s="40">
        <v>35462</v>
      </c>
      <c r="H3" s="40">
        <v>35827</v>
      </c>
      <c r="I3" s="40">
        <v>36192</v>
      </c>
      <c r="J3" s="40">
        <v>36557</v>
      </c>
      <c r="K3" s="40">
        <v>36923</v>
      </c>
      <c r="L3" s="40">
        <v>37288</v>
      </c>
      <c r="M3" s="40">
        <v>37653</v>
      </c>
      <c r="N3" s="40">
        <v>38018</v>
      </c>
      <c r="O3" s="40">
        <v>38384</v>
      </c>
      <c r="P3" s="40">
        <v>38749</v>
      </c>
      <c r="Q3" s="40">
        <v>39114</v>
      </c>
      <c r="R3" s="40">
        <v>39479</v>
      </c>
      <c r="S3" s="40">
        <v>39845</v>
      </c>
      <c r="T3" s="40">
        <v>40210</v>
      </c>
      <c r="U3" s="40">
        <v>40575</v>
      </c>
      <c r="V3" s="40">
        <v>40940</v>
      </c>
      <c r="W3" s="40">
        <v>41306</v>
      </c>
      <c r="X3" s="40">
        <v>41671</v>
      </c>
      <c r="Y3" s="40">
        <v>42036</v>
      </c>
      <c r="Z3" s="40">
        <v>42401</v>
      </c>
      <c r="AA3" s="40">
        <v>42767</v>
      </c>
      <c r="AB3" s="40">
        <v>43132</v>
      </c>
      <c r="AC3" s="40">
        <v>43497</v>
      </c>
    </row>
    <row r="4" spans="1:29" s="43" customFormat="1" ht="17.25" customHeight="1">
      <c r="A4" s="50" t="s">
        <v>1</v>
      </c>
      <c r="B4" s="51">
        <v>-5701</v>
      </c>
      <c r="C4" s="52">
        <v>908</v>
      </c>
      <c r="D4" s="52">
        <v>6528</v>
      </c>
      <c r="E4" s="52">
        <v>25002</v>
      </c>
      <c r="F4" s="52">
        <v>8561</v>
      </c>
      <c r="G4" s="52">
        <v>6222</v>
      </c>
      <c r="H4" s="52">
        <v>7459</v>
      </c>
      <c r="I4" s="52">
        <v>-6264</v>
      </c>
      <c r="J4" s="52">
        <v>35648</v>
      </c>
      <c r="K4" s="52">
        <v>45359</v>
      </c>
      <c r="L4" s="52">
        <v>38021</v>
      </c>
      <c r="M4" s="52">
        <v>49736</v>
      </c>
      <c r="N4" s="52">
        <v>52359</v>
      </c>
      <c r="O4" s="52">
        <v>50660</v>
      </c>
      <c r="P4" s="52">
        <v>77966</v>
      </c>
      <c r="Q4" s="52">
        <v>62828</v>
      </c>
      <c r="R4" s="52">
        <v>74441</v>
      </c>
      <c r="S4" s="52">
        <v>57518</v>
      </c>
      <c r="T4" s="52">
        <v>85607</v>
      </c>
      <c r="U4" s="52">
        <v>134342</v>
      </c>
      <c r="V4" s="52">
        <v>93170</v>
      </c>
      <c r="W4" s="52">
        <v>82061</v>
      </c>
      <c r="X4" s="52">
        <v>143345</v>
      </c>
      <c r="Y4" s="53">
        <v>52261</v>
      </c>
      <c r="Z4" s="53">
        <v>-9189</v>
      </c>
      <c r="AA4" s="53">
        <v>50613</v>
      </c>
      <c r="AB4" s="53">
        <v>65920</v>
      </c>
      <c r="AC4" s="53">
        <v>112412</v>
      </c>
    </row>
    <row r="5" spans="1:29" s="44" customFormat="1" ht="17.25" customHeight="1">
      <c r="A5" s="54"/>
      <c r="B5" s="55">
        <v>-0.05703931820956187</v>
      </c>
      <c r="C5" s="56">
        <v>0.009215593636979769</v>
      </c>
      <c r="D5" s="56">
        <v>0.06588126536839489</v>
      </c>
      <c r="E5" s="56">
        <v>0.2503084304043446</v>
      </c>
      <c r="F5" s="56">
        <v>0.08425577379889138</v>
      </c>
      <c r="G5" s="56">
        <v>0.061480044626893715</v>
      </c>
      <c r="H5" s="56">
        <v>0.07332744079171505</v>
      </c>
      <c r="I5" s="56">
        <v>-0.06190489179096481</v>
      </c>
      <c r="J5" s="56">
        <v>0.3517572716944972</v>
      </c>
      <c r="K5" s="56">
        <v>0.43506602003842154</v>
      </c>
      <c r="L5" s="56">
        <v>0.3539805706832322</v>
      </c>
      <c r="M5" s="56">
        <v>0.45131872070707235</v>
      </c>
      <c r="N5" s="56">
        <v>0.4632328038789213</v>
      </c>
      <c r="O5" s="56">
        <v>0.42955789030265645</v>
      </c>
      <c r="P5" s="56">
        <v>0.63136836537252</v>
      </c>
      <c r="Q5" s="56">
        <v>0.4878840850530919</v>
      </c>
      <c r="R5" s="56">
        <v>0.5527859697023407</v>
      </c>
      <c r="S5" s="56">
        <v>0.40885267911596745</v>
      </c>
      <c r="T5" s="56">
        <v>0.5853965621158252</v>
      </c>
      <c r="U5" s="56">
        <v>0.8665350736363209</v>
      </c>
      <c r="V5" s="56">
        <v>0.5723699685949102</v>
      </c>
      <c r="W5" s="56">
        <v>0.4904215081454888</v>
      </c>
      <c r="X5" s="56">
        <v>0.8357513246697756</v>
      </c>
      <c r="Y5" s="57">
        <v>0.29875534137862036</v>
      </c>
      <c r="Z5" s="57">
        <v>-0.05353195558892576</v>
      </c>
      <c r="AA5" s="57">
        <v>0.30209000948890896</v>
      </c>
      <c r="AB5" s="57">
        <v>0.39252242400460435</v>
      </c>
      <c r="AC5" s="57">
        <v>0.65</v>
      </c>
    </row>
    <row r="6" spans="1:29" ht="17.25" customHeight="1">
      <c r="A6" s="58"/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1"/>
      <c r="Z6" s="61"/>
      <c r="AA6" s="61"/>
      <c r="AB6" s="61"/>
      <c r="AC6" s="61"/>
    </row>
    <row r="7" spans="1:29" s="43" customFormat="1" ht="17.25" customHeight="1">
      <c r="A7" s="62" t="s">
        <v>98</v>
      </c>
      <c r="B7" s="63">
        <v>-2212</v>
      </c>
      <c r="C7" s="64">
        <v>-1614</v>
      </c>
      <c r="D7" s="64">
        <v>-1887</v>
      </c>
      <c r="E7" s="64">
        <v>-3335</v>
      </c>
      <c r="F7" s="64">
        <v>2139</v>
      </c>
      <c r="G7" s="64">
        <v>-2286</v>
      </c>
      <c r="H7" s="64">
        <v>83</v>
      </c>
      <c r="I7" s="64">
        <v>-3084</v>
      </c>
      <c r="J7" s="64">
        <v>359</v>
      </c>
      <c r="K7" s="64">
        <v>1747</v>
      </c>
      <c r="L7" s="64">
        <v>242</v>
      </c>
      <c r="M7" s="64">
        <v>257</v>
      </c>
      <c r="N7" s="64">
        <v>327</v>
      </c>
      <c r="O7" s="64">
        <v>-52</v>
      </c>
      <c r="P7" s="64">
        <v>1838</v>
      </c>
      <c r="Q7" s="64">
        <v>1054</v>
      </c>
      <c r="R7" s="64">
        <v>1749</v>
      </c>
      <c r="S7" s="64">
        <v>54</v>
      </c>
      <c r="T7" s="64">
        <v>1863</v>
      </c>
      <c r="U7" s="64">
        <v>2959</v>
      </c>
      <c r="V7" s="64">
        <v>664</v>
      </c>
      <c r="W7" s="64">
        <v>1316</v>
      </c>
      <c r="X7" s="64">
        <v>113</v>
      </c>
      <c r="Y7" s="65">
        <v>216</v>
      </c>
      <c r="Z7" s="65">
        <v>-989</v>
      </c>
      <c r="AA7" s="65">
        <v>-1422</v>
      </c>
      <c r="AB7" s="65">
        <v>-290</v>
      </c>
      <c r="AC7" s="65">
        <v>720</v>
      </c>
    </row>
    <row r="8" spans="1:29" s="44" customFormat="1" ht="17.25" customHeight="1">
      <c r="A8" s="66"/>
      <c r="B8" s="67">
        <v>-0.42172203949268905</v>
      </c>
      <c r="C8" s="68">
        <v>-0.3042734011507342</v>
      </c>
      <c r="D8" s="68">
        <v>-0.3641134984418537</v>
      </c>
      <c r="E8" s="68">
        <v>-0.6959748238672403</v>
      </c>
      <c r="F8" s="68">
        <v>0.3479944359935816</v>
      </c>
      <c r="G8" s="68">
        <v>-0.40691868568468736</v>
      </c>
      <c r="H8" s="68">
        <v>0.015779287688744148</v>
      </c>
      <c r="I8" s="68">
        <v>-0.6241196755549128</v>
      </c>
      <c r="J8" s="68">
        <v>0.07913450220209395</v>
      </c>
      <c r="K8" s="68">
        <v>0.37421494117948484</v>
      </c>
      <c r="L8" s="68">
        <v>0.051350278925377246</v>
      </c>
      <c r="M8" s="68">
        <v>0.05456313400451496</v>
      </c>
      <c r="N8" s="68">
        <v>0.0674961607688429</v>
      </c>
      <c r="O8" s="68">
        <v>-0.010549079592803157</v>
      </c>
      <c r="P8" s="68">
        <v>0.34805925718321973</v>
      </c>
      <c r="Q8" s="68">
        <v>0.1902884295968965</v>
      </c>
      <c r="R8" s="68">
        <v>0.30327148259701175</v>
      </c>
      <c r="S8" s="68">
        <v>0.009079521475596763</v>
      </c>
      <c r="T8" s="68">
        <v>0.3097406192484664</v>
      </c>
      <c r="U8" s="68">
        <v>0.4641372051693571</v>
      </c>
      <c r="V8" s="68">
        <v>0.09954679223955765</v>
      </c>
      <c r="W8" s="68">
        <v>0.19443726221697322</v>
      </c>
      <c r="X8" s="68">
        <v>0.016638592110074235</v>
      </c>
      <c r="Y8" s="69">
        <v>0.03157511588505191</v>
      </c>
      <c r="Z8" s="69">
        <v>-0.14589258529331683</v>
      </c>
      <c r="AA8" s="69">
        <v>-0.21631192727538107</v>
      </c>
      <c r="AB8" s="69">
        <v>-0.04473513713633137</v>
      </c>
      <c r="AC8" s="69">
        <v>0.11</v>
      </c>
    </row>
    <row r="9" spans="1:29" ht="17.25" customHeight="1">
      <c r="A9" s="58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1"/>
      <c r="Z9" s="61"/>
      <c r="AA9" s="61"/>
      <c r="AB9" s="61"/>
      <c r="AC9" s="61"/>
    </row>
    <row r="10" spans="1:29" s="43" customFormat="1" ht="17.25" customHeight="1">
      <c r="A10" s="62" t="s">
        <v>99</v>
      </c>
      <c r="B10" s="63">
        <v>-2104</v>
      </c>
      <c r="C10" s="64">
        <v>-5542</v>
      </c>
      <c r="D10" s="64">
        <v>1178</v>
      </c>
      <c r="E10" s="64">
        <v>3203</v>
      </c>
      <c r="F10" s="64">
        <v>-2743</v>
      </c>
      <c r="G10" s="64">
        <v>837</v>
      </c>
      <c r="H10" s="64">
        <v>-754</v>
      </c>
      <c r="I10" s="64">
        <v>-1053</v>
      </c>
      <c r="J10" s="64">
        <v>7858</v>
      </c>
      <c r="K10" s="64">
        <v>11896</v>
      </c>
      <c r="L10" s="64">
        <v>6746</v>
      </c>
      <c r="M10" s="64">
        <v>7383</v>
      </c>
      <c r="N10" s="64">
        <v>8800</v>
      </c>
      <c r="O10" s="64">
        <v>12248</v>
      </c>
      <c r="P10" s="64">
        <v>13371</v>
      </c>
      <c r="Q10" s="64">
        <v>8103</v>
      </c>
      <c r="R10" s="64">
        <v>17015</v>
      </c>
      <c r="S10" s="64">
        <v>3056</v>
      </c>
      <c r="T10" s="64">
        <v>18508</v>
      </c>
      <c r="U10" s="64">
        <v>40947</v>
      </c>
      <c r="V10" s="64">
        <v>19845</v>
      </c>
      <c r="W10" s="64">
        <v>15574</v>
      </c>
      <c r="X10" s="64">
        <v>36045</v>
      </c>
      <c r="Y10" s="65">
        <v>4628</v>
      </c>
      <c r="Z10" s="65">
        <v>-23710</v>
      </c>
      <c r="AA10" s="65">
        <v>3478</v>
      </c>
      <c r="AB10" s="65">
        <v>12732</v>
      </c>
      <c r="AC10" s="65">
        <v>22454</v>
      </c>
    </row>
    <row r="11" spans="1:29" s="44" customFormat="1" ht="17.25" customHeight="1">
      <c r="A11" s="66"/>
      <c r="B11" s="67">
        <v>-0.0863614234383081</v>
      </c>
      <c r="C11" s="68">
        <v>-0.2349036670318938</v>
      </c>
      <c r="D11" s="68">
        <v>0.05022327614361277</v>
      </c>
      <c r="E11" s="68">
        <v>0.13586737511697144</v>
      </c>
      <c r="F11" s="68">
        <v>-0.11845445225503459</v>
      </c>
      <c r="G11" s="68">
        <v>0.036607095216067975</v>
      </c>
      <c r="H11" s="68">
        <v>-0.03252670835319771</v>
      </c>
      <c r="I11" s="68">
        <v>-0.0454404029480604</v>
      </c>
      <c r="J11" s="68">
        <v>0.332321876024233</v>
      </c>
      <c r="K11" s="68">
        <v>0.47346698347880967</v>
      </c>
      <c r="L11" s="68">
        <v>0.2572652845172607</v>
      </c>
      <c r="M11" s="68">
        <v>0.2730572088693428</v>
      </c>
      <c r="N11" s="68">
        <v>0.31416453653589915</v>
      </c>
      <c r="O11" s="68">
        <v>0.40969486295894253</v>
      </c>
      <c r="P11" s="68">
        <v>0.41998383010426465</v>
      </c>
      <c r="Q11" s="68">
        <v>0.23976068315372245</v>
      </c>
      <c r="R11" s="68">
        <v>0.4691718393218025</v>
      </c>
      <c r="S11" s="68">
        <v>0.07950707693635817</v>
      </c>
      <c r="T11" s="68">
        <v>0.4577843120571412</v>
      </c>
      <c r="U11" s="68">
        <v>0.9317234460410662</v>
      </c>
      <c r="V11" s="68">
        <v>0.425158044388696</v>
      </c>
      <c r="W11" s="68">
        <v>0.32492948108089337</v>
      </c>
      <c r="X11" s="68">
        <v>0.7375880777773292</v>
      </c>
      <c r="Y11" s="69">
        <v>0.09364426953928362</v>
      </c>
      <c r="Z11" s="69">
        <v>-0.4982736949526778</v>
      </c>
      <c r="AA11" s="69">
        <v>0.07577320587108805</v>
      </c>
      <c r="AB11" s="69">
        <v>0.27506031256891994</v>
      </c>
      <c r="AC11" s="69">
        <v>0.46</v>
      </c>
    </row>
    <row r="12" spans="1:29" ht="17.25" customHeight="1">
      <c r="A12" s="58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/>
      <c r="Z12" s="61"/>
      <c r="AA12" s="61"/>
      <c r="AB12" s="61"/>
      <c r="AC12" s="61"/>
    </row>
    <row r="13" spans="1:29" s="43" customFormat="1" ht="17.25" customHeight="1">
      <c r="A13" s="62" t="s">
        <v>100</v>
      </c>
      <c r="B13" s="63">
        <v>-954</v>
      </c>
      <c r="C13" s="64">
        <v>-2261</v>
      </c>
      <c r="D13" s="64">
        <v>-1875</v>
      </c>
      <c r="E13" s="64">
        <v>757</v>
      </c>
      <c r="F13" s="64">
        <v>-5352</v>
      </c>
      <c r="G13" s="64">
        <v>-6267</v>
      </c>
      <c r="H13" s="64">
        <v>-5851</v>
      </c>
      <c r="I13" s="64">
        <v>-7013</v>
      </c>
      <c r="J13" s="64">
        <v>2393</v>
      </c>
      <c r="K13" s="64">
        <v>-1380</v>
      </c>
      <c r="L13" s="64">
        <v>-1473</v>
      </c>
      <c r="M13" s="64">
        <v>3887</v>
      </c>
      <c r="N13" s="64">
        <v>5890</v>
      </c>
      <c r="O13" s="64">
        <v>6099</v>
      </c>
      <c r="P13" s="64">
        <v>4999</v>
      </c>
      <c r="Q13" s="64">
        <v>7739</v>
      </c>
      <c r="R13" s="64">
        <v>5039</v>
      </c>
      <c r="S13" s="64">
        <v>-2</v>
      </c>
      <c r="T13" s="64">
        <v>10543</v>
      </c>
      <c r="U13" s="64">
        <v>11654</v>
      </c>
      <c r="V13" s="64">
        <v>6787</v>
      </c>
      <c r="W13" s="64">
        <v>7030</v>
      </c>
      <c r="X13" s="64">
        <v>13333</v>
      </c>
      <c r="Y13" s="65">
        <v>361</v>
      </c>
      <c r="Z13" s="65">
        <v>-8701</v>
      </c>
      <c r="AA13" s="65">
        <v>2604</v>
      </c>
      <c r="AB13" s="65">
        <v>3058</v>
      </c>
      <c r="AC13" s="65">
        <v>10630</v>
      </c>
    </row>
    <row r="14" spans="1:29" s="44" customFormat="1" ht="17.25" customHeight="1">
      <c r="A14" s="66"/>
      <c r="B14" s="67">
        <v>-0.067938783484911</v>
      </c>
      <c r="C14" s="68">
        <v>-0.16396688173571095</v>
      </c>
      <c r="D14" s="68">
        <v>-0.13749580179485132</v>
      </c>
      <c r="E14" s="68">
        <v>0.05544646120470009</v>
      </c>
      <c r="F14" s="68">
        <v>-0.3956429012334284</v>
      </c>
      <c r="G14" s="68">
        <v>-0.46691754699536014</v>
      </c>
      <c r="H14" s="68">
        <v>-0.43783079572061734</v>
      </c>
      <c r="I14" s="68">
        <v>-0.5416928965083057</v>
      </c>
      <c r="J14" s="68">
        <v>0.18791649063401028</v>
      </c>
      <c r="K14" s="68">
        <v>-0.10595391925850572</v>
      </c>
      <c r="L14" s="68">
        <v>-0.1093624016072492</v>
      </c>
      <c r="M14" s="68">
        <v>0.2810319011334439</v>
      </c>
      <c r="N14" s="68">
        <v>0.4121397188633358</v>
      </c>
      <c r="O14" s="68">
        <v>0.39737040994500816</v>
      </c>
      <c r="P14" s="68">
        <v>0.30867894795989503</v>
      </c>
      <c r="Q14" s="68">
        <v>0.46034539883614833</v>
      </c>
      <c r="R14" s="68">
        <v>0.2888808118703068</v>
      </c>
      <c r="S14" s="68">
        <v>-0.00010972702658706979</v>
      </c>
      <c r="T14" s="68">
        <v>0.5601420889692399</v>
      </c>
      <c r="U14" s="68">
        <v>0.580248739201239</v>
      </c>
      <c r="V14" s="68">
        <v>0.3183491436891117</v>
      </c>
      <c r="W14" s="68">
        <v>0.3221211056222639</v>
      </c>
      <c r="X14" s="68">
        <v>0.5937111063118339</v>
      </c>
      <c r="Y14" s="69">
        <v>0.015823866774433704</v>
      </c>
      <c r="Z14" s="69">
        <v>-0.395248478241117</v>
      </c>
      <c r="AA14" s="69">
        <v>0.12307471258934388</v>
      </c>
      <c r="AB14" s="69">
        <v>0.1451548286527382</v>
      </c>
      <c r="AC14" s="69">
        <v>0.49</v>
      </c>
    </row>
    <row r="15" spans="1:29" ht="17.25" customHeight="1">
      <c r="A15" s="58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1"/>
      <c r="Z15" s="61"/>
      <c r="AA15" s="61"/>
      <c r="AB15" s="61"/>
      <c r="AC15" s="61"/>
    </row>
    <row r="16" spans="1:29" s="43" customFormat="1" ht="17.25" customHeight="1">
      <c r="A16" s="62" t="s">
        <v>101</v>
      </c>
      <c r="B16" s="63">
        <v>-2642</v>
      </c>
      <c r="C16" s="64">
        <v>8197</v>
      </c>
      <c r="D16" s="64">
        <v>5198</v>
      </c>
      <c r="E16" s="64">
        <v>16719</v>
      </c>
      <c r="F16" s="64">
        <v>7679</v>
      </c>
      <c r="G16" s="64">
        <v>1191</v>
      </c>
      <c r="H16" s="64">
        <v>1629</v>
      </c>
      <c r="I16" s="64">
        <v>-4895</v>
      </c>
      <c r="J16" s="64">
        <v>6272</v>
      </c>
      <c r="K16" s="64">
        <v>6385</v>
      </c>
      <c r="L16" s="64">
        <v>5589</v>
      </c>
      <c r="M16" s="64">
        <v>10123</v>
      </c>
      <c r="N16" s="64">
        <v>13013</v>
      </c>
      <c r="O16" s="64">
        <v>5457</v>
      </c>
      <c r="P16" s="64">
        <v>26221</v>
      </c>
      <c r="Q16" s="64">
        <v>14355</v>
      </c>
      <c r="R16" s="64">
        <v>15846</v>
      </c>
      <c r="S16" s="64">
        <v>13355</v>
      </c>
      <c r="T16" s="64">
        <v>17738</v>
      </c>
      <c r="U16" s="64">
        <v>32949</v>
      </c>
      <c r="V16" s="64">
        <v>16741</v>
      </c>
      <c r="W16" s="64">
        <v>12591</v>
      </c>
      <c r="X16" s="64">
        <v>36337</v>
      </c>
      <c r="Y16" s="65">
        <v>5936</v>
      </c>
      <c r="Z16" s="65">
        <v>-8997</v>
      </c>
      <c r="AA16" s="65">
        <v>7034</v>
      </c>
      <c r="AB16" s="65">
        <v>3098</v>
      </c>
      <c r="AC16" s="65">
        <v>23120</v>
      </c>
    </row>
    <row r="17" spans="1:29" s="44" customFormat="1" ht="17.25" customHeight="1">
      <c r="A17" s="66"/>
      <c r="B17" s="67">
        <v>-0.07294486235673858</v>
      </c>
      <c r="C17" s="68">
        <v>0.22914775039919455</v>
      </c>
      <c r="D17" s="68">
        <v>0.14223995919426802</v>
      </c>
      <c r="E17" s="68">
        <v>0.4468962243296515</v>
      </c>
      <c r="F17" s="68">
        <v>0.20132076277996624</v>
      </c>
      <c r="G17" s="68">
        <v>0.030962617643659485</v>
      </c>
      <c r="H17" s="68">
        <v>0.041954357059137415</v>
      </c>
      <c r="I17" s="68">
        <v>-0.12600521010306398</v>
      </c>
      <c r="J17" s="68">
        <v>0.16047331440334212</v>
      </c>
      <c r="K17" s="68">
        <v>0.1609314414416252</v>
      </c>
      <c r="L17" s="68">
        <v>0.13810236624776095</v>
      </c>
      <c r="M17" s="68">
        <v>0.24492837605203377</v>
      </c>
      <c r="N17" s="68">
        <v>0.3099477188009958</v>
      </c>
      <c r="O17" s="68">
        <v>0.1265170394595394</v>
      </c>
      <c r="P17" s="68">
        <v>0.5869292571285545</v>
      </c>
      <c r="Q17" s="68">
        <v>0.30990390712080096</v>
      </c>
      <c r="R17" s="68">
        <v>0.3298872063054459</v>
      </c>
      <c r="S17" s="68">
        <v>0.26838114423008985</v>
      </c>
      <c r="T17" s="68">
        <v>0.3446304829917146</v>
      </c>
      <c r="U17" s="68">
        <v>0.6117662087224085</v>
      </c>
      <c r="V17" s="68">
        <v>0.29878561788352354</v>
      </c>
      <c r="W17" s="68">
        <v>0.21975037711510215</v>
      </c>
      <c r="X17" s="68">
        <v>0.6228135878498575</v>
      </c>
      <c r="Y17" s="69">
        <v>0.10001607401188828</v>
      </c>
      <c r="Z17" s="69">
        <v>-0.15391005439626682</v>
      </c>
      <c r="AA17" s="69">
        <v>0.12358402817871372</v>
      </c>
      <c r="AB17" s="69">
        <v>0.05475862722348346</v>
      </c>
      <c r="AC17" s="69">
        <v>0.41</v>
      </c>
    </row>
    <row r="18" spans="1:29" ht="17.25" customHeight="1">
      <c r="A18" s="58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61"/>
      <c r="AA18" s="61"/>
      <c r="AB18" s="61"/>
      <c r="AC18" s="61"/>
    </row>
    <row r="19" spans="1:29" s="43" customFormat="1" ht="17.25" customHeight="1">
      <c r="A19" s="62" t="s">
        <v>102</v>
      </c>
      <c r="B19" s="63">
        <v>-426</v>
      </c>
      <c r="C19" s="64">
        <v>1179</v>
      </c>
      <c r="D19" s="64">
        <v>-236</v>
      </c>
      <c r="E19" s="64">
        <v>1834</v>
      </c>
      <c r="F19" s="64">
        <v>636</v>
      </c>
      <c r="G19" s="64">
        <v>708</v>
      </c>
      <c r="H19" s="64">
        <v>-109</v>
      </c>
      <c r="I19" s="64">
        <v>-1435</v>
      </c>
      <c r="J19" s="64">
        <v>609</v>
      </c>
      <c r="K19" s="64">
        <v>2169</v>
      </c>
      <c r="L19" s="64">
        <v>2752</v>
      </c>
      <c r="M19" s="64">
        <v>2121</v>
      </c>
      <c r="N19" s="64">
        <v>2820</v>
      </c>
      <c r="O19" s="64">
        <v>3095</v>
      </c>
      <c r="P19" s="64">
        <v>5311</v>
      </c>
      <c r="Q19" s="64">
        <v>2693</v>
      </c>
      <c r="R19" s="64">
        <v>3303</v>
      </c>
      <c r="S19" s="64">
        <v>5666</v>
      </c>
      <c r="T19" s="64">
        <v>4650</v>
      </c>
      <c r="U19" s="64">
        <v>6565</v>
      </c>
      <c r="V19" s="64">
        <v>8071</v>
      </c>
      <c r="W19" s="64">
        <v>4411</v>
      </c>
      <c r="X19" s="64">
        <v>8704</v>
      </c>
      <c r="Y19" s="65">
        <v>2947</v>
      </c>
      <c r="Z19" s="65">
        <v>1136</v>
      </c>
      <c r="AA19" s="65">
        <v>3435</v>
      </c>
      <c r="AB19" s="65">
        <v>4080</v>
      </c>
      <c r="AC19" s="65">
        <v>7782</v>
      </c>
    </row>
    <row r="20" spans="1:29" s="44" customFormat="1" ht="17.25" customHeight="1">
      <c r="A20" s="66"/>
      <c r="B20" s="67">
        <v>-0.04336682549499482</v>
      </c>
      <c r="C20" s="68">
        <v>0.11937185497179481</v>
      </c>
      <c r="D20" s="68">
        <v>-0.023499562868301016</v>
      </c>
      <c r="E20" s="68">
        <v>0.18052815806155476</v>
      </c>
      <c r="F20" s="68">
        <v>0.062177138365648865</v>
      </c>
      <c r="G20" s="68">
        <v>0.06851144373352103</v>
      </c>
      <c r="H20" s="68">
        <v>-0.010428137218976286</v>
      </c>
      <c r="I20" s="68">
        <v>-0.13589015151515005</v>
      </c>
      <c r="J20" s="68">
        <v>0.05738110380892891</v>
      </c>
      <c r="K20" s="68">
        <v>0.20069433392428948</v>
      </c>
      <c r="L20" s="68">
        <v>0.24905090068281233</v>
      </c>
      <c r="M20" s="68">
        <v>0.18682549917026225</v>
      </c>
      <c r="N20" s="68">
        <v>0.24344889386145319</v>
      </c>
      <c r="O20" s="68">
        <v>0.25788937337465345</v>
      </c>
      <c r="P20" s="68">
        <v>0.42486776380841196</v>
      </c>
      <c r="Q20" s="68">
        <v>0.20695580536778113</v>
      </c>
      <c r="R20" s="68">
        <v>0.24413571669317236</v>
      </c>
      <c r="S20" s="68">
        <v>0.3959355462212377</v>
      </c>
      <c r="T20" s="68">
        <v>0.3078842196426068</v>
      </c>
      <c r="U20" s="68">
        <v>0.4121959779969542</v>
      </c>
      <c r="V20" s="68">
        <v>0.48136162538126026</v>
      </c>
      <c r="W20" s="68">
        <v>0.2501393601173074</v>
      </c>
      <c r="X20" s="68">
        <v>0.4696370780199688</v>
      </c>
      <c r="Y20" s="69">
        <v>0.15159160901607738</v>
      </c>
      <c r="Z20" s="69">
        <v>0.05712558728472317</v>
      </c>
      <c r="AA20" s="69">
        <v>0.16969247869580428</v>
      </c>
      <c r="AB20" s="69">
        <v>0.19660433474009142</v>
      </c>
      <c r="AC20" s="69">
        <v>0.36</v>
      </c>
    </row>
    <row r="21" spans="1:29" ht="17.25" customHeight="1">
      <c r="A21" s="58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  <c r="Z21" s="61"/>
      <c r="AA21" s="61"/>
      <c r="AB21" s="61"/>
      <c r="AC21" s="61"/>
    </row>
    <row r="22" spans="1:29" s="43" customFormat="1" ht="20.25" customHeight="1">
      <c r="A22" s="62" t="s">
        <v>3</v>
      </c>
      <c r="B22" s="63">
        <v>2637</v>
      </c>
      <c r="C22" s="64">
        <v>949</v>
      </c>
      <c r="D22" s="64">
        <v>4150</v>
      </c>
      <c r="E22" s="64">
        <v>5824</v>
      </c>
      <c r="F22" s="64">
        <v>6202</v>
      </c>
      <c r="G22" s="64">
        <v>12039</v>
      </c>
      <c r="H22" s="64">
        <v>12461</v>
      </c>
      <c r="I22" s="64">
        <v>11216</v>
      </c>
      <c r="J22" s="64">
        <v>18157</v>
      </c>
      <c r="K22" s="64">
        <v>24542</v>
      </c>
      <c r="L22" s="64">
        <v>24165</v>
      </c>
      <c r="M22" s="64">
        <v>25965</v>
      </c>
      <c r="N22" s="64">
        <v>21509</v>
      </c>
      <c r="O22" s="64">
        <v>23813</v>
      </c>
      <c r="P22" s="64">
        <v>26226</v>
      </c>
      <c r="Q22" s="64">
        <v>28884</v>
      </c>
      <c r="R22" s="64">
        <v>31489</v>
      </c>
      <c r="S22" s="64">
        <v>35389</v>
      </c>
      <c r="T22" s="64">
        <v>32305</v>
      </c>
      <c r="U22" s="64">
        <v>39268</v>
      </c>
      <c r="V22" s="64">
        <v>41062</v>
      </c>
      <c r="W22" s="64">
        <v>41139</v>
      </c>
      <c r="X22" s="64">
        <v>48813</v>
      </c>
      <c r="Y22" s="65">
        <v>38173</v>
      </c>
      <c r="Z22" s="65">
        <v>32072</v>
      </c>
      <c r="AA22" s="65">
        <v>35484</v>
      </c>
      <c r="AB22" s="65">
        <v>43242</v>
      </c>
      <c r="AC22" s="65">
        <v>47706</v>
      </c>
    </row>
    <row r="23" spans="1:29" ht="20.25" customHeight="1" thickBot="1">
      <c r="A23" s="388"/>
      <c r="B23" s="67">
        <v>0.2571092109463269</v>
      </c>
      <c r="C23" s="68">
        <v>0.09309571200561972</v>
      </c>
      <c r="D23" s="68">
        <v>0.40581875645397947</v>
      </c>
      <c r="E23" s="68">
        <v>0.5656999711516342</v>
      </c>
      <c r="F23" s="68">
        <v>0.5960739085513866</v>
      </c>
      <c r="G23" s="68">
        <v>1.146629306050695</v>
      </c>
      <c r="H23" s="68">
        <v>1.1715000484168625</v>
      </c>
      <c r="I23" s="68">
        <v>1.0463799321942746</v>
      </c>
      <c r="J23" s="68">
        <v>1.6924443549612311</v>
      </c>
      <c r="K23" s="68">
        <v>2.239905957171451</v>
      </c>
      <c r="L23" s="68">
        <v>2.103819784524985</v>
      </c>
      <c r="M23" s="68">
        <v>2.174876304695439</v>
      </c>
      <c r="N23" s="68">
        <v>1.7466075179886298</v>
      </c>
      <c r="O23" s="68">
        <v>1.8856927919545408</v>
      </c>
      <c r="P23" s="68">
        <v>2.0174435868125284</v>
      </c>
      <c r="Q23" s="68">
        <v>2.172253604065344</v>
      </c>
      <c r="R23" s="68">
        <v>2.3111430135795974</v>
      </c>
      <c r="S23" s="68">
        <v>2.5280710251585514</v>
      </c>
      <c r="T23" s="68">
        <v>2.243608441884959</v>
      </c>
      <c r="U23" s="68">
        <v>2.6460042761391245</v>
      </c>
      <c r="V23" s="68">
        <v>2.68101871137163</v>
      </c>
      <c r="W23" s="68">
        <v>2.591637136782432</v>
      </c>
      <c r="X23" s="68">
        <v>2.954363607091981</v>
      </c>
      <c r="Y23" s="69">
        <v>2.237219197430651</v>
      </c>
      <c r="Z23" s="70">
        <v>1.8938293475051715</v>
      </c>
      <c r="AA23" s="70">
        <v>2.118234040863931</v>
      </c>
      <c r="AB23" s="70">
        <v>2.577955091762374</v>
      </c>
      <c r="AC23" s="70">
        <v>2.76</v>
      </c>
    </row>
    <row r="24" spans="1:25" s="43" customFormat="1" ht="20.25" customHeight="1">
      <c r="A24" s="71" t="s">
        <v>158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="44" customFormat="1" ht="15">
      <c r="A25" s="7" t="s">
        <v>95</v>
      </c>
    </row>
    <row r="26" spans="1:25" ht="3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="43" customFormat="1" ht="15"/>
    <row r="28" s="44" customFormat="1" ht="15"/>
    <row r="29" spans="1:25" ht="3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="43" customFormat="1" ht="15"/>
    <row r="31" s="44" customFormat="1" ht="15"/>
    <row r="32" spans="1:25" ht="3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="43" customFormat="1" ht="15"/>
    <row r="34" s="44" customFormat="1" ht="15"/>
    <row r="35" spans="1:25" ht="3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="43" customFormat="1" ht="15"/>
    <row r="37" s="44" customFormat="1" ht="15"/>
    <row r="38" spans="1:25" ht="3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</sheetData>
  <sheetProtection/>
  <printOptions/>
  <pageMargins left="0.25" right="0.25" top="0.75" bottom="0.75" header="0.3" footer="0.3"/>
  <pageSetup fitToHeight="1" fitToWidth="1" horizontalDpi="300" verticalDpi="3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showGridLines="0" zoomScale="80" zoomScaleNormal="8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5" width="8.8515625" style="0" customWidth="1"/>
    <col min="26" max="28" width="8.8515625" style="37" customWidth="1"/>
    <col min="30" max="16384" width="9.140625" style="37" customWidth="1"/>
  </cols>
  <sheetData>
    <row r="1" ht="18">
      <c r="A1" s="36" t="s">
        <v>103</v>
      </c>
    </row>
    <row r="2" ht="18.75" thickBot="1">
      <c r="A2" s="38" t="s">
        <v>264</v>
      </c>
    </row>
    <row r="3" spans="1:29" s="42" customFormat="1" ht="41.25" customHeight="1" thickBot="1">
      <c r="A3" s="39" t="s">
        <v>104</v>
      </c>
      <c r="B3" s="389">
        <v>33635</v>
      </c>
      <c r="C3" s="389">
        <v>34001</v>
      </c>
      <c r="D3" s="389">
        <v>34366</v>
      </c>
      <c r="E3" s="389">
        <v>34731</v>
      </c>
      <c r="F3" s="389">
        <v>35096</v>
      </c>
      <c r="G3" s="389">
        <v>35462</v>
      </c>
      <c r="H3" s="389">
        <v>35827</v>
      </c>
      <c r="I3" s="389">
        <v>36192</v>
      </c>
      <c r="J3" s="389">
        <v>36557</v>
      </c>
      <c r="K3" s="389">
        <v>36923</v>
      </c>
      <c r="L3" s="389">
        <v>37288</v>
      </c>
      <c r="M3" s="389">
        <v>37653</v>
      </c>
      <c r="N3" s="389">
        <v>38018</v>
      </c>
      <c r="O3" s="389">
        <v>38384</v>
      </c>
      <c r="P3" s="389">
        <v>38749</v>
      </c>
      <c r="Q3" s="389">
        <v>39114</v>
      </c>
      <c r="R3" s="389">
        <v>39479</v>
      </c>
      <c r="S3" s="389">
        <v>39845</v>
      </c>
      <c r="T3" s="389">
        <v>40210</v>
      </c>
      <c r="U3" s="389">
        <v>40575</v>
      </c>
      <c r="V3" s="389">
        <v>40940</v>
      </c>
      <c r="W3" s="389">
        <v>41306</v>
      </c>
      <c r="X3" s="389">
        <v>41671</v>
      </c>
      <c r="Y3" s="389">
        <v>42036</v>
      </c>
      <c r="Z3" s="389">
        <v>42401</v>
      </c>
      <c r="AA3" s="389">
        <v>42767</v>
      </c>
      <c r="AB3" s="389">
        <v>43132</v>
      </c>
      <c r="AC3" s="389">
        <v>43497</v>
      </c>
    </row>
    <row r="4" spans="1:29" s="43" customFormat="1" ht="15">
      <c r="A4" s="73" t="s">
        <v>13</v>
      </c>
      <c r="B4" s="74">
        <v>-77553</v>
      </c>
      <c r="C4" s="74">
        <v>2931</v>
      </c>
      <c r="D4" s="74">
        <v>-10811</v>
      </c>
      <c r="E4" s="74">
        <v>69674</v>
      </c>
      <c r="F4" s="74">
        <v>-27489</v>
      </c>
      <c r="G4" s="74">
        <v>6362</v>
      </c>
      <c r="H4" s="74">
        <v>-22127</v>
      </c>
      <c r="I4" s="74">
        <v>-78030</v>
      </c>
      <c r="J4" s="74">
        <v>88175</v>
      </c>
      <c r="K4" s="74">
        <v>80243</v>
      </c>
      <c r="L4" s="74">
        <v>82013</v>
      </c>
      <c r="M4" s="74">
        <v>84029</v>
      </c>
      <c r="N4" s="74">
        <v>139074</v>
      </c>
      <c r="O4" s="74">
        <v>73285</v>
      </c>
      <c r="P4" s="74">
        <v>176632</v>
      </c>
      <c r="Q4" s="74">
        <v>148019</v>
      </c>
      <c r="R4" s="74">
        <v>204963</v>
      </c>
      <c r="S4" s="74">
        <v>9179</v>
      </c>
      <c r="T4" s="74">
        <v>209425</v>
      </c>
      <c r="U4" s="74">
        <v>280799</v>
      </c>
      <c r="V4" s="74">
        <v>150600</v>
      </c>
      <c r="W4" s="74">
        <v>123446</v>
      </c>
      <c r="X4" s="74">
        <v>260823</v>
      </c>
      <c r="Y4" s="74">
        <v>-2415</v>
      </c>
      <c r="Z4" s="74">
        <v>-104582</v>
      </c>
      <c r="AA4" s="74">
        <v>35612</v>
      </c>
      <c r="AB4" s="74">
        <v>61188</v>
      </c>
      <c r="AC4" s="74">
        <v>173139</v>
      </c>
    </row>
    <row r="5" spans="1:29" s="44" customFormat="1" ht="15">
      <c r="A5" s="75"/>
      <c r="B5" s="76">
        <v>-0.29539750777183293</v>
      </c>
      <c r="C5" s="76">
        <v>0.011421866057781394</v>
      </c>
      <c r="D5" s="76">
        <v>-0.04198021093784199</v>
      </c>
      <c r="E5" s="76">
        <v>0.267871814298104</v>
      </c>
      <c r="F5" s="76">
        <v>-0.1064246512772038</v>
      </c>
      <c r="G5" s="76">
        <v>0.024873675780745508</v>
      </c>
      <c r="H5" s="76">
        <v>-0.08677491746441612</v>
      </c>
      <c r="I5" s="76">
        <v>-0.31259940244359186</v>
      </c>
      <c r="J5" s="76">
        <v>0.3549994307125548</v>
      </c>
      <c r="K5" s="76">
        <v>0.3145148589780433</v>
      </c>
      <c r="L5" s="76">
        <v>0.3142287865875337</v>
      </c>
      <c r="M5" s="76">
        <v>0.31291703216913547</v>
      </c>
      <c r="N5" s="76">
        <v>0.5045586013792569</v>
      </c>
      <c r="O5" s="76">
        <v>0.25181564284202373</v>
      </c>
      <c r="P5" s="76">
        <v>0.5824198126669122</v>
      </c>
      <c r="Q5" s="76">
        <v>0.468788356335903</v>
      </c>
      <c r="R5" s="76">
        <v>0.6168076171014558</v>
      </c>
      <c r="S5" s="76">
        <v>0.02665432883983687</v>
      </c>
      <c r="T5" s="76">
        <v>0.5863707201307244</v>
      </c>
      <c r="U5" s="76">
        <v>0.7424012201650676</v>
      </c>
      <c r="V5" s="76">
        <v>0.38266155902417776</v>
      </c>
      <c r="W5" s="76">
        <v>0.3075832734259487</v>
      </c>
      <c r="X5" s="76">
        <v>0.6382465780348845</v>
      </c>
      <c r="Y5" s="76">
        <v>-0.005903649650884635</v>
      </c>
      <c r="Z5" s="76">
        <v>-0.2663598298141445</v>
      </c>
      <c r="AA5" s="76">
        <v>0.09383704916576807</v>
      </c>
      <c r="AB5" s="76">
        <v>0.16124954748377718</v>
      </c>
      <c r="AC5" s="76">
        <v>0.45</v>
      </c>
    </row>
    <row r="6" spans="1:29" s="44" customFormat="1" ht="15.75" thickBo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29" s="43" customFormat="1" ht="15">
      <c r="A7" s="73" t="s">
        <v>49</v>
      </c>
      <c r="B7" s="74">
        <v>-3973</v>
      </c>
      <c r="C7" s="74">
        <v>-667</v>
      </c>
      <c r="D7" s="74">
        <v>374</v>
      </c>
      <c r="E7" s="74">
        <v>2341</v>
      </c>
      <c r="F7" s="74">
        <v>-1618</v>
      </c>
      <c r="G7" s="74">
        <v>-335</v>
      </c>
      <c r="H7" s="74">
        <v>-1014</v>
      </c>
      <c r="I7" s="74">
        <v>-3115</v>
      </c>
      <c r="J7" s="74">
        <v>2956</v>
      </c>
      <c r="K7" s="74">
        <v>3273</v>
      </c>
      <c r="L7" s="74">
        <v>846</v>
      </c>
      <c r="M7" s="74">
        <v>2075</v>
      </c>
      <c r="N7" s="74">
        <v>5681</v>
      </c>
      <c r="O7" s="74">
        <v>1756</v>
      </c>
      <c r="P7" s="74">
        <v>5578</v>
      </c>
      <c r="Q7" s="74">
        <v>4757</v>
      </c>
      <c r="R7" s="74">
        <v>2600</v>
      </c>
      <c r="S7" s="74">
        <v>-6229</v>
      </c>
      <c r="T7" s="74">
        <v>11120</v>
      </c>
      <c r="U7" s="74">
        <v>14527</v>
      </c>
      <c r="V7" s="74">
        <v>3965</v>
      </c>
      <c r="W7" s="74">
        <v>2152</v>
      </c>
      <c r="X7" s="74">
        <v>3125</v>
      </c>
      <c r="Y7" s="74">
        <v>-4724</v>
      </c>
      <c r="Z7" s="74">
        <v>-7834</v>
      </c>
      <c r="AA7" s="74">
        <v>-2730</v>
      </c>
      <c r="AB7" s="74">
        <v>638</v>
      </c>
      <c r="AC7" s="74">
        <v>3594</v>
      </c>
    </row>
    <row r="8" spans="1:29" s="44" customFormat="1" ht="15">
      <c r="A8" s="75"/>
      <c r="B8" s="76">
        <v>-0.2977417193628762</v>
      </c>
      <c r="C8" s="76">
        <v>-0.05112580243364917</v>
      </c>
      <c r="D8" s="76">
        <v>0.028492177221339787</v>
      </c>
      <c r="E8" s="76">
        <v>0.17633854590375364</v>
      </c>
      <c r="F8" s="76">
        <v>-0.12259888418345577</v>
      </c>
      <c r="G8" s="76">
        <v>-0.025340987572330942</v>
      </c>
      <c r="H8" s="76">
        <v>-0.07695763838714287</v>
      </c>
      <c r="I8" s="76">
        <v>-0.2385203925364121</v>
      </c>
      <c r="J8" s="76">
        <v>0.2261633333843438</v>
      </c>
      <c r="K8" s="76">
        <v>0.24402445761779745</v>
      </c>
      <c r="L8" s="76">
        <v>0.06205794715832269</v>
      </c>
      <c r="M8" s="76">
        <v>0.14872057303649822</v>
      </c>
      <c r="N8" s="76">
        <v>0.3979013000257048</v>
      </c>
      <c r="O8" s="76">
        <v>0.11681706753237098</v>
      </c>
      <c r="P8" s="76">
        <v>0.3597138540134326</v>
      </c>
      <c r="Q8" s="76">
        <v>0.29851607951809633</v>
      </c>
      <c r="R8" s="76">
        <v>0.15619358633089941</v>
      </c>
      <c r="S8" s="76">
        <v>-0.3706855510592688</v>
      </c>
      <c r="T8" s="76">
        <v>0.6412063906134691</v>
      </c>
      <c r="U8" s="76">
        <v>0.7976438018294063</v>
      </c>
      <c r="V8" s="76">
        <v>0.20864357993444216</v>
      </c>
      <c r="W8" s="76">
        <v>0.11245178864707217</v>
      </c>
      <c r="X8" s="76">
        <v>0.16204295460566787</v>
      </c>
      <c r="Y8" s="76">
        <v>-0.24691809730893466</v>
      </c>
      <c r="Z8" s="76">
        <v>-0.4359890785681886</v>
      </c>
      <c r="AA8" s="76">
        <v>-0.1594465045296256</v>
      </c>
      <c r="AB8" s="76">
        <v>0.03746891049452028</v>
      </c>
      <c r="AC8" s="76">
        <v>0.2</v>
      </c>
    </row>
    <row r="9" spans="1:29" s="43" customFormat="1" ht="15">
      <c r="A9" s="390" t="s">
        <v>105</v>
      </c>
      <c r="B9" s="391">
        <v>-107</v>
      </c>
      <c r="C9" s="391">
        <v>326</v>
      </c>
      <c r="D9" s="391">
        <v>122</v>
      </c>
      <c r="E9" s="391">
        <v>227</v>
      </c>
      <c r="F9" s="391">
        <v>-256</v>
      </c>
      <c r="G9" s="391">
        <v>-23</v>
      </c>
      <c r="H9" s="391">
        <v>-184</v>
      </c>
      <c r="I9" s="391">
        <v>-357</v>
      </c>
      <c r="J9" s="391">
        <v>272</v>
      </c>
      <c r="K9" s="391">
        <v>427</v>
      </c>
      <c r="L9" s="391">
        <v>177</v>
      </c>
      <c r="M9" s="391">
        <v>-38</v>
      </c>
      <c r="N9" s="391">
        <v>203</v>
      </c>
      <c r="O9" s="391">
        <v>507</v>
      </c>
      <c r="P9" s="391">
        <v>512</v>
      </c>
      <c r="Q9" s="391">
        <v>847</v>
      </c>
      <c r="R9" s="391">
        <v>608</v>
      </c>
      <c r="S9" s="391">
        <v>1598</v>
      </c>
      <c r="T9" s="391">
        <v>2282</v>
      </c>
      <c r="U9" s="391">
        <v>3920</v>
      </c>
      <c r="V9" s="391">
        <v>873</v>
      </c>
      <c r="W9" s="391">
        <v>192</v>
      </c>
      <c r="X9" s="391">
        <v>-163</v>
      </c>
      <c r="Y9" s="391">
        <v>-1792</v>
      </c>
      <c r="Z9" s="391">
        <v>-1252</v>
      </c>
      <c r="AA9" s="391">
        <v>538</v>
      </c>
      <c r="AB9" s="391">
        <v>583</v>
      </c>
      <c r="AC9" s="391">
        <v>542</v>
      </c>
    </row>
    <row r="10" spans="1:29" s="44" customFormat="1" ht="15">
      <c r="A10" s="392"/>
      <c r="B10" s="393">
        <v>-0.06087812427102435</v>
      </c>
      <c r="C10" s="393">
        <v>0.1885253959900801</v>
      </c>
      <c r="D10" s="393">
        <v>0.06955887132178429</v>
      </c>
      <c r="E10" s="393">
        <v>0.1279002941143359</v>
      </c>
      <c r="F10" s="393">
        <v>-0.14419691891739417</v>
      </c>
      <c r="G10" s="393">
        <v>-0.012893171664174474</v>
      </c>
      <c r="H10" s="393">
        <v>-0.10120678085431267</v>
      </c>
      <c r="I10" s="393">
        <v>-0.19895007857692049</v>
      </c>
      <c r="J10" s="393">
        <v>0.1509869662721819</v>
      </c>
      <c r="K10" s="393">
        <v>0.2338828942323401</v>
      </c>
      <c r="L10" s="393">
        <v>0.09547028554783843</v>
      </c>
      <c r="M10" s="393">
        <v>-0.019966896986578497</v>
      </c>
      <c r="N10" s="393">
        <v>0.10475851356441801</v>
      </c>
      <c r="O10" s="393">
        <v>0.25371438865842144</v>
      </c>
      <c r="P10" s="393">
        <v>0.2504978154829196</v>
      </c>
      <c r="Q10" s="393">
        <v>0.4050247940207363</v>
      </c>
      <c r="R10" s="393">
        <v>0.2790770261772435</v>
      </c>
      <c r="S10" s="393">
        <v>0.7141388772199608</v>
      </c>
      <c r="T10" s="393">
        <v>0.9121396109216917</v>
      </c>
      <c r="U10" s="393">
        <v>1.4523574874215406</v>
      </c>
      <c r="V10" s="393">
        <v>0.3159837845663871</v>
      </c>
      <c r="W10" s="393">
        <v>0.06967073321189066</v>
      </c>
      <c r="X10" s="393">
        <v>-0.06072866952053779</v>
      </c>
      <c r="Y10" s="393">
        <v>-0.6813584584264842</v>
      </c>
      <c r="Z10" s="393">
        <v>-0.5106140011011617</v>
      </c>
      <c r="AA10" s="393">
        <v>0.23294682057899418</v>
      </c>
      <c r="AB10" s="393">
        <v>0.25071710251878265</v>
      </c>
      <c r="AC10" s="393">
        <v>0.23</v>
      </c>
    </row>
    <row r="11" spans="1:29" s="43" customFormat="1" ht="15">
      <c r="A11" s="390" t="s">
        <v>106</v>
      </c>
      <c r="B11" s="391">
        <v>-126</v>
      </c>
      <c r="C11" s="391">
        <v>44</v>
      </c>
      <c r="D11" s="391">
        <v>-38</v>
      </c>
      <c r="E11" s="391">
        <v>-30</v>
      </c>
      <c r="F11" s="391">
        <v>-58</v>
      </c>
      <c r="G11" s="391">
        <v>-12</v>
      </c>
      <c r="H11" s="391">
        <v>-22</v>
      </c>
      <c r="I11" s="391">
        <v>-51</v>
      </c>
      <c r="J11" s="391">
        <v>-18</v>
      </c>
      <c r="K11" s="391">
        <v>160</v>
      </c>
      <c r="L11" s="391">
        <v>18</v>
      </c>
      <c r="M11" s="391">
        <v>-21</v>
      </c>
      <c r="N11" s="391">
        <v>58</v>
      </c>
      <c r="O11" s="391">
        <v>3</v>
      </c>
      <c r="P11" s="391">
        <v>-276</v>
      </c>
      <c r="Q11" s="391">
        <v>-50</v>
      </c>
      <c r="R11" s="391">
        <v>127</v>
      </c>
      <c r="S11" s="391">
        <v>-39</v>
      </c>
      <c r="T11" s="391">
        <v>353</v>
      </c>
      <c r="U11" s="391">
        <v>429</v>
      </c>
      <c r="V11" s="391">
        <v>61</v>
      </c>
      <c r="W11" s="391">
        <v>-107</v>
      </c>
      <c r="X11" s="391">
        <v>308</v>
      </c>
      <c r="Y11" s="391">
        <v>-577</v>
      </c>
      <c r="Z11" s="391">
        <v>-531</v>
      </c>
      <c r="AA11" s="391">
        <v>-244</v>
      </c>
      <c r="AB11" s="391">
        <v>-428</v>
      </c>
      <c r="AC11" s="391">
        <v>41</v>
      </c>
    </row>
    <row r="12" spans="1:29" s="44" customFormat="1" ht="15">
      <c r="A12" s="394"/>
      <c r="B12" s="395">
        <v>-0.16881933651321512</v>
      </c>
      <c r="C12" s="395">
        <v>0.0596691076756084</v>
      </c>
      <c r="D12" s="395">
        <v>-0.05125784042624426</v>
      </c>
      <c r="E12" s="395">
        <v>-0.04044053219740551</v>
      </c>
      <c r="F12" s="395">
        <v>-0.0783444996758198</v>
      </c>
      <c r="G12" s="395">
        <v>-0.016091399147155627</v>
      </c>
      <c r="H12" s="395">
        <v>-0.02946770607302751</v>
      </c>
      <c r="I12" s="395">
        <v>-0.0686748448083141</v>
      </c>
      <c r="J12" s="395">
        <v>-0.02417859925315513</v>
      </c>
      <c r="K12" s="395">
        <v>0.2110149820637286</v>
      </c>
      <c r="L12" s="395">
        <v>0.023374194888847732</v>
      </c>
      <c r="M12" s="395">
        <v>-0.026956945906397856</v>
      </c>
      <c r="N12" s="395">
        <v>0.07455779514602412</v>
      </c>
      <c r="O12" s="395">
        <v>0.0037974683544383936</v>
      </c>
      <c r="P12" s="395">
        <v>-0.340631402265934</v>
      </c>
      <c r="Q12" s="395">
        <v>-0.061043352989298416</v>
      </c>
      <c r="R12" s="395">
        <v>0.15540490932675066</v>
      </c>
      <c r="S12" s="395">
        <v>-0.047236083523083394</v>
      </c>
      <c r="T12" s="395">
        <v>0.4182563567856956</v>
      </c>
      <c r="U12" s="395">
        <v>0.5010687129892499</v>
      </c>
      <c r="V12" s="395">
        <v>0.07082728592162635</v>
      </c>
      <c r="W12" s="395">
        <v>-0.1253617330380874</v>
      </c>
      <c r="X12" s="395">
        <v>0.35948131980998443</v>
      </c>
      <c r="Y12" s="395">
        <v>-0.6851022904026283</v>
      </c>
      <c r="Z12" s="395">
        <v>-0.6495015595376463</v>
      </c>
      <c r="AA12" s="395">
        <v>-0.3081897640579978</v>
      </c>
      <c r="AB12" s="395">
        <v>-0.5502558432542215</v>
      </c>
      <c r="AC12" s="395">
        <v>0.05</v>
      </c>
    </row>
    <row r="13" spans="1:29" s="43" customFormat="1" ht="15">
      <c r="A13" s="390" t="s">
        <v>107</v>
      </c>
      <c r="B13" s="391">
        <v>-3284</v>
      </c>
      <c r="C13" s="391">
        <v>-1124</v>
      </c>
      <c r="D13" s="391">
        <v>273</v>
      </c>
      <c r="E13" s="391">
        <v>1207</v>
      </c>
      <c r="F13" s="391">
        <v>-769</v>
      </c>
      <c r="G13" s="391">
        <v>-146</v>
      </c>
      <c r="H13" s="391">
        <v>-614</v>
      </c>
      <c r="I13" s="391">
        <v>-2007</v>
      </c>
      <c r="J13" s="391">
        <v>1138</v>
      </c>
      <c r="K13" s="391">
        <v>894</v>
      </c>
      <c r="L13" s="391">
        <v>108</v>
      </c>
      <c r="M13" s="391">
        <v>1139</v>
      </c>
      <c r="N13" s="391">
        <v>1617</v>
      </c>
      <c r="O13" s="391">
        <v>267</v>
      </c>
      <c r="P13" s="391">
        <v>1711</v>
      </c>
      <c r="Q13" s="391">
        <v>724</v>
      </c>
      <c r="R13" s="391">
        <v>497</v>
      </c>
      <c r="S13" s="391">
        <v>-6360</v>
      </c>
      <c r="T13" s="391">
        <v>1870</v>
      </c>
      <c r="U13" s="391">
        <v>4718</v>
      </c>
      <c r="V13" s="391">
        <v>-472</v>
      </c>
      <c r="W13" s="391">
        <v>28</v>
      </c>
      <c r="X13" s="391">
        <v>75</v>
      </c>
      <c r="Y13" s="391">
        <v>-2017</v>
      </c>
      <c r="Z13" s="391">
        <v>-2690</v>
      </c>
      <c r="AA13" s="391">
        <v>-1774</v>
      </c>
      <c r="AB13" s="391">
        <v>55</v>
      </c>
      <c r="AC13" s="391">
        <v>1425</v>
      </c>
    </row>
    <row r="14" spans="1:29" s="44" customFormat="1" ht="15">
      <c r="A14" s="392"/>
      <c r="B14" s="395">
        <v>-1.1154322979467723</v>
      </c>
      <c r="C14" s="395">
        <v>-0.4041798816227571</v>
      </c>
      <c r="D14" s="395">
        <v>0.09686381231837071</v>
      </c>
      <c r="E14" s="395">
        <v>0.41505333452542814</v>
      </c>
      <c r="F14" s="395">
        <v>-0.26270749280030703</v>
      </c>
      <c r="G14" s="395">
        <v>-0.04925925551045873</v>
      </c>
      <c r="H14" s="395">
        <v>-0.211891459117719</v>
      </c>
      <c r="I14" s="395">
        <v>-0.7062897441943106</v>
      </c>
      <c r="J14" s="395">
        <v>0.4078663001365612</v>
      </c>
      <c r="K14" s="395">
        <v>0.3066464065088592</v>
      </c>
      <c r="L14" s="395">
        <v>0.03631716995089462</v>
      </c>
      <c r="M14" s="395">
        <v>0.36898575889907637</v>
      </c>
      <c r="N14" s="395">
        <v>0.5048849255786525</v>
      </c>
      <c r="O14" s="395">
        <v>0.07824565619385382</v>
      </c>
      <c r="P14" s="395">
        <v>0.47145376391490856</v>
      </c>
      <c r="Q14" s="395">
        <v>0.19286454462390523</v>
      </c>
      <c r="R14" s="395">
        <v>0.12488598186264355</v>
      </c>
      <c r="S14" s="395">
        <v>-1.5917628773867043</v>
      </c>
      <c r="T14" s="395">
        <v>0.46031902323748763</v>
      </c>
      <c r="U14" s="395">
        <v>1.1013534648981471</v>
      </c>
      <c r="V14" s="395">
        <v>-0.1031443737147919</v>
      </c>
      <c r="W14" s="395">
        <v>0.006150588369679966</v>
      </c>
      <c r="X14" s="395">
        <v>0.016120954446474656</v>
      </c>
      <c r="Y14" s="395">
        <v>-0.44516247216355165</v>
      </c>
      <c r="Z14" s="395">
        <v>-0.6550558623846903</v>
      </c>
      <c r="AA14" s="395">
        <v>-0.45031209623580537</v>
      </c>
      <c r="AB14" s="395">
        <v>0.013971589408012797</v>
      </c>
      <c r="AC14" s="395">
        <v>0.32</v>
      </c>
    </row>
    <row r="15" spans="1:29" s="43" customFormat="1" ht="15">
      <c r="A15" s="396" t="s">
        <v>108</v>
      </c>
      <c r="B15" s="397">
        <v>59</v>
      </c>
      <c r="C15" s="391">
        <v>56</v>
      </c>
      <c r="D15" s="391">
        <v>-25</v>
      </c>
      <c r="E15" s="391">
        <v>86</v>
      </c>
      <c r="F15" s="391">
        <v>223</v>
      </c>
      <c r="G15" s="391">
        <v>4</v>
      </c>
      <c r="H15" s="391">
        <v>82</v>
      </c>
      <c r="I15" s="391">
        <v>-59</v>
      </c>
      <c r="J15" s="391">
        <v>17</v>
      </c>
      <c r="K15" s="391">
        <v>47</v>
      </c>
      <c r="L15" s="391">
        <v>10</v>
      </c>
      <c r="M15" s="391">
        <v>-49</v>
      </c>
      <c r="N15" s="391">
        <v>205</v>
      </c>
      <c r="O15" s="391">
        <v>35</v>
      </c>
      <c r="P15" s="391">
        <v>204</v>
      </c>
      <c r="Q15" s="391">
        <v>128</v>
      </c>
      <c r="R15" s="391">
        <v>102</v>
      </c>
      <c r="S15" s="391">
        <v>37</v>
      </c>
      <c r="T15" s="391">
        <v>340</v>
      </c>
      <c r="U15" s="391">
        <v>127</v>
      </c>
      <c r="V15" s="391">
        <v>183</v>
      </c>
      <c r="W15" s="391">
        <v>368</v>
      </c>
      <c r="X15" s="391">
        <v>264</v>
      </c>
      <c r="Y15" s="391">
        <v>-30</v>
      </c>
      <c r="Z15" s="391">
        <v>-83</v>
      </c>
      <c r="AA15" s="391">
        <v>164</v>
      </c>
      <c r="AB15" s="391">
        <v>-49</v>
      </c>
      <c r="AC15" s="391">
        <v>-246</v>
      </c>
    </row>
    <row r="16" spans="1:29" s="44" customFormat="1" ht="15">
      <c r="A16" s="394"/>
      <c r="B16" s="395">
        <v>0.14479238244822223</v>
      </c>
      <c r="C16" s="395">
        <v>0.1384288327483052</v>
      </c>
      <c r="D16" s="395">
        <v>-0.061127683505302066</v>
      </c>
      <c r="E16" s="395">
        <v>0.21383991844245998</v>
      </c>
      <c r="F16" s="395">
        <v>0.5510254509513146</v>
      </c>
      <c r="G16" s="395">
        <v>0.009847123409079117</v>
      </c>
      <c r="H16" s="395">
        <v>0.20137030033644532</v>
      </c>
      <c r="I16" s="395">
        <v>-0.1449987711968581</v>
      </c>
      <c r="J16" s="395">
        <v>0.04203550764056985</v>
      </c>
      <c r="K16" s="395">
        <v>0.11535723928037811</v>
      </c>
      <c r="L16" s="395">
        <v>0.024363503471791503</v>
      </c>
      <c r="M16" s="395">
        <v>-0.1189378125151741</v>
      </c>
      <c r="N16" s="395">
        <v>0.4942617417301509</v>
      </c>
      <c r="O16" s="395">
        <v>0.08260561718196335</v>
      </c>
      <c r="P16" s="395">
        <v>0.46471365438061074</v>
      </c>
      <c r="Q16" s="395">
        <v>0.28759520974228625</v>
      </c>
      <c r="R16" s="395">
        <v>0.22158498435871365</v>
      </c>
      <c r="S16" s="395">
        <v>0.07969500506170846</v>
      </c>
      <c r="T16" s="395">
        <v>0.7086876771719153</v>
      </c>
      <c r="U16" s="395">
        <v>0.2528772251204625</v>
      </c>
      <c r="V16" s="395">
        <v>0.36053430001181663</v>
      </c>
      <c r="W16" s="395">
        <v>0.7120880821997355</v>
      </c>
      <c r="X16" s="395">
        <v>0.5183687093797351</v>
      </c>
      <c r="Y16" s="395">
        <v>-0.05782909574570949</v>
      </c>
      <c r="Z16" s="395">
        <v>-0.16312251876892114</v>
      </c>
      <c r="AA16" s="395">
        <v>0.3245211334494291</v>
      </c>
      <c r="AB16" s="395">
        <v>-0.09392911227403822</v>
      </c>
      <c r="AC16" s="395">
        <v>-0.47</v>
      </c>
    </row>
    <row r="17" spans="1:29" s="43" customFormat="1" ht="15">
      <c r="A17" s="390" t="s">
        <v>109</v>
      </c>
      <c r="B17" s="391">
        <v>-604</v>
      </c>
      <c r="C17" s="391">
        <v>69</v>
      </c>
      <c r="D17" s="391">
        <v>156</v>
      </c>
      <c r="E17" s="391">
        <v>943</v>
      </c>
      <c r="F17" s="391">
        <v>-807</v>
      </c>
      <c r="G17" s="391">
        <v>-82</v>
      </c>
      <c r="H17" s="391">
        <v>-575</v>
      </c>
      <c r="I17" s="391">
        <v>-199</v>
      </c>
      <c r="J17" s="391">
        <v>1630</v>
      </c>
      <c r="K17" s="391">
        <v>1745</v>
      </c>
      <c r="L17" s="391">
        <v>238</v>
      </c>
      <c r="M17" s="391">
        <v>1105</v>
      </c>
      <c r="N17" s="391">
        <v>2132</v>
      </c>
      <c r="O17" s="391">
        <v>450</v>
      </c>
      <c r="P17" s="391">
        <v>2378</v>
      </c>
      <c r="Q17" s="391">
        <v>1833</v>
      </c>
      <c r="R17" s="391">
        <v>923</v>
      </c>
      <c r="S17" s="391">
        <v>-2484</v>
      </c>
      <c r="T17" s="391">
        <v>4203</v>
      </c>
      <c r="U17" s="391">
        <v>4208</v>
      </c>
      <c r="V17" s="391">
        <v>2137</v>
      </c>
      <c r="W17" s="391">
        <v>2210</v>
      </c>
      <c r="X17" s="391">
        <v>1985</v>
      </c>
      <c r="Y17" s="391">
        <v>-851</v>
      </c>
      <c r="Z17" s="391">
        <v>-2364</v>
      </c>
      <c r="AA17" s="391">
        <v>-2038</v>
      </c>
      <c r="AB17" s="391">
        <v>273</v>
      </c>
      <c r="AC17" s="391">
        <v>637</v>
      </c>
    </row>
    <row r="18" spans="1:29" s="44" customFormat="1" ht="15">
      <c r="A18" s="394"/>
      <c r="B18" s="395">
        <v>-0.11138403888851789</v>
      </c>
      <c r="C18" s="395">
        <v>0.012964319936870083</v>
      </c>
      <c r="D18" s="395">
        <v>0.02931294955916819</v>
      </c>
      <c r="E18" s="395">
        <v>0.17543206890777707</v>
      </c>
      <c r="F18" s="395">
        <v>-0.15280531239881823</v>
      </c>
      <c r="G18" s="395">
        <v>-0.015626280354530397</v>
      </c>
      <c r="H18" s="395">
        <v>-0.10971774870628392</v>
      </c>
      <c r="I18" s="395">
        <v>-0.038166401675487904</v>
      </c>
      <c r="J18" s="395">
        <v>0.3088811868617425</v>
      </c>
      <c r="K18" s="395">
        <v>0.3217918550701082</v>
      </c>
      <c r="L18" s="395">
        <v>0.04297394117986908</v>
      </c>
      <c r="M18" s="395">
        <v>0.1945977549935085</v>
      </c>
      <c r="N18" s="395">
        <v>0.3670040625215254</v>
      </c>
      <c r="O18" s="395">
        <v>0.07263195612383644</v>
      </c>
      <c r="P18" s="395">
        <v>0.3739464083532429</v>
      </c>
      <c r="Q18" s="395">
        <v>0.2798127254492133</v>
      </c>
      <c r="R18" s="395">
        <v>0.13481242377548774</v>
      </c>
      <c r="S18" s="395">
        <v>-0.3598862967931882</v>
      </c>
      <c r="T18" s="395">
        <v>0.5980279165066049</v>
      </c>
      <c r="U18" s="395">
        <v>0.5706698997394843</v>
      </c>
      <c r="V18" s="395">
        <v>0.2769853315722992</v>
      </c>
      <c r="W18" s="395">
        <v>0.2813462353709495</v>
      </c>
      <c r="X18" s="395">
        <v>0.24899180271320542</v>
      </c>
      <c r="Y18" s="395">
        <v>-0.10607771719755021</v>
      </c>
      <c r="Z18" s="395">
        <v>-0.31194290019807003</v>
      </c>
      <c r="AA18" s="395">
        <v>-0.2846193809318942</v>
      </c>
      <c r="AB18" s="395">
        <v>0.03881540502381764</v>
      </c>
      <c r="AC18" s="395">
        <v>0.09</v>
      </c>
    </row>
    <row r="19" spans="1:29" s="43" customFormat="1" ht="15">
      <c r="A19" s="396" t="s">
        <v>110</v>
      </c>
      <c r="B19" s="398">
        <v>60</v>
      </c>
      <c r="C19" s="398">
        <v>-29</v>
      </c>
      <c r="D19" s="398">
        <v>-119</v>
      </c>
      <c r="E19" s="398">
        <v>-87</v>
      </c>
      <c r="F19" s="398">
        <v>49</v>
      </c>
      <c r="G19" s="398">
        <v>75</v>
      </c>
      <c r="H19" s="398">
        <v>139</v>
      </c>
      <c r="I19" s="398">
        <v>95</v>
      </c>
      <c r="J19" s="398">
        <v>127</v>
      </c>
      <c r="K19" s="398">
        <v>-160</v>
      </c>
      <c r="L19" s="398">
        <v>-23</v>
      </c>
      <c r="M19" s="398">
        <v>-82</v>
      </c>
      <c r="N19" s="398">
        <v>230</v>
      </c>
      <c r="O19" s="398">
        <v>-195</v>
      </c>
      <c r="P19" s="398">
        <v>-18</v>
      </c>
      <c r="Q19" s="398">
        <v>330</v>
      </c>
      <c r="R19" s="398">
        <v>-47</v>
      </c>
      <c r="S19" s="398">
        <v>-8</v>
      </c>
      <c r="T19" s="398">
        <v>814</v>
      </c>
      <c r="U19" s="398">
        <v>72</v>
      </c>
      <c r="V19" s="398">
        <v>2</v>
      </c>
      <c r="W19" s="398">
        <v>245</v>
      </c>
      <c r="X19" s="398">
        <v>-528</v>
      </c>
      <c r="Y19" s="398">
        <v>-555</v>
      </c>
      <c r="Z19" s="398">
        <v>-1002</v>
      </c>
      <c r="AA19" s="398">
        <v>-11</v>
      </c>
      <c r="AB19" s="398">
        <v>101</v>
      </c>
      <c r="AC19" s="398">
        <v>79</v>
      </c>
    </row>
    <row r="20" spans="1:29" s="44" customFormat="1" ht="15">
      <c r="A20" s="394"/>
      <c r="B20" s="395">
        <v>0.10963509784931436</v>
      </c>
      <c r="C20" s="395">
        <v>-0.05290715706127713</v>
      </c>
      <c r="D20" s="395">
        <v>-0.2142175658404022</v>
      </c>
      <c r="E20" s="395">
        <v>-0.1587938964736857</v>
      </c>
      <c r="F20" s="395">
        <v>0.09018128278273085</v>
      </c>
      <c r="G20" s="395">
        <v>0.13590157102216782</v>
      </c>
      <c r="H20" s="395">
        <v>0.25743124363366565</v>
      </c>
      <c r="I20" s="395">
        <v>0.1765307070519473</v>
      </c>
      <c r="J20" s="395">
        <v>0.23678126631367924</v>
      </c>
      <c r="K20" s="395">
        <v>-0.29230684911485394</v>
      </c>
      <c r="L20" s="395">
        <v>-0.041352031643293596</v>
      </c>
      <c r="M20" s="395">
        <v>-0.14560176142618397</v>
      </c>
      <c r="N20" s="395">
        <v>0.40303502900100874</v>
      </c>
      <c r="O20" s="395">
        <v>-0.33037968249665095</v>
      </c>
      <c r="P20" s="395">
        <v>-0.030003500408382067</v>
      </c>
      <c r="Q20" s="395">
        <v>0.5336351875808498</v>
      </c>
      <c r="R20" s="395">
        <v>-0.07412197006734234</v>
      </c>
      <c r="S20" s="395">
        <v>-0.012310722639419236</v>
      </c>
      <c r="T20" s="395">
        <v>1.2336510919479293</v>
      </c>
      <c r="U20" s="395">
        <v>0.10621662290148937</v>
      </c>
      <c r="V20" s="395">
        <v>0.002755314312485879</v>
      </c>
      <c r="W20" s="395">
        <v>0.32681918228507634</v>
      </c>
      <c r="X20" s="395">
        <v>-0.6924045321023975</v>
      </c>
      <c r="Y20" s="395">
        <v>-0.7627502989156598</v>
      </c>
      <c r="Z20" s="395">
        <v>-1.4608117564730572</v>
      </c>
      <c r="AA20" s="395">
        <v>-0.016983433432660178</v>
      </c>
      <c r="AB20" s="395">
        <v>0.15654060756353783</v>
      </c>
      <c r="AC20" s="395">
        <v>0.12</v>
      </c>
    </row>
    <row r="21" spans="1:29" s="43" customFormat="1" ht="15">
      <c r="A21" s="390" t="s">
        <v>111</v>
      </c>
      <c r="B21" s="397">
        <v>29</v>
      </c>
      <c r="C21" s="391">
        <v>-9</v>
      </c>
      <c r="D21" s="391">
        <v>5</v>
      </c>
      <c r="E21" s="391">
        <v>-5</v>
      </c>
      <c r="F21" s="391">
        <v>0</v>
      </c>
      <c r="G21" s="391">
        <v>-151</v>
      </c>
      <c r="H21" s="391">
        <v>160</v>
      </c>
      <c r="I21" s="391">
        <v>-537</v>
      </c>
      <c r="J21" s="391">
        <v>-210</v>
      </c>
      <c r="K21" s="391">
        <v>160</v>
      </c>
      <c r="L21" s="391">
        <v>318</v>
      </c>
      <c r="M21" s="391">
        <v>21</v>
      </c>
      <c r="N21" s="391">
        <v>1236</v>
      </c>
      <c r="O21" s="391">
        <v>689</v>
      </c>
      <c r="P21" s="391">
        <v>1067</v>
      </c>
      <c r="Q21" s="391">
        <v>945</v>
      </c>
      <c r="R21" s="391">
        <v>390</v>
      </c>
      <c r="S21" s="391">
        <v>1027</v>
      </c>
      <c r="T21" s="391">
        <v>1258</v>
      </c>
      <c r="U21" s="391">
        <v>1053</v>
      </c>
      <c r="V21" s="391">
        <v>1181</v>
      </c>
      <c r="W21" s="391">
        <v>-784</v>
      </c>
      <c r="X21" s="391">
        <v>1184</v>
      </c>
      <c r="Y21" s="391">
        <v>1098</v>
      </c>
      <c r="Z21" s="391">
        <v>88</v>
      </c>
      <c r="AA21" s="391">
        <v>635</v>
      </c>
      <c r="AB21" s="391">
        <v>103</v>
      </c>
      <c r="AC21" s="391">
        <v>1116</v>
      </c>
    </row>
    <row r="22" spans="1:29" s="44" customFormat="1" ht="15.75" thickBot="1">
      <c r="A22" s="392"/>
      <c r="B22" s="399">
        <v>0.01910119020174239</v>
      </c>
      <c r="C22" s="393">
        <v>-0.005906558248514049</v>
      </c>
      <c r="D22" s="393">
        <v>0.003275702802030267</v>
      </c>
      <c r="E22" s="393">
        <v>-0.0032775279573127314</v>
      </c>
      <c r="F22" s="393">
        <v>0</v>
      </c>
      <c r="G22" s="393">
        <v>-0.09930943768496903</v>
      </c>
      <c r="H22" s="393">
        <v>0.10485958646000437</v>
      </c>
      <c r="I22" s="393">
        <v>-0.35283450287786344</v>
      </c>
      <c r="J22" s="393">
        <v>-0.1385005012399132</v>
      </c>
      <c r="K22" s="393">
        <v>0.10418837257761826</v>
      </c>
      <c r="L22" s="393">
        <v>0.20788797583792817</v>
      </c>
      <c r="M22" s="393">
        <v>0.01372737434550686</v>
      </c>
      <c r="N22" s="393">
        <v>0.7900994655961613</v>
      </c>
      <c r="O22" s="393">
        <v>0.4248208846632906</v>
      </c>
      <c r="P22" s="393">
        <v>0.6565063035680163</v>
      </c>
      <c r="Q22" s="393">
        <v>0.5703215527230521</v>
      </c>
      <c r="R22" s="393">
        <v>0.22548696511890398</v>
      </c>
      <c r="S22" s="393">
        <v>0.5940399342911906</v>
      </c>
      <c r="T22" s="393">
        <v>0.7121708757210854</v>
      </c>
      <c r="U22" s="393">
        <v>0.5787399627364076</v>
      </c>
      <c r="V22" s="393">
        <v>0.636698870007768</v>
      </c>
      <c r="W22" s="393">
        <v>-0.4229150933218295</v>
      </c>
      <c r="X22" s="393">
        <v>0.6407550518990002</v>
      </c>
      <c r="Y22" s="393">
        <v>0.5903701911444514</v>
      </c>
      <c r="Z22" s="393">
        <v>0.0483710499266099</v>
      </c>
      <c r="AA22" s="393">
        <v>0.35926653050371016</v>
      </c>
      <c r="AB22" s="393">
        <v>0.05761979883418533</v>
      </c>
      <c r="AC22" s="393">
        <v>0.6</v>
      </c>
    </row>
    <row r="23" spans="1:29" s="43" customFormat="1" ht="15">
      <c r="A23" s="73" t="s">
        <v>57</v>
      </c>
      <c r="B23" s="74">
        <v>-10142</v>
      </c>
      <c r="C23" s="74">
        <v>-11189</v>
      </c>
      <c r="D23" s="74">
        <v>-7960</v>
      </c>
      <c r="E23" s="74">
        <v>-3044</v>
      </c>
      <c r="F23" s="74">
        <v>-12181</v>
      </c>
      <c r="G23" s="74">
        <v>-11439</v>
      </c>
      <c r="H23" s="74">
        <v>-19872</v>
      </c>
      <c r="I23" s="74">
        <v>-28320</v>
      </c>
      <c r="J23" s="74">
        <v>-359</v>
      </c>
      <c r="K23" s="74">
        <v>-11817</v>
      </c>
      <c r="L23" s="74">
        <v>-6996</v>
      </c>
      <c r="M23" s="74">
        <v>-30363</v>
      </c>
      <c r="N23" s="74">
        <v>-4418</v>
      </c>
      <c r="O23" s="74">
        <v>-35871</v>
      </c>
      <c r="P23" s="74">
        <v>-27013</v>
      </c>
      <c r="Q23" s="74">
        <v>-26806</v>
      </c>
      <c r="R23" s="74">
        <v>-14719</v>
      </c>
      <c r="S23" s="74">
        <v>-16692</v>
      </c>
      <c r="T23" s="74">
        <v>2146</v>
      </c>
      <c r="U23" s="74">
        <v>9429</v>
      </c>
      <c r="V23" s="74">
        <v>-9610</v>
      </c>
      <c r="W23" s="74">
        <v>-15881</v>
      </c>
      <c r="X23" s="74">
        <v>17565</v>
      </c>
      <c r="Y23" s="74">
        <v>-27528</v>
      </c>
      <c r="Z23" s="74">
        <v>-58349</v>
      </c>
      <c r="AA23" s="74">
        <v>-37008</v>
      </c>
      <c r="AB23" s="74">
        <v>-25953</v>
      </c>
      <c r="AC23" s="74">
        <v>-12441</v>
      </c>
    </row>
    <row r="24" spans="1:29" s="44" customFormat="1" ht="15">
      <c r="A24" s="75"/>
      <c r="B24" s="76">
        <v>-0.22492418068007503</v>
      </c>
      <c r="C24" s="76">
        <v>-0.25320070676240203</v>
      </c>
      <c r="D24" s="76">
        <v>-0.18065805832532256</v>
      </c>
      <c r="E24" s="76">
        <v>-0.06854264246297648</v>
      </c>
      <c r="F24" s="76">
        <v>-0.27580700890796894</v>
      </c>
      <c r="G24" s="76">
        <v>-0.2590512821441848</v>
      </c>
      <c r="H24" s="76">
        <v>-0.4513425806475069</v>
      </c>
      <c r="I24" s="76">
        <v>-0.6473857571018704</v>
      </c>
      <c r="J24" s="76">
        <v>-0.008228915124131042</v>
      </c>
      <c r="K24" s="76">
        <v>-0.2644508030200665</v>
      </c>
      <c r="L24" s="76">
        <v>-0.15453253466489736</v>
      </c>
      <c r="M24" s="76">
        <v>-0.6537644910474816</v>
      </c>
      <c r="N24" s="76">
        <v>-0.09319198582671273</v>
      </c>
      <c r="O24" s="76">
        <v>-0.7273527288653825</v>
      </c>
      <c r="P24" s="76">
        <v>-0.5285223639328374</v>
      </c>
      <c r="Q24" s="76">
        <v>-0.5084471535324098</v>
      </c>
      <c r="R24" s="76">
        <v>-0.26802299400203733</v>
      </c>
      <c r="S24" s="76">
        <v>-0.29397675237760046</v>
      </c>
      <c r="T24" s="76">
        <v>0.036078772097836165</v>
      </c>
      <c r="U24" s="76">
        <v>0.14940253247512914</v>
      </c>
      <c r="V24" s="76">
        <v>-0.14672136528733892</v>
      </c>
      <c r="W24" s="76">
        <v>-0.24036922505028535</v>
      </c>
      <c r="X24" s="76">
        <v>0.2610405359616319</v>
      </c>
      <c r="Y24" s="76">
        <v>-0.4082006090682877</v>
      </c>
      <c r="Z24" s="76">
        <v>-0.9023891994765942</v>
      </c>
      <c r="AA24" s="76">
        <v>-0.5959493224071633</v>
      </c>
      <c r="AB24" s="76">
        <v>-0.4182529972139082</v>
      </c>
      <c r="AC24" s="76">
        <v>-0.2</v>
      </c>
    </row>
    <row r="25" spans="1:29" s="43" customFormat="1" ht="15">
      <c r="A25" s="390" t="s">
        <v>112</v>
      </c>
      <c r="B25" s="391">
        <v>-63</v>
      </c>
      <c r="C25" s="391">
        <v>479</v>
      </c>
      <c r="D25" s="391">
        <v>-326</v>
      </c>
      <c r="E25" s="391">
        <v>198</v>
      </c>
      <c r="F25" s="391">
        <v>-374</v>
      </c>
      <c r="G25" s="391">
        <v>-663</v>
      </c>
      <c r="H25" s="391">
        <v>-487</v>
      </c>
      <c r="I25" s="391">
        <v>-497</v>
      </c>
      <c r="J25" s="391">
        <v>-560</v>
      </c>
      <c r="K25" s="391">
        <v>434</v>
      </c>
      <c r="L25" s="391">
        <v>400</v>
      </c>
      <c r="M25" s="391">
        <v>396</v>
      </c>
      <c r="N25" s="391">
        <v>249</v>
      </c>
      <c r="O25" s="391">
        <v>425</v>
      </c>
      <c r="P25" s="391">
        <v>-366</v>
      </c>
      <c r="Q25" s="391">
        <v>1893</v>
      </c>
      <c r="R25" s="391">
        <v>1015</v>
      </c>
      <c r="S25" s="391">
        <v>-1243</v>
      </c>
      <c r="T25" s="391">
        <v>2260</v>
      </c>
      <c r="U25" s="391">
        <v>1160</v>
      </c>
      <c r="V25" s="391">
        <v>-811</v>
      </c>
      <c r="W25" s="391">
        <v>-1217</v>
      </c>
      <c r="X25" s="391">
        <v>-866</v>
      </c>
      <c r="Y25" s="391">
        <v>-2260</v>
      </c>
      <c r="Z25" s="391">
        <v>-5833</v>
      </c>
      <c r="AA25" s="391">
        <v>-1963</v>
      </c>
      <c r="AB25" s="391">
        <v>-372</v>
      </c>
      <c r="AC25" s="391">
        <v>-982</v>
      </c>
    </row>
    <row r="26" spans="1:29" s="44" customFormat="1" ht="15">
      <c r="A26" s="392"/>
      <c r="B26" s="393">
        <v>-0.016205912843059167</v>
      </c>
      <c r="C26" s="393">
        <v>0.12422940165000007</v>
      </c>
      <c r="D26" s="393">
        <v>-0.08438316167658222</v>
      </c>
      <c r="E26" s="393">
        <v>0.05124117513095605</v>
      </c>
      <c r="F26" s="393">
        <v>-0.09708385033512235</v>
      </c>
      <c r="G26" s="393">
        <v>-0.17145916142763395</v>
      </c>
      <c r="H26" s="393">
        <v>-0.12591755632030965</v>
      </c>
      <c r="I26" s="393">
        <v>-0.13060696763207424</v>
      </c>
      <c r="J26" s="393">
        <v>-0.1476579082675289</v>
      </c>
      <c r="K26" s="393">
        <v>0.11333160985724788</v>
      </c>
      <c r="L26" s="393">
        <v>0.10369705941064566</v>
      </c>
      <c r="M26" s="393">
        <v>0.10166541296439124</v>
      </c>
      <c r="N26" s="393">
        <v>0.06282674956097356</v>
      </c>
      <c r="O26" s="393">
        <v>0.1042842420375889</v>
      </c>
      <c r="P26" s="393">
        <v>-0.0872030687855907</v>
      </c>
      <c r="Q26" s="393">
        <v>0.437529035702644</v>
      </c>
      <c r="R26" s="393">
        <v>0.22573564243473232</v>
      </c>
      <c r="S26" s="393">
        <v>-0.267180248866683</v>
      </c>
      <c r="T26" s="393">
        <v>0.48658343075766997</v>
      </c>
      <c r="U26" s="393">
        <v>0.23648180313298184</v>
      </c>
      <c r="V26" s="393">
        <v>-0.16115667170736314</v>
      </c>
      <c r="W26" s="393">
        <v>-0.24324480981133823</v>
      </c>
      <c r="X26" s="393">
        <v>-0.17373824107084213</v>
      </c>
      <c r="Y26" s="393">
        <v>-0.4606219211195195</v>
      </c>
      <c r="Z26" s="393">
        <v>-1.2282482354328494</v>
      </c>
      <c r="AA26" s="393">
        <v>-0.43108559783205935</v>
      </c>
      <c r="AB26" s="393">
        <v>-0.08192028187623546</v>
      </c>
      <c r="AC26" s="393">
        <v>-0.21</v>
      </c>
    </row>
    <row r="27" spans="1:29" s="43" customFormat="1" ht="15">
      <c r="A27" s="390" t="s">
        <v>113</v>
      </c>
      <c r="B27" s="391">
        <v>153</v>
      </c>
      <c r="C27" s="391">
        <v>132</v>
      </c>
      <c r="D27" s="391">
        <v>-454</v>
      </c>
      <c r="E27" s="391">
        <v>-36</v>
      </c>
      <c r="F27" s="391">
        <v>595</v>
      </c>
      <c r="G27" s="391">
        <v>42</v>
      </c>
      <c r="H27" s="391">
        <v>-93</v>
      </c>
      <c r="I27" s="391">
        <v>-605</v>
      </c>
      <c r="J27" s="391">
        <v>738</v>
      </c>
      <c r="K27" s="391">
        <v>606</v>
      </c>
      <c r="L27" s="391">
        <v>-162</v>
      </c>
      <c r="M27" s="391">
        <v>-150</v>
      </c>
      <c r="N27" s="391">
        <v>-56</v>
      </c>
      <c r="O27" s="391">
        <v>300</v>
      </c>
      <c r="P27" s="391">
        <v>50</v>
      </c>
      <c r="Q27" s="391">
        <v>-377</v>
      </c>
      <c r="R27" s="391">
        <v>155</v>
      </c>
      <c r="S27" s="391">
        <v>-249</v>
      </c>
      <c r="T27" s="391">
        <v>875</v>
      </c>
      <c r="U27" s="391">
        <v>182</v>
      </c>
      <c r="V27" s="391">
        <v>224</v>
      </c>
      <c r="W27" s="391">
        <v>-345</v>
      </c>
      <c r="X27" s="391">
        <v>966</v>
      </c>
      <c r="Y27" s="391">
        <v>106</v>
      </c>
      <c r="Z27" s="391">
        <v>-3475</v>
      </c>
      <c r="AA27" s="391">
        <v>178</v>
      </c>
      <c r="AB27" s="391">
        <v>168</v>
      </c>
      <c r="AC27" s="391">
        <v>-400</v>
      </c>
    </row>
    <row r="28" spans="1:29" s="44" customFormat="1" ht="15">
      <c r="A28" s="392"/>
      <c r="B28" s="393">
        <v>0.07684619209538113</v>
      </c>
      <c r="C28" s="393">
        <v>0.06767495513970712</v>
      </c>
      <c r="D28" s="393">
        <v>-0.23218824636502822</v>
      </c>
      <c r="E28" s="393">
        <v>-0.01829695965520628</v>
      </c>
      <c r="F28" s="393">
        <v>0.3037853182342731</v>
      </c>
      <c r="G28" s="393">
        <v>0.021127291933908943</v>
      </c>
      <c r="H28" s="393">
        <v>-0.0461442280020985</v>
      </c>
      <c r="I28" s="393">
        <v>-0.3016102497631956</v>
      </c>
      <c r="J28" s="393">
        <v>0.36855773072312914</v>
      </c>
      <c r="K28" s="393">
        <v>0.299290296771515</v>
      </c>
      <c r="L28" s="393">
        <v>-0.08040061342690086</v>
      </c>
      <c r="M28" s="393">
        <v>-0.07248793075952387</v>
      </c>
      <c r="N28" s="393">
        <v>-0.026795155818615246</v>
      </c>
      <c r="O28" s="393">
        <v>0.139809300114635</v>
      </c>
      <c r="P28" s="393">
        <v>0.0226279156069209</v>
      </c>
      <c r="Q28" s="393">
        <v>-0.16464607644469664</v>
      </c>
      <c r="R28" s="393">
        <v>0.06544917132904615</v>
      </c>
      <c r="S28" s="393">
        <v>-0.10059346102104794</v>
      </c>
      <c r="T28" s="393">
        <v>0.3339235830191356</v>
      </c>
      <c r="U28" s="393">
        <v>0.06504483447518083</v>
      </c>
      <c r="V28" s="393">
        <v>0.07866798248232776</v>
      </c>
      <c r="W28" s="393">
        <v>-0.11992700095594389</v>
      </c>
      <c r="X28" s="393">
        <v>0.3273899295400007</v>
      </c>
      <c r="Y28" s="393">
        <v>0.03523561323264257</v>
      </c>
      <c r="Z28" s="393">
        <v>-1.1765781383317298</v>
      </c>
      <c r="AA28" s="393">
        <v>0.06274454510204475</v>
      </c>
      <c r="AB28" s="393">
        <v>0.05893227348783281</v>
      </c>
      <c r="AC28" s="393">
        <v>-0.14</v>
      </c>
    </row>
    <row r="29" spans="1:29" ht="15">
      <c r="A29" s="390" t="s">
        <v>114</v>
      </c>
      <c r="B29" s="391">
        <v>-1808</v>
      </c>
      <c r="C29" s="391">
        <v>1123</v>
      </c>
      <c r="D29" s="391">
        <v>-555</v>
      </c>
      <c r="E29" s="391">
        <v>1652</v>
      </c>
      <c r="F29" s="391">
        <v>386</v>
      </c>
      <c r="G29" s="391">
        <v>-101</v>
      </c>
      <c r="H29" s="391">
        <v>-1353</v>
      </c>
      <c r="I29" s="391">
        <v>-1693</v>
      </c>
      <c r="J29" s="391">
        <v>426</v>
      </c>
      <c r="K29" s="391">
        <v>-736</v>
      </c>
      <c r="L29" s="391">
        <v>87</v>
      </c>
      <c r="M29" s="391">
        <v>-1690</v>
      </c>
      <c r="N29" s="391">
        <v>-1128</v>
      </c>
      <c r="O29" s="391">
        <v>-489</v>
      </c>
      <c r="P29" s="391">
        <v>-494</v>
      </c>
      <c r="Q29" s="391">
        <v>-589</v>
      </c>
      <c r="R29" s="391">
        <v>-1543</v>
      </c>
      <c r="S29" s="391">
        <v>-473</v>
      </c>
      <c r="T29" s="391">
        <v>5700</v>
      </c>
      <c r="U29" s="391">
        <v>5793</v>
      </c>
      <c r="V29" s="391">
        <v>3667</v>
      </c>
      <c r="W29" s="391">
        <v>3060</v>
      </c>
      <c r="X29" s="391">
        <v>7231</v>
      </c>
      <c r="Y29" s="391">
        <v>-2027</v>
      </c>
      <c r="Z29" s="391">
        <v>-4171</v>
      </c>
      <c r="AA29" s="391">
        <v>64</v>
      </c>
      <c r="AB29" s="391">
        <v>-375</v>
      </c>
      <c r="AC29" s="391">
        <v>1865</v>
      </c>
    </row>
    <row r="30" spans="1:29" ht="15">
      <c r="A30" s="392"/>
      <c r="B30" s="393">
        <v>-0.286418110242459</v>
      </c>
      <c r="C30" s="393">
        <v>0.18106711898511207</v>
      </c>
      <c r="D30" s="393">
        <v>-0.08944774478866213</v>
      </c>
      <c r="E30" s="393">
        <v>0.25959740402596854</v>
      </c>
      <c r="F30" s="393">
        <v>0.060273604689475846</v>
      </c>
      <c r="G30" s="393">
        <v>-0.01576659199650221</v>
      </c>
      <c r="H30" s="393">
        <v>-0.21091093884206824</v>
      </c>
      <c r="I30" s="393">
        <v>-0.2661920387668659</v>
      </c>
      <c r="J30" s="393">
        <v>0.06626389830823864</v>
      </c>
      <c r="K30" s="393">
        <v>-0.11120210075272752</v>
      </c>
      <c r="L30" s="393">
        <v>0.012830590487378224</v>
      </c>
      <c r="M30" s="393">
        <v>-0.2382597171899481</v>
      </c>
      <c r="N30" s="393">
        <v>-0.1553098624516358</v>
      </c>
      <c r="O30" s="393">
        <v>-0.06444436830022049</v>
      </c>
      <c r="P30" s="393">
        <v>-0.06270491751256824</v>
      </c>
      <c r="Q30" s="393">
        <v>-0.07187967172102017</v>
      </c>
      <c r="R30" s="393">
        <v>-0.17971157631394563</v>
      </c>
      <c r="S30" s="393">
        <v>-0.05266773783715317</v>
      </c>
      <c r="T30" s="393">
        <v>0.5893751176165196</v>
      </c>
      <c r="U30" s="393">
        <v>0.5563713790960767</v>
      </c>
      <c r="V30" s="393">
        <v>0.3378076495422988</v>
      </c>
      <c r="W30" s="393">
        <v>0.2747793010368982</v>
      </c>
      <c r="X30" s="393">
        <v>0.6231337656461999</v>
      </c>
      <c r="Y30" s="393">
        <v>-0.16898707794914536</v>
      </c>
      <c r="Z30" s="393">
        <v>-0.3589216688523855</v>
      </c>
      <c r="AA30" s="393">
        <v>0.005684336367051124</v>
      </c>
      <c r="AB30" s="393">
        <v>-0.03319512359208909</v>
      </c>
      <c r="AC30" s="393">
        <v>0.16</v>
      </c>
    </row>
    <row r="31" spans="1:29" ht="15">
      <c r="A31" s="390" t="s">
        <v>115</v>
      </c>
      <c r="B31" s="391">
        <v>-1774</v>
      </c>
      <c r="C31" s="391">
        <v>-624</v>
      </c>
      <c r="D31" s="391">
        <v>-555</v>
      </c>
      <c r="E31" s="391">
        <v>-992</v>
      </c>
      <c r="F31" s="391">
        <v>-1690</v>
      </c>
      <c r="G31" s="391">
        <v>-3420</v>
      </c>
      <c r="H31" s="391">
        <v>-252</v>
      </c>
      <c r="I31" s="391">
        <v>-3221</v>
      </c>
      <c r="J31" s="391">
        <v>-425</v>
      </c>
      <c r="K31" s="391">
        <v>-929</v>
      </c>
      <c r="L31" s="391">
        <v>243</v>
      </c>
      <c r="M31" s="391">
        <v>-1747</v>
      </c>
      <c r="N31" s="391">
        <v>-551</v>
      </c>
      <c r="O31" s="391">
        <v>-1535</v>
      </c>
      <c r="P31" s="391">
        <v>-2375</v>
      </c>
      <c r="Q31" s="391">
        <v>-1631</v>
      </c>
      <c r="R31" s="391">
        <v>-3061</v>
      </c>
      <c r="S31" s="391">
        <v>-5389</v>
      </c>
      <c r="T31" s="391">
        <v>-780</v>
      </c>
      <c r="U31" s="391">
        <v>-127</v>
      </c>
      <c r="V31" s="391">
        <v>-2212</v>
      </c>
      <c r="W31" s="391">
        <v>-844</v>
      </c>
      <c r="X31" s="391">
        <v>931</v>
      </c>
      <c r="Y31" s="391">
        <v>-4013</v>
      </c>
      <c r="Z31" s="391">
        <v>-4438</v>
      </c>
      <c r="AA31" s="391">
        <v>-1282</v>
      </c>
      <c r="AB31" s="391">
        <v>-3570</v>
      </c>
      <c r="AC31" s="391">
        <v>-2249</v>
      </c>
    </row>
    <row r="32" spans="1:29" ht="15">
      <c r="A32" s="392"/>
      <c r="B32" s="393">
        <v>-0.6331056437049898</v>
      </c>
      <c r="C32" s="393">
        <v>-0.22970649841156376</v>
      </c>
      <c r="D32" s="393">
        <v>-0.20343083351660463</v>
      </c>
      <c r="E32" s="393">
        <v>-0.35441229010361175</v>
      </c>
      <c r="F32" s="393">
        <v>-0.6044824700083717</v>
      </c>
      <c r="G32" s="393">
        <v>-1.2154857144888065</v>
      </c>
      <c r="H32" s="393">
        <v>-0.09028633666772201</v>
      </c>
      <c r="I32" s="393">
        <v>-1.1385729132054712</v>
      </c>
      <c r="J32" s="393">
        <v>-0.15134519167423477</v>
      </c>
      <c r="K32" s="393">
        <v>-0.3174831006035217</v>
      </c>
      <c r="L32" s="393">
        <v>0.08181184622066962</v>
      </c>
      <c r="M32" s="393">
        <v>-0.5672925177136801</v>
      </c>
      <c r="N32" s="393">
        <v>-0.175585630658337</v>
      </c>
      <c r="O32" s="393">
        <v>-0.45969232059271947</v>
      </c>
      <c r="P32" s="393">
        <v>-0.6803792935514363</v>
      </c>
      <c r="Q32" s="393">
        <v>-0.4468027986127443</v>
      </c>
      <c r="R32" s="393">
        <v>-0.803918478831811</v>
      </c>
      <c r="S32" s="393">
        <v>-1.37046917398016</v>
      </c>
      <c r="T32" s="393">
        <v>-0.19442789591627152</v>
      </c>
      <c r="U32" s="393">
        <v>-0.029975382422153807</v>
      </c>
      <c r="V32" s="393">
        <v>-0.5100805475295012</v>
      </c>
      <c r="W32" s="393">
        <v>-0.19239010513070198</v>
      </c>
      <c r="X32" s="393">
        <v>0.20721260101892458</v>
      </c>
      <c r="Y32" s="393">
        <v>-0.8837649753347443</v>
      </c>
      <c r="Z32" s="393">
        <v>-1.0146527934959848</v>
      </c>
      <c r="AA32" s="393">
        <v>-0.30444508827007777</v>
      </c>
      <c r="AB32" s="393">
        <v>-0.8466757895785326</v>
      </c>
      <c r="AC32" s="393">
        <v>-0.53</v>
      </c>
    </row>
    <row r="33" spans="1:29" ht="15">
      <c r="A33" s="390" t="s">
        <v>116</v>
      </c>
      <c r="B33" s="400">
        <v>-1735</v>
      </c>
      <c r="C33" s="398">
        <v>-1789</v>
      </c>
      <c r="D33" s="398">
        <v>-365</v>
      </c>
      <c r="E33" s="398">
        <v>-671</v>
      </c>
      <c r="F33" s="398">
        <v>-448</v>
      </c>
      <c r="G33" s="398">
        <v>-2768</v>
      </c>
      <c r="H33" s="398">
        <v>-2154</v>
      </c>
      <c r="I33" s="398">
        <v>-3212</v>
      </c>
      <c r="J33" s="398">
        <v>-126</v>
      </c>
      <c r="K33" s="398">
        <v>-1998</v>
      </c>
      <c r="L33" s="398">
        <v>-1616</v>
      </c>
      <c r="M33" s="398">
        <v>-1875</v>
      </c>
      <c r="N33" s="398">
        <v>-225</v>
      </c>
      <c r="O33" s="398">
        <v>-5074</v>
      </c>
      <c r="P33" s="398">
        <v>-1246</v>
      </c>
      <c r="Q33" s="398">
        <v>-1336</v>
      </c>
      <c r="R33" s="398">
        <v>-6060</v>
      </c>
      <c r="S33" s="398">
        <v>-4836</v>
      </c>
      <c r="T33" s="398">
        <v>-295</v>
      </c>
      <c r="U33" s="398">
        <v>-3581</v>
      </c>
      <c r="V33" s="398">
        <v>-3137</v>
      </c>
      <c r="W33" s="398">
        <v>-3193</v>
      </c>
      <c r="X33" s="398">
        <v>1385</v>
      </c>
      <c r="Y33" s="398">
        <v>-1210</v>
      </c>
      <c r="Z33" s="398">
        <v>-6672</v>
      </c>
      <c r="AA33" s="398">
        <v>-1144</v>
      </c>
      <c r="AB33" s="398">
        <v>-2758</v>
      </c>
      <c r="AC33" s="398">
        <v>432</v>
      </c>
    </row>
    <row r="34" spans="1:29" ht="15">
      <c r="A34" s="392"/>
      <c r="B34" s="399">
        <v>-0.59511151051993</v>
      </c>
      <c r="C34" s="393">
        <v>-0.6330905719401758</v>
      </c>
      <c r="D34" s="393">
        <v>-0.12870875148984773</v>
      </c>
      <c r="E34" s="393">
        <v>-0.2354187717525491</v>
      </c>
      <c r="F34" s="393">
        <v>-0.15736138674722344</v>
      </c>
      <c r="G34" s="393">
        <v>-0.9570271307510647</v>
      </c>
      <c r="H34" s="393">
        <v>-0.7541303868331739</v>
      </c>
      <c r="I34" s="393">
        <v>-1.1348900972712461</v>
      </c>
      <c r="J34" s="393">
        <v>-0.04522580598846915</v>
      </c>
      <c r="K34" s="393">
        <v>-0.7103823193733816</v>
      </c>
      <c r="L34" s="393">
        <v>-0.5731045170991544</v>
      </c>
      <c r="M34" s="393">
        <v>-0.6541009513244211</v>
      </c>
      <c r="N34" s="393">
        <v>-0.07912727886563165</v>
      </c>
      <c r="O34" s="393">
        <v>-1.7004192401398166</v>
      </c>
      <c r="P34" s="393">
        <v>-0.40796414106522016</v>
      </c>
      <c r="Q34" s="393">
        <v>-0.420694649998421</v>
      </c>
      <c r="R34" s="393">
        <v>-1.8011698687464328</v>
      </c>
      <c r="S34" s="393">
        <v>-1.3987591652566245</v>
      </c>
      <c r="T34" s="393">
        <v>-0.08208627127982426</v>
      </c>
      <c r="U34" s="393">
        <v>-0.9409693482059556</v>
      </c>
      <c r="V34" s="393">
        <v>-0.7888589081709863</v>
      </c>
      <c r="W34" s="393">
        <v>-0.7821532853867441</v>
      </c>
      <c r="X34" s="393">
        <v>0.32947165592216443</v>
      </c>
      <c r="Y34" s="393">
        <v>-0.2813731007315745</v>
      </c>
      <c r="Z34" s="393">
        <v>-1.6110688543590879</v>
      </c>
      <c r="AA34" s="393">
        <v>-0.2899461673374626</v>
      </c>
      <c r="AB34" s="393">
        <v>-0.7002025966904135</v>
      </c>
      <c r="AC34" s="393">
        <v>0.11</v>
      </c>
    </row>
    <row r="35" spans="1:29" ht="15">
      <c r="A35" s="390" t="s">
        <v>117</v>
      </c>
      <c r="B35" s="391">
        <v>-2383</v>
      </c>
      <c r="C35" s="391">
        <v>-8483</v>
      </c>
      <c r="D35" s="391">
        <v>-5307</v>
      </c>
      <c r="E35" s="391">
        <v>-2316</v>
      </c>
      <c r="F35" s="391">
        <v>-5786</v>
      </c>
      <c r="G35" s="391">
        <v>-3098</v>
      </c>
      <c r="H35" s="391">
        <v>-10367</v>
      </c>
      <c r="I35" s="391">
        <v>-8211</v>
      </c>
      <c r="J35" s="391">
        <v>-591</v>
      </c>
      <c r="K35" s="391">
        <v>-6588</v>
      </c>
      <c r="L35" s="391">
        <v>-7477</v>
      </c>
      <c r="M35" s="391">
        <v>-11594</v>
      </c>
      <c r="N35" s="391">
        <v>-2108</v>
      </c>
      <c r="O35" s="391">
        <v>-18932</v>
      </c>
      <c r="P35" s="391">
        <v>-12788</v>
      </c>
      <c r="Q35" s="391">
        <v>-16188</v>
      </c>
      <c r="R35" s="391">
        <v>-4770</v>
      </c>
      <c r="S35" s="391">
        <v>-977</v>
      </c>
      <c r="T35" s="391">
        <v>-2393</v>
      </c>
      <c r="U35" s="391">
        <v>2069</v>
      </c>
      <c r="V35" s="391">
        <v>-3844</v>
      </c>
      <c r="W35" s="391">
        <v>-4370</v>
      </c>
      <c r="X35" s="391">
        <v>-883</v>
      </c>
      <c r="Y35" s="391">
        <v>-10660</v>
      </c>
      <c r="Z35" s="391">
        <v>-15874</v>
      </c>
      <c r="AA35" s="391">
        <v>-16342</v>
      </c>
      <c r="AB35" s="391">
        <v>-7381</v>
      </c>
      <c r="AC35" s="391">
        <v>-12396</v>
      </c>
    </row>
    <row r="36" spans="1:29" ht="15">
      <c r="A36" s="392"/>
      <c r="B36" s="393">
        <v>-0.2470569329898198</v>
      </c>
      <c r="C36" s="393">
        <v>-0.8961906351617754</v>
      </c>
      <c r="D36" s="393">
        <v>-0.5692349276630759</v>
      </c>
      <c r="E36" s="393">
        <v>-0.24815570806345777</v>
      </c>
      <c r="F36" s="393">
        <v>-0.6309079469758228</v>
      </c>
      <c r="G36" s="393">
        <v>-0.33920871737935787</v>
      </c>
      <c r="H36" s="393">
        <v>-1.1516227360787723</v>
      </c>
      <c r="I36" s="393">
        <v>-0.9210774283868184</v>
      </c>
      <c r="J36" s="393">
        <v>-0.06690735199720299</v>
      </c>
      <c r="K36" s="393">
        <v>-0.7269565370915609</v>
      </c>
      <c r="L36" s="393">
        <v>-0.8148590534687861</v>
      </c>
      <c r="M36" s="393">
        <v>-1.2449063957951978</v>
      </c>
      <c r="N36" s="393">
        <v>-0.2225281221497788</v>
      </c>
      <c r="O36" s="393">
        <v>-1.9167744084495175</v>
      </c>
      <c r="P36" s="393">
        <v>-1.2543588184230292</v>
      </c>
      <c r="Q36" s="393">
        <v>-1.5288082322186813</v>
      </c>
      <c r="R36" s="393">
        <v>-0.4288538633259842</v>
      </c>
      <c r="S36" s="393">
        <v>-0.08424142194691786</v>
      </c>
      <c r="T36" s="393">
        <v>-0.19645913805913517</v>
      </c>
      <c r="U36" s="393">
        <v>0.15830157482905616</v>
      </c>
      <c r="V36" s="393">
        <v>-0.27766561518752786</v>
      </c>
      <c r="W36" s="393">
        <v>-0.3123019080431666</v>
      </c>
      <c r="X36" s="393">
        <v>-0.06243119664978147</v>
      </c>
      <c r="Y36" s="393">
        <v>-0.7722690220147377</v>
      </c>
      <c r="Z36" s="393">
        <v>-1.2325940926487755</v>
      </c>
      <c r="AA36" s="393">
        <v>-1.3238777580111494</v>
      </c>
      <c r="AB36" s="393">
        <v>-0.5998813403662151</v>
      </c>
      <c r="AC36" s="393">
        <v>-1</v>
      </c>
    </row>
    <row r="37" spans="1:29" ht="15">
      <c r="A37" s="390" t="s">
        <v>118</v>
      </c>
      <c r="B37" s="391">
        <v>-776</v>
      </c>
      <c r="C37" s="391">
        <v>-1362</v>
      </c>
      <c r="D37" s="391">
        <v>101</v>
      </c>
      <c r="E37" s="391">
        <v>-1308</v>
      </c>
      <c r="F37" s="391">
        <v>-4419</v>
      </c>
      <c r="G37" s="391">
        <v>-1767</v>
      </c>
      <c r="H37" s="391">
        <v>-2806</v>
      </c>
      <c r="I37" s="391">
        <v>-7536</v>
      </c>
      <c r="J37" s="391">
        <v>-2243</v>
      </c>
      <c r="K37" s="391">
        <v>-4469</v>
      </c>
      <c r="L37" s="391">
        <v>-890</v>
      </c>
      <c r="M37" s="391">
        <v>-15402</v>
      </c>
      <c r="N37" s="391">
        <v>-4342</v>
      </c>
      <c r="O37" s="391">
        <v>-13679</v>
      </c>
      <c r="P37" s="391">
        <v>-11150</v>
      </c>
      <c r="Q37" s="391">
        <v>-10897</v>
      </c>
      <c r="R37" s="391">
        <v>-2528</v>
      </c>
      <c r="S37" s="391">
        <v>-4986</v>
      </c>
      <c r="T37" s="391">
        <v>-11195</v>
      </c>
      <c r="U37" s="391">
        <v>-488</v>
      </c>
      <c r="V37" s="391">
        <v>-3162</v>
      </c>
      <c r="W37" s="391">
        <v>-7773</v>
      </c>
      <c r="X37" s="391">
        <v>16</v>
      </c>
      <c r="Y37" s="391">
        <v>-507</v>
      </c>
      <c r="Z37" s="391">
        <v>-10085</v>
      </c>
      <c r="AA37" s="391">
        <v>-11403</v>
      </c>
      <c r="AB37" s="391">
        <v>-10698</v>
      </c>
      <c r="AC37" s="391">
        <v>-2255</v>
      </c>
    </row>
    <row r="38" spans="1:29" ht="15">
      <c r="A38" s="392"/>
      <c r="B38" s="393">
        <v>-0.23313594890236322</v>
      </c>
      <c r="C38" s="393">
        <v>-0.421013585570551</v>
      </c>
      <c r="D38" s="393">
        <v>0.031942415099583954</v>
      </c>
      <c r="E38" s="393">
        <v>-0.415277645490042</v>
      </c>
      <c r="F38" s="393">
        <v>-1.3774722962547337</v>
      </c>
      <c r="G38" s="393">
        <v>-0.5576630541125671</v>
      </c>
      <c r="H38" s="393">
        <v>-0.9087140691995788</v>
      </c>
      <c r="I38" s="393">
        <v>-2.49359725227819</v>
      </c>
      <c r="J38" s="393">
        <v>-0.7510287721365971</v>
      </c>
      <c r="K38" s="393">
        <v>-1.44069736328849</v>
      </c>
      <c r="L38" s="393">
        <v>-0.2815012556853791</v>
      </c>
      <c r="M38" s="393">
        <v>-4.767668262905856</v>
      </c>
      <c r="N38" s="393">
        <v>-1.2950717479292884</v>
      </c>
      <c r="O38" s="393">
        <v>-3.9767078127089572</v>
      </c>
      <c r="P38" s="393">
        <v>-3.2107212172520883</v>
      </c>
      <c r="Q38" s="393">
        <v>-3.0206346742360446</v>
      </c>
      <c r="R38" s="393">
        <v>-0.6990570472582447</v>
      </c>
      <c r="S38" s="393">
        <v>-1.3662257807298017</v>
      </c>
      <c r="T38" s="393">
        <v>-3.001026702301901</v>
      </c>
      <c r="U38" s="393">
        <v>-0.12794160828893952</v>
      </c>
      <c r="V38" s="393">
        <v>-0.8076174518928725</v>
      </c>
      <c r="W38" s="393">
        <v>-2.0273283760768424</v>
      </c>
      <c r="X38" s="393">
        <v>0.0042643695929101</v>
      </c>
      <c r="Y38" s="393">
        <v>-0.13614173778080385</v>
      </c>
      <c r="Z38" s="393">
        <v>-2.7537941467197458</v>
      </c>
      <c r="AA38" s="393">
        <v>-3.2504867320963804</v>
      </c>
      <c r="AB38" s="393">
        <v>-3.0829793488222013</v>
      </c>
      <c r="AC38" s="393">
        <v>-0.65</v>
      </c>
    </row>
    <row r="39" spans="1:29" ht="15">
      <c r="A39" s="390" t="s">
        <v>119</v>
      </c>
      <c r="B39" s="391">
        <v>254</v>
      </c>
      <c r="C39" s="391">
        <v>-226</v>
      </c>
      <c r="D39" s="391">
        <v>48</v>
      </c>
      <c r="E39" s="391">
        <v>-566</v>
      </c>
      <c r="F39" s="391">
        <v>-297</v>
      </c>
      <c r="G39" s="391">
        <v>683</v>
      </c>
      <c r="H39" s="391">
        <v>-307</v>
      </c>
      <c r="I39" s="391">
        <v>-565</v>
      </c>
      <c r="J39" s="391">
        <v>665</v>
      </c>
      <c r="K39" s="391">
        <v>851</v>
      </c>
      <c r="L39" s="391">
        <v>1081</v>
      </c>
      <c r="M39" s="391">
        <v>-845</v>
      </c>
      <c r="N39" s="391">
        <v>1115</v>
      </c>
      <c r="O39" s="391">
        <v>1</v>
      </c>
      <c r="P39" s="391">
        <v>-1093</v>
      </c>
      <c r="Q39" s="391">
        <v>713</v>
      </c>
      <c r="R39" s="391">
        <v>1263</v>
      </c>
      <c r="S39" s="391">
        <v>1039</v>
      </c>
      <c r="T39" s="391">
        <v>1886</v>
      </c>
      <c r="U39" s="391">
        <v>1294</v>
      </c>
      <c r="V39" s="391">
        <v>1284</v>
      </c>
      <c r="W39" s="391">
        <v>-123</v>
      </c>
      <c r="X39" s="391">
        <v>1365</v>
      </c>
      <c r="Y39" s="391">
        <v>-157</v>
      </c>
      <c r="Z39" s="391">
        <v>-1989</v>
      </c>
      <c r="AA39" s="391">
        <v>-3412</v>
      </c>
      <c r="AB39" s="391">
        <v>-931</v>
      </c>
      <c r="AC39" s="391">
        <v>-2162</v>
      </c>
    </row>
    <row r="40" spans="1:29" ht="15">
      <c r="A40" s="392"/>
      <c r="B40" s="393">
        <v>0.13716161850709785</v>
      </c>
      <c r="C40" s="393">
        <v>-0.12456800806935897</v>
      </c>
      <c r="D40" s="393">
        <v>0.0262573438508662</v>
      </c>
      <c r="E40" s="393">
        <v>-0.30918317737609335</v>
      </c>
      <c r="F40" s="393">
        <v>-0.1644226936533988</v>
      </c>
      <c r="G40" s="393">
        <v>0.3802980021826663</v>
      </c>
      <c r="H40" s="393">
        <v>-0.1698591331098065</v>
      </c>
      <c r="I40" s="393">
        <v>-0.31416989640734583</v>
      </c>
      <c r="J40" s="393">
        <v>0.37577627467269004</v>
      </c>
      <c r="K40" s="393">
        <v>0.47144463710950824</v>
      </c>
      <c r="L40" s="393">
        <v>0.5871170975450868</v>
      </c>
      <c r="M40" s="393">
        <v>-0.44163609186030905</v>
      </c>
      <c r="N40" s="393">
        <v>0.5730821023632648</v>
      </c>
      <c r="O40" s="393">
        <v>0.0004888517361578693</v>
      </c>
      <c r="P40" s="393">
        <v>-0.5131816794609945</v>
      </c>
      <c r="Q40" s="393">
        <v>0.32562281643184754</v>
      </c>
      <c r="R40" s="393">
        <v>0.5547283675701342</v>
      </c>
      <c r="S40" s="393">
        <v>0.43590625707981</v>
      </c>
      <c r="T40" s="393">
        <v>0.7509008022614561</v>
      </c>
      <c r="U40" s="393">
        <v>0.4777305215901695</v>
      </c>
      <c r="V40" s="393">
        <v>0.4498901553242174</v>
      </c>
      <c r="W40" s="393">
        <v>-0.04238719148672576</v>
      </c>
      <c r="X40" s="393">
        <v>0.4520615996025823</v>
      </c>
      <c r="Y40" s="393">
        <v>-0.05107401828905456</v>
      </c>
      <c r="Z40" s="393">
        <v>-0.6607995375399911</v>
      </c>
      <c r="AA40" s="393">
        <v>-1.1956952168686974</v>
      </c>
      <c r="AB40" s="393">
        <v>-0.3292603136991423</v>
      </c>
      <c r="AC40" s="393">
        <v>-0.76</v>
      </c>
    </row>
    <row r="41" spans="1:29" ht="15">
      <c r="A41" s="390" t="s">
        <v>120</v>
      </c>
      <c r="B41" s="391">
        <v>-2010</v>
      </c>
      <c r="C41" s="391">
        <v>-439</v>
      </c>
      <c r="D41" s="391">
        <v>-547</v>
      </c>
      <c r="E41" s="391">
        <v>995</v>
      </c>
      <c r="F41" s="391">
        <v>-148</v>
      </c>
      <c r="G41" s="391">
        <v>-347</v>
      </c>
      <c r="H41" s="391">
        <v>-2053</v>
      </c>
      <c r="I41" s="391">
        <v>-2780</v>
      </c>
      <c r="J41" s="391">
        <v>1757</v>
      </c>
      <c r="K41" s="391">
        <v>1012</v>
      </c>
      <c r="L41" s="391">
        <v>1338</v>
      </c>
      <c r="M41" s="391">
        <v>2544</v>
      </c>
      <c r="N41" s="391">
        <v>2628</v>
      </c>
      <c r="O41" s="391">
        <v>3112</v>
      </c>
      <c r="P41" s="391">
        <v>2449</v>
      </c>
      <c r="Q41" s="391">
        <v>1606</v>
      </c>
      <c r="R41" s="391">
        <v>810</v>
      </c>
      <c r="S41" s="391">
        <v>422</v>
      </c>
      <c r="T41" s="391">
        <v>6088</v>
      </c>
      <c r="U41" s="391">
        <v>3127</v>
      </c>
      <c r="V41" s="391">
        <v>-1619</v>
      </c>
      <c r="W41" s="391">
        <v>-1076</v>
      </c>
      <c r="X41" s="391">
        <v>7420</v>
      </c>
      <c r="Y41" s="391">
        <v>-6800</v>
      </c>
      <c r="Z41" s="391">
        <v>-5812</v>
      </c>
      <c r="AA41" s="391">
        <v>-1704</v>
      </c>
      <c r="AB41" s="391">
        <v>-36</v>
      </c>
      <c r="AC41" s="391">
        <v>5706</v>
      </c>
    </row>
    <row r="42" spans="1:29" ht="15.75" thickBot="1">
      <c r="A42" s="392"/>
      <c r="B42" s="393">
        <v>-0.16266808023339685</v>
      </c>
      <c r="C42" s="393">
        <v>-0.03620743976285867</v>
      </c>
      <c r="D42" s="393">
        <v>-0.04498111122258619</v>
      </c>
      <c r="E42" s="393">
        <v>0.08120745280377761</v>
      </c>
      <c r="F42" s="393">
        <v>-0.012209367554760764</v>
      </c>
      <c r="G42" s="393">
        <v>-0.028694214766689097</v>
      </c>
      <c r="H42" s="393">
        <v>-0.1684740908512783</v>
      </c>
      <c r="I42" s="393">
        <v>-0.22825070466246933</v>
      </c>
      <c r="J42" s="393">
        <v>0.1437884533861844</v>
      </c>
      <c r="K42" s="393">
        <v>0.0809340363611355</v>
      </c>
      <c r="L42" s="393">
        <v>0.10576698852609034</v>
      </c>
      <c r="M42" s="393">
        <v>0.195952774149033</v>
      </c>
      <c r="N42" s="393">
        <v>0.19702335791376147</v>
      </c>
      <c r="O42" s="393">
        <v>0.225139844254163</v>
      </c>
      <c r="P42" s="393">
        <v>0.16909293275777504</v>
      </c>
      <c r="Q42" s="393">
        <v>0.10926032258327112</v>
      </c>
      <c r="R42" s="393">
        <v>0.053015849120829905</v>
      </c>
      <c r="S42" s="393">
        <v>0.026962513161787882</v>
      </c>
      <c r="T42" s="393">
        <v>0.3686017653893314</v>
      </c>
      <c r="U42" s="393">
        <v>0.1801201914907402</v>
      </c>
      <c r="V42" s="393">
        <v>-0.09076745311236145</v>
      </c>
      <c r="W42" s="393">
        <v>-0.060263231587787125</v>
      </c>
      <c r="X42" s="393">
        <v>0.40910236215263573</v>
      </c>
      <c r="Y42" s="393">
        <v>-0.3760011722389489</v>
      </c>
      <c r="Z42" s="393">
        <v>-0.33651532933861583</v>
      </c>
      <c r="AA42" s="393">
        <v>-0.10272789586863729</v>
      </c>
      <c r="AB42" s="393">
        <v>-0.0021679733724688788</v>
      </c>
      <c r="AC42" s="393">
        <v>0.34</v>
      </c>
    </row>
    <row r="43" spans="1:29" ht="15">
      <c r="A43" s="73" t="s">
        <v>67</v>
      </c>
      <c r="B43" s="74">
        <v>-54813</v>
      </c>
      <c r="C43" s="74">
        <v>1505</v>
      </c>
      <c r="D43" s="74">
        <v>-885</v>
      </c>
      <c r="E43" s="74">
        <v>53087</v>
      </c>
      <c r="F43" s="74">
        <v>-8212</v>
      </c>
      <c r="G43" s="74">
        <v>11175</v>
      </c>
      <c r="H43" s="74">
        <v>-10819</v>
      </c>
      <c r="I43" s="74">
        <v>-34101</v>
      </c>
      <c r="J43" s="74">
        <v>57178</v>
      </c>
      <c r="K43" s="74">
        <v>58244</v>
      </c>
      <c r="L43" s="74">
        <v>55087</v>
      </c>
      <c r="M43" s="74">
        <v>60295</v>
      </c>
      <c r="N43" s="74">
        <v>78897</v>
      </c>
      <c r="O43" s="74">
        <v>71041</v>
      </c>
      <c r="P43" s="74">
        <v>128525</v>
      </c>
      <c r="Q43" s="74">
        <v>110306</v>
      </c>
      <c r="R43" s="74">
        <v>140956</v>
      </c>
      <c r="S43" s="74">
        <v>4146</v>
      </c>
      <c r="T43" s="74">
        <v>120562</v>
      </c>
      <c r="U43" s="74">
        <v>165523</v>
      </c>
      <c r="V43" s="74">
        <v>93266</v>
      </c>
      <c r="W43" s="74">
        <v>66177</v>
      </c>
      <c r="X43" s="74">
        <v>130628</v>
      </c>
      <c r="Y43" s="74">
        <v>-4846</v>
      </c>
      <c r="Z43" s="74">
        <v>-51871</v>
      </c>
      <c r="AA43" s="74">
        <v>24188</v>
      </c>
      <c r="AB43" s="74">
        <v>35025</v>
      </c>
      <c r="AC43" s="74">
        <v>101649</v>
      </c>
    </row>
    <row r="44" spans="1:29" ht="15">
      <c r="A44" s="75"/>
      <c r="B44" s="76">
        <v>-0.3977882413525924</v>
      </c>
      <c r="C44" s="76">
        <v>0.011241472353518134</v>
      </c>
      <c r="D44" s="76">
        <v>-0.006590645617410296</v>
      </c>
      <c r="E44" s="76">
        <v>0.3904914769996104</v>
      </c>
      <c r="F44" s="76">
        <v>-0.06047918634430882</v>
      </c>
      <c r="G44" s="76">
        <v>0.08337582951489786</v>
      </c>
      <c r="H44" s="76">
        <v>-0.08113053933024306</v>
      </c>
      <c r="I44" s="76">
        <v>-0.26392118259845887</v>
      </c>
      <c r="J44" s="76">
        <v>0.44658310579031024</v>
      </c>
      <c r="K44" s="76">
        <v>0.4420382605501594</v>
      </c>
      <c r="L44" s="76">
        <v>0.4090675818081424</v>
      </c>
      <c r="M44" s="76">
        <v>0.43522251206580265</v>
      </c>
      <c r="N44" s="76">
        <v>0.5553691349575063</v>
      </c>
      <c r="O44" s="76">
        <v>0.4723902617426834</v>
      </c>
      <c r="P44" s="76">
        <v>0.812134531562192</v>
      </c>
      <c r="Q44" s="76">
        <v>0.664309329924806</v>
      </c>
      <c r="R44" s="76">
        <v>0.802567331792714</v>
      </c>
      <c r="S44" s="76">
        <v>0.022729582765768086</v>
      </c>
      <c r="T44" s="76">
        <v>0.6385033593955924</v>
      </c>
      <c r="U44" s="76">
        <v>0.8271864347081825</v>
      </c>
      <c r="V44" s="76">
        <v>0.4476221686095627</v>
      </c>
      <c r="W44" s="76">
        <v>0.3112186134285988</v>
      </c>
      <c r="X44" s="76">
        <v>0.6054733253467504</v>
      </c>
      <c r="Y44" s="76">
        <v>-0.02250177167787415</v>
      </c>
      <c r="Z44" s="76">
        <v>-0.2514674469133671</v>
      </c>
      <c r="AA44" s="76">
        <v>0.12176891142228197</v>
      </c>
      <c r="AB44" s="76">
        <v>0.17686919557213798</v>
      </c>
      <c r="AC44" s="76">
        <v>0.51</v>
      </c>
    </row>
    <row r="45" spans="1:29" ht="15">
      <c r="A45" s="396" t="s">
        <v>121</v>
      </c>
      <c r="B45" s="398">
        <v>-6873</v>
      </c>
      <c r="C45" s="398">
        <v>2717</v>
      </c>
      <c r="D45" s="398">
        <v>1833</v>
      </c>
      <c r="E45" s="398">
        <v>8174</v>
      </c>
      <c r="F45" s="398">
        <v>-1554</v>
      </c>
      <c r="G45" s="398">
        <v>3281</v>
      </c>
      <c r="H45" s="398">
        <v>1418</v>
      </c>
      <c r="I45" s="398">
        <v>-5667</v>
      </c>
      <c r="J45" s="398">
        <v>7556</v>
      </c>
      <c r="K45" s="398">
        <v>5740</v>
      </c>
      <c r="L45" s="398">
        <v>11643</v>
      </c>
      <c r="M45" s="398">
        <v>10801</v>
      </c>
      <c r="N45" s="398">
        <v>16502</v>
      </c>
      <c r="O45" s="398">
        <v>12979</v>
      </c>
      <c r="P45" s="398">
        <v>26904</v>
      </c>
      <c r="Q45" s="398">
        <v>17452</v>
      </c>
      <c r="R45" s="398">
        <v>27792</v>
      </c>
      <c r="S45" s="398">
        <v>-869</v>
      </c>
      <c r="T45" s="398">
        <v>27503</v>
      </c>
      <c r="U45" s="398">
        <v>36053</v>
      </c>
      <c r="V45" s="398">
        <v>21031</v>
      </c>
      <c r="W45" s="398">
        <v>9924</v>
      </c>
      <c r="X45" s="398">
        <v>22714</v>
      </c>
      <c r="Y45" s="398">
        <v>3167</v>
      </c>
      <c r="Z45" s="398">
        <v>-3309</v>
      </c>
      <c r="AA45" s="398">
        <v>9025</v>
      </c>
      <c r="AB45" s="398">
        <v>7288</v>
      </c>
      <c r="AC45" s="398">
        <v>26016</v>
      </c>
    </row>
    <row r="46" spans="1:29" ht="15">
      <c r="A46" s="394"/>
      <c r="B46" s="395">
        <v>-0.2627595912220837</v>
      </c>
      <c r="C46" s="395">
        <v>0.10626161319755578</v>
      </c>
      <c r="D46" s="395">
        <v>0.07096773194408268</v>
      </c>
      <c r="E46" s="395">
        <v>0.3072742883521551</v>
      </c>
      <c r="F46" s="395">
        <v>-0.05950051727927619</v>
      </c>
      <c r="G46" s="395">
        <v>0.12646142733747645</v>
      </c>
      <c r="H46" s="395">
        <v>0.05430607331855519</v>
      </c>
      <c r="I46" s="395">
        <v>-0.2242832197999256</v>
      </c>
      <c r="J46" s="395">
        <v>0.3016368469608066</v>
      </c>
      <c r="K46" s="395">
        <v>0.22601183609023412</v>
      </c>
      <c r="L46" s="395">
        <v>0.45149711837577655</v>
      </c>
      <c r="M46" s="395">
        <v>0.40453501694208693</v>
      </c>
      <c r="N46" s="395">
        <v>0.5990915242816808</v>
      </c>
      <c r="O46" s="395">
        <v>0.4425670457191888</v>
      </c>
      <c r="P46" s="395">
        <v>0.8718316143953242</v>
      </c>
      <c r="Q46" s="395">
        <v>0.5393421212846139</v>
      </c>
      <c r="R46" s="395">
        <v>0.8156334439059831</v>
      </c>
      <c r="S46" s="395">
        <v>-0.02482233038549886</v>
      </c>
      <c r="T46" s="395">
        <v>0.7558302507983505</v>
      </c>
      <c r="U46" s="395">
        <v>0.9264377155458803</v>
      </c>
      <c r="V46" s="395">
        <v>0.5171935945803341</v>
      </c>
      <c r="W46" s="395">
        <v>0.23819461729128744</v>
      </c>
      <c r="X46" s="395">
        <v>0.5371676550056437</v>
      </c>
      <c r="Y46" s="395">
        <v>0.07541885804847048</v>
      </c>
      <c r="Z46" s="395">
        <v>-0.08285375473485734</v>
      </c>
      <c r="AA46" s="395">
        <v>0.23222901254422723</v>
      </c>
      <c r="AB46" s="395">
        <v>0.18638389917264853</v>
      </c>
      <c r="AC46" s="395">
        <v>0.65</v>
      </c>
    </row>
    <row r="47" spans="1:29" ht="15">
      <c r="A47" s="390" t="s">
        <v>122</v>
      </c>
      <c r="B47" s="391">
        <v>-670</v>
      </c>
      <c r="C47" s="391">
        <v>820</v>
      </c>
      <c r="D47" s="391">
        <v>-639</v>
      </c>
      <c r="E47" s="391">
        <v>1511</v>
      </c>
      <c r="F47" s="391">
        <v>-953</v>
      </c>
      <c r="G47" s="391">
        <v>-506</v>
      </c>
      <c r="H47" s="391">
        <v>-1196</v>
      </c>
      <c r="I47" s="391">
        <v>-2276</v>
      </c>
      <c r="J47" s="391">
        <v>1580</v>
      </c>
      <c r="K47" s="391">
        <v>916</v>
      </c>
      <c r="L47" s="391">
        <v>1206</v>
      </c>
      <c r="M47" s="391">
        <v>534</v>
      </c>
      <c r="N47" s="391">
        <v>548</v>
      </c>
      <c r="O47" s="391">
        <v>-62</v>
      </c>
      <c r="P47" s="391">
        <v>2783</v>
      </c>
      <c r="Q47" s="391">
        <v>224</v>
      </c>
      <c r="R47" s="391">
        <v>4224</v>
      </c>
      <c r="S47" s="391">
        <v>-370</v>
      </c>
      <c r="T47" s="391">
        <v>4099</v>
      </c>
      <c r="U47" s="391">
        <v>3746</v>
      </c>
      <c r="V47" s="391">
        <v>410</v>
      </c>
      <c r="W47" s="391">
        <v>-208</v>
      </c>
      <c r="X47" s="391">
        <v>4166</v>
      </c>
      <c r="Y47" s="391">
        <v>-3061</v>
      </c>
      <c r="Z47" s="391">
        <v>-4165</v>
      </c>
      <c r="AA47" s="391">
        <v>-2077</v>
      </c>
      <c r="AB47" s="391">
        <v>447</v>
      </c>
      <c r="AC47" s="391">
        <v>3541</v>
      </c>
    </row>
    <row r="48" spans="1:29" ht="15">
      <c r="A48" s="392"/>
      <c r="B48" s="393">
        <v>-0.15203292987878703</v>
      </c>
      <c r="C48" s="393">
        <v>0.19067904995326845</v>
      </c>
      <c r="D48" s="393">
        <v>-0.1465592968823426</v>
      </c>
      <c r="E48" s="393">
        <v>0.3406367720889758</v>
      </c>
      <c r="F48" s="393">
        <v>-0.21532781569927328</v>
      </c>
      <c r="G48" s="393">
        <v>-0.11530056761603902</v>
      </c>
      <c r="H48" s="393">
        <v>-0.2744730851141908</v>
      </c>
      <c r="I48" s="393">
        <v>-0.534025345086897</v>
      </c>
      <c r="J48" s="393">
        <v>0.36970739297790267</v>
      </c>
      <c r="K48" s="393">
        <v>0.20573312640235208</v>
      </c>
      <c r="L48" s="393">
        <v>0.2582535124404872</v>
      </c>
      <c r="M48" s="393">
        <v>0.10895935652766031</v>
      </c>
      <c r="N48" s="393">
        <v>0.108718941696484</v>
      </c>
      <c r="O48" s="393">
        <v>-0.011469544659081787</v>
      </c>
      <c r="P48" s="393">
        <v>0.47787078772267844</v>
      </c>
      <c r="Q48" s="393">
        <v>0.036558715091739025</v>
      </c>
      <c r="R48" s="393">
        <v>0.6623555017531091</v>
      </c>
      <c r="S48" s="393">
        <v>-0.0559245230545069</v>
      </c>
      <c r="T48" s="393">
        <v>0.5958749578424571</v>
      </c>
      <c r="U48" s="393">
        <v>0.5205149012327936</v>
      </c>
      <c r="V48" s="393">
        <v>0.05442487508826588</v>
      </c>
      <c r="W48" s="393">
        <v>-0.027050260163674622</v>
      </c>
      <c r="X48" s="393">
        <v>0.5316969761170354</v>
      </c>
      <c r="Y48" s="393">
        <v>-0.38692421164665536</v>
      </c>
      <c r="Z48" s="393">
        <v>-0.5606346950093433</v>
      </c>
      <c r="AA48" s="393">
        <v>-0.2931826907875412</v>
      </c>
      <c r="AB48" s="393">
        <v>0.06328764446785762</v>
      </c>
      <c r="AC48" s="393">
        <v>0.49</v>
      </c>
    </row>
    <row r="49" spans="1:29" ht="15">
      <c r="A49" s="390" t="s">
        <v>221</v>
      </c>
      <c r="B49" s="391">
        <v>-4149</v>
      </c>
      <c r="C49" s="391">
        <v>-2514</v>
      </c>
      <c r="D49" s="391">
        <v>-3513</v>
      </c>
      <c r="E49" s="391">
        <v>9215</v>
      </c>
      <c r="F49" s="391">
        <v>-3570</v>
      </c>
      <c r="G49" s="391">
        <v>-3368</v>
      </c>
      <c r="H49" s="391">
        <v>1798</v>
      </c>
      <c r="I49" s="391">
        <v>-6593</v>
      </c>
      <c r="J49" s="391">
        <v>5741</v>
      </c>
      <c r="K49" s="391">
        <v>6536</v>
      </c>
      <c r="L49" s="391">
        <v>5908</v>
      </c>
      <c r="M49" s="391">
        <v>9488</v>
      </c>
      <c r="N49" s="391">
        <v>7935</v>
      </c>
      <c r="O49" s="391">
        <v>5454</v>
      </c>
      <c r="P49" s="391">
        <v>13980</v>
      </c>
      <c r="Q49" s="391">
        <v>9220</v>
      </c>
      <c r="R49" s="391">
        <v>10288</v>
      </c>
      <c r="S49" s="391">
        <v>5480</v>
      </c>
      <c r="T49" s="391">
        <v>8298</v>
      </c>
      <c r="U49" s="391">
        <v>19921</v>
      </c>
      <c r="V49" s="391">
        <v>16071</v>
      </c>
      <c r="W49" s="391">
        <v>8692</v>
      </c>
      <c r="X49" s="391">
        <v>25820</v>
      </c>
      <c r="Y49" s="391">
        <v>-11101</v>
      </c>
      <c r="Z49" s="391">
        <v>-22287</v>
      </c>
      <c r="AA49" s="391">
        <v>-8172</v>
      </c>
      <c r="AB49" s="391">
        <v>-2750</v>
      </c>
      <c r="AC49" s="391">
        <v>9753</v>
      </c>
    </row>
    <row r="50" spans="1:29" ht="15">
      <c r="A50" s="392"/>
      <c r="B50" s="393">
        <v>-0.1665324051830952</v>
      </c>
      <c r="C50" s="393">
        <v>-0.10330820486583736</v>
      </c>
      <c r="D50" s="393">
        <v>-0.14590106470814268</v>
      </c>
      <c r="E50" s="393">
        <v>0.3834130879711406</v>
      </c>
      <c r="F50" s="393">
        <v>-0.1480597331855793</v>
      </c>
      <c r="G50" s="393">
        <v>-0.1413607313487164</v>
      </c>
      <c r="H50" s="393">
        <v>0.07599789505274845</v>
      </c>
      <c r="I50" s="393">
        <v>-0.28260126902671656</v>
      </c>
      <c r="J50" s="393">
        <v>0.24850586982032574</v>
      </c>
      <c r="K50" s="393">
        <v>0.2751514574902414</v>
      </c>
      <c r="L50" s="393">
        <v>0.24278307981102643</v>
      </c>
      <c r="M50" s="393">
        <v>0.37904301227336124</v>
      </c>
      <c r="N50" s="393">
        <v>0.3089054702545724</v>
      </c>
      <c r="O50" s="393">
        <v>0.20399667411363787</v>
      </c>
      <c r="P50" s="393">
        <v>0.49960831851423304</v>
      </c>
      <c r="Q50" s="393">
        <v>0.3165846762715585</v>
      </c>
      <c r="R50" s="393">
        <v>0.3365669451871556</v>
      </c>
      <c r="S50" s="393">
        <v>0.17151864107158854</v>
      </c>
      <c r="T50" s="393">
        <v>0.2510884128960944</v>
      </c>
      <c r="U50" s="393">
        <v>0.5704413940979425</v>
      </c>
      <c r="V50" s="393">
        <v>0.43926158353924105</v>
      </c>
      <c r="W50" s="393">
        <v>0.23239169068698384</v>
      </c>
      <c r="X50" s="393">
        <v>0.6782211168951724</v>
      </c>
      <c r="Y50" s="393">
        <v>-0.2904004863639176</v>
      </c>
      <c r="Z50" s="393">
        <v>-0.6091110018505375</v>
      </c>
      <c r="AA50" s="393">
        <v>-0.2391967065083933</v>
      </c>
      <c r="AB50" s="393">
        <v>-0.08251263268406195</v>
      </c>
      <c r="AC50" s="393">
        <v>0.3</v>
      </c>
    </row>
    <row r="51" spans="1:29" ht="15">
      <c r="A51" s="396" t="s">
        <v>222</v>
      </c>
      <c r="B51" s="398">
        <v>-43121</v>
      </c>
      <c r="C51" s="398">
        <v>482</v>
      </c>
      <c r="D51" s="398">
        <v>1434</v>
      </c>
      <c r="E51" s="398">
        <v>34187</v>
      </c>
      <c r="F51" s="398">
        <v>-2135</v>
      </c>
      <c r="G51" s="398">
        <v>11768</v>
      </c>
      <c r="H51" s="398">
        <v>-12839</v>
      </c>
      <c r="I51" s="398">
        <v>-19565</v>
      </c>
      <c r="J51" s="398">
        <v>42301</v>
      </c>
      <c r="K51" s="398">
        <v>45052</v>
      </c>
      <c r="L51" s="398">
        <v>36330</v>
      </c>
      <c r="M51" s="398">
        <v>39472</v>
      </c>
      <c r="N51" s="398">
        <v>53912</v>
      </c>
      <c r="O51" s="398">
        <v>52670</v>
      </c>
      <c r="P51" s="398">
        <v>84858</v>
      </c>
      <c r="Q51" s="398">
        <v>83410</v>
      </c>
      <c r="R51" s="398">
        <v>98652</v>
      </c>
      <c r="S51" s="398">
        <v>-95</v>
      </c>
      <c r="T51" s="398">
        <v>80662</v>
      </c>
      <c r="U51" s="398">
        <v>105803</v>
      </c>
      <c r="V51" s="398">
        <v>55754</v>
      </c>
      <c r="W51" s="398">
        <v>47769</v>
      </c>
      <c r="X51" s="398">
        <v>77928</v>
      </c>
      <c r="Y51" s="398">
        <v>6149</v>
      </c>
      <c r="Z51" s="398">
        <v>-22110</v>
      </c>
      <c r="AA51" s="398">
        <v>25412</v>
      </c>
      <c r="AB51" s="398">
        <v>30040</v>
      </c>
      <c r="AC51" s="398">
        <v>62339</v>
      </c>
    </row>
    <row r="52" spans="1:29" ht="15.75" thickBot="1">
      <c r="A52" s="394"/>
      <c r="B52" s="395">
        <v>-0.5238444529050201</v>
      </c>
      <c r="C52" s="395">
        <v>0.006049582478406812</v>
      </c>
      <c r="D52" s="395">
        <v>0.017921724804792483</v>
      </c>
      <c r="E52" s="395">
        <v>0.4227004235164644</v>
      </c>
      <c r="F52" s="395">
        <v>-0.026316720436181384</v>
      </c>
      <c r="G52" s="395">
        <v>0.1473341139069939</v>
      </c>
      <c r="H52" s="395">
        <v>-0.16205591768533312</v>
      </c>
      <c r="I52" s="395">
        <v>-0.25625338817011345</v>
      </c>
      <c r="J52" s="395">
        <v>0.5594727272751232</v>
      </c>
      <c r="K52" s="395">
        <v>0.5764155555433303</v>
      </c>
      <c r="L52" s="395">
        <v>0.45484741140116025</v>
      </c>
      <c r="M52" s="395">
        <v>0.48191729634043945</v>
      </c>
      <c r="N52" s="395">
        <v>0.6434239050264745</v>
      </c>
      <c r="O52" s="395">
        <v>0.5923417088524063</v>
      </c>
      <c r="P52" s="395">
        <v>0.9066901333205646</v>
      </c>
      <c r="Q52" s="395">
        <v>0.8473376166498792</v>
      </c>
      <c r="R52" s="395">
        <v>0.9430227908645339</v>
      </c>
      <c r="S52" s="395">
        <v>-0.0008729152945030627</v>
      </c>
      <c r="T52" s="395">
        <v>0.7169649650503818</v>
      </c>
      <c r="U52" s="395">
        <v>0.8885849383748479</v>
      </c>
      <c r="V52" s="395">
        <v>0.4511741216998377</v>
      </c>
      <c r="W52" s="395">
        <v>0.3794709919056727</v>
      </c>
      <c r="X52" s="395">
        <v>0.6109362671988583</v>
      </c>
      <c r="Y52" s="395">
        <v>0.04832940137877717</v>
      </c>
      <c r="Z52" s="395">
        <v>-0.18075996197091104</v>
      </c>
      <c r="AA52" s="395">
        <v>0.21439771975049204</v>
      </c>
      <c r="AB52" s="395">
        <v>0.2534285619557375</v>
      </c>
      <c r="AC52" s="395">
        <v>0.52</v>
      </c>
    </row>
    <row r="53" spans="1:29" ht="15">
      <c r="A53" s="73" t="s">
        <v>72</v>
      </c>
      <c r="B53" s="74">
        <v>-9599</v>
      </c>
      <c r="C53" s="74">
        <v>10310</v>
      </c>
      <c r="D53" s="74">
        <v>-3411</v>
      </c>
      <c r="E53" s="74">
        <v>12604</v>
      </c>
      <c r="F53" s="74">
        <v>-9994</v>
      </c>
      <c r="G53" s="74">
        <v>1482</v>
      </c>
      <c r="H53" s="74">
        <v>4977</v>
      </c>
      <c r="I53" s="74">
        <v>-11543</v>
      </c>
      <c r="J53" s="74">
        <v>17914</v>
      </c>
      <c r="K53" s="74">
        <v>15395</v>
      </c>
      <c r="L53" s="74">
        <v>18269</v>
      </c>
      <c r="M53" s="74">
        <v>36012</v>
      </c>
      <c r="N53" s="74">
        <v>43426</v>
      </c>
      <c r="O53" s="74">
        <v>23523</v>
      </c>
      <c r="P53" s="74">
        <v>48631</v>
      </c>
      <c r="Q53" s="74">
        <v>42283</v>
      </c>
      <c r="R53" s="74">
        <v>47759</v>
      </c>
      <c r="S53" s="74">
        <v>8915</v>
      </c>
      <c r="T53" s="74">
        <v>49539</v>
      </c>
      <c r="U53" s="74">
        <v>59095</v>
      </c>
      <c r="V53" s="74">
        <v>39522</v>
      </c>
      <c r="W53" s="74">
        <v>48016</v>
      </c>
      <c r="X53" s="74">
        <v>79990</v>
      </c>
      <c r="Y53" s="74">
        <v>23902</v>
      </c>
      <c r="Z53" s="74">
        <v>8813</v>
      </c>
      <c r="AA53" s="74">
        <v>35422</v>
      </c>
      <c r="AB53" s="74">
        <v>37071</v>
      </c>
      <c r="AC53" s="74">
        <v>66021</v>
      </c>
    </row>
    <row r="54" spans="1:29" ht="15">
      <c r="A54" s="75"/>
      <c r="B54" s="76">
        <v>-0.21654650843287993</v>
      </c>
      <c r="C54" s="76">
        <v>0.23651709197303195</v>
      </c>
      <c r="D54" s="76">
        <v>-0.07766996481284316</v>
      </c>
      <c r="E54" s="76">
        <v>0.28525336944793533</v>
      </c>
      <c r="F54" s="76">
        <v>-0.23220297988403305</v>
      </c>
      <c r="G54" s="76">
        <v>0.03498887533195383</v>
      </c>
      <c r="H54" s="76">
        <v>0.11777322702428705</v>
      </c>
      <c r="I54" s="76">
        <v>-0.2778307968807292</v>
      </c>
      <c r="J54" s="76">
        <v>0.4300643656118375</v>
      </c>
      <c r="K54" s="76">
        <v>0.3596166082839636</v>
      </c>
      <c r="L54" s="76">
        <v>0.4118402783805042</v>
      </c>
      <c r="M54" s="76">
        <v>0.7848109486488397</v>
      </c>
      <c r="N54" s="76">
        <v>0.912868234262354</v>
      </c>
      <c r="O54" s="76">
        <v>0.4622394413275499</v>
      </c>
      <c r="P54" s="76">
        <v>0.9279159775335666</v>
      </c>
      <c r="Q54" s="76">
        <v>0.7754936451814354</v>
      </c>
      <c r="R54" s="76">
        <v>0.8286547022801294</v>
      </c>
      <c r="S54" s="76">
        <v>0.14856600063326564</v>
      </c>
      <c r="T54" s="76">
        <v>0.7956404320058175</v>
      </c>
      <c r="U54" s="76">
        <v>0.891323267013866</v>
      </c>
      <c r="V54" s="76">
        <v>0.570995310620459</v>
      </c>
      <c r="W54" s="76">
        <v>0.6742048543142642</v>
      </c>
      <c r="X54" s="76">
        <v>1.089536499540844</v>
      </c>
      <c r="Y54" s="76">
        <v>0.3215136078327685</v>
      </c>
      <c r="Z54" s="76">
        <v>0.12264730584381489</v>
      </c>
      <c r="AA54" s="76">
        <v>0.5028162222464161</v>
      </c>
      <c r="AB54" s="76">
        <v>0.5229195360402672</v>
      </c>
      <c r="AC54" s="76">
        <v>0.92</v>
      </c>
    </row>
    <row r="55" spans="1:29" ht="15">
      <c r="A55" s="396" t="s">
        <v>123</v>
      </c>
      <c r="B55" s="398">
        <v>-7303</v>
      </c>
      <c r="C55" s="398">
        <v>2436</v>
      </c>
      <c r="D55" s="398">
        <v>1128</v>
      </c>
      <c r="E55" s="398">
        <v>3887</v>
      </c>
      <c r="F55" s="398">
        <v>-1905</v>
      </c>
      <c r="G55" s="398">
        <v>-3092</v>
      </c>
      <c r="H55" s="398">
        <v>2024</v>
      </c>
      <c r="I55" s="398">
        <v>-8871</v>
      </c>
      <c r="J55" s="398">
        <v>2150</v>
      </c>
      <c r="K55" s="398">
        <v>4241</v>
      </c>
      <c r="L55" s="398">
        <v>5511</v>
      </c>
      <c r="M55" s="398">
        <v>10770</v>
      </c>
      <c r="N55" s="398">
        <v>11755</v>
      </c>
      <c r="O55" s="398">
        <v>9147</v>
      </c>
      <c r="P55" s="398">
        <v>14601</v>
      </c>
      <c r="Q55" s="398">
        <v>13957</v>
      </c>
      <c r="R55" s="398">
        <v>14730</v>
      </c>
      <c r="S55" s="398">
        <v>2494</v>
      </c>
      <c r="T55" s="398">
        <v>13710</v>
      </c>
      <c r="U55" s="398">
        <v>19801</v>
      </c>
      <c r="V55" s="398">
        <v>14075</v>
      </c>
      <c r="W55" s="398">
        <v>15857</v>
      </c>
      <c r="X55" s="398">
        <v>25612</v>
      </c>
      <c r="Y55" s="398">
        <v>8574</v>
      </c>
      <c r="Z55" s="398">
        <v>-2050</v>
      </c>
      <c r="AA55" s="398">
        <v>9962</v>
      </c>
      <c r="AB55" s="398">
        <v>7703</v>
      </c>
      <c r="AC55" s="398">
        <v>18254</v>
      </c>
    </row>
    <row r="56" spans="1:29" ht="15">
      <c r="A56" s="394"/>
      <c r="B56" s="395">
        <v>-0.4600714896791036</v>
      </c>
      <c r="C56" s="395">
        <v>0.15799038308128566</v>
      </c>
      <c r="D56" s="395">
        <v>0.07286101567480774</v>
      </c>
      <c r="E56" s="395">
        <v>0.24809936229464036</v>
      </c>
      <c r="F56" s="395">
        <v>-0.12366106870427274</v>
      </c>
      <c r="G56" s="395">
        <v>-0.2048926400999851</v>
      </c>
      <c r="H56" s="395">
        <v>0.13356377043132195</v>
      </c>
      <c r="I56" s="395">
        <v>-0.5996426883946748</v>
      </c>
      <c r="J56" s="395">
        <v>0.14623651818332917</v>
      </c>
      <c r="K56" s="395">
        <v>0.28215078601048216</v>
      </c>
      <c r="L56" s="395">
        <v>0.3550545177160025</v>
      </c>
      <c r="M56" s="395">
        <v>0.6670486041218338</v>
      </c>
      <c r="N56" s="395">
        <v>0.7004649704946742</v>
      </c>
      <c r="O56" s="395">
        <v>0.5087712565098101</v>
      </c>
      <c r="P56" s="395">
        <v>0.7791775330474149</v>
      </c>
      <c r="Q56" s="395">
        <v>0.7112590104953576</v>
      </c>
      <c r="R56" s="395">
        <v>0.7054229448750116</v>
      </c>
      <c r="S56" s="395">
        <v>0.11397042526870571</v>
      </c>
      <c r="T56" s="395">
        <v>0.6040472487432114</v>
      </c>
      <c r="U56" s="395">
        <v>0.8205233182607685</v>
      </c>
      <c r="V56" s="395">
        <v>0.5573630530269158</v>
      </c>
      <c r="W56" s="395">
        <v>0.6108410515079488</v>
      </c>
      <c r="X56" s="395">
        <v>0.9573498618099974</v>
      </c>
      <c r="Y56" s="395">
        <v>0.3169999837322246</v>
      </c>
      <c r="Z56" s="395">
        <v>-0.07818608287725182</v>
      </c>
      <c r="AA56" s="395">
        <v>0.38817715716537027</v>
      </c>
      <c r="AB56" s="395">
        <v>0.29847819904074147</v>
      </c>
      <c r="AC56" s="395">
        <v>0.7</v>
      </c>
    </row>
    <row r="57" spans="1:29" ht="15">
      <c r="A57" s="390" t="s">
        <v>124</v>
      </c>
      <c r="B57" s="391">
        <v>2193</v>
      </c>
      <c r="C57" s="391">
        <v>5120</v>
      </c>
      <c r="D57" s="391">
        <v>283</v>
      </c>
      <c r="E57" s="391">
        <v>8457</v>
      </c>
      <c r="F57" s="391">
        <v>-436</v>
      </c>
      <c r="G57" s="391">
        <v>2816</v>
      </c>
      <c r="H57" s="391">
        <v>2073</v>
      </c>
      <c r="I57" s="391">
        <v>-608</v>
      </c>
      <c r="J57" s="391">
        <v>8390</v>
      </c>
      <c r="K57" s="391">
        <v>7728</v>
      </c>
      <c r="L57" s="391">
        <v>6608</v>
      </c>
      <c r="M57" s="391">
        <v>10327</v>
      </c>
      <c r="N57" s="391">
        <v>13954</v>
      </c>
      <c r="O57" s="391">
        <v>7129</v>
      </c>
      <c r="P57" s="391">
        <v>18068</v>
      </c>
      <c r="Q57" s="391">
        <v>14683</v>
      </c>
      <c r="R57" s="391">
        <v>12949</v>
      </c>
      <c r="S57" s="391">
        <v>5674</v>
      </c>
      <c r="T57" s="391">
        <v>16111</v>
      </c>
      <c r="U57" s="391">
        <v>18914</v>
      </c>
      <c r="V57" s="391">
        <v>15719</v>
      </c>
      <c r="W57" s="391">
        <v>15072</v>
      </c>
      <c r="X57" s="391">
        <v>27891</v>
      </c>
      <c r="Y57" s="391">
        <v>12108</v>
      </c>
      <c r="Z57" s="391">
        <v>4793</v>
      </c>
      <c r="AA57" s="391">
        <v>14858</v>
      </c>
      <c r="AB57" s="391">
        <v>16344</v>
      </c>
      <c r="AC57" s="391">
        <v>25304</v>
      </c>
    </row>
    <row r="58" spans="1:29" ht="15">
      <c r="A58" s="392"/>
      <c r="B58" s="393">
        <v>0.1990822065171427</v>
      </c>
      <c r="C58" s="393">
        <v>0.4717919987025754</v>
      </c>
      <c r="D58" s="393">
        <v>0.025681652773168473</v>
      </c>
      <c r="E58" s="393">
        <v>0.7555810880474967</v>
      </c>
      <c r="F58" s="393">
        <v>-0.03974059237180638</v>
      </c>
      <c r="G58" s="393">
        <v>0.25982965287458804</v>
      </c>
      <c r="H58" s="393">
        <v>0.19143501460003876</v>
      </c>
      <c r="I58" s="393">
        <v>-0.05689783282892824</v>
      </c>
      <c r="J58" s="393">
        <v>0.7699783690224615</v>
      </c>
      <c r="K58" s="393">
        <v>0.6905265264764315</v>
      </c>
      <c r="L58" s="393">
        <v>0.5647187516023777</v>
      </c>
      <c r="M58" s="393">
        <v>0.84680927480425</v>
      </c>
      <c r="N58" s="393">
        <v>1.0985662899021476</v>
      </c>
      <c r="O58" s="393">
        <v>0.5220071905044366</v>
      </c>
      <c r="P58" s="393">
        <v>1.2702340737407836</v>
      </c>
      <c r="Q58" s="393">
        <v>0.9876667776555825</v>
      </c>
      <c r="R58" s="393">
        <v>0.8229801427202199</v>
      </c>
      <c r="S58" s="393">
        <v>0.3467814537318148</v>
      </c>
      <c r="T58" s="393">
        <v>0.947657942009994</v>
      </c>
      <c r="U58" s="393">
        <v>1.0515570984273914</v>
      </c>
      <c r="V58" s="393">
        <v>0.839033107619791</v>
      </c>
      <c r="W58" s="393">
        <v>0.7809998165645426</v>
      </c>
      <c r="X58" s="393">
        <v>1.3959431512649667</v>
      </c>
      <c r="Y58" s="393">
        <v>0.5929059885561472</v>
      </c>
      <c r="Z58" s="393">
        <v>0.24273504100362775</v>
      </c>
      <c r="AA58" s="393">
        <v>0.7636530348757775</v>
      </c>
      <c r="AB58" s="393">
        <v>0.826083286622703</v>
      </c>
      <c r="AC58" s="393">
        <v>1.25</v>
      </c>
    </row>
    <row r="59" spans="1:29" ht="15">
      <c r="A59" s="396" t="s">
        <v>125</v>
      </c>
      <c r="B59" s="398">
        <v>-4489</v>
      </c>
      <c r="C59" s="398">
        <v>2754</v>
      </c>
      <c r="D59" s="398">
        <v>-4822</v>
      </c>
      <c r="E59" s="398">
        <v>260</v>
      </c>
      <c r="F59" s="398">
        <v>-7653</v>
      </c>
      <c r="G59" s="398">
        <v>1758</v>
      </c>
      <c r="H59" s="398">
        <v>880</v>
      </c>
      <c r="I59" s="398">
        <v>-2064</v>
      </c>
      <c r="J59" s="398">
        <v>7374</v>
      </c>
      <c r="K59" s="398">
        <v>3426</v>
      </c>
      <c r="L59" s="398">
        <v>6150</v>
      </c>
      <c r="M59" s="398">
        <v>14915</v>
      </c>
      <c r="N59" s="398">
        <v>17717</v>
      </c>
      <c r="O59" s="398">
        <v>7247</v>
      </c>
      <c r="P59" s="398">
        <v>15962</v>
      </c>
      <c r="Q59" s="398">
        <v>13643</v>
      </c>
      <c r="R59" s="398">
        <v>20080</v>
      </c>
      <c r="S59" s="398">
        <v>747</v>
      </c>
      <c r="T59" s="398">
        <v>19718</v>
      </c>
      <c r="U59" s="398">
        <v>20380</v>
      </c>
      <c r="V59" s="398">
        <v>9728</v>
      </c>
      <c r="W59" s="398">
        <v>17087</v>
      </c>
      <c r="X59" s="398">
        <v>26487</v>
      </c>
      <c r="Y59" s="398">
        <v>3220</v>
      </c>
      <c r="Z59" s="398">
        <v>6070</v>
      </c>
      <c r="AA59" s="398">
        <v>10602</v>
      </c>
      <c r="AB59" s="398">
        <v>13024</v>
      </c>
      <c r="AC59" s="398">
        <v>22463</v>
      </c>
    </row>
    <row r="60" spans="1:29" ht="15.75" thickBot="1">
      <c r="A60" s="394"/>
      <c r="B60" s="395">
        <v>-0.2574190769957685</v>
      </c>
      <c r="C60" s="395">
        <v>0.15900665299077854</v>
      </c>
      <c r="D60" s="395">
        <v>-0.27687947302176275</v>
      </c>
      <c r="E60" s="395">
        <v>0.015006816557838754</v>
      </c>
      <c r="F60" s="395">
        <v>-0.45925981935660554</v>
      </c>
      <c r="G60" s="395">
        <v>0.1070148932103443</v>
      </c>
      <c r="H60" s="395">
        <v>0.05406524569275817</v>
      </c>
      <c r="I60" s="395">
        <v>-0.12846014623544288</v>
      </c>
      <c r="J60" s="395">
        <v>0.4592787194008796</v>
      </c>
      <c r="K60" s="395">
        <v>0.20654667345911815</v>
      </c>
      <c r="L60" s="395">
        <v>0.35888371409047437</v>
      </c>
      <c r="M60" s="395">
        <v>0.850086661533278</v>
      </c>
      <c r="N60" s="395">
        <v>0.9795314039415581</v>
      </c>
      <c r="O60" s="395">
        <v>0.3763951863797521</v>
      </c>
      <c r="P60" s="395">
        <v>0.8208498536951714</v>
      </c>
      <c r="Q60" s="395">
        <v>0.6809691994082323</v>
      </c>
      <c r="R60" s="395">
        <v>0.9553256789925024</v>
      </c>
      <c r="S60" s="395">
        <v>0.03432551060920108</v>
      </c>
      <c r="T60" s="395">
        <v>0.8738199243173872</v>
      </c>
      <c r="U60" s="395">
        <v>0.8427937413260089</v>
      </c>
      <c r="V60" s="395">
        <v>0.3855959613896731</v>
      </c>
      <c r="W60" s="395">
        <v>0.6581775488538888</v>
      </c>
      <c r="X60" s="395">
        <v>0.9926366425968336</v>
      </c>
      <c r="Y60" s="395">
        <v>0.11982135454691178</v>
      </c>
      <c r="Z60" s="395">
        <v>0.2344431338287878</v>
      </c>
      <c r="AA60" s="395">
        <v>0.41860151086638986</v>
      </c>
      <c r="AB60" s="395">
        <v>0.5147856607845558</v>
      </c>
      <c r="AC60" s="395">
        <v>0.89</v>
      </c>
    </row>
    <row r="61" spans="1:29" ht="15">
      <c r="A61" s="73" t="s">
        <v>76</v>
      </c>
      <c r="B61" s="74">
        <v>974</v>
      </c>
      <c r="C61" s="74">
        <v>2972</v>
      </c>
      <c r="D61" s="74">
        <v>1071</v>
      </c>
      <c r="E61" s="74">
        <v>4686</v>
      </c>
      <c r="F61" s="74">
        <v>4516</v>
      </c>
      <c r="G61" s="74">
        <v>5479</v>
      </c>
      <c r="H61" s="74">
        <v>4601</v>
      </c>
      <c r="I61" s="74">
        <v>-951</v>
      </c>
      <c r="J61" s="74">
        <v>10486</v>
      </c>
      <c r="K61" s="74">
        <v>15148</v>
      </c>
      <c r="L61" s="74">
        <v>14807</v>
      </c>
      <c r="M61" s="74">
        <v>16010</v>
      </c>
      <c r="N61" s="74">
        <v>15488</v>
      </c>
      <c r="O61" s="74">
        <v>12836</v>
      </c>
      <c r="P61" s="74">
        <v>20911</v>
      </c>
      <c r="Q61" s="74">
        <v>17479</v>
      </c>
      <c r="R61" s="74">
        <v>28367</v>
      </c>
      <c r="S61" s="74">
        <v>19039</v>
      </c>
      <c r="T61" s="74">
        <v>26058</v>
      </c>
      <c r="U61" s="74">
        <v>32225</v>
      </c>
      <c r="V61" s="74">
        <v>23457</v>
      </c>
      <c r="W61" s="74">
        <v>22982</v>
      </c>
      <c r="X61" s="74">
        <v>29515</v>
      </c>
      <c r="Y61" s="74">
        <v>10781</v>
      </c>
      <c r="Z61" s="74">
        <v>4659</v>
      </c>
      <c r="AA61" s="74">
        <v>15740</v>
      </c>
      <c r="AB61" s="74">
        <v>14407</v>
      </c>
      <c r="AC61" s="74">
        <v>14316</v>
      </c>
    </row>
    <row r="62" spans="1:29" ht="15">
      <c r="A62" s="75"/>
      <c r="B62" s="76">
        <v>0.04431069348054262</v>
      </c>
      <c r="C62" s="76">
        <v>0.13566823911572712</v>
      </c>
      <c r="D62" s="76">
        <v>0.04837238880561756</v>
      </c>
      <c r="E62" s="76">
        <v>0.21030767932701533</v>
      </c>
      <c r="F62" s="76">
        <v>0.2042441721892274</v>
      </c>
      <c r="G62" s="76">
        <v>0.24896092099637723</v>
      </c>
      <c r="H62" s="76">
        <v>0.20747514785028898</v>
      </c>
      <c r="I62" s="76">
        <v>-0.04311781228109046</v>
      </c>
      <c r="J62" s="76">
        <v>0.47674037971920935</v>
      </c>
      <c r="K62" s="76">
        <v>0.6743491782537969</v>
      </c>
      <c r="L62" s="76">
        <v>0.64185508995378</v>
      </c>
      <c r="M62" s="76">
        <v>0.6751220680578651</v>
      </c>
      <c r="N62" s="76">
        <v>0.6369246016650898</v>
      </c>
      <c r="O62" s="76">
        <v>0.5053207089764422</v>
      </c>
      <c r="P62" s="76">
        <v>0.8045532999728433</v>
      </c>
      <c r="Q62" s="76">
        <v>0.6590598960601657</v>
      </c>
      <c r="R62" s="76">
        <v>1.0327368892801392</v>
      </c>
      <c r="S62" s="76">
        <v>0.6709692243660692</v>
      </c>
      <c r="T62" s="76">
        <v>0.8909144369303235</v>
      </c>
      <c r="U62" s="76">
        <v>1.056450000163922</v>
      </c>
      <c r="V62" s="76">
        <v>0.7450801270038054</v>
      </c>
      <c r="W62" s="76">
        <v>0.7119927183548702</v>
      </c>
      <c r="X62" s="76">
        <v>0.8965584488369371</v>
      </c>
      <c r="Y62" s="76">
        <v>0.32872129520031823</v>
      </c>
      <c r="Z62" s="76">
        <v>0.14616149606125894</v>
      </c>
      <c r="AA62" s="76">
        <v>0.5044512858380035</v>
      </c>
      <c r="AB62" s="76">
        <v>0.4579020603844741</v>
      </c>
      <c r="AC62" s="76">
        <v>0.45</v>
      </c>
    </row>
    <row r="63" spans="1:29" ht="15">
      <c r="A63" s="396" t="s">
        <v>126</v>
      </c>
      <c r="B63" s="398">
        <v>1428</v>
      </c>
      <c r="C63" s="398">
        <v>669</v>
      </c>
      <c r="D63" s="398">
        <v>190</v>
      </c>
      <c r="E63" s="398">
        <v>-3</v>
      </c>
      <c r="F63" s="398">
        <v>473</v>
      </c>
      <c r="G63" s="398">
        <v>1552</v>
      </c>
      <c r="H63" s="398">
        <v>641</v>
      </c>
      <c r="I63" s="398">
        <v>-623</v>
      </c>
      <c r="J63" s="398">
        <v>2628</v>
      </c>
      <c r="K63" s="398">
        <v>1927</v>
      </c>
      <c r="L63" s="398">
        <v>3480</v>
      </c>
      <c r="M63" s="398">
        <v>3434</v>
      </c>
      <c r="N63" s="398">
        <v>2523</v>
      </c>
      <c r="O63" s="398">
        <v>1039</v>
      </c>
      <c r="P63" s="398">
        <v>4007</v>
      </c>
      <c r="Q63" s="398">
        <v>2635</v>
      </c>
      <c r="R63" s="398">
        <v>4030</v>
      </c>
      <c r="S63" s="398">
        <v>2208</v>
      </c>
      <c r="T63" s="398">
        <v>3940</v>
      </c>
      <c r="U63" s="398">
        <v>5391</v>
      </c>
      <c r="V63" s="398">
        <v>2267</v>
      </c>
      <c r="W63" s="398">
        <v>3039</v>
      </c>
      <c r="X63" s="398">
        <v>4362</v>
      </c>
      <c r="Y63" s="398">
        <v>1574</v>
      </c>
      <c r="Z63" s="398">
        <v>1124</v>
      </c>
      <c r="AA63" s="398">
        <v>2517</v>
      </c>
      <c r="AB63" s="398">
        <v>3280</v>
      </c>
      <c r="AC63" s="398">
        <v>3511</v>
      </c>
    </row>
    <row r="64" spans="1:29" ht="15">
      <c r="A64" s="394"/>
      <c r="B64" s="395">
        <v>0.3783001923290952</v>
      </c>
      <c r="C64" s="395">
        <v>0.17881007109639135</v>
      </c>
      <c r="D64" s="395">
        <v>0.04984168706241299</v>
      </c>
      <c r="E64" s="395">
        <v>-0.0007839898813033486</v>
      </c>
      <c r="F64" s="395">
        <v>0.12616697786076436</v>
      </c>
      <c r="G64" s="395">
        <v>0.41953542938857336</v>
      </c>
      <c r="H64" s="395">
        <v>0.17165795879674484</v>
      </c>
      <c r="I64" s="395">
        <v>-0.16904909207341445</v>
      </c>
      <c r="J64" s="395">
        <v>0.7256841948301895</v>
      </c>
      <c r="K64" s="395">
        <v>0.5194812196890553</v>
      </c>
      <c r="L64" s="395">
        <v>0.9118326001116284</v>
      </c>
      <c r="M64" s="395">
        <v>0.8704755676215425</v>
      </c>
      <c r="N64" s="395">
        <v>0.6210232237578994</v>
      </c>
      <c r="O64" s="395">
        <v>0.24402903922080554</v>
      </c>
      <c r="P64" s="395">
        <v>0.9299270818345029</v>
      </c>
      <c r="Q64" s="395">
        <v>0.6001949779510962</v>
      </c>
      <c r="R64" s="395">
        <v>0.8951298715721867</v>
      </c>
      <c r="S64" s="395">
        <v>0.481995040340899</v>
      </c>
      <c r="T64" s="395">
        <v>0.8372593145098639</v>
      </c>
      <c r="U64" s="395">
        <v>1.0952864689150799</v>
      </c>
      <c r="V64" s="395">
        <v>0.4478520093086802</v>
      </c>
      <c r="W64" s="395">
        <v>0.5849484055873155</v>
      </c>
      <c r="X64" s="395">
        <v>0.8176026361218502</v>
      </c>
      <c r="Y64" s="395">
        <v>0.2978392462812618</v>
      </c>
      <c r="Z64" s="395">
        <v>0.21826556550006426</v>
      </c>
      <c r="AA64" s="395">
        <v>0.4900882236687165</v>
      </c>
      <c r="AB64" s="395">
        <v>0.6460024658386798</v>
      </c>
      <c r="AC64" s="395">
        <v>0.69</v>
      </c>
    </row>
    <row r="65" spans="1:29" ht="15">
      <c r="A65" s="390" t="s">
        <v>127</v>
      </c>
      <c r="B65" s="391">
        <v>666</v>
      </c>
      <c r="C65" s="391">
        <v>1039</v>
      </c>
      <c r="D65" s="391">
        <v>976</v>
      </c>
      <c r="E65" s="391">
        <v>1297</v>
      </c>
      <c r="F65" s="391">
        <v>1255</v>
      </c>
      <c r="G65" s="391">
        <v>451</v>
      </c>
      <c r="H65" s="391">
        <v>592</v>
      </c>
      <c r="I65" s="391">
        <v>971</v>
      </c>
      <c r="J65" s="391">
        <v>2440</v>
      </c>
      <c r="K65" s="391">
        <v>4612</v>
      </c>
      <c r="L65" s="391">
        <v>3289</v>
      </c>
      <c r="M65" s="391">
        <v>5586</v>
      </c>
      <c r="N65" s="391">
        <v>4962</v>
      </c>
      <c r="O65" s="391">
        <v>4973</v>
      </c>
      <c r="P65" s="391">
        <v>7505</v>
      </c>
      <c r="Q65" s="391">
        <v>8260</v>
      </c>
      <c r="R65" s="391">
        <v>9004</v>
      </c>
      <c r="S65" s="391">
        <v>5378</v>
      </c>
      <c r="T65" s="391">
        <v>7125</v>
      </c>
      <c r="U65" s="391">
        <v>10558</v>
      </c>
      <c r="V65" s="391">
        <v>6655</v>
      </c>
      <c r="W65" s="391">
        <v>5231</v>
      </c>
      <c r="X65" s="391">
        <v>7418</v>
      </c>
      <c r="Y65" s="391">
        <v>5159</v>
      </c>
      <c r="Z65" s="391">
        <v>3683</v>
      </c>
      <c r="AA65" s="391">
        <v>4036</v>
      </c>
      <c r="AB65" s="391">
        <v>4721</v>
      </c>
      <c r="AC65" s="391">
        <v>1579</v>
      </c>
    </row>
    <row r="66" spans="1:29" ht="15">
      <c r="A66" s="392"/>
      <c r="B66" s="393">
        <v>0.1345430083089294</v>
      </c>
      <c r="C66" s="393">
        <v>0.21036561909042462</v>
      </c>
      <c r="D66" s="393">
        <v>0.1947610086864282</v>
      </c>
      <c r="E66" s="393">
        <v>0.2548093546663299</v>
      </c>
      <c r="F66" s="393">
        <v>0.24874882315049085</v>
      </c>
      <c r="G66" s="393">
        <v>0.09016141091613417</v>
      </c>
      <c r="H66" s="393">
        <v>0.11778727061824146</v>
      </c>
      <c r="I66" s="393">
        <v>0.19574284510512907</v>
      </c>
      <c r="J66" s="393">
        <v>0.49466210928788</v>
      </c>
      <c r="K66" s="393">
        <v>0.924072571354162</v>
      </c>
      <c r="L66" s="393">
        <v>0.64249324102581</v>
      </c>
      <c r="M66" s="393">
        <v>1.0653717930134698</v>
      </c>
      <c r="N66" s="393">
        <v>0.9130773208301912</v>
      </c>
      <c r="O66" s="393">
        <v>0.872278623999323</v>
      </c>
      <c r="P66" s="393">
        <v>1.332746131839757</v>
      </c>
      <c r="Q66" s="393">
        <v>1.449621273279944</v>
      </c>
      <c r="R66" s="393">
        <v>1.5147436846426166</v>
      </c>
      <c r="S66" s="393">
        <v>0.8759571110028785</v>
      </c>
      <c r="T66" s="393">
        <v>1.1401879029664164</v>
      </c>
      <c r="U66" s="393">
        <v>1.6465128174738108</v>
      </c>
      <c r="V66" s="393">
        <v>1.002219792598491</v>
      </c>
      <c r="W66" s="393">
        <v>0.7635649183448168</v>
      </c>
      <c r="X66" s="393">
        <v>1.0605202811279524</v>
      </c>
      <c r="Y66" s="393">
        <v>0.7465850859535106</v>
      </c>
      <c r="Z66" s="393">
        <v>0.5478315064845862</v>
      </c>
      <c r="AA66" s="393">
        <v>0.6162838814890437</v>
      </c>
      <c r="AB66" s="393">
        <v>0.7074725949902883</v>
      </c>
      <c r="AC66" s="393">
        <v>0.23</v>
      </c>
    </row>
    <row r="67" spans="1:29" ht="15">
      <c r="A67" s="390" t="s">
        <v>128</v>
      </c>
      <c r="B67" s="391">
        <v>-1022</v>
      </c>
      <c r="C67" s="391">
        <v>471</v>
      </c>
      <c r="D67" s="391">
        <v>96</v>
      </c>
      <c r="E67" s="391">
        <v>2136</v>
      </c>
      <c r="F67" s="391">
        <v>2113</v>
      </c>
      <c r="G67" s="391">
        <v>3084</v>
      </c>
      <c r="H67" s="391">
        <v>2929</v>
      </c>
      <c r="I67" s="391">
        <v>-522</v>
      </c>
      <c r="J67" s="391">
        <v>3910</v>
      </c>
      <c r="K67" s="391">
        <v>5479</v>
      </c>
      <c r="L67" s="391">
        <v>6318</v>
      </c>
      <c r="M67" s="391">
        <v>5991</v>
      </c>
      <c r="N67" s="391">
        <v>5812</v>
      </c>
      <c r="O67" s="391">
        <v>5700</v>
      </c>
      <c r="P67" s="391">
        <v>7145</v>
      </c>
      <c r="Q67" s="391">
        <v>8015</v>
      </c>
      <c r="R67" s="391">
        <v>11677</v>
      </c>
      <c r="S67" s="391">
        <v>8058</v>
      </c>
      <c r="T67" s="391">
        <v>10727</v>
      </c>
      <c r="U67" s="391">
        <v>13225</v>
      </c>
      <c r="V67" s="391">
        <v>10340</v>
      </c>
      <c r="W67" s="391">
        <v>11675</v>
      </c>
      <c r="X67" s="391">
        <v>12554</v>
      </c>
      <c r="Y67" s="391">
        <v>4459</v>
      </c>
      <c r="Z67" s="391">
        <v>2327</v>
      </c>
      <c r="AA67" s="391">
        <v>6849</v>
      </c>
      <c r="AB67" s="391">
        <v>5137</v>
      </c>
      <c r="AC67" s="391">
        <v>5997</v>
      </c>
    </row>
    <row r="68" spans="1:29" ht="15">
      <c r="A68" s="392"/>
      <c r="B68" s="393">
        <v>-0.13427774471199694</v>
      </c>
      <c r="C68" s="393">
        <v>0.06237667033068828</v>
      </c>
      <c r="D68" s="393">
        <v>0.012657109669889088</v>
      </c>
      <c r="E68" s="393">
        <v>0.2796247059424273</v>
      </c>
      <c r="F68" s="393">
        <v>0.27800985467965056</v>
      </c>
      <c r="G68" s="393">
        <v>0.4047796549660365</v>
      </c>
      <c r="H68" s="393">
        <v>0.38059226341298213</v>
      </c>
      <c r="I68" s="393">
        <v>-0.06856512373246693</v>
      </c>
      <c r="J68" s="393">
        <v>0.5139178414924839</v>
      </c>
      <c r="K68" s="393">
        <v>0.6988377788208489</v>
      </c>
      <c r="L68" s="393">
        <v>0.7852680824195879</v>
      </c>
      <c r="M68" s="393">
        <v>0.725735820532103</v>
      </c>
      <c r="N68" s="393">
        <v>0.6870057565692367</v>
      </c>
      <c r="O68" s="393">
        <v>0.6457657592336075</v>
      </c>
      <c r="P68" s="393">
        <v>0.7773452544404869</v>
      </c>
      <c r="Q68" s="393">
        <v>0.8493282200560115</v>
      </c>
      <c r="R68" s="393">
        <v>1.1846343480047317</v>
      </c>
      <c r="S68" s="393">
        <v>0.7871216043292772</v>
      </c>
      <c r="T68" s="393">
        <v>1.0058369863334748</v>
      </c>
      <c r="U68" s="393">
        <v>1.1720280116910287</v>
      </c>
      <c r="V68" s="393">
        <v>0.8816342121822363</v>
      </c>
      <c r="W68" s="393">
        <v>0.9647269388945778</v>
      </c>
      <c r="X68" s="393">
        <v>1.0113354316220846</v>
      </c>
      <c r="Y68" s="393">
        <v>0.3582737616495191</v>
      </c>
      <c r="Z68" s="393">
        <v>0.19318385590658682</v>
      </c>
      <c r="AA68" s="393">
        <v>0.5785156078426112</v>
      </c>
      <c r="AB68" s="393">
        <v>0.4276937755860688</v>
      </c>
      <c r="AC68" s="393">
        <v>0.49</v>
      </c>
    </row>
    <row r="69" spans="1:29" ht="15">
      <c r="A69" s="396" t="s">
        <v>129</v>
      </c>
      <c r="B69" s="398">
        <v>-98</v>
      </c>
      <c r="C69" s="398">
        <v>793</v>
      </c>
      <c r="D69" s="398">
        <v>-191</v>
      </c>
      <c r="E69" s="398">
        <v>1256</v>
      </c>
      <c r="F69" s="398">
        <v>675</v>
      </c>
      <c r="G69" s="398">
        <v>392</v>
      </c>
      <c r="H69" s="398">
        <v>439</v>
      </c>
      <c r="I69" s="398">
        <v>-777</v>
      </c>
      <c r="J69" s="398">
        <v>1508</v>
      </c>
      <c r="K69" s="398">
        <v>3130</v>
      </c>
      <c r="L69" s="398">
        <v>1720</v>
      </c>
      <c r="M69" s="398">
        <v>999</v>
      </c>
      <c r="N69" s="398">
        <v>2191</v>
      </c>
      <c r="O69" s="398">
        <v>1124</v>
      </c>
      <c r="P69" s="398">
        <v>2254</v>
      </c>
      <c r="Q69" s="398">
        <v>-1431</v>
      </c>
      <c r="R69" s="398">
        <v>3656</v>
      </c>
      <c r="S69" s="398">
        <v>3395</v>
      </c>
      <c r="T69" s="398">
        <v>4266</v>
      </c>
      <c r="U69" s="398">
        <v>3051</v>
      </c>
      <c r="V69" s="398">
        <v>4195</v>
      </c>
      <c r="W69" s="398">
        <v>3037</v>
      </c>
      <c r="X69" s="398">
        <v>5181</v>
      </c>
      <c r="Y69" s="398">
        <v>-411</v>
      </c>
      <c r="Z69" s="398">
        <v>-2475</v>
      </c>
      <c r="AA69" s="398">
        <v>2338</v>
      </c>
      <c r="AB69" s="398">
        <v>1269</v>
      </c>
      <c r="AC69" s="398">
        <v>3229</v>
      </c>
    </row>
    <row r="70" spans="1:29" ht="15.75" thickBot="1">
      <c r="A70" s="401"/>
      <c r="B70" s="402">
        <v>-0.017359911712444553</v>
      </c>
      <c r="C70" s="402">
        <v>0.1397342054533235</v>
      </c>
      <c r="D70" s="402">
        <v>-0.03331751768793634</v>
      </c>
      <c r="E70" s="402">
        <v>0.21934381969099803</v>
      </c>
      <c r="F70" s="402">
        <v>0.11808771380437122</v>
      </c>
      <c r="G70" s="402">
        <v>0.06892865181182817</v>
      </c>
      <c r="H70" s="402">
        <v>0.07674731253288769</v>
      </c>
      <c r="I70" s="402">
        <v>-0.13404085744745942</v>
      </c>
      <c r="J70" s="402">
        <v>0.25853304782690323</v>
      </c>
      <c r="K70" s="402">
        <v>0.5284876810028205</v>
      </c>
      <c r="L70" s="402">
        <v>0.28253227767010003</v>
      </c>
      <c r="M70" s="402">
        <v>0.15930600626699043</v>
      </c>
      <c r="N70" s="402">
        <v>0.3445006470196965</v>
      </c>
      <c r="O70" s="402">
        <v>0.16988834828925992</v>
      </c>
      <c r="P70" s="402">
        <v>0.3286140621742373</v>
      </c>
      <c r="Q70" s="402">
        <v>-0.20454662405159363</v>
      </c>
      <c r="R70" s="402">
        <v>0.5103037814961908</v>
      </c>
      <c r="S70" s="402">
        <v>0.4576989136560128</v>
      </c>
      <c r="T70" s="402">
        <v>0.5591784036020231</v>
      </c>
      <c r="U70" s="402">
        <v>0.38694212989385246</v>
      </c>
      <c r="V70" s="402">
        <v>0.520982104047385</v>
      </c>
      <c r="W70" s="402">
        <v>0.3735336008048762</v>
      </c>
      <c r="X70" s="402">
        <v>0.6335870861230886</v>
      </c>
      <c r="Y70" s="402">
        <v>-0.05039154599055795</v>
      </c>
      <c r="Z70" s="402">
        <v>-0.3110226424483664</v>
      </c>
      <c r="AA70" s="402">
        <v>0.30448417411597095</v>
      </c>
      <c r="AB70" s="402">
        <v>0.16476881727411907</v>
      </c>
      <c r="AC70" s="402">
        <v>0.41</v>
      </c>
    </row>
    <row r="71" spans="1:29" ht="1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AC71" s="37"/>
    </row>
    <row r="72" ht="15">
      <c r="A72" t="s">
        <v>158</v>
      </c>
    </row>
    <row r="73" ht="15">
      <c r="A73" s="79" t="s">
        <v>130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Augusto Veras Soares M Albuquerque</cp:lastModifiedBy>
  <cp:lastPrinted>2017-12-19T15:29:37Z</cp:lastPrinted>
  <dcterms:created xsi:type="dcterms:W3CDTF">2016-09-01T12:53:14Z</dcterms:created>
  <dcterms:modified xsi:type="dcterms:W3CDTF">2019-03-14T13:54:08Z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