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OLIT\2021\SA\PE 07-2021 - Locação de Veículo\"/>
    </mc:Choice>
  </mc:AlternateContent>
  <bookViews>
    <workbookView xWindow="0" yWindow="0" windowWidth="28800" windowHeight="12300"/>
  </bookViews>
  <sheets>
    <sheet name="Item 1 - Região Centro-Oeste" sheetId="1" r:id="rId1"/>
    <sheet name="Item 2 - Acre" sheetId="4" r:id="rId2"/>
    <sheet name="Item 3 - Amazonas" sheetId="2" r:id="rId3"/>
    <sheet name="Item 4 - Pará" sheetId="5" r:id="rId4"/>
    <sheet name="Item 5 - Roraima" sheetId="3" r:id="rId5"/>
  </sheets>
  <definedNames>
    <definedName name="_xlnm.Print_Area" localSheetId="0">'Item 1 - Região Centro-Oeste'!$A$1:$X$59</definedName>
    <definedName name="_xlnm.Print_Area" localSheetId="1">'Item 2 - Acre'!$A$1:$X$59</definedName>
    <definedName name="_xlnm.Print_Area" localSheetId="2">'Item 3 - Amazonas'!$A$1:$X$59</definedName>
    <definedName name="_xlnm.Print_Area" localSheetId="3">'Item 4 - Pará'!$A$1:$X$59</definedName>
    <definedName name="_xlnm.Print_Area" localSheetId="4">'Item 5 - Roraima'!$A$1:$X$59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8" i="5" l="1"/>
  <c r="X57" i="5"/>
  <c r="W59" i="5" s="1"/>
  <c r="X56" i="5"/>
  <c r="X53" i="5"/>
  <c r="X52" i="5"/>
  <c r="W54" i="5" s="1"/>
  <c r="X51" i="5"/>
  <c r="D48" i="5"/>
  <c r="X48" i="5" s="1"/>
  <c r="D47" i="5"/>
  <c r="X47" i="5" s="1"/>
  <c r="D46" i="5"/>
  <c r="X46" i="5" s="1"/>
  <c r="D44" i="5"/>
  <c r="X44" i="5" s="1"/>
  <c r="D42" i="5"/>
  <c r="X42" i="5" s="1"/>
  <c r="D40" i="5"/>
  <c r="X40" i="5" s="1"/>
  <c r="D38" i="5"/>
  <c r="X38" i="5" s="1"/>
  <c r="D36" i="5"/>
  <c r="X36" i="5" s="1"/>
  <c r="D35" i="5"/>
  <c r="X35" i="5" s="1"/>
  <c r="D34" i="5"/>
  <c r="X34" i="5" s="1"/>
  <c r="D32" i="5"/>
  <c r="X32" i="5" s="1"/>
  <c r="D30" i="5"/>
  <c r="X30" i="5" s="1"/>
  <c r="V24" i="5"/>
  <c r="W24" i="5" s="1"/>
  <c r="R24" i="5"/>
  <c r="S24" i="5" s="1"/>
  <c r="N24" i="5"/>
  <c r="O24" i="5" s="1"/>
  <c r="J24" i="5"/>
  <c r="H24" i="5"/>
  <c r="F24" i="5"/>
  <c r="K24" i="5" s="1"/>
  <c r="V23" i="5"/>
  <c r="W23" i="5" s="1"/>
  <c r="S23" i="5"/>
  <c r="R23" i="5"/>
  <c r="N23" i="5"/>
  <c r="O23" i="5" s="1"/>
  <c r="H23" i="5"/>
  <c r="J23" i="5" s="1"/>
  <c r="K23" i="5" s="1"/>
  <c r="F23" i="5"/>
  <c r="V22" i="5"/>
  <c r="W22" i="5" s="1"/>
  <c r="R22" i="5"/>
  <c r="S22" i="5" s="1"/>
  <c r="N22" i="5"/>
  <c r="O22" i="5" s="1"/>
  <c r="J22" i="5"/>
  <c r="K22" i="5" s="1"/>
  <c r="X22" i="5" s="1"/>
  <c r="H22" i="5"/>
  <c r="F22" i="5"/>
  <c r="V21" i="5"/>
  <c r="W21" i="5" s="1"/>
  <c r="R21" i="5"/>
  <c r="S21" i="5" s="1"/>
  <c r="O21" i="5"/>
  <c r="N21" i="5"/>
  <c r="H21" i="5"/>
  <c r="D45" i="5" s="1"/>
  <c r="X45" i="5" s="1"/>
  <c r="F21" i="5"/>
  <c r="V20" i="5"/>
  <c r="W20" i="5" s="1"/>
  <c r="R20" i="5"/>
  <c r="S20" i="5" s="1"/>
  <c r="N20" i="5"/>
  <c r="O20" i="5" s="1"/>
  <c r="H20" i="5"/>
  <c r="J20" i="5" s="1"/>
  <c r="F20" i="5"/>
  <c r="K20" i="5" s="1"/>
  <c r="X20" i="5" s="1"/>
  <c r="W19" i="5"/>
  <c r="V19" i="5"/>
  <c r="R19" i="5"/>
  <c r="S19" i="5" s="1"/>
  <c r="N19" i="5"/>
  <c r="O19" i="5" s="1"/>
  <c r="H19" i="5"/>
  <c r="J19" i="5" s="1"/>
  <c r="K19" i="5" s="1"/>
  <c r="X19" i="5" s="1"/>
  <c r="F19" i="5"/>
  <c r="V18" i="5"/>
  <c r="W18" i="5" s="1"/>
  <c r="R18" i="5"/>
  <c r="S18" i="5" s="1"/>
  <c r="N18" i="5"/>
  <c r="O18" i="5" s="1"/>
  <c r="J18" i="5"/>
  <c r="K18" i="5" s="1"/>
  <c r="X18" i="5" s="1"/>
  <c r="H18" i="5"/>
  <c r="F18" i="5"/>
  <c r="W17" i="5"/>
  <c r="V17" i="5"/>
  <c r="S17" i="5"/>
  <c r="R17" i="5"/>
  <c r="N17" i="5"/>
  <c r="O17" i="5" s="1"/>
  <c r="H17" i="5"/>
  <c r="D41" i="5" s="1"/>
  <c r="X41" i="5" s="1"/>
  <c r="F17" i="5"/>
  <c r="V16" i="5"/>
  <c r="W16" i="5" s="1"/>
  <c r="R16" i="5"/>
  <c r="S16" i="5" s="1"/>
  <c r="N16" i="5"/>
  <c r="O16" i="5" s="1"/>
  <c r="H16" i="5"/>
  <c r="J16" i="5" s="1"/>
  <c r="F16" i="5"/>
  <c r="K16" i="5" s="1"/>
  <c r="X16" i="5" s="1"/>
  <c r="V15" i="5"/>
  <c r="W15" i="5" s="1"/>
  <c r="S15" i="5"/>
  <c r="R15" i="5"/>
  <c r="O15" i="5"/>
  <c r="N15" i="5"/>
  <c r="H15" i="5"/>
  <c r="D39" i="5" s="1"/>
  <c r="X39" i="5" s="1"/>
  <c r="F15" i="5"/>
  <c r="V14" i="5"/>
  <c r="W14" i="5" s="1"/>
  <c r="R14" i="5"/>
  <c r="S14" i="5" s="1"/>
  <c r="N14" i="5"/>
  <c r="O14" i="5" s="1"/>
  <c r="H14" i="5"/>
  <c r="J14" i="5" s="1"/>
  <c r="F14" i="5"/>
  <c r="K14" i="5" s="1"/>
  <c r="X14" i="5" s="1"/>
  <c r="W13" i="5"/>
  <c r="V13" i="5"/>
  <c r="R13" i="5"/>
  <c r="S13" i="5" s="1"/>
  <c r="O13" i="5"/>
  <c r="N13" i="5"/>
  <c r="H13" i="5"/>
  <c r="D37" i="5" s="1"/>
  <c r="X37" i="5" s="1"/>
  <c r="F13" i="5"/>
  <c r="V12" i="5"/>
  <c r="W12" i="5" s="1"/>
  <c r="R12" i="5"/>
  <c r="S12" i="5" s="1"/>
  <c r="N12" i="5"/>
  <c r="O12" i="5" s="1"/>
  <c r="J12" i="5"/>
  <c r="H12" i="5"/>
  <c r="F12" i="5"/>
  <c r="K12" i="5" s="1"/>
  <c r="V11" i="5"/>
  <c r="W11" i="5" s="1"/>
  <c r="S11" i="5"/>
  <c r="R11" i="5"/>
  <c r="N11" i="5"/>
  <c r="O11" i="5" s="1"/>
  <c r="H11" i="5"/>
  <c r="J11" i="5" s="1"/>
  <c r="K11" i="5" s="1"/>
  <c r="F11" i="5"/>
  <c r="V10" i="5"/>
  <c r="W10" i="5" s="1"/>
  <c r="R10" i="5"/>
  <c r="S10" i="5" s="1"/>
  <c r="N10" i="5"/>
  <c r="O10" i="5" s="1"/>
  <c r="J10" i="5"/>
  <c r="K10" i="5" s="1"/>
  <c r="X10" i="5" s="1"/>
  <c r="H10" i="5"/>
  <c r="F10" i="5"/>
  <c r="V9" i="5"/>
  <c r="W9" i="5" s="1"/>
  <c r="R9" i="5"/>
  <c r="S9" i="5" s="1"/>
  <c r="O9" i="5"/>
  <c r="N9" i="5"/>
  <c r="H9" i="5"/>
  <c r="D33" i="5" s="1"/>
  <c r="X33" i="5" s="1"/>
  <c r="F9" i="5"/>
  <c r="V8" i="5"/>
  <c r="W8" i="5" s="1"/>
  <c r="R8" i="5"/>
  <c r="S8" i="5" s="1"/>
  <c r="N8" i="5"/>
  <c r="O8" i="5" s="1"/>
  <c r="H8" i="5"/>
  <c r="J8" i="5" s="1"/>
  <c r="F8" i="5"/>
  <c r="K8" i="5" s="1"/>
  <c r="X8" i="5" s="1"/>
  <c r="W7" i="5"/>
  <c r="V7" i="5"/>
  <c r="R7" i="5"/>
  <c r="S7" i="5" s="1"/>
  <c r="N7" i="5"/>
  <c r="O7" i="5" s="1"/>
  <c r="H7" i="5"/>
  <c r="J7" i="5" s="1"/>
  <c r="K7" i="5" s="1"/>
  <c r="X7" i="5" s="1"/>
  <c r="F7" i="5"/>
  <c r="V6" i="5"/>
  <c r="W6" i="5" s="1"/>
  <c r="R6" i="5"/>
  <c r="S6" i="5" s="1"/>
  <c r="N6" i="5"/>
  <c r="O6" i="5" s="1"/>
  <c r="J6" i="5"/>
  <c r="K6" i="5" s="1"/>
  <c r="X6" i="5" s="1"/>
  <c r="H6" i="5"/>
  <c r="F6" i="5"/>
  <c r="X12" i="5" l="1"/>
  <c r="X24" i="5"/>
  <c r="K13" i="5"/>
  <c r="X13" i="5" s="1"/>
  <c r="X11" i="5"/>
  <c r="X23" i="5"/>
  <c r="J17" i="5"/>
  <c r="K17" i="5"/>
  <c r="X17" i="5" s="1"/>
  <c r="J15" i="5"/>
  <c r="K15" i="5" s="1"/>
  <c r="X15" i="5" s="1"/>
  <c r="J13" i="5"/>
  <c r="D31" i="5"/>
  <c r="X31" i="5" s="1"/>
  <c r="W49" i="5" s="1"/>
  <c r="D43" i="5"/>
  <c r="X43" i="5" s="1"/>
  <c r="J9" i="5"/>
  <c r="K9" i="5" s="1"/>
  <c r="X9" i="5" s="1"/>
  <c r="J21" i="5"/>
  <c r="K21" i="5" s="1"/>
  <c r="X21" i="5" s="1"/>
  <c r="X25" i="5" l="1"/>
  <c r="W61" i="5" s="1"/>
  <c r="X58" i="4" l="1"/>
  <c r="X57" i="4"/>
  <c r="W59" i="4" s="1"/>
  <c r="X56" i="4"/>
  <c r="X53" i="4"/>
  <c r="X52" i="4"/>
  <c r="W54" i="4" s="1"/>
  <c r="X51" i="4"/>
  <c r="D48" i="4"/>
  <c r="X48" i="4" s="1"/>
  <c r="D47" i="4"/>
  <c r="X47" i="4" s="1"/>
  <c r="D46" i="4"/>
  <c r="X46" i="4" s="1"/>
  <c r="D44" i="4"/>
  <c r="X44" i="4" s="1"/>
  <c r="D42" i="4"/>
  <c r="X42" i="4" s="1"/>
  <c r="D38" i="4"/>
  <c r="X38" i="4" s="1"/>
  <c r="D36" i="4"/>
  <c r="X36" i="4" s="1"/>
  <c r="D35" i="4"/>
  <c r="X35" i="4" s="1"/>
  <c r="D34" i="4"/>
  <c r="X34" i="4" s="1"/>
  <c r="D32" i="4"/>
  <c r="X32" i="4" s="1"/>
  <c r="D30" i="4"/>
  <c r="X30" i="4" s="1"/>
  <c r="W24" i="4"/>
  <c r="V24" i="4"/>
  <c r="R24" i="4"/>
  <c r="S24" i="4" s="1"/>
  <c r="N24" i="4"/>
  <c r="O24" i="4" s="1"/>
  <c r="J24" i="4"/>
  <c r="H24" i="4"/>
  <c r="F24" i="4"/>
  <c r="K24" i="4" s="1"/>
  <c r="V23" i="4"/>
  <c r="W23" i="4" s="1"/>
  <c r="S23" i="4"/>
  <c r="R23" i="4"/>
  <c r="N23" i="4"/>
  <c r="O23" i="4" s="1"/>
  <c r="H23" i="4"/>
  <c r="J23" i="4" s="1"/>
  <c r="K23" i="4" s="1"/>
  <c r="F23" i="4"/>
  <c r="V22" i="4"/>
  <c r="W22" i="4" s="1"/>
  <c r="R22" i="4"/>
  <c r="S22" i="4" s="1"/>
  <c r="N22" i="4"/>
  <c r="O22" i="4" s="1"/>
  <c r="J22" i="4"/>
  <c r="K22" i="4" s="1"/>
  <c r="X22" i="4" s="1"/>
  <c r="H22" i="4"/>
  <c r="F22" i="4"/>
  <c r="V21" i="4"/>
  <c r="W21" i="4" s="1"/>
  <c r="R21" i="4"/>
  <c r="S21" i="4" s="1"/>
  <c r="O21" i="4"/>
  <c r="N21" i="4"/>
  <c r="H21" i="4"/>
  <c r="D45" i="4" s="1"/>
  <c r="X45" i="4" s="1"/>
  <c r="F21" i="4"/>
  <c r="V20" i="4"/>
  <c r="W20" i="4" s="1"/>
  <c r="R20" i="4"/>
  <c r="S20" i="4" s="1"/>
  <c r="N20" i="4"/>
  <c r="O20" i="4" s="1"/>
  <c r="H20" i="4"/>
  <c r="J20" i="4" s="1"/>
  <c r="F20" i="4"/>
  <c r="K20" i="4" s="1"/>
  <c r="X20" i="4" s="1"/>
  <c r="W19" i="4"/>
  <c r="V19" i="4"/>
  <c r="R19" i="4"/>
  <c r="S19" i="4" s="1"/>
  <c r="N19" i="4"/>
  <c r="O19" i="4" s="1"/>
  <c r="H19" i="4"/>
  <c r="J19" i="4" s="1"/>
  <c r="K19" i="4" s="1"/>
  <c r="X19" i="4" s="1"/>
  <c r="F19" i="4"/>
  <c r="V18" i="4"/>
  <c r="W18" i="4" s="1"/>
  <c r="R18" i="4"/>
  <c r="S18" i="4" s="1"/>
  <c r="N18" i="4"/>
  <c r="O18" i="4" s="1"/>
  <c r="J18" i="4"/>
  <c r="K18" i="4" s="1"/>
  <c r="X18" i="4" s="1"/>
  <c r="H18" i="4"/>
  <c r="F18" i="4"/>
  <c r="W17" i="4"/>
  <c r="V17" i="4"/>
  <c r="S17" i="4"/>
  <c r="R17" i="4"/>
  <c r="N17" i="4"/>
  <c r="O17" i="4" s="1"/>
  <c r="H17" i="4"/>
  <c r="J17" i="4" s="1"/>
  <c r="F17" i="4"/>
  <c r="V16" i="4"/>
  <c r="W16" i="4" s="1"/>
  <c r="R16" i="4"/>
  <c r="S16" i="4" s="1"/>
  <c r="N16" i="4"/>
  <c r="O16" i="4" s="1"/>
  <c r="H16" i="4"/>
  <c r="D40" i="4" s="1"/>
  <c r="X40" i="4" s="1"/>
  <c r="F16" i="4"/>
  <c r="V15" i="4"/>
  <c r="W15" i="4" s="1"/>
  <c r="S15" i="4"/>
  <c r="R15" i="4"/>
  <c r="O15" i="4"/>
  <c r="N15" i="4"/>
  <c r="H15" i="4"/>
  <c r="D39" i="4" s="1"/>
  <c r="X39" i="4" s="1"/>
  <c r="F15" i="4"/>
  <c r="V14" i="4"/>
  <c r="W14" i="4" s="1"/>
  <c r="R14" i="4"/>
  <c r="S14" i="4" s="1"/>
  <c r="N14" i="4"/>
  <c r="O14" i="4" s="1"/>
  <c r="H14" i="4"/>
  <c r="J14" i="4" s="1"/>
  <c r="F14" i="4"/>
  <c r="K14" i="4" s="1"/>
  <c r="X14" i="4" s="1"/>
  <c r="W13" i="4"/>
  <c r="V13" i="4"/>
  <c r="R13" i="4"/>
  <c r="S13" i="4" s="1"/>
  <c r="O13" i="4"/>
  <c r="N13" i="4"/>
  <c r="H13" i="4"/>
  <c r="D37" i="4" s="1"/>
  <c r="X37" i="4" s="1"/>
  <c r="F13" i="4"/>
  <c r="V12" i="4"/>
  <c r="W12" i="4" s="1"/>
  <c r="R12" i="4"/>
  <c r="S12" i="4" s="1"/>
  <c r="N12" i="4"/>
  <c r="O12" i="4" s="1"/>
  <c r="J12" i="4"/>
  <c r="H12" i="4"/>
  <c r="F12" i="4"/>
  <c r="K12" i="4" s="1"/>
  <c r="V11" i="4"/>
  <c r="W11" i="4" s="1"/>
  <c r="S11" i="4"/>
  <c r="R11" i="4"/>
  <c r="N11" i="4"/>
  <c r="O11" i="4" s="1"/>
  <c r="H11" i="4"/>
  <c r="J11" i="4" s="1"/>
  <c r="K11" i="4" s="1"/>
  <c r="F11" i="4"/>
  <c r="V10" i="4"/>
  <c r="W10" i="4" s="1"/>
  <c r="R10" i="4"/>
  <c r="S10" i="4" s="1"/>
  <c r="N10" i="4"/>
  <c r="O10" i="4" s="1"/>
  <c r="J10" i="4"/>
  <c r="K10" i="4" s="1"/>
  <c r="X10" i="4" s="1"/>
  <c r="H10" i="4"/>
  <c r="F10" i="4"/>
  <c r="V9" i="4"/>
  <c r="W9" i="4" s="1"/>
  <c r="R9" i="4"/>
  <c r="S9" i="4" s="1"/>
  <c r="O9" i="4"/>
  <c r="N9" i="4"/>
  <c r="H9" i="4"/>
  <c r="D33" i="4" s="1"/>
  <c r="X33" i="4" s="1"/>
  <c r="F9" i="4"/>
  <c r="V8" i="4"/>
  <c r="W8" i="4" s="1"/>
  <c r="R8" i="4"/>
  <c r="S8" i="4" s="1"/>
  <c r="N8" i="4"/>
  <c r="O8" i="4" s="1"/>
  <c r="H8" i="4"/>
  <c r="J8" i="4" s="1"/>
  <c r="F8" i="4"/>
  <c r="K8" i="4" s="1"/>
  <c r="X8" i="4" s="1"/>
  <c r="W7" i="4"/>
  <c r="V7" i="4"/>
  <c r="R7" i="4"/>
  <c r="S7" i="4" s="1"/>
  <c r="N7" i="4"/>
  <c r="O7" i="4" s="1"/>
  <c r="H7" i="4"/>
  <c r="J7" i="4" s="1"/>
  <c r="K7" i="4" s="1"/>
  <c r="X7" i="4" s="1"/>
  <c r="F7" i="4"/>
  <c r="V6" i="4"/>
  <c r="W6" i="4" s="1"/>
  <c r="R6" i="4"/>
  <c r="S6" i="4" s="1"/>
  <c r="N6" i="4"/>
  <c r="O6" i="4" s="1"/>
  <c r="J6" i="4"/>
  <c r="K6" i="4" s="1"/>
  <c r="X6" i="4" s="1"/>
  <c r="H6" i="4"/>
  <c r="F6" i="4"/>
  <c r="X12" i="4" l="1"/>
  <c r="X24" i="4"/>
  <c r="K16" i="4"/>
  <c r="X16" i="4" s="1"/>
  <c r="X11" i="4"/>
  <c r="X23" i="4"/>
  <c r="J16" i="4"/>
  <c r="J13" i="4"/>
  <c r="K13" i="4" s="1"/>
  <c r="X13" i="4" s="1"/>
  <c r="K17" i="4"/>
  <c r="X17" i="4" s="1"/>
  <c r="D41" i="4"/>
  <c r="X41" i="4" s="1"/>
  <c r="J15" i="4"/>
  <c r="K15" i="4" s="1"/>
  <c r="X15" i="4" s="1"/>
  <c r="D31" i="4"/>
  <c r="X31" i="4" s="1"/>
  <c r="W49" i="4" s="1"/>
  <c r="D43" i="4"/>
  <c r="X43" i="4" s="1"/>
  <c r="J9" i="4"/>
  <c r="J21" i="4"/>
  <c r="K9" i="4"/>
  <c r="X9" i="4" s="1"/>
  <c r="K21" i="4"/>
  <c r="X21" i="4" s="1"/>
  <c r="X25" i="4" l="1"/>
  <c r="W61" i="4" s="1"/>
  <c r="X58" i="3" l="1"/>
  <c r="X57" i="3"/>
  <c r="W59" i="3" s="1"/>
  <c r="X56" i="3"/>
  <c r="X53" i="3"/>
  <c r="X52" i="3"/>
  <c r="X51" i="3"/>
  <c r="W54" i="3" s="1"/>
  <c r="D46" i="3"/>
  <c r="X46" i="3" s="1"/>
  <c r="D45" i="3"/>
  <c r="X45" i="3" s="1"/>
  <c r="D44" i="3"/>
  <c r="X44" i="3" s="1"/>
  <c r="D43" i="3"/>
  <c r="X43" i="3" s="1"/>
  <c r="D40" i="3"/>
  <c r="X40" i="3" s="1"/>
  <c r="D37" i="3"/>
  <c r="X37" i="3" s="1"/>
  <c r="D34" i="3"/>
  <c r="X34" i="3" s="1"/>
  <c r="D32" i="3"/>
  <c r="X32" i="3" s="1"/>
  <c r="D31" i="3"/>
  <c r="X31" i="3" s="1"/>
  <c r="V24" i="3"/>
  <c r="W24" i="3" s="1"/>
  <c r="R24" i="3"/>
  <c r="S24" i="3" s="1"/>
  <c r="N24" i="3"/>
  <c r="O24" i="3" s="1"/>
  <c r="H24" i="3"/>
  <c r="F24" i="3"/>
  <c r="V23" i="3"/>
  <c r="W23" i="3" s="1"/>
  <c r="S23" i="3"/>
  <c r="R23" i="3"/>
  <c r="O23" i="3"/>
  <c r="N23" i="3"/>
  <c r="H23" i="3"/>
  <c r="J23" i="3" s="1"/>
  <c r="F23" i="3"/>
  <c r="K23" i="3" s="1"/>
  <c r="X23" i="3" s="1"/>
  <c r="V22" i="3"/>
  <c r="W22" i="3" s="1"/>
  <c r="R22" i="3"/>
  <c r="S22" i="3" s="1"/>
  <c r="N22" i="3"/>
  <c r="O22" i="3" s="1"/>
  <c r="H22" i="3"/>
  <c r="J22" i="3" s="1"/>
  <c r="F22" i="3"/>
  <c r="K22" i="3" s="1"/>
  <c r="V21" i="3"/>
  <c r="W21" i="3" s="1"/>
  <c r="R21" i="3"/>
  <c r="S21" i="3" s="1"/>
  <c r="O21" i="3"/>
  <c r="N21" i="3"/>
  <c r="H21" i="3"/>
  <c r="J21" i="3" s="1"/>
  <c r="F21" i="3"/>
  <c r="K21" i="3" s="1"/>
  <c r="X21" i="3" s="1"/>
  <c r="W20" i="3"/>
  <c r="V20" i="3"/>
  <c r="R20" i="3"/>
  <c r="S20" i="3" s="1"/>
  <c r="N20" i="3"/>
  <c r="O20" i="3" s="1"/>
  <c r="J20" i="3"/>
  <c r="H20" i="3"/>
  <c r="F20" i="3"/>
  <c r="K20" i="3" s="1"/>
  <c r="X20" i="3" s="1"/>
  <c r="V19" i="3"/>
  <c r="W19" i="3" s="1"/>
  <c r="R19" i="3"/>
  <c r="S19" i="3" s="1"/>
  <c r="N19" i="3"/>
  <c r="O19" i="3" s="1"/>
  <c r="H19" i="3"/>
  <c r="J19" i="3" s="1"/>
  <c r="K19" i="3" s="1"/>
  <c r="F19" i="3"/>
  <c r="V18" i="3"/>
  <c r="W18" i="3" s="1"/>
  <c r="S18" i="3"/>
  <c r="R18" i="3"/>
  <c r="N18" i="3"/>
  <c r="O18" i="3" s="1"/>
  <c r="J18" i="3"/>
  <c r="K18" i="3" s="1"/>
  <c r="H18" i="3"/>
  <c r="D42" i="3" s="1"/>
  <c r="X42" i="3" s="1"/>
  <c r="F18" i="3"/>
  <c r="V17" i="3"/>
  <c r="W17" i="3" s="1"/>
  <c r="R17" i="3"/>
  <c r="S17" i="3" s="1"/>
  <c r="N17" i="3"/>
  <c r="O17" i="3" s="1"/>
  <c r="H17" i="3"/>
  <c r="J17" i="3" s="1"/>
  <c r="F17" i="3"/>
  <c r="V16" i="3"/>
  <c r="W16" i="3" s="1"/>
  <c r="R16" i="3"/>
  <c r="S16" i="3" s="1"/>
  <c r="O16" i="3"/>
  <c r="N16" i="3"/>
  <c r="H16" i="3"/>
  <c r="J16" i="3" s="1"/>
  <c r="F16" i="3"/>
  <c r="K16" i="3" s="1"/>
  <c r="W15" i="3"/>
  <c r="V15" i="3"/>
  <c r="R15" i="3"/>
  <c r="S15" i="3" s="1"/>
  <c r="N15" i="3"/>
  <c r="O15" i="3" s="1"/>
  <c r="H15" i="3"/>
  <c r="D39" i="3" s="1"/>
  <c r="X39" i="3" s="1"/>
  <c r="F15" i="3"/>
  <c r="V14" i="3"/>
  <c r="W14" i="3" s="1"/>
  <c r="R14" i="3"/>
  <c r="S14" i="3" s="1"/>
  <c r="N14" i="3"/>
  <c r="O14" i="3" s="1"/>
  <c r="H14" i="3"/>
  <c r="D38" i="3" s="1"/>
  <c r="X38" i="3" s="1"/>
  <c r="F14" i="3"/>
  <c r="W13" i="3"/>
  <c r="V13" i="3"/>
  <c r="S13" i="3"/>
  <c r="R13" i="3"/>
  <c r="N13" i="3"/>
  <c r="O13" i="3" s="1"/>
  <c r="J13" i="3"/>
  <c r="K13" i="3" s="1"/>
  <c r="X13" i="3" s="1"/>
  <c r="H13" i="3"/>
  <c r="F13" i="3"/>
  <c r="V12" i="3"/>
  <c r="W12" i="3" s="1"/>
  <c r="R12" i="3"/>
  <c r="S12" i="3" s="1"/>
  <c r="N12" i="3"/>
  <c r="O12" i="3" s="1"/>
  <c r="H12" i="3"/>
  <c r="J12" i="3" s="1"/>
  <c r="F12" i="3"/>
  <c r="V11" i="3"/>
  <c r="W11" i="3" s="1"/>
  <c r="S11" i="3"/>
  <c r="R11" i="3"/>
  <c r="O11" i="3"/>
  <c r="N11" i="3"/>
  <c r="H11" i="3"/>
  <c r="J11" i="3" s="1"/>
  <c r="F11" i="3"/>
  <c r="K11" i="3" s="1"/>
  <c r="X11" i="3" s="1"/>
  <c r="V10" i="3"/>
  <c r="W10" i="3" s="1"/>
  <c r="R10" i="3"/>
  <c r="S10" i="3" s="1"/>
  <c r="N10" i="3"/>
  <c r="O10" i="3" s="1"/>
  <c r="H10" i="3"/>
  <c r="J10" i="3" s="1"/>
  <c r="F10" i="3"/>
  <c r="K10" i="3" s="1"/>
  <c r="V9" i="3"/>
  <c r="W9" i="3" s="1"/>
  <c r="R9" i="3"/>
  <c r="S9" i="3" s="1"/>
  <c r="O9" i="3"/>
  <c r="N9" i="3"/>
  <c r="H9" i="3"/>
  <c r="D33" i="3" s="1"/>
  <c r="X33" i="3" s="1"/>
  <c r="F9" i="3"/>
  <c r="W8" i="3"/>
  <c r="V8" i="3"/>
  <c r="R8" i="3"/>
  <c r="S8" i="3" s="1"/>
  <c r="N8" i="3"/>
  <c r="O8" i="3" s="1"/>
  <c r="J8" i="3"/>
  <c r="H8" i="3"/>
  <c r="F8" i="3"/>
  <c r="K8" i="3" s="1"/>
  <c r="X8" i="3" s="1"/>
  <c r="V7" i="3"/>
  <c r="W7" i="3" s="1"/>
  <c r="R7" i="3"/>
  <c r="S7" i="3" s="1"/>
  <c r="N7" i="3"/>
  <c r="O7" i="3" s="1"/>
  <c r="H7" i="3"/>
  <c r="J7" i="3" s="1"/>
  <c r="K7" i="3" s="1"/>
  <c r="F7" i="3"/>
  <c r="V6" i="3"/>
  <c r="W6" i="3" s="1"/>
  <c r="S6" i="3"/>
  <c r="R6" i="3"/>
  <c r="N6" i="3"/>
  <c r="O6" i="3" s="1"/>
  <c r="F6" i="3"/>
  <c r="H6" i="3" s="1"/>
  <c r="X7" i="3" l="1"/>
  <c r="X19" i="3"/>
  <c r="X10" i="3"/>
  <c r="X22" i="3"/>
  <c r="K6" i="3"/>
  <c r="X6" i="3" s="1"/>
  <c r="J6" i="3"/>
  <c r="D30" i="3"/>
  <c r="X30" i="3" s="1"/>
  <c r="X18" i="3"/>
  <c r="K24" i="3"/>
  <c r="X24" i="3" s="1"/>
  <c r="X16" i="3"/>
  <c r="K17" i="3"/>
  <c r="X17" i="3" s="1"/>
  <c r="D35" i="3"/>
  <c r="X35" i="3" s="1"/>
  <c r="D41" i="3"/>
  <c r="X41" i="3" s="1"/>
  <c r="D47" i="3"/>
  <c r="X47" i="3" s="1"/>
  <c r="J15" i="3"/>
  <c r="K15" i="3" s="1"/>
  <c r="X15" i="3" s="1"/>
  <c r="J14" i="3"/>
  <c r="K14" i="3" s="1"/>
  <c r="X14" i="3" s="1"/>
  <c r="D36" i="3"/>
  <c r="X36" i="3" s="1"/>
  <c r="D48" i="3"/>
  <c r="X48" i="3" s="1"/>
  <c r="J24" i="3"/>
  <c r="K12" i="3"/>
  <c r="X12" i="3" s="1"/>
  <c r="J9" i="3"/>
  <c r="K9" i="3" s="1"/>
  <c r="X9" i="3" s="1"/>
  <c r="W49" i="3" l="1"/>
  <c r="X25" i="3"/>
  <c r="W61" i="3" s="1"/>
  <c r="F6" i="2" l="1"/>
  <c r="H6" i="2"/>
  <c r="J6" i="2"/>
  <c r="K6" i="2"/>
  <c r="N6" i="2"/>
  <c r="O6" i="2" s="1"/>
  <c r="R6" i="2"/>
  <c r="S6" i="2"/>
  <c r="V6" i="2"/>
  <c r="W6" i="2" s="1"/>
  <c r="F7" i="2"/>
  <c r="H7" i="2"/>
  <c r="J7" i="2"/>
  <c r="K7" i="2"/>
  <c r="X7" i="2" s="1"/>
  <c r="N7" i="2"/>
  <c r="O7" i="2" s="1"/>
  <c r="R7" i="2"/>
  <c r="S7" i="2"/>
  <c r="V7" i="2"/>
  <c r="W7" i="2"/>
  <c r="F8" i="2"/>
  <c r="N8" i="2"/>
  <c r="O8" i="2"/>
  <c r="R8" i="2"/>
  <c r="S8" i="2" s="1"/>
  <c r="V8" i="2"/>
  <c r="W8" i="2"/>
  <c r="F9" i="2"/>
  <c r="H9" i="2"/>
  <c r="D33" i="2" s="1"/>
  <c r="X33" i="2" s="1"/>
  <c r="N9" i="2"/>
  <c r="O9" i="2"/>
  <c r="R9" i="2"/>
  <c r="S9" i="2" s="1"/>
  <c r="V9" i="2"/>
  <c r="W9" i="2"/>
  <c r="F10" i="2"/>
  <c r="H10" i="2" s="1"/>
  <c r="N10" i="2"/>
  <c r="O10" i="2"/>
  <c r="R10" i="2"/>
  <c r="S10" i="2"/>
  <c r="V10" i="2"/>
  <c r="W10" i="2" s="1"/>
  <c r="F11" i="2"/>
  <c r="H11" i="2"/>
  <c r="J11" i="2" s="1"/>
  <c r="K11" i="2" s="1"/>
  <c r="X11" i="2" s="1"/>
  <c r="N11" i="2"/>
  <c r="O11" i="2"/>
  <c r="R11" i="2"/>
  <c r="S11" i="2"/>
  <c r="V11" i="2"/>
  <c r="W11" i="2" s="1"/>
  <c r="F12" i="2"/>
  <c r="H12" i="2"/>
  <c r="J12" i="2"/>
  <c r="K12" i="2" s="1"/>
  <c r="N12" i="2"/>
  <c r="O12" i="2" s="1"/>
  <c r="R12" i="2"/>
  <c r="S12" i="2"/>
  <c r="V12" i="2"/>
  <c r="W12" i="2"/>
  <c r="F13" i="2"/>
  <c r="H13" i="2"/>
  <c r="J13" i="2"/>
  <c r="K13" i="2"/>
  <c r="N13" i="2"/>
  <c r="O13" i="2"/>
  <c r="R13" i="2"/>
  <c r="S13" i="2"/>
  <c r="V13" i="2"/>
  <c r="W13" i="2"/>
  <c r="X13" i="2"/>
  <c r="F14" i="2"/>
  <c r="H14" i="2" s="1"/>
  <c r="N14" i="2"/>
  <c r="O14" i="2" s="1"/>
  <c r="R14" i="2"/>
  <c r="S14" i="2" s="1"/>
  <c r="V14" i="2"/>
  <c r="W14" i="2"/>
  <c r="F15" i="2"/>
  <c r="H15" i="2" s="1"/>
  <c r="N15" i="2"/>
  <c r="O15" i="2"/>
  <c r="R15" i="2"/>
  <c r="S15" i="2"/>
  <c r="V15" i="2"/>
  <c r="W15" i="2"/>
  <c r="F16" i="2"/>
  <c r="K16" i="2" s="1"/>
  <c r="X16" i="2" s="1"/>
  <c r="H16" i="2"/>
  <c r="J16" i="2" s="1"/>
  <c r="N16" i="2"/>
  <c r="O16" i="2"/>
  <c r="R16" i="2"/>
  <c r="S16" i="2" s="1"/>
  <c r="V16" i="2"/>
  <c r="W16" i="2" s="1"/>
  <c r="F17" i="2"/>
  <c r="K17" i="2" s="1"/>
  <c r="X17" i="2" s="1"/>
  <c r="H17" i="2"/>
  <c r="D41" i="2" s="1"/>
  <c r="X41" i="2" s="1"/>
  <c r="J17" i="2"/>
  <c r="N17" i="2"/>
  <c r="O17" i="2" s="1"/>
  <c r="R17" i="2"/>
  <c r="S17" i="2"/>
  <c r="V17" i="2"/>
  <c r="W17" i="2"/>
  <c r="F18" i="2"/>
  <c r="H18" i="2"/>
  <c r="D42" i="2" s="1"/>
  <c r="X42" i="2" s="1"/>
  <c r="J18" i="2"/>
  <c r="K18" i="2"/>
  <c r="N18" i="2"/>
  <c r="O18" i="2" s="1"/>
  <c r="R18" i="2"/>
  <c r="S18" i="2"/>
  <c r="V18" i="2"/>
  <c r="W18" i="2" s="1"/>
  <c r="F19" i="2"/>
  <c r="H19" i="2"/>
  <c r="J19" i="2"/>
  <c r="K19" i="2"/>
  <c r="N19" i="2"/>
  <c r="O19" i="2" s="1"/>
  <c r="R19" i="2"/>
  <c r="S19" i="2" s="1"/>
  <c r="V19" i="2"/>
  <c r="W19" i="2"/>
  <c r="F20" i="2"/>
  <c r="N20" i="2"/>
  <c r="O20" i="2"/>
  <c r="R20" i="2"/>
  <c r="S20" i="2" s="1"/>
  <c r="V20" i="2"/>
  <c r="W20" i="2"/>
  <c r="F21" i="2"/>
  <c r="H21" i="2"/>
  <c r="D45" i="2" s="1"/>
  <c r="X45" i="2" s="1"/>
  <c r="N21" i="2"/>
  <c r="O21" i="2"/>
  <c r="R21" i="2"/>
  <c r="S21" i="2" s="1"/>
  <c r="V21" i="2"/>
  <c r="W21" i="2" s="1"/>
  <c r="F22" i="2"/>
  <c r="H22" i="2" s="1"/>
  <c r="N22" i="2"/>
  <c r="O22" i="2"/>
  <c r="R22" i="2"/>
  <c r="S22" i="2"/>
  <c r="V22" i="2"/>
  <c r="W22" i="2" s="1"/>
  <c r="F23" i="2"/>
  <c r="H23" i="2"/>
  <c r="D47" i="2" s="1"/>
  <c r="X47" i="2" s="1"/>
  <c r="N23" i="2"/>
  <c r="O23" i="2"/>
  <c r="R23" i="2"/>
  <c r="S23" i="2"/>
  <c r="V23" i="2"/>
  <c r="W23" i="2" s="1"/>
  <c r="F24" i="2"/>
  <c r="H24" i="2"/>
  <c r="J24" i="2"/>
  <c r="K24" i="2" s="1"/>
  <c r="X24" i="2" s="1"/>
  <c r="N24" i="2"/>
  <c r="O24" i="2" s="1"/>
  <c r="R24" i="2"/>
  <c r="S24" i="2"/>
  <c r="V24" i="2"/>
  <c r="W24" i="2"/>
  <c r="D30" i="2"/>
  <c r="X30" i="2"/>
  <c r="D31" i="2"/>
  <c r="X31" i="2" s="1"/>
  <c r="D35" i="2"/>
  <c r="X35" i="2"/>
  <c r="D36" i="2"/>
  <c r="X36" i="2"/>
  <c r="D37" i="2"/>
  <c r="X37" i="2" s="1"/>
  <c r="D43" i="2"/>
  <c r="X43" i="2" s="1"/>
  <c r="D48" i="2"/>
  <c r="X48" i="2"/>
  <c r="X51" i="2"/>
  <c r="W54" i="2" s="1"/>
  <c r="X52" i="2"/>
  <c r="X53" i="2"/>
  <c r="X56" i="2"/>
  <c r="W59" i="2" s="1"/>
  <c r="X57" i="2"/>
  <c r="X58" i="2"/>
  <c r="K21" i="2" l="1"/>
  <c r="X21" i="2" s="1"/>
  <c r="J14" i="2"/>
  <c r="K14" i="2" s="1"/>
  <c r="X14" i="2" s="1"/>
  <c r="D38" i="2"/>
  <c r="X38" i="2" s="1"/>
  <c r="D39" i="2"/>
  <c r="X39" i="2" s="1"/>
  <c r="J15" i="2"/>
  <c r="J10" i="2"/>
  <c r="D34" i="2"/>
  <c r="X34" i="2" s="1"/>
  <c r="X12" i="2"/>
  <c r="D46" i="2"/>
  <c r="X46" i="2" s="1"/>
  <c r="J22" i="2"/>
  <c r="K22" i="2" s="1"/>
  <c r="X22" i="2" s="1"/>
  <c r="X18" i="2"/>
  <c r="X19" i="2"/>
  <c r="X6" i="2"/>
  <c r="J21" i="2"/>
  <c r="H20" i="2"/>
  <c r="K10" i="2"/>
  <c r="X10" i="2" s="1"/>
  <c r="J9" i="2"/>
  <c r="K9" i="2" s="1"/>
  <c r="X9" i="2" s="1"/>
  <c r="H8" i="2"/>
  <c r="D40" i="2"/>
  <c r="X40" i="2" s="1"/>
  <c r="J23" i="2"/>
  <c r="K23" i="2" s="1"/>
  <c r="X23" i="2" s="1"/>
  <c r="K15" i="2"/>
  <c r="X15" i="2" s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30" i="1"/>
  <c r="J20" i="2" l="1"/>
  <c r="K20" i="2" s="1"/>
  <c r="X20" i="2" s="1"/>
  <c r="D44" i="2"/>
  <c r="X44" i="2" s="1"/>
  <c r="J8" i="2"/>
  <c r="D32" i="2"/>
  <c r="X32" i="2" s="1"/>
  <c r="W49" i="2" s="1"/>
  <c r="K8" i="2"/>
  <c r="X8" i="2" s="1"/>
  <c r="X25" i="2" s="1"/>
  <c r="W61" i="2" s="1"/>
  <c r="X58" i="1"/>
  <c r="X57" i="1"/>
  <c r="X56" i="1"/>
  <c r="W59" i="1" s="1"/>
  <c r="X53" i="1"/>
  <c r="X52" i="1"/>
  <c r="X51" i="1"/>
  <c r="W54" i="1" s="1"/>
  <c r="X46" i="1"/>
  <c r="X42" i="1"/>
  <c r="X38" i="1"/>
  <c r="X34" i="1"/>
  <c r="X30" i="1"/>
  <c r="V24" i="1"/>
  <c r="W24" i="1" s="1"/>
  <c r="S24" i="1"/>
  <c r="R24" i="1"/>
  <c r="N24" i="1"/>
  <c r="O24" i="1" s="1"/>
  <c r="H24" i="1"/>
  <c r="J24" i="1" s="1"/>
  <c r="K24" i="1" s="1"/>
  <c r="X24" i="1" s="1"/>
  <c r="F24" i="1"/>
  <c r="V23" i="1"/>
  <c r="W23" i="1" s="1"/>
  <c r="S23" i="1"/>
  <c r="R23" i="1"/>
  <c r="N23" i="1"/>
  <c r="O23" i="1" s="1"/>
  <c r="J23" i="1"/>
  <c r="H23" i="1"/>
  <c r="X47" i="1" s="1"/>
  <c r="F23" i="1"/>
  <c r="K23" i="1" s="1"/>
  <c r="X23" i="1" s="1"/>
  <c r="W22" i="1"/>
  <c r="V22" i="1"/>
  <c r="R22" i="1"/>
  <c r="S22" i="1" s="1"/>
  <c r="O22" i="1"/>
  <c r="N22" i="1"/>
  <c r="J22" i="1"/>
  <c r="K22" i="1" s="1"/>
  <c r="X22" i="1" s="1"/>
  <c r="H22" i="1"/>
  <c r="F22" i="1"/>
  <c r="V21" i="1"/>
  <c r="W21" i="1" s="1"/>
  <c r="R21" i="1"/>
  <c r="S21" i="1" s="1"/>
  <c r="O21" i="1"/>
  <c r="N21" i="1"/>
  <c r="H21" i="1"/>
  <c r="X45" i="1" s="1"/>
  <c r="F21" i="1"/>
  <c r="V20" i="1"/>
  <c r="W20" i="1" s="1"/>
  <c r="S20" i="1"/>
  <c r="R20" i="1"/>
  <c r="N20" i="1"/>
  <c r="O20" i="1" s="1"/>
  <c r="H20" i="1"/>
  <c r="X44" i="1" s="1"/>
  <c r="F20" i="1"/>
  <c r="W19" i="1"/>
  <c r="V19" i="1"/>
  <c r="R19" i="1"/>
  <c r="S19" i="1" s="1"/>
  <c r="N19" i="1"/>
  <c r="O19" i="1" s="1"/>
  <c r="K19" i="1"/>
  <c r="J19" i="1"/>
  <c r="H19" i="1"/>
  <c r="X43" i="1" s="1"/>
  <c r="F19" i="1"/>
  <c r="W18" i="1"/>
  <c r="V18" i="1"/>
  <c r="R18" i="1"/>
  <c r="S18" i="1" s="1"/>
  <c r="N18" i="1"/>
  <c r="O18" i="1" s="1"/>
  <c r="H18" i="1"/>
  <c r="J18" i="1" s="1"/>
  <c r="F18" i="1"/>
  <c r="W17" i="1"/>
  <c r="V17" i="1"/>
  <c r="S17" i="1"/>
  <c r="R17" i="1"/>
  <c r="N17" i="1"/>
  <c r="O17" i="1" s="1"/>
  <c r="H17" i="1"/>
  <c r="X41" i="1" s="1"/>
  <c r="F17" i="1"/>
  <c r="V16" i="1"/>
  <c r="W16" i="1" s="1"/>
  <c r="S16" i="1"/>
  <c r="R16" i="1"/>
  <c r="N16" i="1"/>
  <c r="O16" i="1" s="1"/>
  <c r="J16" i="1"/>
  <c r="K16" i="1" s="1"/>
  <c r="X16" i="1" s="1"/>
  <c r="H16" i="1"/>
  <c r="X40" i="1" s="1"/>
  <c r="F16" i="1"/>
  <c r="V15" i="1"/>
  <c r="W15" i="1" s="1"/>
  <c r="S15" i="1"/>
  <c r="R15" i="1"/>
  <c r="O15" i="1"/>
  <c r="N15" i="1"/>
  <c r="J15" i="1"/>
  <c r="H15" i="1"/>
  <c r="X39" i="1" s="1"/>
  <c r="F15" i="1"/>
  <c r="K15" i="1" s="1"/>
  <c r="X15" i="1" s="1"/>
  <c r="V14" i="1"/>
  <c r="W14" i="1" s="1"/>
  <c r="R14" i="1"/>
  <c r="S14" i="1" s="1"/>
  <c r="O14" i="1"/>
  <c r="N14" i="1"/>
  <c r="J14" i="1"/>
  <c r="H14" i="1"/>
  <c r="F14" i="1"/>
  <c r="K14" i="1" s="1"/>
  <c r="V13" i="1"/>
  <c r="W13" i="1" s="1"/>
  <c r="R13" i="1"/>
  <c r="S13" i="1" s="1"/>
  <c r="O13" i="1"/>
  <c r="N13" i="1"/>
  <c r="H13" i="1"/>
  <c r="X37" i="1" s="1"/>
  <c r="F13" i="1"/>
  <c r="V12" i="1"/>
  <c r="W12" i="1" s="1"/>
  <c r="R12" i="1"/>
  <c r="S12" i="1" s="1"/>
  <c r="N12" i="1"/>
  <c r="O12" i="1" s="1"/>
  <c r="H12" i="1"/>
  <c r="X36" i="1" s="1"/>
  <c r="F12" i="1"/>
  <c r="W11" i="1"/>
  <c r="V11" i="1"/>
  <c r="R11" i="1"/>
  <c r="S11" i="1" s="1"/>
  <c r="N11" i="1"/>
  <c r="O11" i="1" s="1"/>
  <c r="H11" i="1"/>
  <c r="J11" i="1" s="1"/>
  <c r="K11" i="1" s="1"/>
  <c r="X11" i="1" s="1"/>
  <c r="F11" i="1"/>
  <c r="W10" i="1"/>
  <c r="V10" i="1"/>
  <c r="R10" i="1"/>
  <c r="S10" i="1" s="1"/>
  <c r="N10" i="1"/>
  <c r="O10" i="1" s="1"/>
  <c r="H10" i="1"/>
  <c r="J10" i="1" s="1"/>
  <c r="F10" i="1"/>
  <c r="K10" i="1" s="1"/>
  <c r="X10" i="1" s="1"/>
  <c r="W9" i="1"/>
  <c r="V9" i="1"/>
  <c r="S9" i="1"/>
  <c r="R9" i="1"/>
  <c r="N9" i="1"/>
  <c r="O9" i="1" s="1"/>
  <c r="H9" i="1"/>
  <c r="X33" i="1" s="1"/>
  <c r="F9" i="1"/>
  <c r="V8" i="1"/>
  <c r="W8" i="1" s="1"/>
  <c r="S8" i="1"/>
  <c r="R8" i="1"/>
  <c r="N8" i="1"/>
  <c r="O8" i="1" s="1"/>
  <c r="J8" i="1"/>
  <c r="K8" i="1" s="1"/>
  <c r="H8" i="1"/>
  <c r="X32" i="1" s="1"/>
  <c r="F8" i="1"/>
  <c r="V7" i="1"/>
  <c r="W7" i="1" s="1"/>
  <c r="S7" i="1"/>
  <c r="R7" i="1"/>
  <c r="O7" i="1"/>
  <c r="N7" i="1"/>
  <c r="J7" i="1"/>
  <c r="H7" i="1"/>
  <c r="X31" i="1" s="1"/>
  <c r="F7" i="1"/>
  <c r="K7" i="1" s="1"/>
  <c r="V6" i="1"/>
  <c r="W6" i="1" s="1"/>
  <c r="R6" i="1"/>
  <c r="S6" i="1" s="1"/>
  <c r="O6" i="1"/>
  <c r="N6" i="1"/>
  <c r="J6" i="1"/>
  <c r="H6" i="1"/>
  <c r="F6" i="1"/>
  <c r="K6" i="1" s="1"/>
  <c r="X7" i="1" l="1"/>
  <c r="X14" i="1"/>
  <c r="K13" i="1"/>
  <c r="X13" i="1" s="1"/>
  <c r="X6" i="1"/>
  <c r="X8" i="1"/>
  <c r="K12" i="1"/>
  <c r="X12" i="1" s="1"/>
  <c r="K18" i="1"/>
  <c r="X18" i="1" s="1"/>
  <c r="X19" i="1"/>
  <c r="J9" i="1"/>
  <c r="K9" i="1" s="1"/>
  <c r="X9" i="1" s="1"/>
  <c r="J17" i="1"/>
  <c r="K17" i="1" s="1"/>
  <c r="X17" i="1" s="1"/>
  <c r="J12" i="1"/>
  <c r="J20" i="1"/>
  <c r="K20" i="1" s="1"/>
  <c r="X20" i="1" s="1"/>
  <c r="X35" i="1"/>
  <c r="X48" i="1"/>
  <c r="J13" i="1"/>
  <c r="J21" i="1"/>
  <c r="K21" i="1" s="1"/>
  <c r="X21" i="1" s="1"/>
  <c r="W49" i="1" l="1"/>
  <c r="X25" i="1"/>
  <c r="W61" i="1" s="1"/>
</calcChain>
</file>

<file path=xl/sharedStrings.xml><?xml version="1.0" encoding="utf-8"?>
<sst xmlns="http://schemas.openxmlformats.org/spreadsheetml/2006/main" count="680" uniqueCount="106">
  <si>
    <t>CÓDIGO</t>
  </si>
  <si>
    <t>VEÍCULOS (A)</t>
  </si>
  <si>
    <t>Até 06 (seis) dias consecutivos</t>
  </si>
  <si>
    <t>De 07 (sete) a 14 (catorze)
dias consecutivos</t>
  </si>
  <si>
    <t>De 15 (quinze) a 29 (vinte e nove)
dias consecutivos</t>
  </si>
  <si>
    <t>Consecutivas de 30 dias acima</t>
  </si>
  <si>
    <t>FÓRMULA</t>
  </si>
  <si>
    <t>DIÁRIA DE 24h</t>
  </si>
  <si>
    <t>Hora Extra (24h)</t>
  </si>
  <si>
    <t>DIÁRIA DE 10h</t>
  </si>
  <si>
    <t>Hora Extra (10h)</t>
  </si>
  <si>
    <t>SubTotal</t>
  </si>
  <si>
    <t>(FP1xA1) + (FP2xA2) + (FP3xA3) + (FP4xA4)</t>
  </si>
  <si>
    <t>(FP5xB1)+ B2</t>
  </si>
  <si>
    <t>(FP6xC1)+ C2</t>
  </si>
  <si>
    <t>(FP7xD1)+ D2</t>
  </si>
  <si>
    <t>SB1+SB2+
SB3+SB4</t>
  </si>
  <si>
    <t>FP1</t>
  </si>
  <si>
    <t>A1</t>
  </si>
  <si>
    <t>FP2</t>
  </si>
  <si>
    <t>A2</t>
  </si>
  <si>
    <t>FP3</t>
  </si>
  <si>
    <t>A3</t>
  </si>
  <si>
    <t>FP4</t>
  </si>
  <si>
    <t>A4</t>
  </si>
  <si>
    <t>SB1</t>
  </si>
  <si>
    <t>FP5</t>
  </si>
  <si>
    <t>B1</t>
  </si>
  <si>
    <t>B2</t>
  </si>
  <si>
    <t>SB2</t>
  </si>
  <si>
    <t>FP6</t>
  </si>
  <si>
    <t>C1</t>
  </si>
  <si>
    <t>C2</t>
  </si>
  <si>
    <t>SB3</t>
  </si>
  <si>
    <t>FP7</t>
  </si>
  <si>
    <t>D1</t>
  </si>
  <si>
    <t>D2</t>
  </si>
  <si>
    <t>SB4</t>
  </si>
  <si>
    <t>A</t>
  </si>
  <si>
    <t>Executivo Blindado I</t>
  </si>
  <si>
    <t>B</t>
  </si>
  <si>
    <t>Executivo Blindado II</t>
  </si>
  <si>
    <t>C</t>
  </si>
  <si>
    <t>Camioneta Exec Blind 4x4 SUV</t>
  </si>
  <si>
    <t>D</t>
  </si>
  <si>
    <t>Caminhonete Exec Blind 4x4</t>
  </si>
  <si>
    <t>E</t>
  </si>
  <si>
    <t>Camioneta Exec 4x4 SUV</t>
  </si>
  <si>
    <t>F</t>
  </si>
  <si>
    <t>Camioneta Exec 4x2 SUV</t>
  </si>
  <si>
    <t>G</t>
  </si>
  <si>
    <t>Caminhonete Exec 4x4</t>
  </si>
  <si>
    <t>H</t>
  </si>
  <si>
    <t xml:space="preserve">Caminhonete Exec 4x2 </t>
  </si>
  <si>
    <t>I</t>
  </si>
  <si>
    <t>Automóvel Executivo I</t>
  </si>
  <si>
    <t>J</t>
  </si>
  <si>
    <t>Automóvel Executivo II</t>
  </si>
  <si>
    <t>L</t>
  </si>
  <si>
    <t>Automóvel Executivo III</t>
  </si>
  <si>
    <t>M</t>
  </si>
  <si>
    <t xml:space="preserve">Popular </t>
  </si>
  <si>
    <t>N</t>
  </si>
  <si>
    <t>Van Executiva</t>
  </si>
  <si>
    <t>O</t>
  </si>
  <si>
    <t>Utilitário Furgão</t>
  </si>
  <si>
    <t>P</t>
  </si>
  <si>
    <t xml:space="preserve">Ônibus </t>
  </si>
  <si>
    <t>Q</t>
  </si>
  <si>
    <t xml:space="preserve">Microônibus </t>
  </si>
  <si>
    <t>R</t>
  </si>
  <si>
    <t xml:space="preserve">Micro Caminhão </t>
  </si>
  <si>
    <t>S</t>
  </si>
  <si>
    <t>Guincho</t>
  </si>
  <si>
    <t>T</t>
  </si>
  <si>
    <t>Veíc. Transp. Cadeirante</t>
  </si>
  <si>
    <t>SUBTOTAL</t>
  </si>
  <si>
    <t>PLANILHA DE CUSTOS ESTIMADOS</t>
  </si>
  <si>
    <t>"NO SHOW"</t>
  </si>
  <si>
    <t>E1</t>
  </si>
  <si>
    <t>- A diária de 10h será no máximo 80% da diária de 24h.</t>
  </si>
  <si>
    <t>- A Hora Extra não poderá ultrapassar 20% da diária correspondente</t>
  </si>
  <si>
    <r>
      <t>- O valor do "</t>
    </r>
    <r>
      <rPr>
        <i/>
        <sz val="9"/>
        <rFont val="Arial"/>
        <family val="2"/>
      </rPr>
      <t>NO SHOW</t>
    </r>
    <r>
      <rPr>
        <sz val="9"/>
        <rFont val="Arial"/>
        <family val="2"/>
      </rPr>
      <t>" não poderá ultrapassar 70% da diária de 10h da categoria correspondente</t>
    </r>
  </si>
  <si>
    <t>Caminhonete Exec 4x2</t>
  </si>
  <si>
    <t>Diárias Motoristas</t>
  </si>
  <si>
    <t xml:space="preserve">Qtde </t>
  </si>
  <si>
    <t>R$</t>
  </si>
  <si>
    <t>Motorista</t>
  </si>
  <si>
    <t>Motorista c/ adicional 60%</t>
  </si>
  <si>
    <t>Hora Extra Motorista</t>
  </si>
  <si>
    <r>
      <rPr>
        <b/>
        <sz val="14"/>
        <rFont val="Arial"/>
        <family val="2"/>
      </rPr>
      <t xml:space="preserve">* </t>
    </r>
    <r>
      <rPr>
        <b/>
        <sz val="9"/>
        <rFont val="Arial"/>
        <family val="2"/>
      </rPr>
      <t>Combustível</t>
    </r>
  </si>
  <si>
    <t>Litros</t>
  </si>
  <si>
    <t>Etanol</t>
  </si>
  <si>
    <t>Diesel</t>
  </si>
  <si>
    <t>Gasolina</t>
  </si>
  <si>
    <t>TOTAL GRUPO</t>
  </si>
  <si>
    <t>PLANILHA DE CUSTOS DETALHADA
ITEM 1 - REGIÃO CENTRO-OESTE</t>
  </si>
  <si>
    <t>QUANTIDADE</t>
  </si>
  <si>
    <t>QTDE
FP8</t>
  </si>
  <si>
    <t>TOTAL ITEM 3</t>
  </si>
  <si>
    <t>PLANILHA DE CUSTOS DETALHADA
ITEM 3 - AMAZONAS</t>
  </si>
  <si>
    <t>PLANILHA DE CUSTOS DETALHADA
ITEM 5 - RORAIMA</t>
  </si>
  <si>
    <t>Combustível</t>
  </si>
  <si>
    <t>TOTAL ITEM 5</t>
  </si>
  <si>
    <t>PLANILHA DE CUSTOS DETALHADA
ITEM 2 - ACRE</t>
  </si>
  <si>
    <t>PLANILHA DE CUSTOS DETALHADA
ITEM 4 - PARÁ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</si>
</sst>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\ #,##0.00"/>
    <numFmt numFmtId="165" formatCode="#,##0.000"/>
  </numFmts>
  <fonts count="13" x14ac:knownFonts="1">
    <font>
      <sz val="10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30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4" fontId="5" fillId="8" borderId="1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4" fontId="5" fillId="8" borderId="6" xfId="0" applyNumberFormat="1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4" fontId="4" fillId="6" borderId="7" xfId="0" applyNumberFormat="1" applyFont="1" applyFill="1" applyBorder="1" applyAlignment="1">
      <alignment horizontal="center" vertical="center"/>
    </xf>
    <xf numFmtId="2" fontId="4" fillId="6" borderId="9" xfId="0" applyNumberFormat="1" applyFont="1" applyFill="1" applyBorder="1" applyAlignment="1">
      <alignment horizontal="center" vertical="center"/>
    </xf>
    <xf numFmtId="4" fontId="5" fillId="8" borderId="9" xfId="0" applyNumberFormat="1" applyFont="1" applyFill="1" applyBorder="1" applyAlignment="1">
      <alignment horizontal="center" vertical="center"/>
    </xf>
    <xf numFmtId="4" fontId="4" fillId="7" borderId="1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4" fontId="4" fillId="9" borderId="5" xfId="0" applyNumberFormat="1" applyFont="1" applyFill="1" applyBorder="1" applyAlignment="1">
      <alignment vertical="center"/>
    </xf>
    <xf numFmtId="0" fontId="4" fillId="9" borderId="6" xfId="0" applyFont="1" applyFill="1" applyBorder="1" applyAlignment="1">
      <alignment vertical="center"/>
    </xf>
    <xf numFmtId="1" fontId="4" fillId="9" borderId="6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0" fontId="5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" fontId="4" fillId="2" borderId="20" xfId="0" applyNumberFormat="1" applyFont="1" applyFill="1" applyBorder="1" applyAlignment="1">
      <alignment horizontal="center" vertical="center"/>
    </xf>
    <xf numFmtId="4" fontId="4" fillId="9" borderId="21" xfId="0" applyNumberFormat="1" applyFont="1" applyFill="1" applyBorder="1" applyAlignment="1">
      <alignment horizontal="center" vertical="center"/>
    </xf>
    <xf numFmtId="0" fontId="7" fillId="8" borderId="0" xfId="0" quotePrefix="1" applyFont="1" applyFill="1" applyAlignment="1">
      <alignment horizontal="left" vertical="center"/>
    </xf>
    <xf numFmtId="0" fontId="4" fillId="8" borderId="2" xfId="0" quotePrefix="1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4" fontId="4" fillId="10" borderId="11" xfId="0" applyNumberFormat="1" applyFont="1" applyFill="1" applyBorder="1" applyAlignment="1">
      <alignment horizontal="center" vertical="center"/>
    </xf>
    <xf numFmtId="1" fontId="4" fillId="2" borderId="24" xfId="0" applyNumberFormat="1" applyFont="1" applyFill="1" applyBorder="1" applyAlignment="1">
      <alignment horizontal="center" vertical="center"/>
    </xf>
    <xf numFmtId="4" fontId="4" fillId="9" borderId="25" xfId="0" applyNumberFormat="1" applyFont="1" applyFill="1" applyBorder="1" applyAlignment="1">
      <alignment horizontal="center" vertical="center"/>
    </xf>
    <xf numFmtId="0" fontId="4" fillId="8" borderId="15" xfId="0" quotePrefix="1" applyFont="1" applyFill="1" applyBorder="1" applyAlignment="1">
      <alignment horizontal="left" vertical="center"/>
    </xf>
    <xf numFmtId="0" fontId="5" fillId="8" borderId="0" xfId="0" applyFont="1" applyFill="1" applyBorder="1" applyAlignment="1">
      <alignment horizontal="center" vertical="center"/>
    </xf>
    <xf numFmtId="0" fontId="4" fillId="8" borderId="16" xfId="0" quotePrefix="1" applyFont="1" applyFill="1" applyBorder="1" applyAlignment="1">
      <alignment horizontal="left" vertical="center"/>
    </xf>
    <xf numFmtId="0" fontId="5" fillId="8" borderId="14" xfId="0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  <xf numFmtId="4" fontId="4" fillId="9" borderId="29" xfId="0" applyNumberFormat="1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5" fillId="8" borderId="7" xfId="0" applyFont="1" applyFill="1" applyBorder="1" applyAlignment="1">
      <alignment horizontal="center" vertical="center"/>
    </xf>
    <xf numFmtId="1" fontId="4" fillId="2" borderId="34" xfId="0" applyNumberFormat="1" applyFont="1" applyFill="1" applyBorder="1" applyAlignment="1">
      <alignment horizontal="center" vertical="center"/>
    </xf>
    <xf numFmtId="4" fontId="9" fillId="9" borderId="35" xfId="0" applyNumberFormat="1" applyFont="1" applyFill="1" applyBorder="1" applyAlignment="1">
      <alignment horizontal="center" vertical="center"/>
    </xf>
    <xf numFmtId="4" fontId="4" fillId="10" borderId="9" xfId="0" applyNumberFormat="1" applyFont="1" applyFill="1" applyBorder="1" applyAlignment="1">
      <alignment horizontal="center" vertical="center"/>
    </xf>
    <xf numFmtId="1" fontId="4" fillId="2" borderId="25" xfId="0" applyNumberFormat="1" applyFont="1" applyFill="1" applyBorder="1" applyAlignment="1">
      <alignment horizontal="center" vertical="center"/>
    </xf>
    <xf numFmtId="4" fontId="9" fillId="9" borderId="36" xfId="0" applyNumberFormat="1" applyFont="1" applyFill="1" applyBorder="1" applyAlignment="1">
      <alignment horizontal="center" vertical="center"/>
    </xf>
    <xf numFmtId="1" fontId="4" fillId="2" borderId="29" xfId="0" applyNumberFormat="1" applyFont="1" applyFill="1" applyBorder="1" applyAlignment="1">
      <alignment horizontal="center" vertical="center"/>
    </xf>
    <xf numFmtId="4" fontId="9" fillId="9" borderId="37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165" fontId="4" fillId="9" borderId="38" xfId="0" applyNumberFormat="1" applyFont="1" applyFill="1" applyBorder="1" applyAlignment="1">
      <alignment horizontal="center" vertical="center"/>
    </xf>
    <xf numFmtId="3" fontId="4" fillId="2" borderId="25" xfId="0" applyNumberFormat="1" applyFont="1" applyFill="1" applyBorder="1" applyAlignment="1">
      <alignment horizontal="center" vertical="center"/>
    </xf>
    <xf numFmtId="165" fontId="4" fillId="9" borderId="36" xfId="0" applyNumberFormat="1" applyFont="1" applyFill="1" applyBorder="1" applyAlignment="1">
      <alignment horizontal="center" vertical="center"/>
    </xf>
    <xf numFmtId="3" fontId="4" fillId="2" borderId="29" xfId="0" applyNumberFormat="1" applyFont="1" applyFill="1" applyBorder="1" applyAlignment="1">
      <alignment horizontal="center" vertical="center"/>
    </xf>
    <xf numFmtId="4" fontId="4" fillId="9" borderId="37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1" fillId="8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5" fillId="8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9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9" borderId="13" xfId="0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 wrapText="1"/>
    </xf>
    <xf numFmtId="0" fontId="5" fillId="11" borderId="7" xfId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5" fillId="8" borderId="5" xfId="0" applyNumberFormat="1" applyFont="1" applyFill="1" applyBorder="1" applyAlignment="1">
      <alignment horizontal="center" vertical="center"/>
    </xf>
    <xf numFmtId="4" fontId="5" fillId="8" borderId="7" xfId="0" applyNumberFormat="1" applyFont="1" applyFill="1" applyBorder="1" applyAlignment="1">
      <alignment horizontal="center" vertical="center"/>
    </xf>
    <xf numFmtId="4" fontId="5" fillId="8" borderId="17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" fontId="3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5" fillId="6" borderId="10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0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5" fillId="5" borderId="10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0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5" fillId="2" borderId="1" xfId="2" applyFont="1" applyFill="1" applyBorder="1" applyAlignment="1">
      <alignment horizontal="center" vertical="center" textRotation="90"/>
    </xf>
    <xf numFmtId="0" fontId="5" fillId="2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6" borderId="5" xfId="2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5" fillId="2" borderId="8" xfId="2" applyFont="1" applyFill="1" applyBorder="1" applyAlignment="1">
      <alignment horizontal="center" vertical="center" textRotation="90"/>
    </xf>
    <xf numFmtId="0" fontId="5" fillId="2" borderId="8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textRotation="90" wrapText="1"/>
    </xf>
    <xf numFmtId="0" fontId="5" fillId="3" borderId="1" xfId="2" applyFont="1" applyFill="1" applyBorder="1" applyAlignment="1">
      <alignment horizontal="center" vertical="center" textRotation="90" wrapText="1"/>
    </xf>
    <xf numFmtId="0" fontId="5" fillId="8" borderId="9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textRotation="90" wrapText="1"/>
    </xf>
    <xf numFmtId="0" fontId="5" fillId="5" borderId="1" xfId="2" applyFont="1" applyFill="1" applyBorder="1" applyAlignment="1">
      <alignment horizontal="center" vertical="center" textRotation="90" wrapText="1"/>
    </xf>
    <xf numFmtId="0" fontId="5" fillId="6" borderId="1" xfId="2" applyFont="1" applyFill="1" applyBorder="1" applyAlignment="1">
      <alignment horizontal="center" vertical="center" textRotation="90" wrapText="1"/>
    </xf>
    <xf numFmtId="0" fontId="5" fillId="7" borderId="10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 textRotation="90" wrapText="1"/>
    </xf>
    <xf numFmtId="0" fontId="5" fillId="3" borderId="10" xfId="2" applyFont="1" applyFill="1" applyBorder="1" applyAlignment="1">
      <alignment horizontal="center" vertical="center" textRotation="90" wrapText="1"/>
    </xf>
    <xf numFmtId="0" fontId="5" fillId="8" borderId="11" xfId="2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textRotation="90" wrapText="1"/>
    </xf>
    <xf numFmtId="0" fontId="5" fillId="5" borderId="10" xfId="2" applyFont="1" applyFill="1" applyBorder="1" applyAlignment="1">
      <alignment horizontal="center" vertical="center" textRotation="90" wrapText="1"/>
    </xf>
    <xf numFmtId="0" fontId="5" fillId="6" borderId="10" xfId="2" applyFont="1" applyFill="1" applyBorder="1" applyAlignment="1">
      <alignment horizontal="center" vertical="center" textRotation="90" wrapText="1"/>
    </xf>
    <xf numFmtId="0" fontId="5" fillId="7" borderId="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textRotation="90"/>
    </xf>
    <xf numFmtId="0" fontId="5" fillId="2" borderId="1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/>
    </xf>
    <xf numFmtId="0" fontId="5" fillId="8" borderId="11" xfId="2" applyFont="1" applyFill="1" applyBorder="1" applyAlignment="1">
      <alignment horizontal="center" vertical="center"/>
    </xf>
    <xf numFmtId="0" fontId="5" fillId="4" borderId="13" xfId="2" applyFont="1" applyFill="1" applyBorder="1" applyAlignment="1">
      <alignment horizontal="center" vertical="center"/>
    </xf>
    <xf numFmtId="0" fontId="5" fillId="8" borderId="13" xfId="2" applyFont="1" applyFill="1" applyBorder="1" applyAlignment="1">
      <alignment horizontal="center" vertical="center"/>
    </xf>
    <xf numFmtId="0" fontId="5" fillId="5" borderId="13" xfId="2" applyFont="1" applyFill="1" applyBorder="1" applyAlignment="1">
      <alignment horizontal="center" vertical="center"/>
    </xf>
    <xf numFmtId="0" fontId="5" fillId="6" borderId="13" xfId="2" applyFont="1" applyFill="1" applyBorder="1" applyAlignment="1">
      <alignment horizontal="center" vertical="center"/>
    </xf>
    <xf numFmtId="0" fontId="5" fillId="8" borderId="1" xfId="2" applyFont="1" applyFill="1" applyBorder="1" applyAlignment="1">
      <alignment horizontal="center" vertical="center"/>
    </xf>
    <xf numFmtId="0" fontId="5" fillId="7" borderId="12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1" fontId="4" fillId="2" borderId="9" xfId="2" applyNumberFormat="1" applyFont="1" applyFill="1" applyBorder="1" applyAlignment="1">
      <alignment horizontal="center" vertical="center"/>
    </xf>
    <xf numFmtId="4" fontId="4" fillId="3" borderId="9" xfId="2" applyNumberFormat="1" applyFont="1" applyFill="1" applyBorder="1" applyAlignment="1">
      <alignment horizontal="center" vertical="center"/>
    </xf>
    <xf numFmtId="2" fontId="4" fillId="3" borderId="9" xfId="2" applyNumberFormat="1" applyFont="1" applyFill="1" applyBorder="1" applyAlignment="1">
      <alignment horizontal="center" vertical="center"/>
    </xf>
    <xf numFmtId="1" fontId="4" fillId="2" borderId="7" xfId="2" applyNumberFormat="1" applyFont="1" applyFill="1" applyBorder="1" applyAlignment="1">
      <alignment horizontal="center" vertical="center"/>
    </xf>
    <xf numFmtId="4" fontId="5" fillId="8" borderId="14" xfId="2" applyNumberFormat="1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4" fontId="4" fillId="4" borderId="7" xfId="2" applyNumberFormat="1" applyFont="1" applyFill="1" applyBorder="1" applyAlignment="1">
      <alignment horizontal="center" vertical="center"/>
    </xf>
    <xf numFmtId="2" fontId="4" fillId="4" borderId="9" xfId="2" applyNumberFormat="1" applyFont="1" applyFill="1" applyBorder="1" applyAlignment="1">
      <alignment horizontal="center" vertical="center"/>
    </xf>
    <xf numFmtId="4" fontId="5" fillId="8" borderId="6" xfId="2" applyNumberFormat="1" applyFont="1" applyFill="1" applyBorder="1" applyAlignment="1">
      <alignment horizontal="center" vertical="center"/>
    </xf>
    <xf numFmtId="4" fontId="4" fillId="5" borderId="7" xfId="2" applyNumberFormat="1" applyFont="1" applyFill="1" applyBorder="1" applyAlignment="1">
      <alignment horizontal="center" vertical="center"/>
    </xf>
    <xf numFmtId="2" fontId="4" fillId="5" borderId="9" xfId="2" applyNumberFormat="1" applyFont="1" applyFill="1" applyBorder="1" applyAlignment="1">
      <alignment horizontal="center" vertical="center"/>
    </xf>
    <xf numFmtId="4" fontId="4" fillId="6" borderId="7" xfId="2" applyNumberFormat="1" applyFont="1" applyFill="1" applyBorder="1" applyAlignment="1">
      <alignment horizontal="center" vertical="center"/>
    </xf>
    <xf numFmtId="2" fontId="4" fillId="6" borderId="9" xfId="2" applyNumberFormat="1" applyFont="1" applyFill="1" applyBorder="1" applyAlignment="1">
      <alignment horizontal="center" vertical="center"/>
    </xf>
    <xf numFmtId="4" fontId="5" fillId="8" borderId="9" xfId="2" applyNumberFormat="1" applyFont="1" applyFill="1" applyBorder="1" applyAlignment="1">
      <alignment horizontal="center" vertical="center"/>
    </xf>
    <xf numFmtId="4" fontId="4" fillId="7" borderId="11" xfId="2" applyNumberFormat="1" applyFont="1" applyFill="1" applyBorder="1" applyAlignment="1">
      <alignment horizontal="center" vertical="center"/>
    </xf>
    <xf numFmtId="164" fontId="3" fillId="0" borderId="0" xfId="2" applyNumberFormat="1" applyFont="1" applyAlignment="1">
      <alignment vertical="center" wrapText="1"/>
    </xf>
    <xf numFmtId="4" fontId="4" fillId="9" borderId="5" xfId="2" applyNumberFormat="1" applyFont="1" applyFill="1" applyBorder="1" applyAlignment="1">
      <alignment vertical="center"/>
    </xf>
    <xf numFmtId="0" fontId="4" fillId="9" borderId="6" xfId="2" applyFont="1" applyFill="1" applyBorder="1" applyAlignment="1">
      <alignment vertical="center"/>
    </xf>
    <xf numFmtId="1" fontId="4" fillId="9" borderId="6" xfId="2" applyNumberFormat="1" applyFont="1" applyFill="1" applyBorder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4" fontId="3" fillId="0" borderId="0" xfId="2" applyNumberFormat="1" applyFont="1" applyAlignment="1">
      <alignment vertical="center" wrapText="1"/>
    </xf>
    <xf numFmtId="0" fontId="6" fillId="9" borderId="2" xfId="2" applyFont="1" applyFill="1" applyBorder="1" applyAlignment="1">
      <alignment horizontal="center" vertical="center"/>
    </xf>
    <xf numFmtId="0" fontId="6" fillId="9" borderId="3" xfId="2" applyFont="1" applyFill="1" applyBorder="1" applyAlignment="1">
      <alignment horizontal="center" vertical="center"/>
    </xf>
    <xf numFmtId="0" fontId="6" fillId="9" borderId="4" xfId="2" applyFont="1" applyFill="1" applyBorder="1" applyAlignment="1">
      <alignment horizontal="center" vertical="center"/>
    </xf>
    <xf numFmtId="4" fontId="3" fillId="0" borderId="15" xfId="2" applyNumberFormat="1" applyFont="1" applyBorder="1" applyAlignment="1">
      <alignment vertical="center" wrapText="1"/>
    </xf>
    <xf numFmtId="0" fontId="6" fillId="9" borderId="16" xfId="2" applyFont="1" applyFill="1" applyBorder="1" applyAlignment="1">
      <alignment horizontal="center" vertical="center"/>
    </xf>
    <xf numFmtId="0" fontId="6" fillId="9" borderId="14" xfId="2" applyFont="1" applyFill="1" applyBorder="1" applyAlignment="1">
      <alignment horizontal="center" vertical="center"/>
    </xf>
    <xf numFmtId="0" fontId="6" fillId="9" borderId="11" xfId="2" applyFont="1" applyFill="1" applyBorder="1" applyAlignment="1">
      <alignment horizontal="center" vertical="center"/>
    </xf>
    <xf numFmtId="0" fontId="3" fillId="0" borderId="15" xfId="2" applyFont="1" applyBorder="1" applyAlignment="1">
      <alignment vertical="center" wrapText="1"/>
    </xf>
    <xf numFmtId="0" fontId="6" fillId="9" borderId="5" xfId="2" applyFont="1" applyFill="1" applyBorder="1" applyAlignment="1">
      <alignment horizontal="center" vertical="center"/>
    </xf>
    <xf numFmtId="0" fontId="6" fillId="9" borderId="6" xfId="2" applyFont="1" applyFill="1" applyBorder="1" applyAlignment="1">
      <alignment horizontal="center" vertical="center"/>
    </xf>
    <xf numFmtId="0" fontId="6" fillId="9" borderId="17" xfId="2" applyFont="1" applyFill="1" applyBorder="1" applyAlignment="1">
      <alignment horizontal="center" vertical="center"/>
    </xf>
    <xf numFmtId="0" fontId="5" fillId="8" borderId="0" xfId="2" applyFont="1" applyFill="1" applyAlignment="1">
      <alignment horizontal="center" vertical="center"/>
    </xf>
    <xf numFmtId="0" fontId="4" fillId="8" borderId="0" xfId="2" applyFont="1" applyFill="1" applyAlignment="1">
      <alignment horizontal="center" vertical="center"/>
    </xf>
    <xf numFmtId="0" fontId="3" fillId="8" borderId="0" xfId="2" applyFont="1" applyFill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5" fillId="9" borderId="15" xfId="2" applyFont="1" applyFill="1" applyBorder="1" applyAlignment="1">
      <alignment horizontal="center" vertical="center"/>
    </xf>
    <xf numFmtId="0" fontId="5" fillId="9" borderId="13" xfId="2" applyFont="1" applyFill="1" applyBorder="1" applyAlignment="1">
      <alignment horizontal="center" vertical="center"/>
    </xf>
    <xf numFmtId="0" fontId="5" fillId="9" borderId="13" xfId="2" applyFont="1" applyFill="1" applyBorder="1" applyAlignment="1">
      <alignment horizontal="center" vertical="center" wrapText="1"/>
    </xf>
    <xf numFmtId="0" fontId="7" fillId="8" borderId="0" xfId="2" applyFont="1" applyFill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1" fontId="4" fillId="2" borderId="20" xfId="2" applyNumberFormat="1" applyFont="1" applyFill="1" applyBorder="1" applyAlignment="1">
      <alignment horizontal="center" vertical="center"/>
    </xf>
    <xf numFmtId="4" fontId="4" fillId="9" borderId="21" xfId="2" applyNumberFormat="1" applyFont="1" applyFill="1" applyBorder="1" applyAlignment="1">
      <alignment horizontal="center" vertical="center"/>
    </xf>
    <xf numFmtId="0" fontId="7" fillId="8" borderId="0" xfId="2" quotePrefix="1" applyFont="1" applyFill="1" applyAlignment="1">
      <alignment horizontal="left" vertical="center"/>
    </xf>
    <xf numFmtId="0" fontId="4" fillId="8" borderId="2" xfId="2" quotePrefix="1" applyFont="1" applyFill="1" applyBorder="1" applyAlignment="1">
      <alignment horizontal="left" vertical="center"/>
    </xf>
    <xf numFmtId="0" fontId="5" fillId="8" borderId="3" xfId="2" applyFont="1" applyFill="1" applyBorder="1" applyAlignment="1">
      <alignment horizontal="center" vertical="center"/>
    </xf>
    <xf numFmtId="0" fontId="5" fillId="8" borderId="4" xfId="2" applyFont="1" applyFill="1" applyBorder="1" applyAlignment="1">
      <alignment horizontal="center" vertical="center"/>
    </xf>
    <xf numFmtId="4" fontId="4" fillId="10" borderId="11" xfId="2" applyNumberFormat="1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1" fontId="4" fillId="2" borderId="24" xfId="2" applyNumberFormat="1" applyFont="1" applyFill="1" applyBorder="1" applyAlignment="1">
      <alignment horizontal="center" vertical="center"/>
    </xf>
    <xf numFmtId="4" fontId="4" fillId="9" borderId="25" xfId="2" applyNumberFormat="1" applyFont="1" applyFill="1" applyBorder="1" applyAlignment="1">
      <alignment horizontal="center" vertical="center"/>
    </xf>
    <xf numFmtId="0" fontId="4" fillId="8" borderId="15" xfId="2" quotePrefix="1" applyFont="1" applyFill="1" applyBorder="1" applyAlignment="1">
      <alignment horizontal="left" vertical="center"/>
    </xf>
    <xf numFmtId="0" fontId="5" fillId="8" borderId="0" xfId="2" applyFont="1" applyFill="1" applyBorder="1" applyAlignment="1">
      <alignment horizontal="center" vertical="center"/>
    </xf>
    <xf numFmtId="0" fontId="4" fillId="8" borderId="16" xfId="2" quotePrefix="1" applyFont="1" applyFill="1" applyBorder="1" applyAlignment="1">
      <alignment horizontal="left" vertical="center"/>
    </xf>
    <xf numFmtId="0" fontId="5" fillId="8" borderId="1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4" fillId="0" borderId="26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1" fontId="4" fillId="2" borderId="28" xfId="2" applyNumberFormat="1" applyFont="1" applyFill="1" applyBorder="1" applyAlignment="1">
      <alignment horizontal="center" vertical="center"/>
    </xf>
    <xf numFmtId="4" fontId="4" fillId="9" borderId="29" xfId="2" applyNumberFormat="1" applyFont="1" applyFill="1" applyBorder="1" applyAlignment="1">
      <alignment horizontal="center" vertical="center"/>
    </xf>
    <xf numFmtId="0" fontId="7" fillId="0" borderId="0" xfId="2" quotePrefix="1" applyFont="1" applyAlignment="1">
      <alignment horizontal="left" vertical="center"/>
    </xf>
    <xf numFmtId="0" fontId="5" fillId="0" borderId="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4" fontId="5" fillId="8" borderId="5" xfId="2" applyNumberFormat="1" applyFont="1" applyFill="1" applyBorder="1" applyAlignment="1">
      <alignment horizontal="center" vertical="center"/>
    </xf>
    <xf numFmtId="4" fontId="5" fillId="8" borderId="17" xfId="2" applyNumberFormat="1" applyFont="1" applyFill="1" applyBorder="1" applyAlignment="1">
      <alignment horizontal="center" vertical="center"/>
    </xf>
    <xf numFmtId="0" fontId="5" fillId="8" borderId="30" xfId="2" applyFont="1" applyFill="1" applyBorder="1" applyAlignment="1">
      <alignment horizontal="center" vertical="center"/>
    </xf>
    <xf numFmtId="0" fontId="5" fillId="8" borderId="31" xfId="2" applyFont="1" applyFill="1" applyBorder="1" applyAlignment="1">
      <alignment horizontal="center" vertical="center"/>
    </xf>
    <xf numFmtId="0" fontId="5" fillId="8" borderId="7" xfId="2" applyFont="1" applyFill="1" applyBorder="1" applyAlignment="1">
      <alignment horizontal="center" vertical="center"/>
    </xf>
    <xf numFmtId="0" fontId="4" fillId="0" borderId="32" xfId="2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1" fontId="4" fillId="2" borderId="34" xfId="2" applyNumberFormat="1" applyFont="1" applyFill="1" applyBorder="1" applyAlignment="1">
      <alignment horizontal="center" vertical="center"/>
    </xf>
    <xf numFmtId="4" fontId="9" fillId="9" borderId="35" xfId="2" applyNumberFormat="1" applyFont="1" applyFill="1" applyBorder="1" applyAlignment="1">
      <alignment horizontal="center" vertical="center"/>
    </xf>
    <xf numFmtId="4" fontId="4" fillId="10" borderId="9" xfId="2" applyNumberFormat="1" applyFont="1" applyFill="1" applyBorder="1" applyAlignment="1">
      <alignment horizontal="center" vertical="center"/>
    </xf>
    <xf numFmtId="1" fontId="4" fillId="2" borderId="25" xfId="2" applyNumberFormat="1" applyFont="1" applyFill="1" applyBorder="1" applyAlignment="1">
      <alignment horizontal="center" vertical="center"/>
    </xf>
    <xf numFmtId="4" fontId="9" fillId="9" borderId="36" xfId="2" applyNumberFormat="1" applyFont="1" applyFill="1" applyBorder="1" applyAlignment="1">
      <alignment horizontal="center" vertical="center"/>
    </xf>
    <xf numFmtId="1" fontId="4" fillId="2" borderId="29" xfId="2" applyNumberFormat="1" applyFont="1" applyFill="1" applyBorder="1" applyAlignment="1">
      <alignment horizontal="center" vertical="center"/>
    </xf>
    <xf numFmtId="4" fontId="9" fillId="9" borderId="37" xfId="2" applyNumberFormat="1" applyFont="1" applyFill="1" applyBorder="1" applyAlignment="1">
      <alignment horizontal="center" vertical="center"/>
    </xf>
    <xf numFmtId="3" fontId="4" fillId="2" borderId="21" xfId="2" applyNumberFormat="1" applyFont="1" applyFill="1" applyBorder="1" applyAlignment="1">
      <alignment horizontal="center" vertical="center"/>
    </xf>
    <xf numFmtId="165" fontId="4" fillId="9" borderId="38" xfId="2" applyNumberFormat="1" applyFont="1" applyFill="1" applyBorder="1" applyAlignment="1">
      <alignment horizontal="center" vertical="center"/>
    </xf>
    <xf numFmtId="3" fontId="4" fillId="2" borderId="25" xfId="2" applyNumberFormat="1" applyFont="1" applyFill="1" applyBorder="1" applyAlignment="1">
      <alignment horizontal="center" vertical="center"/>
    </xf>
    <xf numFmtId="165" fontId="4" fillId="9" borderId="36" xfId="2" applyNumberFormat="1" applyFont="1" applyFill="1" applyBorder="1" applyAlignment="1">
      <alignment horizontal="center" vertical="center"/>
    </xf>
    <xf numFmtId="3" fontId="4" fillId="2" borderId="29" xfId="2" applyNumberFormat="1" applyFont="1" applyFill="1" applyBorder="1" applyAlignment="1">
      <alignment horizontal="center" vertical="center"/>
    </xf>
    <xf numFmtId="4" fontId="4" fillId="9" borderId="37" xfId="2" applyNumberFormat="1" applyFont="1" applyFill="1" applyBorder="1" applyAlignment="1">
      <alignment horizontal="center" vertical="center"/>
    </xf>
    <xf numFmtId="0" fontId="11" fillId="8" borderId="0" xfId="2" applyFont="1" applyFill="1" applyAlignment="1">
      <alignment vertical="center"/>
    </xf>
    <xf numFmtId="4" fontId="5" fillId="8" borderId="7" xfId="2" applyNumberFormat="1" applyFont="1" applyFill="1" applyBorder="1" applyAlignment="1">
      <alignment horizontal="center" vertical="center"/>
    </xf>
    <xf numFmtId="0" fontId="11" fillId="8" borderId="0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4" fontId="5" fillId="8" borderId="0" xfId="2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vertical="center" wrapText="1"/>
    </xf>
    <xf numFmtId="4" fontId="5" fillId="0" borderId="5" xfId="2" applyNumberFormat="1" applyFont="1" applyBorder="1" applyAlignment="1">
      <alignment horizontal="center" vertical="center"/>
    </xf>
    <xf numFmtId="4" fontId="5" fillId="0" borderId="7" xfId="2" applyNumberFormat="1" applyFont="1" applyBorder="1" applyAlignment="1">
      <alignment horizontal="center" vertical="center"/>
    </xf>
    <xf numFmtId="9" fontId="4" fillId="0" borderId="0" xfId="2" applyNumberFormat="1" applyFont="1" applyAlignment="1">
      <alignment vertical="center"/>
    </xf>
    <xf numFmtId="0" fontId="12" fillId="0" borderId="0" xfId="2" applyAlignment="1">
      <alignment vertical="center"/>
    </xf>
    <xf numFmtId="165" fontId="4" fillId="9" borderId="37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showGridLines="0" tabSelected="1" zoomScaleNormal="100" workbookViewId="0">
      <selection activeCell="T32" sqref="T32"/>
    </sheetView>
  </sheetViews>
  <sheetFormatPr defaultRowHeight="12.75" x14ac:dyDescent="0.2"/>
  <cols>
    <col min="1" max="1" width="9.140625" style="84"/>
    <col min="2" max="2" width="26.140625" style="84" customWidth="1"/>
    <col min="3" max="10" width="9.28515625" style="84" bestFit="1" customWidth="1"/>
    <col min="11" max="11" width="11.42578125" style="84" customWidth="1"/>
    <col min="12" max="14" width="9.28515625" style="84" bestFit="1" customWidth="1"/>
    <col min="15" max="15" width="10.5703125" style="84" bestFit="1" customWidth="1"/>
    <col min="16" max="18" width="9.28515625" style="84" bestFit="1" customWidth="1"/>
    <col min="19" max="19" width="10.42578125" style="84" bestFit="1" customWidth="1"/>
    <col min="20" max="21" width="9.28515625" style="84" bestFit="1" customWidth="1"/>
    <col min="22" max="22" width="9.5703125" style="84" customWidth="1"/>
    <col min="23" max="23" width="11.140625" style="84" customWidth="1"/>
    <col min="24" max="24" width="9.85546875" style="84" bestFit="1" customWidth="1"/>
    <col min="25" max="25" width="11.140625" style="84" bestFit="1" customWidth="1"/>
    <col min="26" max="16384" width="9.140625" style="84"/>
  </cols>
  <sheetData>
    <row r="1" spans="1:25" s="2" customFormat="1" ht="46.5" customHeight="1" thickBot="1" x14ac:dyDescent="0.25">
      <c r="A1" s="132" t="s">
        <v>96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"/>
    </row>
    <row r="2" spans="1:25" s="4" customFormat="1" ht="35.25" customHeight="1" thickBot="1" x14ac:dyDescent="0.25">
      <c r="A2" s="133" t="s">
        <v>0</v>
      </c>
      <c r="B2" s="136" t="s">
        <v>1</v>
      </c>
      <c r="C2" s="139" t="s">
        <v>2</v>
      </c>
      <c r="D2" s="140"/>
      <c r="E2" s="140"/>
      <c r="F2" s="140"/>
      <c r="G2" s="140"/>
      <c r="H2" s="140"/>
      <c r="I2" s="140"/>
      <c r="J2" s="140"/>
      <c r="K2" s="141"/>
      <c r="L2" s="142" t="s">
        <v>3</v>
      </c>
      <c r="M2" s="143"/>
      <c r="N2" s="143"/>
      <c r="O2" s="144"/>
      <c r="P2" s="145" t="s">
        <v>4</v>
      </c>
      <c r="Q2" s="146"/>
      <c r="R2" s="146"/>
      <c r="S2" s="147"/>
      <c r="T2" s="148" t="s">
        <v>5</v>
      </c>
      <c r="U2" s="149"/>
      <c r="V2" s="149"/>
      <c r="W2" s="150"/>
      <c r="X2" s="151" t="s">
        <v>6</v>
      </c>
      <c r="Y2" s="3"/>
    </row>
    <row r="3" spans="1:25" s="2" customFormat="1" ht="13.5" customHeight="1" thickBot="1" x14ac:dyDescent="0.25">
      <c r="A3" s="134"/>
      <c r="B3" s="137"/>
      <c r="C3" s="111" t="s">
        <v>97</v>
      </c>
      <c r="D3" s="130" t="s">
        <v>7</v>
      </c>
      <c r="E3" s="111" t="s">
        <v>97</v>
      </c>
      <c r="F3" s="130" t="s">
        <v>8</v>
      </c>
      <c r="G3" s="111" t="s">
        <v>97</v>
      </c>
      <c r="H3" s="130" t="s">
        <v>9</v>
      </c>
      <c r="I3" s="111" t="s">
        <v>97</v>
      </c>
      <c r="J3" s="130" t="s">
        <v>10</v>
      </c>
      <c r="K3" s="5" t="s">
        <v>11</v>
      </c>
      <c r="L3" s="111" t="s">
        <v>97</v>
      </c>
      <c r="M3" s="126" t="s">
        <v>7</v>
      </c>
      <c r="N3" s="126" t="s">
        <v>8</v>
      </c>
      <c r="O3" s="5" t="s">
        <v>11</v>
      </c>
      <c r="P3" s="111" t="s">
        <v>97</v>
      </c>
      <c r="Q3" s="128" t="s">
        <v>7</v>
      </c>
      <c r="R3" s="128" t="s">
        <v>8</v>
      </c>
      <c r="S3" s="5" t="s">
        <v>11</v>
      </c>
      <c r="T3" s="111" t="s">
        <v>97</v>
      </c>
      <c r="U3" s="113" t="s">
        <v>7</v>
      </c>
      <c r="V3" s="113" t="s">
        <v>8</v>
      </c>
      <c r="W3" s="5" t="s">
        <v>11</v>
      </c>
      <c r="X3" s="152"/>
      <c r="Y3" s="1"/>
    </row>
    <row r="4" spans="1:25" s="2" customFormat="1" ht="63.75" customHeight="1" thickBot="1" x14ac:dyDescent="0.25">
      <c r="A4" s="134"/>
      <c r="B4" s="137"/>
      <c r="C4" s="112"/>
      <c r="D4" s="131"/>
      <c r="E4" s="112"/>
      <c r="F4" s="131"/>
      <c r="G4" s="112"/>
      <c r="H4" s="131"/>
      <c r="I4" s="112"/>
      <c r="J4" s="131"/>
      <c r="K4" s="6" t="s">
        <v>12</v>
      </c>
      <c r="L4" s="112"/>
      <c r="M4" s="127"/>
      <c r="N4" s="127"/>
      <c r="O4" s="6" t="s">
        <v>13</v>
      </c>
      <c r="P4" s="112"/>
      <c r="Q4" s="129"/>
      <c r="R4" s="129"/>
      <c r="S4" s="6" t="s">
        <v>14</v>
      </c>
      <c r="T4" s="112"/>
      <c r="U4" s="114"/>
      <c r="V4" s="114"/>
      <c r="W4" s="6" t="s">
        <v>15</v>
      </c>
      <c r="X4" s="115" t="s">
        <v>16</v>
      </c>
      <c r="Y4" s="1"/>
    </row>
    <row r="5" spans="1:25" s="2" customFormat="1" ht="13.5" customHeight="1" thickBot="1" x14ac:dyDescent="0.25">
      <c r="A5" s="135"/>
      <c r="B5" s="138"/>
      <c r="C5" s="7" t="s">
        <v>17</v>
      </c>
      <c r="D5" s="8" t="s">
        <v>18</v>
      </c>
      <c r="E5" s="7" t="s">
        <v>19</v>
      </c>
      <c r="F5" s="8" t="s">
        <v>20</v>
      </c>
      <c r="G5" s="7" t="s">
        <v>21</v>
      </c>
      <c r="H5" s="8" t="s">
        <v>22</v>
      </c>
      <c r="I5" s="7" t="s">
        <v>23</v>
      </c>
      <c r="J5" s="8" t="s">
        <v>24</v>
      </c>
      <c r="K5" s="9" t="s">
        <v>25</v>
      </c>
      <c r="L5" s="7" t="s">
        <v>26</v>
      </c>
      <c r="M5" s="10" t="s">
        <v>27</v>
      </c>
      <c r="N5" s="10" t="s">
        <v>28</v>
      </c>
      <c r="O5" s="11" t="s">
        <v>29</v>
      </c>
      <c r="P5" s="7" t="s">
        <v>30</v>
      </c>
      <c r="Q5" s="12" t="s">
        <v>31</v>
      </c>
      <c r="R5" s="12" t="s">
        <v>32</v>
      </c>
      <c r="S5" s="11" t="s">
        <v>33</v>
      </c>
      <c r="T5" s="7" t="s">
        <v>34</v>
      </c>
      <c r="U5" s="13" t="s">
        <v>35</v>
      </c>
      <c r="V5" s="13" t="s">
        <v>36</v>
      </c>
      <c r="W5" s="14" t="s">
        <v>37</v>
      </c>
      <c r="X5" s="116"/>
      <c r="Y5" s="1"/>
    </row>
    <row r="6" spans="1:25" s="2" customFormat="1" thickBot="1" x14ac:dyDescent="0.25">
      <c r="A6" s="15" t="s">
        <v>38</v>
      </c>
      <c r="B6" s="16" t="s">
        <v>39</v>
      </c>
      <c r="C6" s="17">
        <v>13.333333333333334</v>
      </c>
      <c r="D6" s="18"/>
      <c r="E6" s="17">
        <v>1.3333333333333333</v>
      </c>
      <c r="F6" s="19">
        <f>D6*0.2</f>
        <v>0</v>
      </c>
      <c r="G6" s="17">
        <v>15.333333333333334</v>
      </c>
      <c r="H6" s="18">
        <f>D6*0.8</f>
        <v>0</v>
      </c>
      <c r="I6" s="20">
        <v>1</v>
      </c>
      <c r="J6" s="19">
        <f>H6*0.2</f>
        <v>0</v>
      </c>
      <c r="K6" s="21">
        <f>(C6*D6)+(E6*F6)+(G6*H6)+(I6*J6)</f>
        <v>0</v>
      </c>
      <c r="L6" s="22">
        <v>1</v>
      </c>
      <c r="M6" s="23"/>
      <c r="N6" s="24">
        <f>M6*0.2</f>
        <v>0</v>
      </c>
      <c r="O6" s="25">
        <f>(L6*M6)+N6</f>
        <v>0</v>
      </c>
      <c r="P6" s="22">
        <v>1</v>
      </c>
      <c r="Q6" s="26"/>
      <c r="R6" s="27">
        <f>Q6*0.2</f>
        <v>0</v>
      </c>
      <c r="S6" s="25">
        <f>(P6*Q6)+R6</f>
        <v>0</v>
      </c>
      <c r="T6" s="22">
        <v>1</v>
      </c>
      <c r="U6" s="28"/>
      <c r="V6" s="29">
        <f>U6*0.2</f>
        <v>0</v>
      </c>
      <c r="W6" s="30">
        <f>(T6*U6)+V6</f>
        <v>0</v>
      </c>
      <c r="X6" s="31">
        <f>K6+O6+S6+W6</f>
        <v>0</v>
      </c>
      <c r="Y6" s="32"/>
    </row>
    <row r="7" spans="1:25" s="2" customFormat="1" thickBot="1" x14ac:dyDescent="0.25">
      <c r="A7" s="15" t="s">
        <v>40</v>
      </c>
      <c r="B7" s="16" t="s">
        <v>41</v>
      </c>
      <c r="C7" s="17">
        <v>1.3333333333333333</v>
      </c>
      <c r="D7" s="18"/>
      <c r="E7" s="17">
        <v>1.3333333333333333</v>
      </c>
      <c r="F7" s="19">
        <f t="shared" ref="F7:F24" si="0">D7*0.2</f>
        <v>0</v>
      </c>
      <c r="G7" s="17">
        <v>1.3333333333333333</v>
      </c>
      <c r="H7" s="18">
        <f t="shared" ref="H7:H24" si="1">D7*0.8</f>
        <v>0</v>
      </c>
      <c r="I7" s="20">
        <v>1</v>
      </c>
      <c r="J7" s="19">
        <f t="shared" ref="J7:J24" si="2">H7*0.2</f>
        <v>0</v>
      </c>
      <c r="K7" s="21">
        <f t="shared" ref="K7:K24" si="3">(C7*D7)+(E7*F7)+(G7*H7)+(I7*J7)</f>
        <v>0</v>
      </c>
      <c r="L7" s="22">
        <v>1</v>
      </c>
      <c r="M7" s="23"/>
      <c r="N7" s="24">
        <f t="shared" ref="N7:N24" si="4">M7*0.2</f>
        <v>0</v>
      </c>
      <c r="O7" s="25">
        <f t="shared" ref="O7:O24" si="5">(L7*M7)+N7</f>
        <v>0</v>
      </c>
      <c r="P7" s="22">
        <v>1</v>
      </c>
      <c r="Q7" s="26"/>
      <c r="R7" s="27">
        <f t="shared" ref="R7:R24" si="6">Q7*0.2</f>
        <v>0</v>
      </c>
      <c r="S7" s="25">
        <f t="shared" ref="S7:S24" si="7">(P7*Q7)+R7</f>
        <v>0</v>
      </c>
      <c r="T7" s="22">
        <v>1</v>
      </c>
      <c r="U7" s="28"/>
      <c r="V7" s="29">
        <f t="shared" ref="V7:V24" si="8">U7*0.2</f>
        <v>0</v>
      </c>
      <c r="W7" s="30">
        <f t="shared" ref="W7:W24" si="9">(T7*U7)+V7</f>
        <v>0</v>
      </c>
      <c r="X7" s="31">
        <f t="shared" ref="X7:X24" si="10">K7+O7+S7+W7</f>
        <v>0</v>
      </c>
      <c r="Y7" s="32"/>
    </row>
    <row r="8" spans="1:25" s="2" customFormat="1" thickBot="1" x14ac:dyDescent="0.25">
      <c r="A8" s="15" t="s">
        <v>42</v>
      </c>
      <c r="B8" s="16" t="s">
        <v>43</v>
      </c>
      <c r="C8" s="17">
        <v>2</v>
      </c>
      <c r="D8" s="18"/>
      <c r="E8" s="17">
        <v>1.3333333333333333</v>
      </c>
      <c r="F8" s="19">
        <f t="shared" si="0"/>
        <v>0</v>
      </c>
      <c r="G8" s="17">
        <v>2</v>
      </c>
      <c r="H8" s="18">
        <f t="shared" si="1"/>
        <v>0</v>
      </c>
      <c r="I8" s="20">
        <v>1</v>
      </c>
      <c r="J8" s="19">
        <f t="shared" si="2"/>
        <v>0</v>
      </c>
      <c r="K8" s="21">
        <f t="shared" si="3"/>
        <v>0</v>
      </c>
      <c r="L8" s="22">
        <v>1</v>
      </c>
      <c r="M8" s="23"/>
      <c r="N8" s="24">
        <f t="shared" si="4"/>
        <v>0</v>
      </c>
      <c r="O8" s="25">
        <f t="shared" si="5"/>
        <v>0</v>
      </c>
      <c r="P8" s="22">
        <v>1</v>
      </c>
      <c r="Q8" s="26"/>
      <c r="R8" s="27">
        <f t="shared" si="6"/>
        <v>0</v>
      </c>
      <c r="S8" s="25">
        <f t="shared" si="7"/>
        <v>0</v>
      </c>
      <c r="T8" s="22">
        <v>1</v>
      </c>
      <c r="U8" s="28"/>
      <c r="V8" s="29">
        <f t="shared" si="8"/>
        <v>0</v>
      </c>
      <c r="W8" s="30">
        <f t="shared" si="9"/>
        <v>0</v>
      </c>
      <c r="X8" s="31">
        <f t="shared" si="10"/>
        <v>0</v>
      </c>
      <c r="Y8" s="32"/>
    </row>
    <row r="9" spans="1:25" s="2" customFormat="1" thickBot="1" x14ac:dyDescent="0.25">
      <c r="A9" s="15" t="s">
        <v>44</v>
      </c>
      <c r="B9" s="16" t="s">
        <v>45</v>
      </c>
      <c r="C9" s="17">
        <v>1.3333333333333333</v>
      </c>
      <c r="D9" s="18"/>
      <c r="E9" s="17">
        <v>1.3333333333333333</v>
      </c>
      <c r="F9" s="19">
        <f t="shared" si="0"/>
        <v>0</v>
      </c>
      <c r="G9" s="17">
        <v>1.3333333333333333</v>
      </c>
      <c r="H9" s="18">
        <f t="shared" si="1"/>
        <v>0</v>
      </c>
      <c r="I9" s="20">
        <v>1</v>
      </c>
      <c r="J9" s="19">
        <f t="shared" si="2"/>
        <v>0</v>
      </c>
      <c r="K9" s="21">
        <f t="shared" si="3"/>
        <v>0</v>
      </c>
      <c r="L9" s="22">
        <v>1</v>
      </c>
      <c r="M9" s="23"/>
      <c r="N9" s="24">
        <f t="shared" si="4"/>
        <v>0</v>
      </c>
      <c r="O9" s="25">
        <f t="shared" si="5"/>
        <v>0</v>
      </c>
      <c r="P9" s="22">
        <v>1</v>
      </c>
      <c r="Q9" s="26"/>
      <c r="R9" s="27">
        <f t="shared" si="6"/>
        <v>0</v>
      </c>
      <c r="S9" s="25">
        <f t="shared" si="7"/>
        <v>0</v>
      </c>
      <c r="T9" s="22">
        <v>1</v>
      </c>
      <c r="U9" s="28"/>
      <c r="V9" s="29">
        <f t="shared" si="8"/>
        <v>0</v>
      </c>
      <c r="W9" s="30">
        <f t="shared" si="9"/>
        <v>0</v>
      </c>
      <c r="X9" s="31">
        <f t="shared" si="10"/>
        <v>0</v>
      </c>
      <c r="Y9" s="32"/>
    </row>
    <row r="10" spans="1:25" s="2" customFormat="1" thickBot="1" x14ac:dyDescent="0.25">
      <c r="A10" s="15" t="s">
        <v>46</v>
      </c>
      <c r="B10" s="16" t="s">
        <v>47</v>
      </c>
      <c r="C10" s="17">
        <v>4</v>
      </c>
      <c r="D10" s="18"/>
      <c r="E10" s="17">
        <v>1.3333333333333333</v>
      </c>
      <c r="F10" s="19">
        <f t="shared" si="0"/>
        <v>0</v>
      </c>
      <c r="G10" s="17">
        <v>3.3333333333333335</v>
      </c>
      <c r="H10" s="18">
        <f t="shared" si="1"/>
        <v>0</v>
      </c>
      <c r="I10" s="20">
        <v>1</v>
      </c>
      <c r="J10" s="19">
        <f t="shared" si="2"/>
        <v>0</v>
      </c>
      <c r="K10" s="21">
        <f t="shared" si="3"/>
        <v>0</v>
      </c>
      <c r="L10" s="22">
        <v>1</v>
      </c>
      <c r="M10" s="23"/>
      <c r="N10" s="24">
        <f t="shared" si="4"/>
        <v>0</v>
      </c>
      <c r="O10" s="25">
        <f t="shared" si="5"/>
        <v>0</v>
      </c>
      <c r="P10" s="22">
        <v>1</v>
      </c>
      <c r="Q10" s="26"/>
      <c r="R10" s="27">
        <f t="shared" si="6"/>
        <v>0</v>
      </c>
      <c r="S10" s="25">
        <f t="shared" si="7"/>
        <v>0</v>
      </c>
      <c r="T10" s="22">
        <v>1</v>
      </c>
      <c r="U10" s="28"/>
      <c r="V10" s="29">
        <f t="shared" si="8"/>
        <v>0</v>
      </c>
      <c r="W10" s="30">
        <f t="shared" si="9"/>
        <v>0</v>
      </c>
      <c r="X10" s="31">
        <f t="shared" si="10"/>
        <v>0</v>
      </c>
      <c r="Y10" s="32"/>
    </row>
    <row r="11" spans="1:25" s="2" customFormat="1" thickBot="1" x14ac:dyDescent="0.25">
      <c r="A11" s="15" t="s">
        <v>48</v>
      </c>
      <c r="B11" s="16" t="s">
        <v>49</v>
      </c>
      <c r="C11" s="17">
        <v>4</v>
      </c>
      <c r="D11" s="18"/>
      <c r="E11" s="17">
        <v>1.3333333333333333</v>
      </c>
      <c r="F11" s="19">
        <f t="shared" si="0"/>
        <v>0</v>
      </c>
      <c r="G11" s="17">
        <v>4</v>
      </c>
      <c r="H11" s="18">
        <f t="shared" si="1"/>
        <v>0</v>
      </c>
      <c r="I11" s="20">
        <v>1</v>
      </c>
      <c r="J11" s="19">
        <f t="shared" si="2"/>
        <v>0</v>
      </c>
      <c r="K11" s="21">
        <f t="shared" si="3"/>
        <v>0</v>
      </c>
      <c r="L11" s="22">
        <v>1</v>
      </c>
      <c r="M11" s="23"/>
      <c r="N11" s="24">
        <f t="shared" si="4"/>
        <v>0</v>
      </c>
      <c r="O11" s="25">
        <f t="shared" si="5"/>
        <v>0</v>
      </c>
      <c r="P11" s="22">
        <v>1</v>
      </c>
      <c r="Q11" s="26"/>
      <c r="R11" s="27">
        <f t="shared" si="6"/>
        <v>0</v>
      </c>
      <c r="S11" s="25">
        <f t="shared" si="7"/>
        <v>0</v>
      </c>
      <c r="T11" s="22">
        <v>1</v>
      </c>
      <c r="U11" s="28"/>
      <c r="V11" s="29">
        <f t="shared" si="8"/>
        <v>0</v>
      </c>
      <c r="W11" s="30">
        <f t="shared" si="9"/>
        <v>0</v>
      </c>
      <c r="X11" s="31">
        <f t="shared" si="10"/>
        <v>0</v>
      </c>
      <c r="Y11" s="32"/>
    </row>
    <row r="12" spans="1:25" s="2" customFormat="1" thickBot="1" x14ac:dyDescent="0.25">
      <c r="A12" s="15" t="s">
        <v>50</v>
      </c>
      <c r="B12" s="16" t="s">
        <v>51</v>
      </c>
      <c r="C12" s="17">
        <v>13.333333333333334</v>
      </c>
      <c r="D12" s="18"/>
      <c r="E12" s="17">
        <v>4</v>
      </c>
      <c r="F12" s="19">
        <f t="shared" si="0"/>
        <v>0</v>
      </c>
      <c r="G12" s="17">
        <v>9.3333333333333339</v>
      </c>
      <c r="H12" s="18">
        <f t="shared" si="1"/>
        <v>0</v>
      </c>
      <c r="I12" s="20">
        <v>1</v>
      </c>
      <c r="J12" s="19">
        <f t="shared" si="2"/>
        <v>0</v>
      </c>
      <c r="K12" s="21">
        <f t="shared" si="3"/>
        <v>0</v>
      </c>
      <c r="L12" s="22">
        <v>1</v>
      </c>
      <c r="M12" s="23"/>
      <c r="N12" s="24">
        <f t="shared" si="4"/>
        <v>0</v>
      </c>
      <c r="O12" s="25">
        <f t="shared" si="5"/>
        <v>0</v>
      </c>
      <c r="P12" s="22">
        <v>1</v>
      </c>
      <c r="Q12" s="26"/>
      <c r="R12" s="27">
        <f t="shared" si="6"/>
        <v>0</v>
      </c>
      <c r="S12" s="25">
        <f t="shared" si="7"/>
        <v>0</v>
      </c>
      <c r="T12" s="22">
        <v>1</v>
      </c>
      <c r="U12" s="28"/>
      <c r="V12" s="29">
        <f t="shared" si="8"/>
        <v>0</v>
      </c>
      <c r="W12" s="30">
        <f t="shared" si="9"/>
        <v>0</v>
      </c>
      <c r="X12" s="31">
        <f t="shared" si="10"/>
        <v>0</v>
      </c>
      <c r="Y12" s="32"/>
    </row>
    <row r="13" spans="1:25" s="2" customFormat="1" thickBot="1" x14ac:dyDescent="0.25">
      <c r="A13" s="15" t="s">
        <v>52</v>
      </c>
      <c r="B13" s="16" t="s">
        <v>53</v>
      </c>
      <c r="C13" s="17">
        <v>11.333333333333334</v>
      </c>
      <c r="D13" s="18"/>
      <c r="E13" s="17">
        <v>4</v>
      </c>
      <c r="F13" s="19">
        <f t="shared" si="0"/>
        <v>0</v>
      </c>
      <c r="G13" s="17">
        <v>16</v>
      </c>
      <c r="H13" s="18">
        <f t="shared" si="1"/>
        <v>0</v>
      </c>
      <c r="I13" s="20">
        <v>1</v>
      </c>
      <c r="J13" s="19">
        <f t="shared" si="2"/>
        <v>0</v>
      </c>
      <c r="K13" s="21">
        <f t="shared" si="3"/>
        <v>0</v>
      </c>
      <c r="L13" s="22">
        <v>1</v>
      </c>
      <c r="M13" s="23"/>
      <c r="N13" s="24">
        <f t="shared" si="4"/>
        <v>0</v>
      </c>
      <c r="O13" s="25">
        <f t="shared" si="5"/>
        <v>0</v>
      </c>
      <c r="P13" s="22">
        <v>1</v>
      </c>
      <c r="Q13" s="26"/>
      <c r="R13" s="27">
        <f t="shared" si="6"/>
        <v>0</v>
      </c>
      <c r="S13" s="25">
        <f t="shared" si="7"/>
        <v>0</v>
      </c>
      <c r="T13" s="22">
        <v>1</v>
      </c>
      <c r="U13" s="28"/>
      <c r="V13" s="29">
        <f t="shared" si="8"/>
        <v>0</v>
      </c>
      <c r="W13" s="30">
        <f t="shared" si="9"/>
        <v>0</v>
      </c>
      <c r="X13" s="31">
        <f t="shared" si="10"/>
        <v>0</v>
      </c>
      <c r="Y13" s="32"/>
    </row>
    <row r="14" spans="1:25" s="2" customFormat="1" thickBot="1" x14ac:dyDescent="0.25">
      <c r="A14" s="15" t="s">
        <v>54</v>
      </c>
      <c r="B14" s="16" t="s">
        <v>55</v>
      </c>
      <c r="C14" s="17">
        <v>9.3333333333333339</v>
      </c>
      <c r="D14" s="18"/>
      <c r="E14" s="17">
        <v>2.6666666666666665</v>
      </c>
      <c r="F14" s="19">
        <f t="shared" si="0"/>
        <v>0</v>
      </c>
      <c r="G14" s="17">
        <v>4</v>
      </c>
      <c r="H14" s="18">
        <f t="shared" si="1"/>
        <v>0</v>
      </c>
      <c r="I14" s="20">
        <v>1</v>
      </c>
      <c r="J14" s="19">
        <f t="shared" si="2"/>
        <v>0</v>
      </c>
      <c r="K14" s="21">
        <f t="shared" si="3"/>
        <v>0</v>
      </c>
      <c r="L14" s="22">
        <v>1</v>
      </c>
      <c r="M14" s="23"/>
      <c r="N14" s="24">
        <f t="shared" si="4"/>
        <v>0</v>
      </c>
      <c r="O14" s="25">
        <f t="shared" si="5"/>
        <v>0</v>
      </c>
      <c r="P14" s="22">
        <v>1</v>
      </c>
      <c r="Q14" s="26"/>
      <c r="R14" s="27">
        <f t="shared" si="6"/>
        <v>0</v>
      </c>
      <c r="S14" s="25">
        <f t="shared" si="7"/>
        <v>0</v>
      </c>
      <c r="T14" s="22">
        <v>1</v>
      </c>
      <c r="U14" s="28"/>
      <c r="V14" s="29">
        <f t="shared" si="8"/>
        <v>0</v>
      </c>
      <c r="W14" s="30">
        <f t="shared" si="9"/>
        <v>0</v>
      </c>
      <c r="X14" s="31">
        <f t="shared" si="10"/>
        <v>0</v>
      </c>
      <c r="Y14" s="32"/>
    </row>
    <row r="15" spans="1:25" s="2" customFormat="1" thickBot="1" x14ac:dyDescent="0.25">
      <c r="A15" s="15" t="s">
        <v>56</v>
      </c>
      <c r="B15" s="16" t="s">
        <v>57</v>
      </c>
      <c r="C15" s="17">
        <v>70</v>
      </c>
      <c r="D15" s="18"/>
      <c r="E15" s="17">
        <v>8.4444444444444446</v>
      </c>
      <c r="F15" s="19">
        <f t="shared" si="0"/>
        <v>0</v>
      </c>
      <c r="G15" s="17">
        <v>66</v>
      </c>
      <c r="H15" s="18">
        <f>D15*0.8</f>
        <v>0</v>
      </c>
      <c r="I15" s="20">
        <v>2.3333333333333335</v>
      </c>
      <c r="J15" s="19">
        <f t="shared" si="2"/>
        <v>0</v>
      </c>
      <c r="K15" s="21">
        <f t="shared" si="3"/>
        <v>0</v>
      </c>
      <c r="L15" s="22">
        <v>1</v>
      </c>
      <c r="M15" s="23"/>
      <c r="N15" s="24">
        <f t="shared" si="4"/>
        <v>0</v>
      </c>
      <c r="O15" s="25">
        <f t="shared" si="5"/>
        <v>0</v>
      </c>
      <c r="P15" s="22">
        <v>1</v>
      </c>
      <c r="Q15" s="26"/>
      <c r="R15" s="27">
        <f t="shared" si="6"/>
        <v>0</v>
      </c>
      <c r="S15" s="25">
        <f t="shared" si="7"/>
        <v>0</v>
      </c>
      <c r="T15" s="22">
        <v>1</v>
      </c>
      <c r="U15" s="28"/>
      <c r="V15" s="29">
        <f t="shared" si="8"/>
        <v>0</v>
      </c>
      <c r="W15" s="30">
        <f t="shared" si="9"/>
        <v>0</v>
      </c>
      <c r="X15" s="31">
        <f t="shared" si="10"/>
        <v>0</v>
      </c>
      <c r="Y15" s="32"/>
    </row>
    <row r="16" spans="1:25" s="2" customFormat="1" thickBot="1" x14ac:dyDescent="0.25">
      <c r="A16" s="15" t="s">
        <v>58</v>
      </c>
      <c r="B16" s="16" t="s">
        <v>59</v>
      </c>
      <c r="C16" s="17">
        <v>2</v>
      </c>
      <c r="D16" s="18"/>
      <c r="E16" s="17">
        <v>2.6666666666666665</v>
      </c>
      <c r="F16" s="19">
        <f t="shared" si="0"/>
        <v>0</v>
      </c>
      <c r="G16" s="17">
        <v>8</v>
      </c>
      <c r="H16" s="18">
        <f t="shared" si="1"/>
        <v>0</v>
      </c>
      <c r="I16" s="20">
        <v>1</v>
      </c>
      <c r="J16" s="19">
        <f t="shared" si="2"/>
        <v>0</v>
      </c>
      <c r="K16" s="21">
        <f t="shared" si="3"/>
        <v>0</v>
      </c>
      <c r="L16" s="22">
        <v>1</v>
      </c>
      <c r="M16" s="23"/>
      <c r="N16" s="24">
        <f t="shared" si="4"/>
        <v>0</v>
      </c>
      <c r="O16" s="25">
        <f t="shared" si="5"/>
        <v>0</v>
      </c>
      <c r="P16" s="22">
        <v>1</v>
      </c>
      <c r="Q16" s="26"/>
      <c r="R16" s="27">
        <f t="shared" si="6"/>
        <v>0</v>
      </c>
      <c r="S16" s="25">
        <f t="shared" si="7"/>
        <v>0</v>
      </c>
      <c r="T16" s="22">
        <v>1</v>
      </c>
      <c r="U16" s="28"/>
      <c r="V16" s="29">
        <f t="shared" si="8"/>
        <v>0</v>
      </c>
      <c r="W16" s="30">
        <f t="shared" si="9"/>
        <v>0</v>
      </c>
      <c r="X16" s="31">
        <f t="shared" si="10"/>
        <v>0</v>
      </c>
      <c r="Y16" s="32"/>
    </row>
    <row r="17" spans="1:25" s="2" customFormat="1" thickBot="1" x14ac:dyDescent="0.25">
      <c r="A17" s="15" t="s">
        <v>60</v>
      </c>
      <c r="B17" s="16" t="s">
        <v>61</v>
      </c>
      <c r="C17" s="17">
        <v>130.66666666666666</v>
      </c>
      <c r="D17" s="18"/>
      <c r="E17" s="17">
        <v>20.222222222222221</v>
      </c>
      <c r="F17" s="19">
        <f t="shared" si="0"/>
        <v>0</v>
      </c>
      <c r="G17" s="17">
        <v>81</v>
      </c>
      <c r="H17" s="18">
        <f t="shared" si="1"/>
        <v>0</v>
      </c>
      <c r="I17" s="20">
        <v>4.666666666666667</v>
      </c>
      <c r="J17" s="19">
        <f t="shared" si="2"/>
        <v>0</v>
      </c>
      <c r="K17" s="21">
        <f t="shared" si="3"/>
        <v>0</v>
      </c>
      <c r="L17" s="22">
        <v>1</v>
      </c>
      <c r="M17" s="23"/>
      <c r="N17" s="24">
        <f t="shared" si="4"/>
        <v>0</v>
      </c>
      <c r="O17" s="25">
        <f t="shared" si="5"/>
        <v>0</v>
      </c>
      <c r="P17" s="22">
        <v>1</v>
      </c>
      <c r="Q17" s="26"/>
      <c r="R17" s="27">
        <f t="shared" si="6"/>
        <v>0</v>
      </c>
      <c r="S17" s="25">
        <f t="shared" si="7"/>
        <v>0</v>
      </c>
      <c r="T17" s="22">
        <v>1</v>
      </c>
      <c r="U17" s="28"/>
      <c r="V17" s="29">
        <f t="shared" si="8"/>
        <v>0</v>
      </c>
      <c r="W17" s="30">
        <f t="shared" si="9"/>
        <v>0</v>
      </c>
      <c r="X17" s="31">
        <f t="shared" si="10"/>
        <v>0</v>
      </c>
      <c r="Y17" s="32"/>
    </row>
    <row r="18" spans="1:25" s="2" customFormat="1" thickBot="1" x14ac:dyDescent="0.25">
      <c r="A18" s="15" t="s">
        <v>62</v>
      </c>
      <c r="B18" s="16" t="s">
        <v>63</v>
      </c>
      <c r="C18" s="17">
        <v>79.333333333333329</v>
      </c>
      <c r="D18" s="18"/>
      <c r="E18" s="17">
        <v>18.666666666666668</v>
      </c>
      <c r="F18" s="19">
        <f t="shared" si="0"/>
        <v>0</v>
      </c>
      <c r="G18" s="17">
        <v>63</v>
      </c>
      <c r="H18" s="18">
        <f t="shared" si="1"/>
        <v>0</v>
      </c>
      <c r="I18" s="20">
        <v>2</v>
      </c>
      <c r="J18" s="19">
        <f t="shared" si="2"/>
        <v>0</v>
      </c>
      <c r="K18" s="21">
        <f t="shared" si="3"/>
        <v>0</v>
      </c>
      <c r="L18" s="22">
        <v>1</v>
      </c>
      <c r="M18" s="23"/>
      <c r="N18" s="24">
        <f t="shared" si="4"/>
        <v>0</v>
      </c>
      <c r="O18" s="25">
        <f t="shared" si="5"/>
        <v>0</v>
      </c>
      <c r="P18" s="22">
        <v>1</v>
      </c>
      <c r="Q18" s="26"/>
      <c r="R18" s="27">
        <f t="shared" si="6"/>
        <v>0</v>
      </c>
      <c r="S18" s="25">
        <f t="shared" si="7"/>
        <v>0</v>
      </c>
      <c r="T18" s="22">
        <v>1</v>
      </c>
      <c r="U18" s="28"/>
      <c r="V18" s="29">
        <f t="shared" si="8"/>
        <v>0</v>
      </c>
      <c r="W18" s="30">
        <f t="shared" si="9"/>
        <v>0</v>
      </c>
      <c r="X18" s="31">
        <f t="shared" si="10"/>
        <v>0</v>
      </c>
      <c r="Y18" s="32"/>
    </row>
    <row r="19" spans="1:25" s="2" customFormat="1" thickBot="1" x14ac:dyDescent="0.25">
      <c r="A19" s="15" t="s">
        <v>64</v>
      </c>
      <c r="B19" s="16" t="s">
        <v>65</v>
      </c>
      <c r="C19" s="17">
        <v>2.6666666666666665</v>
      </c>
      <c r="D19" s="18"/>
      <c r="E19" s="17">
        <v>1.3333333333333333</v>
      </c>
      <c r="F19" s="19">
        <f t="shared" si="0"/>
        <v>0</v>
      </c>
      <c r="G19" s="17">
        <v>8.3333333333333339</v>
      </c>
      <c r="H19" s="18">
        <f t="shared" si="1"/>
        <v>0</v>
      </c>
      <c r="I19" s="20">
        <v>1</v>
      </c>
      <c r="J19" s="19">
        <f t="shared" si="2"/>
        <v>0</v>
      </c>
      <c r="K19" s="21">
        <f t="shared" si="3"/>
        <v>0</v>
      </c>
      <c r="L19" s="22">
        <v>1</v>
      </c>
      <c r="M19" s="23"/>
      <c r="N19" s="24">
        <f t="shared" si="4"/>
        <v>0</v>
      </c>
      <c r="O19" s="25">
        <f t="shared" si="5"/>
        <v>0</v>
      </c>
      <c r="P19" s="22">
        <v>1</v>
      </c>
      <c r="Q19" s="26"/>
      <c r="R19" s="27">
        <f t="shared" si="6"/>
        <v>0</v>
      </c>
      <c r="S19" s="25">
        <f t="shared" si="7"/>
        <v>0</v>
      </c>
      <c r="T19" s="22">
        <v>1</v>
      </c>
      <c r="U19" s="28"/>
      <c r="V19" s="29">
        <f t="shared" si="8"/>
        <v>0</v>
      </c>
      <c r="W19" s="30">
        <f t="shared" si="9"/>
        <v>0</v>
      </c>
      <c r="X19" s="31">
        <f t="shared" si="10"/>
        <v>0</v>
      </c>
      <c r="Y19" s="32"/>
    </row>
    <row r="20" spans="1:25" s="2" customFormat="1" thickBot="1" x14ac:dyDescent="0.25">
      <c r="A20" s="15" t="s">
        <v>66</v>
      </c>
      <c r="B20" s="16" t="s">
        <v>67</v>
      </c>
      <c r="C20" s="17">
        <v>7.333333333333333</v>
      </c>
      <c r="D20" s="18"/>
      <c r="E20" s="17">
        <v>1.3333333333333333</v>
      </c>
      <c r="F20" s="19">
        <f t="shared" si="0"/>
        <v>0</v>
      </c>
      <c r="G20" s="17">
        <v>12.666666666666666</v>
      </c>
      <c r="H20" s="18">
        <f t="shared" si="1"/>
        <v>0</v>
      </c>
      <c r="I20" s="20">
        <v>2</v>
      </c>
      <c r="J20" s="19">
        <f t="shared" si="2"/>
        <v>0</v>
      </c>
      <c r="K20" s="21">
        <f t="shared" si="3"/>
        <v>0</v>
      </c>
      <c r="L20" s="22">
        <v>1</v>
      </c>
      <c r="M20" s="23"/>
      <c r="N20" s="24">
        <f t="shared" si="4"/>
        <v>0</v>
      </c>
      <c r="O20" s="25">
        <f t="shared" si="5"/>
        <v>0</v>
      </c>
      <c r="P20" s="22">
        <v>1</v>
      </c>
      <c r="Q20" s="26"/>
      <c r="R20" s="27">
        <f t="shared" si="6"/>
        <v>0</v>
      </c>
      <c r="S20" s="25">
        <f t="shared" si="7"/>
        <v>0</v>
      </c>
      <c r="T20" s="22">
        <v>1</v>
      </c>
      <c r="U20" s="28"/>
      <c r="V20" s="29">
        <f t="shared" si="8"/>
        <v>0</v>
      </c>
      <c r="W20" s="30">
        <f t="shared" si="9"/>
        <v>0</v>
      </c>
      <c r="X20" s="31">
        <f t="shared" si="10"/>
        <v>0</v>
      </c>
      <c r="Y20" s="32"/>
    </row>
    <row r="21" spans="1:25" s="2" customFormat="1" thickBot="1" x14ac:dyDescent="0.25">
      <c r="A21" s="15" t="s">
        <v>68</v>
      </c>
      <c r="B21" s="16" t="s">
        <v>69</v>
      </c>
      <c r="C21" s="17">
        <v>4</v>
      </c>
      <c r="D21" s="18"/>
      <c r="E21" s="17">
        <v>1.3333333333333333</v>
      </c>
      <c r="F21" s="19">
        <f t="shared" si="0"/>
        <v>0</v>
      </c>
      <c r="G21" s="17">
        <v>3.3333333333333335</v>
      </c>
      <c r="H21" s="18">
        <f t="shared" si="1"/>
        <v>0</v>
      </c>
      <c r="I21" s="20">
        <v>1</v>
      </c>
      <c r="J21" s="19">
        <f t="shared" si="2"/>
        <v>0</v>
      </c>
      <c r="K21" s="21">
        <f t="shared" si="3"/>
        <v>0</v>
      </c>
      <c r="L21" s="22">
        <v>1</v>
      </c>
      <c r="M21" s="23"/>
      <c r="N21" s="24">
        <f t="shared" si="4"/>
        <v>0</v>
      </c>
      <c r="O21" s="25">
        <f t="shared" si="5"/>
        <v>0</v>
      </c>
      <c r="P21" s="22">
        <v>1</v>
      </c>
      <c r="Q21" s="26"/>
      <c r="R21" s="27">
        <f t="shared" si="6"/>
        <v>0</v>
      </c>
      <c r="S21" s="25">
        <f t="shared" si="7"/>
        <v>0</v>
      </c>
      <c r="T21" s="22">
        <v>1</v>
      </c>
      <c r="U21" s="28"/>
      <c r="V21" s="29">
        <f t="shared" si="8"/>
        <v>0</v>
      </c>
      <c r="W21" s="30">
        <f t="shared" si="9"/>
        <v>0</v>
      </c>
      <c r="X21" s="31">
        <f t="shared" si="10"/>
        <v>0</v>
      </c>
      <c r="Y21" s="32"/>
    </row>
    <row r="22" spans="1:25" s="2" customFormat="1" thickBot="1" x14ac:dyDescent="0.25">
      <c r="A22" s="15" t="s">
        <v>70</v>
      </c>
      <c r="B22" s="16" t="s">
        <v>71</v>
      </c>
      <c r="C22" s="17">
        <v>2.6666666666666665</v>
      </c>
      <c r="D22" s="18"/>
      <c r="E22" s="17">
        <v>2</v>
      </c>
      <c r="F22" s="19">
        <f t="shared" si="0"/>
        <v>0</v>
      </c>
      <c r="G22" s="17">
        <v>13.333333333333334</v>
      </c>
      <c r="H22" s="18">
        <f t="shared" si="1"/>
        <v>0</v>
      </c>
      <c r="I22" s="20">
        <v>1</v>
      </c>
      <c r="J22" s="19">
        <f t="shared" si="2"/>
        <v>0</v>
      </c>
      <c r="K22" s="21">
        <f t="shared" si="3"/>
        <v>0</v>
      </c>
      <c r="L22" s="22">
        <v>1</v>
      </c>
      <c r="M22" s="23"/>
      <c r="N22" s="24">
        <f t="shared" si="4"/>
        <v>0</v>
      </c>
      <c r="O22" s="25">
        <f t="shared" si="5"/>
        <v>0</v>
      </c>
      <c r="P22" s="22">
        <v>1</v>
      </c>
      <c r="Q22" s="26"/>
      <c r="R22" s="27">
        <f t="shared" si="6"/>
        <v>0</v>
      </c>
      <c r="S22" s="25">
        <f t="shared" si="7"/>
        <v>0</v>
      </c>
      <c r="T22" s="22">
        <v>1</v>
      </c>
      <c r="U22" s="28"/>
      <c r="V22" s="29">
        <f t="shared" si="8"/>
        <v>0</v>
      </c>
      <c r="W22" s="30">
        <f t="shared" si="9"/>
        <v>0</v>
      </c>
      <c r="X22" s="31">
        <f t="shared" si="10"/>
        <v>0</v>
      </c>
      <c r="Y22" s="32"/>
    </row>
    <row r="23" spans="1:25" s="2" customFormat="1" thickBot="1" x14ac:dyDescent="0.25">
      <c r="A23" s="15" t="s">
        <v>72</v>
      </c>
      <c r="B23" s="16" t="s">
        <v>73</v>
      </c>
      <c r="C23" s="17">
        <v>1.3333333333333333</v>
      </c>
      <c r="D23" s="18"/>
      <c r="E23" s="17">
        <v>1.3333333333333333</v>
      </c>
      <c r="F23" s="19">
        <f t="shared" si="0"/>
        <v>0</v>
      </c>
      <c r="G23" s="17">
        <v>1.3333333333333333</v>
      </c>
      <c r="H23" s="18">
        <f t="shared" si="1"/>
        <v>0</v>
      </c>
      <c r="I23" s="20">
        <v>1</v>
      </c>
      <c r="J23" s="19">
        <f t="shared" si="2"/>
        <v>0</v>
      </c>
      <c r="K23" s="21">
        <f t="shared" si="3"/>
        <v>0</v>
      </c>
      <c r="L23" s="22">
        <v>1</v>
      </c>
      <c r="M23" s="23"/>
      <c r="N23" s="24">
        <f t="shared" si="4"/>
        <v>0</v>
      </c>
      <c r="O23" s="25">
        <f t="shared" si="5"/>
        <v>0</v>
      </c>
      <c r="P23" s="22">
        <v>1</v>
      </c>
      <c r="Q23" s="26"/>
      <c r="R23" s="27">
        <f t="shared" si="6"/>
        <v>0</v>
      </c>
      <c r="S23" s="25">
        <f t="shared" si="7"/>
        <v>0</v>
      </c>
      <c r="T23" s="22">
        <v>1</v>
      </c>
      <c r="U23" s="28"/>
      <c r="V23" s="29">
        <f t="shared" si="8"/>
        <v>0</v>
      </c>
      <c r="W23" s="30">
        <f t="shared" si="9"/>
        <v>0</v>
      </c>
      <c r="X23" s="31">
        <f t="shared" si="10"/>
        <v>0</v>
      </c>
      <c r="Y23" s="32"/>
    </row>
    <row r="24" spans="1:25" s="2" customFormat="1" thickBot="1" x14ac:dyDescent="0.25">
      <c r="A24" s="15" t="s">
        <v>74</v>
      </c>
      <c r="B24" s="16" t="s">
        <v>75</v>
      </c>
      <c r="C24" s="17">
        <v>1.3333333333333333</v>
      </c>
      <c r="D24" s="18"/>
      <c r="E24" s="17">
        <v>1.3333333333333333</v>
      </c>
      <c r="F24" s="19">
        <f t="shared" si="0"/>
        <v>0</v>
      </c>
      <c r="G24" s="17">
        <v>1.3333333333333333</v>
      </c>
      <c r="H24" s="18">
        <f t="shared" si="1"/>
        <v>0</v>
      </c>
      <c r="I24" s="20">
        <v>1</v>
      </c>
      <c r="J24" s="19">
        <f t="shared" si="2"/>
        <v>0</v>
      </c>
      <c r="K24" s="21">
        <f t="shared" si="3"/>
        <v>0</v>
      </c>
      <c r="L24" s="22">
        <v>1</v>
      </c>
      <c r="M24" s="23"/>
      <c r="N24" s="24">
        <f t="shared" si="4"/>
        <v>0</v>
      </c>
      <c r="O24" s="25">
        <f t="shared" si="5"/>
        <v>0</v>
      </c>
      <c r="P24" s="22">
        <v>1</v>
      </c>
      <c r="Q24" s="26"/>
      <c r="R24" s="27">
        <f t="shared" si="6"/>
        <v>0</v>
      </c>
      <c r="S24" s="25">
        <f t="shared" si="7"/>
        <v>0</v>
      </c>
      <c r="T24" s="22">
        <v>1</v>
      </c>
      <c r="U24" s="28"/>
      <c r="V24" s="29">
        <f t="shared" si="8"/>
        <v>0</v>
      </c>
      <c r="W24" s="30">
        <f t="shared" si="9"/>
        <v>0</v>
      </c>
      <c r="X24" s="31">
        <f t="shared" si="10"/>
        <v>0</v>
      </c>
      <c r="Y24" s="32"/>
    </row>
    <row r="25" spans="1:25" s="2" customFormat="1" ht="13.5" customHeight="1" thickBot="1" x14ac:dyDescent="0.25">
      <c r="A25" s="33"/>
      <c r="B25" s="34"/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117" t="s">
        <v>76</v>
      </c>
      <c r="U25" s="118"/>
      <c r="V25" s="118"/>
      <c r="W25" s="119"/>
      <c r="X25" s="36">
        <f>SUM(X6:X24)</f>
        <v>0</v>
      </c>
      <c r="Y25" s="37"/>
    </row>
    <row r="26" spans="1:25" s="2" customFormat="1" ht="12.75" customHeight="1" x14ac:dyDescent="0.2">
      <c r="A26" s="120" t="s">
        <v>77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2"/>
      <c r="Y26" s="106"/>
    </row>
    <row r="27" spans="1:25" s="2" customFormat="1" ht="13.5" customHeight="1" thickBot="1" x14ac:dyDescent="0.25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5"/>
      <c r="Y27" s="107"/>
    </row>
    <row r="28" spans="1:25" s="2" customFormat="1" thickBot="1" x14ac:dyDescent="0.25">
      <c r="A28" s="108" t="s">
        <v>78</v>
      </c>
      <c r="B28" s="109"/>
      <c r="C28" s="109"/>
      <c r="D28" s="110"/>
      <c r="E28" s="38"/>
      <c r="F28" s="39"/>
      <c r="G28" s="39"/>
      <c r="H28" s="39"/>
      <c r="I28" s="39"/>
      <c r="J28" s="39"/>
      <c r="K28" s="38"/>
      <c r="L28" s="40"/>
      <c r="M28" s="39"/>
      <c r="N28" s="39"/>
      <c r="O28" s="38"/>
      <c r="P28" s="40"/>
      <c r="Q28" s="39"/>
      <c r="R28" s="39"/>
      <c r="S28" s="38"/>
      <c r="T28" s="40"/>
      <c r="U28" s="39"/>
      <c r="V28" s="39"/>
      <c r="W28" s="11"/>
      <c r="X28" s="41"/>
      <c r="Y28" s="37"/>
    </row>
    <row r="29" spans="1:25" s="2" customFormat="1" ht="24.75" thickBot="1" x14ac:dyDescent="0.25">
      <c r="A29" s="42"/>
      <c r="B29" s="43"/>
      <c r="C29" s="85" t="s">
        <v>98</v>
      </c>
      <c r="D29" s="43" t="s">
        <v>79</v>
      </c>
      <c r="E29" s="38"/>
      <c r="F29" s="44"/>
      <c r="G29" s="39"/>
      <c r="H29" s="39"/>
      <c r="I29" s="39"/>
      <c r="J29" s="39"/>
      <c r="K29" s="38"/>
      <c r="L29" s="40"/>
      <c r="M29" s="39"/>
      <c r="N29" s="39"/>
      <c r="O29" s="38"/>
      <c r="P29" s="40"/>
      <c r="Q29" s="39"/>
      <c r="R29" s="39"/>
      <c r="S29" s="38"/>
      <c r="T29" s="40"/>
      <c r="U29" s="39"/>
      <c r="V29" s="39"/>
      <c r="W29" s="11"/>
      <c r="X29" s="45"/>
      <c r="Y29" s="37"/>
    </row>
    <row r="30" spans="1:25" s="2" customFormat="1" ht="13.5" customHeight="1" thickBot="1" x14ac:dyDescent="0.25">
      <c r="A30" s="92" t="s">
        <v>39</v>
      </c>
      <c r="B30" s="93"/>
      <c r="C30" s="46">
        <v>1</v>
      </c>
      <c r="D30" s="47">
        <f>H6*0.7</f>
        <v>0</v>
      </c>
      <c r="E30" s="38"/>
      <c r="F30" s="48"/>
      <c r="G30" s="49" t="s">
        <v>80</v>
      </c>
      <c r="H30" s="50"/>
      <c r="I30" s="50"/>
      <c r="J30" s="50"/>
      <c r="K30" s="50"/>
      <c r="L30" s="50"/>
      <c r="M30" s="50"/>
      <c r="N30" s="50"/>
      <c r="O30" s="51"/>
      <c r="P30" s="38"/>
      <c r="Q30" s="38"/>
      <c r="R30" s="38"/>
      <c r="S30" s="38"/>
      <c r="T30" s="38"/>
      <c r="U30" s="38"/>
      <c r="V30" s="38"/>
      <c r="W30" s="11"/>
      <c r="X30" s="52">
        <f t="shared" ref="X30:X48" si="11">C30*D30</f>
        <v>0</v>
      </c>
      <c r="Y30" s="32"/>
    </row>
    <row r="31" spans="1:25" s="2" customFormat="1" ht="13.5" customHeight="1" thickBot="1" x14ac:dyDescent="0.25">
      <c r="A31" s="94" t="s">
        <v>41</v>
      </c>
      <c r="B31" s="95"/>
      <c r="C31" s="53">
        <v>1</v>
      </c>
      <c r="D31" s="54">
        <f t="shared" ref="D31:D48" si="12">H7*0.7</f>
        <v>0</v>
      </c>
      <c r="E31" s="38"/>
      <c r="F31" s="48"/>
      <c r="G31" s="55" t="s">
        <v>81</v>
      </c>
      <c r="H31" s="56"/>
      <c r="I31" s="56"/>
      <c r="J31" s="56"/>
      <c r="K31" s="56"/>
      <c r="L31" s="56"/>
      <c r="M31" s="56"/>
      <c r="N31" s="56"/>
      <c r="O31" s="11"/>
      <c r="P31" s="38"/>
      <c r="Q31" s="38"/>
      <c r="R31" s="38"/>
      <c r="S31" s="38"/>
      <c r="T31" s="38"/>
      <c r="U31" s="38"/>
      <c r="V31" s="38"/>
      <c r="W31" s="11"/>
      <c r="X31" s="52">
        <f t="shared" si="11"/>
        <v>0</v>
      </c>
      <c r="Y31" s="32"/>
    </row>
    <row r="32" spans="1:25" s="2" customFormat="1" ht="13.5" customHeight="1" thickBot="1" x14ac:dyDescent="0.25">
      <c r="A32" s="94" t="s">
        <v>43</v>
      </c>
      <c r="B32" s="95"/>
      <c r="C32" s="53">
        <v>1</v>
      </c>
      <c r="D32" s="54">
        <f t="shared" si="12"/>
        <v>0</v>
      </c>
      <c r="E32" s="38"/>
      <c r="F32" s="48"/>
      <c r="G32" s="57" t="s">
        <v>82</v>
      </c>
      <c r="H32" s="58"/>
      <c r="I32" s="58"/>
      <c r="J32" s="58"/>
      <c r="K32" s="58"/>
      <c r="L32" s="58"/>
      <c r="M32" s="58"/>
      <c r="N32" s="58"/>
      <c r="O32" s="9"/>
      <c r="P32" s="38"/>
      <c r="Q32" s="38"/>
      <c r="R32" s="38"/>
      <c r="S32" s="38"/>
      <c r="T32" s="38"/>
      <c r="U32" s="38"/>
      <c r="V32" s="38"/>
      <c r="W32" s="11"/>
      <c r="X32" s="52">
        <f t="shared" si="11"/>
        <v>0</v>
      </c>
      <c r="Y32" s="32"/>
    </row>
    <row r="33" spans="1:25" s="2" customFormat="1" ht="13.5" customHeight="1" thickBot="1" x14ac:dyDescent="0.25">
      <c r="A33" s="94" t="s">
        <v>45</v>
      </c>
      <c r="B33" s="95"/>
      <c r="C33" s="53">
        <v>1</v>
      </c>
      <c r="D33" s="54">
        <f t="shared" si="12"/>
        <v>0</v>
      </c>
      <c r="E33" s="38"/>
      <c r="F33" s="4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11"/>
      <c r="X33" s="52">
        <f t="shared" si="11"/>
        <v>0</v>
      </c>
      <c r="Y33" s="32"/>
    </row>
    <row r="34" spans="1:25" s="2" customFormat="1" ht="13.5" customHeight="1" thickBot="1" x14ac:dyDescent="0.25">
      <c r="A34" s="94" t="s">
        <v>47</v>
      </c>
      <c r="B34" s="95"/>
      <c r="C34" s="53">
        <v>1</v>
      </c>
      <c r="D34" s="54">
        <f t="shared" si="12"/>
        <v>0</v>
      </c>
      <c r="E34" s="38"/>
      <c r="F34" s="48"/>
      <c r="G34" s="105"/>
      <c r="H34" s="105"/>
      <c r="I34" s="105"/>
      <c r="J34" s="105"/>
      <c r="K34" s="105"/>
      <c r="L34" s="105"/>
      <c r="M34" s="105"/>
      <c r="N34" s="105"/>
      <c r="O34" s="105"/>
      <c r="P34" s="38"/>
      <c r="Q34" s="38"/>
      <c r="R34" s="38"/>
      <c r="S34" s="38"/>
      <c r="T34" s="38"/>
      <c r="U34" s="38"/>
      <c r="V34" s="38"/>
      <c r="W34" s="11"/>
      <c r="X34" s="52">
        <f t="shared" si="11"/>
        <v>0</v>
      </c>
      <c r="Y34" s="32"/>
    </row>
    <row r="35" spans="1:25" s="2" customFormat="1" ht="13.5" customHeight="1" thickBot="1" x14ac:dyDescent="0.25">
      <c r="A35" s="94" t="s">
        <v>49</v>
      </c>
      <c r="B35" s="95"/>
      <c r="C35" s="53">
        <v>1</v>
      </c>
      <c r="D35" s="54">
        <f t="shared" si="12"/>
        <v>0</v>
      </c>
      <c r="E35" s="38"/>
      <c r="F35" s="48"/>
      <c r="G35" s="105"/>
      <c r="H35" s="105"/>
      <c r="I35" s="105"/>
      <c r="J35" s="105"/>
      <c r="K35" s="105"/>
      <c r="L35" s="105"/>
      <c r="M35" s="105"/>
      <c r="N35" s="105"/>
      <c r="O35" s="105"/>
      <c r="P35" s="38"/>
      <c r="Q35" s="38"/>
      <c r="R35" s="38"/>
      <c r="S35" s="38"/>
      <c r="T35" s="38"/>
      <c r="U35" s="38"/>
      <c r="V35" s="38"/>
      <c r="W35" s="11"/>
      <c r="X35" s="52">
        <f t="shared" si="11"/>
        <v>0</v>
      </c>
      <c r="Y35" s="32"/>
    </row>
    <row r="36" spans="1:25" s="2" customFormat="1" ht="13.5" customHeight="1" thickBot="1" x14ac:dyDescent="0.25">
      <c r="A36" s="94" t="s">
        <v>51</v>
      </c>
      <c r="B36" s="95"/>
      <c r="C36" s="53">
        <v>2</v>
      </c>
      <c r="D36" s="54">
        <f t="shared" si="12"/>
        <v>0</v>
      </c>
      <c r="E36" s="38"/>
      <c r="F36" s="48"/>
      <c r="G36" s="105"/>
      <c r="H36" s="105"/>
      <c r="I36" s="105"/>
      <c r="J36" s="105"/>
      <c r="K36" s="105"/>
      <c r="L36" s="105"/>
      <c r="M36" s="105"/>
      <c r="N36" s="105"/>
      <c r="O36" s="105"/>
      <c r="P36" s="38"/>
      <c r="Q36" s="38"/>
      <c r="R36" s="38"/>
      <c r="S36" s="38"/>
      <c r="T36" s="38"/>
      <c r="U36" s="38"/>
      <c r="V36" s="38"/>
      <c r="W36" s="11"/>
      <c r="X36" s="52">
        <f t="shared" si="11"/>
        <v>0</v>
      </c>
      <c r="Y36" s="32"/>
    </row>
    <row r="37" spans="1:25" s="2" customFormat="1" ht="13.5" customHeight="1" thickBot="1" x14ac:dyDescent="0.25">
      <c r="A37" s="94" t="s">
        <v>83</v>
      </c>
      <c r="B37" s="95"/>
      <c r="C37" s="53">
        <v>2</v>
      </c>
      <c r="D37" s="54">
        <f t="shared" si="12"/>
        <v>0</v>
      </c>
      <c r="E37" s="38"/>
      <c r="F37" s="4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1"/>
      <c r="X37" s="52">
        <f t="shared" si="11"/>
        <v>0</v>
      </c>
      <c r="Y37" s="32"/>
    </row>
    <row r="38" spans="1:25" s="2" customFormat="1" ht="13.5" customHeight="1" thickBot="1" x14ac:dyDescent="0.25">
      <c r="A38" s="94" t="s">
        <v>55</v>
      </c>
      <c r="B38" s="95"/>
      <c r="C38" s="53">
        <v>2</v>
      </c>
      <c r="D38" s="54">
        <f t="shared" si="12"/>
        <v>0</v>
      </c>
      <c r="E38" s="38"/>
      <c r="F38" s="4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11"/>
      <c r="X38" s="52">
        <f t="shared" si="11"/>
        <v>0</v>
      </c>
      <c r="Y38" s="32"/>
    </row>
    <row r="39" spans="1:25" s="2" customFormat="1" ht="13.5" customHeight="1" thickBot="1" x14ac:dyDescent="0.25">
      <c r="A39" s="94" t="s">
        <v>57</v>
      </c>
      <c r="B39" s="95"/>
      <c r="C39" s="53">
        <v>13</v>
      </c>
      <c r="D39" s="54">
        <f t="shared" si="12"/>
        <v>0</v>
      </c>
      <c r="E39" s="38"/>
      <c r="F39" s="4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1"/>
      <c r="X39" s="52">
        <f t="shared" si="11"/>
        <v>0</v>
      </c>
      <c r="Y39" s="32"/>
    </row>
    <row r="40" spans="1:25" s="2" customFormat="1" ht="13.5" customHeight="1" thickBot="1" x14ac:dyDescent="0.25">
      <c r="A40" s="94" t="s">
        <v>59</v>
      </c>
      <c r="B40" s="95"/>
      <c r="C40" s="53">
        <v>1</v>
      </c>
      <c r="D40" s="54">
        <f t="shared" si="12"/>
        <v>0</v>
      </c>
      <c r="E40" s="38"/>
      <c r="F40" s="4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1"/>
      <c r="X40" s="52">
        <f t="shared" si="11"/>
        <v>0</v>
      </c>
      <c r="Y40" s="32"/>
    </row>
    <row r="41" spans="1:25" s="2" customFormat="1" ht="13.5" customHeight="1" thickBot="1" x14ac:dyDescent="0.25">
      <c r="A41" s="94" t="s">
        <v>61</v>
      </c>
      <c r="B41" s="95"/>
      <c r="C41" s="53">
        <v>12</v>
      </c>
      <c r="D41" s="54">
        <f t="shared" si="12"/>
        <v>0</v>
      </c>
      <c r="E41" s="38"/>
      <c r="F41" s="4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1"/>
      <c r="X41" s="52">
        <f t="shared" si="11"/>
        <v>0</v>
      </c>
      <c r="Y41" s="32"/>
    </row>
    <row r="42" spans="1:25" s="2" customFormat="1" ht="13.5" customHeight="1" thickBot="1" x14ac:dyDescent="0.25">
      <c r="A42" s="94" t="s">
        <v>63</v>
      </c>
      <c r="B42" s="95"/>
      <c r="C42" s="53">
        <v>8</v>
      </c>
      <c r="D42" s="54">
        <f t="shared" si="12"/>
        <v>0</v>
      </c>
      <c r="E42" s="38"/>
      <c r="F42" s="4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11"/>
      <c r="X42" s="52">
        <f t="shared" si="11"/>
        <v>0</v>
      </c>
      <c r="Y42" s="32"/>
    </row>
    <row r="43" spans="1:25" s="2" customFormat="1" ht="13.5" customHeight="1" thickBot="1" x14ac:dyDescent="0.25">
      <c r="A43" s="94" t="s">
        <v>65</v>
      </c>
      <c r="B43" s="95"/>
      <c r="C43" s="53">
        <v>1</v>
      </c>
      <c r="D43" s="54">
        <f t="shared" si="12"/>
        <v>0</v>
      </c>
      <c r="E43" s="38"/>
      <c r="F43" s="4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1"/>
      <c r="X43" s="52">
        <f t="shared" si="11"/>
        <v>0</v>
      </c>
      <c r="Y43" s="32"/>
    </row>
    <row r="44" spans="1:25" s="2" customFormat="1" ht="13.5" customHeight="1" thickBot="1" x14ac:dyDescent="0.25">
      <c r="A44" s="94" t="s">
        <v>67</v>
      </c>
      <c r="B44" s="95"/>
      <c r="C44" s="53">
        <v>1</v>
      </c>
      <c r="D44" s="54">
        <f t="shared" si="12"/>
        <v>0</v>
      </c>
      <c r="E44" s="38"/>
      <c r="F44" s="4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11"/>
      <c r="X44" s="52">
        <f t="shared" si="11"/>
        <v>0</v>
      </c>
      <c r="Y44" s="32"/>
    </row>
    <row r="45" spans="1:25" s="2" customFormat="1" ht="13.5" customHeight="1" thickBot="1" x14ac:dyDescent="0.25">
      <c r="A45" s="94" t="s">
        <v>69</v>
      </c>
      <c r="B45" s="95"/>
      <c r="C45" s="53">
        <v>1</v>
      </c>
      <c r="D45" s="54">
        <f t="shared" si="12"/>
        <v>0</v>
      </c>
      <c r="E45" s="38"/>
      <c r="F45" s="4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1"/>
      <c r="X45" s="52">
        <f t="shared" si="11"/>
        <v>0</v>
      </c>
      <c r="Y45" s="32"/>
    </row>
    <row r="46" spans="1:25" s="2" customFormat="1" ht="13.5" customHeight="1" thickBot="1" x14ac:dyDescent="0.25">
      <c r="A46" s="94" t="s">
        <v>71</v>
      </c>
      <c r="B46" s="95"/>
      <c r="C46" s="53">
        <v>1</v>
      </c>
      <c r="D46" s="54">
        <f t="shared" si="12"/>
        <v>0</v>
      </c>
      <c r="E46" s="38"/>
      <c r="F46" s="4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11"/>
      <c r="X46" s="52">
        <f t="shared" si="11"/>
        <v>0</v>
      </c>
      <c r="Y46" s="32"/>
    </row>
    <row r="47" spans="1:25" s="2" customFormat="1" ht="13.5" customHeight="1" thickBot="1" x14ac:dyDescent="0.25">
      <c r="A47" s="94" t="s">
        <v>73</v>
      </c>
      <c r="B47" s="95"/>
      <c r="C47" s="53">
        <v>1</v>
      </c>
      <c r="D47" s="54">
        <f t="shared" si="12"/>
        <v>0</v>
      </c>
      <c r="E47" s="38"/>
      <c r="F47" s="4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1"/>
      <c r="X47" s="52">
        <f t="shared" si="11"/>
        <v>0</v>
      </c>
      <c r="Y47" s="32"/>
    </row>
    <row r="48" spans="1:25" s="2" customFormat="1" ht="13.5" customHeight="1" thickBot="1" x14ac:dyDescent="0.25">
      <c r="A48" s="96" t="s">
        <v>75</v>
      </c>
      <c r="B48" s="97"/>
      <c r="C48" s="59">
        <v>1</v>
      </c>
      <c r="D48" s="60">
        <f t="shared" si="12"/>
        <v>0</v>
      </c>
      <c r="E48" s="38"/>
      <c r="F48" s="4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11"/>
      <c r="X48" s="52">
        <f t="shared" si="11"/>
        <v>0</v>
      </c>
      <c r="Y48" s="32"/>
    </row>
    <row r="49" spans="1:25" s="2" customFormat="1" ht="13.5" customHeight="1" thickBot="1" x14ac:dyDescent="0.25">
      <c r="A49" s="38"/>
      <c r="B49" s="38"/>
      <c r="C49" s="38"/>
      <c r="D49" s="38"/>
      <c r="E49" s="38"/>
      <c r="F49" s="61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98" t="s">
        <v>76</v>
      </c>
      <c r="V49" s="99"/>
      <c r="W49" s="100">
        <f>SUM(X30:X48)</f>
        <v>0</v>
      </c>
      <c r="X49" s="102"/>
      <c r="Y49" s="1"/>
    </row>
    <row r="50" spans="1:25" s="2" customFormat="1" ht="13.5" customHeight="1" thickBot="1" x14ac:dyDescent="0.25">
      <c r="A50" s="90" t="s">
        <v>84</v>
      </c>
      <c r="B50" s="91"/>
      <c r="C50" s="5" t="s">
        <v>85</v>
      </c>
      <c r="D50" s="62" t="s">
        <v>86</v>
      </c>
      <c r="E50" s="38"/>
      <c r="F50" s="61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1"/>
    </row>
    <row r="51" spans="1:25" s="2" customFormat="1" thickBot="1" x14ac:dyDescent="0.25">
      <c r="A51" s="103" t="s">
        <v>87</v>
      </c>
      <c r="B51" s="104"/>
      <c r="C51" s="63">
        <v>451.66666666666669</v>
      </c>
      <c r="D51" s="64"/>
      <c r="E51" s="38"/>
      <c r="F51" s="4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1"/>
      <c r="X51" s="65">
        <f>D51*C51</f>
        <v>0</v>
      </c>
      <c r="Y51" s="32"/>
    </row>
    <row r="52" spans="1:25" s="2" customFormat="1" ht="13.5" customHeight="1" thickBot="1" x14ac:dyDescent="0.25">
      <c r="A52" s="94" t="s">
        <v>88</v>
      </c>
      <c r="B52" s="95"/>
      <c r="C52" s="66">
        <v>182.66666666666666</v>
      </c>
      <c r="D52" s="67"/>
      <c r="E52" s="38"/>
      <c r="F52" s="4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1"/>
      <c r="X52" s="52">
        <f>D52*C52</f>
        <v>0</v>
      </c>
      <c r="Y52" s="32"/>
    </row>
    <row r="53" spans="1:25" s="2" customFormat="1" thickBot="1" x14ac:dyDescent="0.25">
      <c r="A53" s="96" t="s">
        <v>89</v>
      </c>
      <c r="B53" s="97"/>
      <c r="C53" s="68">
        <v>406.66666666666669</v>
      </c>
      <c r="D53" s="69"/>
      <c r="E53" s="38"/>
      <c r="F53" s="61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11"/>
      <c r="X53" s="52">
        <f>D53*C53</f>
        <v>0</v>
      </c>
      <c r="Y53" s="32"/>
    </row>
    <row r="54" spans="1:25" s="2" customFormat="1" ht="13.5" customHeight="1" thickBot="1" x14ac:dyDescent="0.25">
      <c r="A54" s="38"/>
      <c r="B54" s="38"/>
      <c r="C54" s="38"/>
      <c r="D54" s="38"/>
      <c r="E54" s="38"/>
      <c r="F54" s="61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98" t="s">
        <v>76</v>
      </c>
      <c r="V54" s="99"/>
      <c r="W54" s="100">
        <f>SUM(X51:X53)</f>
        <v>0</v>
      </c>
      <c r="X54" s="102"/>
      <c r="Y54" s="1"/>
    </row>
    <row r="55" spans="1:25" s="2" customFormat="1" ht="18.75" thickBot="1" x14ac:dyDescent="0.25">
      <c r="A55" s="90" t="s">
        <v>90</v>
      </c>
      <c r="B55" s="91"/>
      <c r="C55" s="5" t="s">
        <v>91</v>
      </c>
      <c r="D55" s="62" t="s">
        <v>86</v>
      </c>
      <c r="E55" s="38"/>
      <c r="F55" s="61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1"/>
    </row>
    <row r="56" spans="1:25" s="2" customFormat="1" thickBot="1" x14ac:dyDescent="0.25">
      <c r="A56" s="92" t="s">
        <v>92</v>
      </c>
      <c r="B56" s="93"/>
      <c r="C56" s="70">
        <v>3110.3809523809523</v>
      </c>
      <c r="D56" s="71"/>
      <c r="E56" s="38"/>
      <c r="F56" s="61"/>
      <c r="O56" s="38"/>
      <c r="P56" s="38"/>
      <c r="Q56" s="38"/>
      <c r="R56" s="38"/>
      <c r="S56" s="38"/>
      <c r="T56" s="38"/>
      <c r="U56" s="38"/>
      <c r="V56" s="38"/>
      <c r="W56" s="11"/>
      <c r="X56" s="65">
        <f>D56*C56</f>
        <v>0</v>
      </c>
      <c r="Y56" s="1"/>
    </row>
    <row r="57" spans="1:25" s="2" customFormat="1" thickBot="1" x14ac:dyDescent="0.25">
      <c r="A57" s="94" t="s">
        <v>93</v>
      </c>
      <c r="B57" s="95"/>
      <c r="C57" s="72">
        <v>7869.333333333333</v>
      </c>
      <c r="D57" s="73"/>
      <c r="E57" s="56"/>
      <c r="O57" s="56"/>
      <c r="P57" s="56"/>
      <c r="Q57" s="56"/>
      <c r="R57" s="56"/>
      <c r="S57" s="56"/>
      <c r="T57" s="56"/>
      <c r="U57" s="56"/>
      <c r="V57" s="38"/>
      <c r="W57" s="11"/>
      <c r="X57" s="52">
        <f>D57*C57</f>
        <v>0</v>
      </c>
      <c r="Y57" s="1"/>
    </row>
    <row r="58" spans="1:25" s="2" customFormat="1" thickBot="1" x14ac:dyDescent="0.25">
      <c r="A58" s="96" t="s">
        <v>94</v>
      </c>
      <c r="B58" s="97"/>
      <c r="C58" s="74">
        <v>3294.6</v>
      </c>
      <c r="D58" s="75"/>
      <c r="E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9"/>
      <c r="X58" s="52">
        <f>D58*C58</f>
        <v>0</v>
      </c>
      <c r="Y58" s="1"/>
    </row>
    <row r="59" spans="1:25" s="2" customFormat="1" thickBot="1" x14ac:dyDescent="0.25">
      <c r="A59" s="76"/>
      <c r="B59" s="76"/>
      <c r="C59" s="76"/>
      <c r="D59" s="76"/>
      <c r="E59" s="76"/>
      <c r="G59" s="76"/>
      <c r="H59" s="7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98" t="s">
        <v>76</v>
      </c>
      <c r="V59" s="99"/>
      <c r="W59" s="100">
        <f>SUM(X56:X58)</f>
        <v>0</v>
      </c>
      <c r="X59" s="101"/>
      <c r="Y59" s="1"/>
    </row>
    <row r="60" spans="1:25" s="78" customFormat="1" thickBot="1" x14ac:dyDescent="0.25">
      <c r="A60" s="77"/>
      <c r="B60" s="77"/>
      <c r="C60" s="77"/>
      <c r="D60" s="77"/>
      <c r="E60" s="77"/>
      <c r="G60" s="77"/>
      <c r="H60" s="77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80"/>
      <c r="V60" s="80"/>
      <c r="W60" s="81"/>
      <c r="X60" s="81"/>
      <c r="Y60" s="82"/>
    </row>
    <row r="61" spans="1:25" s="2" customFormat="1" ht="27.75" customHeight="1" thickBot="1" x14ac:dyDescent="0.25">
      <c r="U61" s="86" t="s">
        <v>95</v>
      </c>
      <c r="V61" s="87"/>
      <c r="W61" s="88">
        <f>SUM(X25,W49,W54,W59)</f>
        <v>0</v>
      </c>
      <c r="X61" s="89"/>
    </row>
    <row r="62" spans="1:25" s="2" customFormat="1" ht="12" x14ac:dyDescent="0.2"/>
    <row r="63" spans="1:25" s="2" customFormat="1" ht="12" x14ac:dyDescent="0.2"/>
    <row r="64" spans="1:25" s="2" customFormat="1" ht="12" x14ac:dyDescent="0.2"/>
    <row r="65" spans="20:20" s="2" customFormat="1" ht="12" x14ac:dyDescent="0.2">
      <c r="T65" s="83"/>
    </row>
    <row r="66" spans="20:20" s="2" customFormat="1" ht="12" x14ac:dyDescent="0.2"/>
  </sheetData>
  <mergeCells count="66">
    <mergeCell ref="H3:H4"/>
    <mergeCell ref="I3:I4"/>
    <mergeCell ref="J3:J4"/>
    <mergeCell ref="A1:X1"/>
    <mergeCell ref="A2:A5"/>
    <mergeCell ref="B2:B5"/>
    <mergeCell ref="C2:K2"/>
    <mergeCell ref="L2:O2"/>
    <mergeCell ref="P2:S2"/>
    <mergeCell ref="T2:W2"/>
    <mergeCell ref="X2:X3"/>
    <mergeCell ref="C3:C4"/>
    <mergeCell ref="D3:D4"/>
    <mergeCell ref="A33:B33"/>
    <mergeCell ref="T3:T4"/>
    <mergeCell ref="U3:U4"/>
    <mergeCell ref="V3:V4"/>
    <mergeCell ref="X4:X5"/>
    <mergeCell ref="T25:W25"/>
    <mergeCell ref="A26:X27"/>
    <mergeCell ref="L3:L4"/>
    <mergeCell ref="M3:M4"/>
    <mergeCell ref="N3:N4"/>
    <mergeCell ref="P3:P4"/>
    <mergeCell ref="Q3:Q4"/>
    <mergeCell ref="R3:R4"/>
    <mergeCell ref="E3:E4"/>
    <mergeCell ref="F3:F4"/>
    <mergeCell ref="G3:G4"/>
    <mergeCell ref="Y26:Y27"/>
    <mergeCell ref="A28:D28"/>
    <mergeCell ref="A30:B30"/>
    <mergeCell ref="A31:B31"/>
    <mergeCell ref="A32:B32"/>
    <mergeCell ref="A44:B44"/>
    <mergeCell ref="A34:B34"/>
    <mergeCell ref="G34:O3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W54:X54"/>
    <mergeCell ref="A45:B45"/>
    <mergeCell ref="A46:B46"/>
    <mergeCell ref="A47:B47"/>
    <mergeCell ref="A48:B48"/>
    <mergeCell ref="U49:V49"/>
    <mergeCell ref="W49:X49"/>
    <mergeCell ref="A50:B50"/>
    <mergeCell ref="A51:B51"/>
    <mergeCell ref="A52:B52"/>
    <mergeCell ref="A53:B53"/>
    <mergeCell ref="U54:V54"/>
    <mergeCell ref="U61:V61"/>
    <mergeCell ref="W61:X61"/>
    <mergeCell ref="A55:B55"/>
    <mergeCell ref="A56:B56"/>
    <mergeCell ref="A57:B57"/>
    <mergeCell ref="A58:B58"/>
    <mergeCell ref="U59:V59"/>
    <mergeCell ref="W59:X59"/>
  </mergeCells>
  <printOptions horizontalCentered="1"/>
  <pageMargins left="0.39370078740157483" right="0.39370078740157483" top="0.59055118110236227" bottom="0.39370078740157483" header="0" footer="0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showGridLines="0" zoomScaleNormal="100" workbookViewId="0">
      <selection activeCell="Q31" sqref="Q31"/>
    </sheetView>
  </sheetViews>
  <sheetFormatPr defaultRowHeight="12.75" x14ac:dyDescent="0.2"/>
  <cols>
    <col min="1" max="1" width="9.140625" style="84"/>
    <col min="2" max="2" width="26.140625" style="84" customWidth="1"/>
    <col min="3" max="10" width="9.28515625" style="84" bestFit="1" customWidth="1"/>
    <col min="11" max="11" width="11.42578125" style="84" customWidth="1"/>
    <col min="12" max="14" width="9.28515625" style="84" bestFit="1" customWidth="1"/>
    <col min="15" max="15" width="10.5703125" style="84" bestFit="1" customWidth="1"/>
    <col min="16" max="18" width="9.28515625" style="84" bestFit="1" customWidth="1"/>
    <col min="19" max="19" width="10.42578125" style="84" bestFit="1" customWidth="1"/>
    <col min="20" max="21" width="9.28515625" style="84" bestFit="1" customWidth="1"/>
    <col min="22" max="22" width="9.5703125" style="84" customWidth="1"/>
    <col min="23" max="23" width="11.140625" style="84" customWidth="1"/>
    <col min="24" max="24" width="9.85546875" style="84" bestFit="1" customWidth="1"/>
    <col min="25" max="25" width="11.140625" style="84" bestFit="1" customWidth="1"/>
    <col min="26" max="16384" width="9.140625" style="84"/>
  </cols>
  <sheetData>
    <row r="1" spans="1:25" s="2" customFormat="1" ht="46.5" customHeight="1" thickBot="1" x14ac:dyDescent="0.25">
      <c r="A1" s="132" t="s">
        <v>104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"/>
    </row>
    <row r="2" spans="1:25" s="4" customFormat="1" ht="35.25" customHeight="1" thickBot="1" x14ac:dyDescent="0.25">
      <c r="A2" s="133" t="s">
        <v>0</v>
      </c>
      <c r="B2" s="136" t="s">
        <v>1</v>
      </c>
      <c r="C2" s="139" t="s">
        <v>2</v>
      </c>
      <c r="D2" s="140"/>
      <c r="E2" s="140"/>
      <c r="F2" s="140"/>
      <c r="G2" s="140"/>
      <c r="H2" s="140"/>
      <c r="I2" s="140"/>
      <c r="J2" s="140"/>
      <c r="K2" s="141"/>
      <c r="L2" s="142" t="s">
        <v>3</v>
      </c>
      <c r="M2" s="143"/>
      <c r="N2" s="143"/>
      <c r="O2" s="144"/>
      <c r="P2" s="145" t="s">
        <v>4</v>
      </c>
      <c r="Q2" s="146"/>
      <c r="R2" s="146"/>
      <c r="S2" s="147"/>
      <c r="T2" s="148" t="s">
        <v>5</v>
      </c>
      <c r="U2" s="149"/>
      <c r="V2" s="149"/>
      <c r="W2" s="150"/>
      <c r="X2" s="151" t="s">
        <v>6</v>
      </c>
      <c r="Y2" s="3"/>
    </row>
    <row r="3" spans="1:25" s="2" customFormat="1" ht="13.5" customHeight="1" thickBot="1" x14ac:dyDescent="0.25">
      <c r="A3" s="134"/>
      <c r="B3" s="137"/>
      <c r="C3" s="111" t="s">
        <v>97</v>
      </c>
      <c r="D3" s="130" t="s">
        <v>7</v>
      </c>
      <c r="E3" s="111" t="s">
        <v>97</v>
      </c>
      <c r="F3" s="130" t="s">
        <v>8</v>
      </c>
      <c r="G3" s="111" t="s">
        <v>97</v>
      </c>
      <c r="H3" s="130" t="s">
        <v>9</v>
      </c>
      <c r="I3" s="111" t="s">
        <v>97</v>
      </c>
      <c r="J3" s="130" t="s">
        <v>10</v>
      </c>
      <c r="K3" s="5" t="s">
        <v>11</v>
      </c>
      <c r="L3" s="111" t="s">
        <v>97</v>
      </c>
      <c r="M3" s="126" t="s">
        <v>7</v>
      </c>
      <c r="N3" s="126" t="s">
        <v>8</v>
      </c>
      <c r="O3" s="5" t="s">
        <v>11</v>
      </c>
      <c r="P3" s="111" t="s">
        <v>97</v>
      </c>
      <c r="Q3" s="128" t="s">
        <v>7</v>
      </c>
      <c r="R3" s="128" t="s">
        <v>8</v>
      </c>
      <c r="S3" s="5" t="s">
        <v>11</v>
      </c>
      <c r="T3" s="111" t="s">
        <v>97</v>
      </c>
      <c r="U3" s="113" t="s">
        <v>7</v>
      </c>
      <c r="V3" s="113" t="s">
        <v>8</v>
      </c>
      <c r="W3" s="5" t="s">
        <v>11</v>
      </c>
      <c r="X3" s="152"/>
      <c r="Y3" s="1"/>
    </row>
    <row r="4" spans="1:25" s="2" customFormat="1" ht="63.75" customHeight="1" thickBot="1" x14ac:dyDescent="0.25">
      <c r="A4" s="134"/>
      <c r="B4" s="137"/>
      <c r="C4" s="112"/>
      <c r="D4" s="131"/>
      <c r="E4" s="112"/>
      <c r="F4" s="131"/>
      <c r="G4" s="112"/>
      <c r="H4" s="131"/>
      <c r="I4" s="112"/>
      <c r="J4" s="131"/>
      <c r="K4" s="6" t="s">
        <v>12</v>
      </c>
      <c r="L4" s="112"/>
      <c r="M4" s="127"/>
      <c r="N4" s="127"/>
      <c r="O4" s="6" t="s">
        <v>13</v>
      </c>
      <c r="P4" s="112"/>
      <c r="Q4" s="129"/>
      <c r="R4" s="129"/>
      <c r="S4" s="6" t="s">
        <v>14</v>
      </c>
      <c r="T4" s="112"/>
      <c r="U4" s="114"/>
      <c r="V4" s="114"/>
      <c r="W4" s="6" t="s">
        <v>15</v>
      </c>
      <c r="X4" s="115" t="s">
        <v>16</v>
      </c>
      <c r="Y4" s="1"/>
    </row>
    <row r="5" spans="1:25" s="2" customFormat="1" ht="13.5" customHeight="1" thickBot="1" x14ac:dyDescent="0.25">
      <c r="A5" s="135"/>
      <c r="B5" s="138"/>
      <c r="C5" s="7" t="s">
        <v>17</v>
      </c>
      <c r="D5" s="8" t="s">
        <v>18</v>
      </c>
      <c r="E5" s="7" t="s">
        <v>19</v>
      </c>
      <c r="F5" s="8" t="s">
        <v>20</v>
      </c>
      <c r="G5" s="7" t="s">
        <v>21</v>
      </c>
      <c r="H5" s="8" t="s">
        <v>22</v>
      </c>
      <c r="I5" s="7" t="s">
        <v>23</v>
      </c>
      <c r="J5" s="8" t="s">
        <v>24</v>
      </c>
      <c r="K5" s="9" t="s">
        <v>25</v>
      </c>
      <c r="L5" s="7" t="s">
        <v>26</v>
      </c>
      <c r="M5" s="10" t="s">
        <v>27</v>
      </c>
      <c r="N5" s="10" t="s">
        <v>28</v>
      </c>
      <c r="O5" s="11" t="s">
        <v>29</v>
      </c>
      <c r="P5" s="7" t="s">
        <v>30</v>
      </c>
      <c r="Q5" s="12" t="s">
        <v>31</v>
      </c>
      <c r="R5" s="12" t="s">
        <v>32</v>
      </c>
      <c r="S5" s="11" t="s">
        <v>33</v>
      </c>
      <c r="T5" s="7" t="s">
        <v>34</v>
      </c>
      <c r="U5" s="13" t="s">
        <v>35</v>
      </c>
      <c r="V5" s="13" t="s">
        <v>36</v>
      </c>
      <c r="W5" s="14" t="s">
        <v>37</v>
      </c>
      <c r="X5" s="116"/>
      <c r="Y5" s="1"/>
    </row>
    <row r="6" spans="1:25" s="2" customFormat="1" thickBot="1" x14ac:dyDescent="0.25">
      <c r="A6" s="15" t="s">
        <v>38</v>
      </c>
      <c r="B6" s="16" t="s">
        <v>39</v>
      </c>
      <c r="C6" s="17">
        <v>7</v>
      </c>
      <c r="D6" s="18"/>
      <c r="E6" s="17">
        <v>1</v>
      </c>
      <c r="F6" s="19">
        <f>D6*0.2</f>
        <v>0</v>
      </c>
      <c r="G6" s="17">
        <v>8.6666666666666661</v>
      </c>
      <c r="H6" s="18">
        <f>D6*0.8</f>
        <v>0</v>
      </c>
      <c r="I6" s="20">
        <v>1</v>
      </c>
      <c r="J6" s="19">
        <f>H6*0.2</f>
        <v>0</v>
      </c>
      <c r="K6" s="21">
        <f>(C6*D6)+(E6*F6)+(G6*H6)+(I6*J6)</f>
        <v>0</v>
      </c>
      <c r="L6" s="22">
        <v>1</v>
      </c>
      <c r="M6" s="23"/>
      <c r="N6" s="24">
        <f>M6*0.2</f>
        <v>0</v>
      </c>
      <c r="O6" s="25">
        <f>(L6*M6)+N6</f>
        <v>0</v>
      </c>
      <c r="P6" s="22">
        <v>1</v>
      </c>
      <c r="Q6" s="26"/>
      <c r="R6" s="27">
        <f>Q6*0.2</f>
        <v>0</v>
      </c>
      <c r="S6" s="25">
        <f>(P6*Q6)+R6</f>
        <v>0</v>
      </c>
      <c r="T6" s="22">
        <v>1</v>
      </c>
      <c r="U6" s="28"/>
      <c r="V6" s="29">
        <f>U6*0.2</f>
        <v>0</v>
      </c>
      <c r="W6" s="30">
        <f>(T6*U6)+V6</f>
        <v>0</v>
      </c>
      <c r="X6" s="31">
        <f>K6+O6+S6+W6</f>
        <v>0</v>
      </c>
      <c r="Y6" s="32"/>
    </row>
    <row r="7" spans="1:25" s="2" customFormat="1" thickBot="1" x14ac:dyDescent="0.25">
      <c r="A7" s="15" t="s">
        <v>40</v>
      </c>
      <c r="B7" s="16" t="s">
        <v>41</v>
      </c>
      <c r="C7" s="17">
        <v>2</v>
      </c>
      <c r="D7" s="18"/>
      <c r="E7" s="17">
        <v>1</v>
      </c>
      <c r="F7" s="19">
        <f t="shared" ref="F7:F24" si="0">D7*0.2</f>
        <v>0</v>
      </c>
      <c r="G7" s="17">
        <v>1</v>
      </c>
      <c r="H7" s="18">
        <f t="shared" ref="H7:H24" si="1">D7*0.8</f>
        <v>0</v>
      </c>
      <c r="I7" s="20">
        <v>1</v>
      </c>
      <c r="J7" s="19">
        <f t="shared" ref="J7:J24" si="2">H7*0.2</f>
        <v>0</v>
      </c>
      <c r="K7" s="21">
        <f t="shared" ref="K7:K24" si="3">(C7*D7)+(E7*F7)+(G7*H7)+(I7*J7)</f>
        <v>0</v>
      </c>
      <c r="L7" s="22">
        <v>1</v>
      </c>
      <c r="M7" s="23"/>
      <c r="N7" s="24">
        <f t="shared" ref="N7:N24" si="4">M7*0.2</f>
        <v>0</v>
      </c>
      <c r="O7" s="25">
        <f t="shared" ref="O7:O24" si="5">(L7*M7)+N7</f>
        <v>0</v>
      </c>
      <c r="P7" s="22">
        <v>1</v>
      </c>
      <c r="Q7" s="26"/>
      <c r="R7" s="27">
        <f t="shared" ref="R7:R24" si="6">Q7*0.2</f>
        <v>0</v>
      </c>
      <c r="S7" s="25">
        <f t="shared" ref="S7:S24" si="7">(P7*Q7)+R7</f>
        <v>0</v>
      </c>
      <c r="T7" s="22">
        <v>1</v>
      </c>
      <c r="U7" s="28"/>
      <c r="V7" s="29">
        <f t="shared" ref="V7:V24" si="8">U7*0.2</f>
        <v>0</v>
      </c>
      <c r="W7" s="30">
        <f t="shared" ref="W7:W24" si="9">(T7*U7)+V7</f>
        <v>0</v>
      </c>
      <c r="X7" s="31">
        <f t="shared" ref="X7:X24" si="10">K7+O7+S7+W7</f>
        <v>0</v>
      </c>
      <c r="Y7" s="32"/>
    </row>
    <row r="8" spans="1:25" s="2" customFormat="1" thickBot="1" x14ac:dyDescent="0.25">
      <c r="A8" s="15" t="s">
        <v>42</v>
      </c>
      <c r="B8" s="16" t="s">
        <v>43</v>
      </c>
      <c r="C8" s="17">
        <v>1.3333333333333333</v>
      </c>
      <c r="D8" s="18"/>
      <c r="E8" s="17">
        <v>1</v>
      </c>
      <c r="F8" s="19">
        <f t="shared" si="0"/>
        <v>0</v>
      </c>
      <c r="G8" s="17">
        <v>1.3333333333333333</v>
      </c>
      <c r="H8" s="18">
        <f t="shared" si="1"/>
        <v>0</v>
      </c>
      <c r="I8" s="20">
        <v>1</v>
      </c>
      <c r="J8" s="19">
        <f t="shared" si="2"/>
        <v>0</v>
      </c>
      <c r="K8" s="21">
        <f t="shared" si="3"/>
        <v>0</v>
      </c>
      <c r="L8" s="22">
        <v>1</v>
      </c>
      <c r="M8" s="23"/>
      <c r="N8" s="24">
        <f t="shared" si="4"/>
        <v>0</v>
      </c>
      <c r="O8" s="25">
        <f t="shared" si="5"/>
        <v>0</v>
      </c>
      <c r="P8" s="22">
        <v>1</v>
      </c>
      <c r="Q8" s="26"/>
      <c r="R8" s="27">
        <f t="shared" si="6"/>
        <v>0</v>
      </c>
      <c r="S8" s="25">
        <f t="shared" si="7"/>
        <v>0</v>
      </c>
      <c r="T8" s="22">
        <v>1</v>
      </c>
      <c r="U8" s="28"/>
      <c r="V8" s="29">
        <f t="shared" si="8"/>
        <v>0</v>
      </c>
      <c r="W8" s="30">
        <f t="shared" si="9"/>
        <v>0</v>
      </c>
      <c r="X8" s="31">
        <f t="shared" si="10"/>
        <v>0</v>
      </c>
      <c r="Y8" s="32"/>
    </row>
    <row r="9" spans="1:25" s="2" customFormat="1" thickBot="1" x14ac:dyDescent="0.25">
      <c r="A9" s="15" t="s">
        <v>44</v>
      </c>
      <c r="B9" s="16" t="s">
        <v>45</v>
      </c>
      <c r="C9" s="17">
        <v>1</v>
      </c>
      <c r="D9" s="18"/>
      <c r="E9" s="17">
        <v>1</v>
      </c>
      <c r="F9" s="19">
        <f t="shared" si="0"/>
        <v>0</v>
      </c>
      <c r="G9" s="17">
        <v>1</v>
      </c>
      <c r="H9" s="18">
        <f t="shared" si="1"/>
        <v>0</v>
      </c>
      <c r="I9" s="20">
        <v>1</v>
      </c>
      <c r="J9" s="19">
        <f t="shared" si="2"/>
        <v>0</v>
      </c>
      <c r="K9" s="21">
        <f t="shared" si="3"/>
        <v>0</v>
      </c>
      <c r="L9" s="22">
        <v>1</v>
      </c>
      <c r="M9" s="23"/>
      <c r="N9" s="24">
        <f t="shared" si="4"/>
        <v>0</v>
      </c>
      <c r="O9" s="25">
        <f t="shared" si="5"/>
        <v>0</v>
      </c>
      <c r="P9" s="22">
        <v>1</v>
      </c>
      <c r="Q9" s="26"/>
      <c r="R9" s="27">
        <f t="shared" si="6"/>
        <v>0</v>
      </c>
      <c r="S9" s="25">
        <f t="shared" si="7"/>
        <v>0</v>
      </c>
      <c r="T9" s="22">
        <v>1</v>
      </c>
      <c r="U9" s="28"/>
      <c r="V9" s="29">
        <f t="shared" si="8"/>
        <v>0</v>
      </c>
      <c r="W9" s="30">
        <f t="shared" si="9"/>
        <v>0</v>
      </c>
      <c r="X9" s="31">
        <f t="shared" si="10"/>
        <v>0</v>
      </c>
      <c r="Y9" s="32"/>
    </row>
    <row r="10" spans="1:25" s="2" customFormat="1" thickBot="1" x14ac:dyDescent="0.25">
      <c r="A10" s="15" t="s">
        <v>46</v>
      </c>
      <c r="B10" s="16" t="s">
        <v>47</v>
      </c>
      <c r="C10" s="17">
        <v>2.6666666666666665</v>
      </c>
      <c r="D10" s="18"/>
      <c r="E10" s="17">
        <v>1</v>
      </c>
      <c r="F10" s="19">
        <f t="shared" si="0"/>
        <v>0</v>
      </c>
      <c r="G10" s="17">
        <v>2.6666666666666665</v>
      </c>
      <c r="H10" s="18">
        <f t="shared" si="1"/>
        <v>0</v>
      </c>
      <c r="I10" s="20">
        <v>1</v>
      </c>
      <c r="J10" s="19">
        <f t="shared" si="2"/>
        <v>0</v>
      </c>
      <c r="K10" s="21">
        <f t="shared" si="3"/>
        <v>0</v>
      </c>
      <c r="L10" s="22">
        <v>1</v>
      </c>
      <c r="M10" s="23"/>
      <c r="N10" s="24">
        <f t="shared" si="4"/>
        <v>0</v>
      </c>
      <c r="O10" s="25">
        <f t="shared" si="5"/>
        <v>0</v>
      </c>
      <c r="P10" s="22">
        <v>1</v>
      </c>
      <c r="Q10" s="26"/>
      <c r="R10" s="27">
        <f t="shared" si="6"/>
        <v>0</v>
      </c>
      <c r="S10" s="25">
        <f t="shared" si="7"/>
        <v>0</v>
      </c>
      <c r="T10" s="22">
        <v>1</v>
      </c>
      <c r="U10" s="28"/>
      <c r="V10" s="29">
        <f t="shared" si="8"/>
        <v>0</v>
      </c>
      <c r="W10" s="30">
        <f t="shared" si="9"/>
        <v>0</v>
      </c>
      <c r="X10" s="31">
        <f t="shared" si="10"/>
        <v>0</v>
      </c>
      <c r="Y10" s="32"/>
    </row>
    <row r="11" spans="1:25" s="2" customFormat="1" thickBot="1" x14ac:dyDescent="0.25">
      <c r="A11" s="15" t="s">
        <v>48</v>
      </c>
      <c r="B11" s="16" t="s">
        <v>49</v>
      </c>
      <c r="C11" s="17">
        <v>2</v>
      </c>
      <c r="D11" s="18"/>
      <c r="E11" s="17">
        <v>1</v>
      </c>
      <c r="F11" s="19">
        <f t="shared" si="0"/>
        <v>0</v>
      </c>
      <c r="G11" s="17">
        <v>2</v>
      </c>
      <c r="H11" s="18">
        <f t="shared" si="1"/>
        <v>0</v>
      </c>
      <c r="I11" s="20">
        <v>1</v>
      </c>
      <c r="J11" s="19">
        <f t="shared" si="2"/>
        <v>0</v>
      </c>
      <c r="K11" s="21">
        <f t="shared" si="3"/>
        <v>0</v>
      </c>
      <c r="L11" s="22">
        <v>1</v>
      </c>
      <c r="M11" s="23"/>
      <c r="N11" s="24">
        <f t="shared" si="4"/>
        <v>0</v>
      </c>
      <c r="O11" s="25">
        <f t="shared" si="5"/>
        <v>0</v>
      </c>
      <c r="P11" s="22">
        <v>1</v>
      </c>
      <c r="Q11" s="26"/>
      <c r="R11" s="27">
        <f t="shared" si="6"/>
        <v>0</v>
      </c>
      <c r="S11" s="25">
        <f t="shared" si="7"/>
        <v>0</v>
      </c>
      <c r="T11" s="22">
        <v>1</v>
      </c>
      <c r="U11" s="28"/>
      <c r="V11" s="29">
        <f t="shared" si="8"/>
        <v>0</v>
      </c>
      <c r="W11" s="30">
        <f t="shared" si="9"/>
        <v>0</v>
      </c>
      <c r="X11" s="31">
        <f t="shared" si="10"/>
        <v>0</v>
      </c>
      <c r="Y11" s="32"/>
    </row>
    <row r="12" spans="1:25" s="2" customFormat="1" thickBot="1" x14ac:dyDescent="0.25">
      <c r="A12" s="15" t="s">
        <v>50</v>
      </c>
      <c r="B12" s="16" t="s">
        <v>51</v>
      </c>
      <c r="C12" s="17">
        <v>8.6666666666666661</v>
      </c>
      <c r="D12" s="18"/>
      <c r="E12" s="17">
        <v>1</v>
      </c>
      <c r="F12" s="19">
        <f t="shared" si="0"/>
        <v>0</v>
      </c>
      <c r="G12" s="17">
        <v>8.6666666666666661</v>
      </c>
      <c r="H12" s="18">
        <f t="shared" si="1"/>
        <v>0</v>
      </c>
      <c r="I12" s="20">
        <v>8</v>
      </c>
      <c r="J12" s="19">
        <f t="shared" si="2"/>
        <v>0</v>
      </c>
      <c r="K12" s="21">
        <f t="shared" si="3"/>
        <v>0</v>
      </c>
      <c r="L12" s="22">
        <v>1</v>
      </c>
      <c r="M12" s="23"/>
      <c r="N12" s="24">
        <f t="shared" si="4"/>
        <v>0</v>
      </c>
      <c r="O12" s="25">
        <f t="shared" si="5"/>
        <v>0</v>
      </c>
      <c r="P12" s="22">
        <v>1</v>
      </c>
      <c r="Q12" s="26"/>
      <c r="R12" s="27">
        <f t="shared" si="6"/>
        <v>0</v>
      </c>
      <c r="S12" s="25">
        <f t="shared" si="7"/>
        <v>0</v>
      </c>
      <c r="T12" s="22">
        <v>1</v>
      </c>
      <c r="U12" s="28"/>
      <c r="V12" s="29">
        <f t="shared" si="8"/>
        <v>0</v>
      </c>
      <c r="W12" s="30">
        <f t="shared" si="9"/>
        <v>0</v>
      </c>
      <c r="X12" s="31">
        <f t="shared" si="10"/>
        <v>0</v>
      </c>
      <c r="Y12" s="32"/>
    </row>
    <row r="13" spans="1:25" s="2" customFormat="1" thickBot="1" x14ac:dyDescent="0.25">
      <c r="A13" s="15" t="s">
        <v>52</v>
      </c>
      <c r="B13" s="16" t="s">
        <v>53</v>
      </c>
      <c r="C13" s="17">
        <v>7</v>
      </c>
      <c r="D13" s="18"/>
      <c r="E13" s="17">
        <v>1</v>
      </c>
      <c r="F13" s="19">
        <f t="shared" si="0"/>
        <v>0</v>
      </c>
      <c r="G13" s="17">
        <v>7.666666666666667</v>
      </c>
      <c r="H13" s="18">
        <f t="shared" si="1"/>
        <v>0</v>
      </c>
      <c r="I13" s="20">
        <v>8</v>
      </c>
      <c r="J13" s="19">
        <f t="shared" si="2"/>
        <v>0</v>
      </c>
      <c r="K13" s="21">
        <f t="shared" si="3"/>
        <v>0</v>
      </c>
      <c r="L13" s="22">
        <v>1</v>
      </c>
      <c r="M13" s="23"/>
      <c r="N13" s="24">
        <f t="shared" si="4"/>
        <v>0</v>
      </c>
      <c r="O13" s="25">
        <f t="shared" si="5"/>
        <v>0</v>
      </c>
      <c r="P13" s="22">
        <v>1</v>
      </c>
      <c r="Q13" s="26"/>
      <c r="R13" s="27">
        <f t="shared" si="6"/>
        <v>0</v>
      </c>
      <c r="S13" s="25">
        <f t="shared" si="7"/>
        <v>0</v>
      </c>
      <c r="T13" s="22">
        <v>1</v>
      </c>
      <c r="U13" s="28"/>
      <c r="V13" s="29">
        <f t="shared" si="8"/>
        <v>0</v>
      </c>
      <c r="W13" s="30">
        <f t="shared" si="9"/>
        <v>0</v>
      </c>
      <c r="X13" s="31">
        <f t="shared" si="10"/>
        <v>0</v>
      </c>
      <c r="Y13" s="32"/>
    </row>
    <row r="14" spans="1:25" s="2" customFormat="1" thickBot="1" x14ac:dyDescent="0.25">
      <c r="A14" s="15" t="s">
        <v>54</v>
      </c>
      <c r="B14" s="16" t="s">
        <v>55</v>
      </c>
      <c r="C14" s="17">
        <v>1.3333333333333333</v>
      </c>
      <c r="D14" s="18"/>
      <c r="E14" s="17">
        <v>1</v>
      </c>
      <c r="F14" s="19">
        <f t="shared" si="0"/>
        <v>0</v>
      </c>
      <c r="G14" s="17">
        <v>1</v>
      </c>
      <c r="H14" s="18">
        <f t="shared" si="1"/>
        <v>0</v>
      </c>
      <c r="I14" s="20">
        <v>1</v>
      </c>
      <c r="J14" s="19">
        <f t="shared" si="2"/>
        <v>0</v>
      </c>
      <c r="K14" s="21">
        <f t="shared" si="3"/>
        <v>0</v>
      </c>
      <c r="L14" s="22">
        <v>1</v>
      </c>
      <c r="M14" s="23"/>
      <c r="N14" s="24">
        <f t="shared" si="4"/>
        <v>0</v>
      </c>
      <c r="O14" s="25">
        <f t="shared" si="5"/>
        <v>0</v>
      </c>
      <c r="P14" s="22">
        <v>1</v>
      </c>
      <c r="Q14" s="26"/>
      <c r="R14" s="27">
        <f t="shared" si="6"/>
        <v>0</v>
      </c>
      <c r="S14" s="25">
        <f t="shared" si="7"/>
        <v>0</v>
      </c>
      <c r="T14" s="22">
        <v>1</v>
      </c>
      <c r="U14" s="28"/>
      <c r="V14" s="29">
        <f t="shared" si="8"/>
        <v>0</v>
      </c>
      <c r="W14" s="30">
        <f t="shared" si="9"/>
        <v>0</v>
      </c>
      <c r="X14" s="31">
        <f t="shared" si="10"/>
        <v>0</v>
      </c>
      <c r="Y14" s="32"/>
    </row>
    <row r="15" spans="1:25" s="2" customFormat="1" thickBot="1" x14ac:dyDescent="0.25">
      <c r="A15" s="15" t="s">
        <v>56</v>
      </c>
      <c r="B15" s="16" t="s">
        <v>57</v>
      </c>
      <c r="C15" s="17">
        <v>20.666666666666668</v>
      </c>
      <c r="D15" s="18"/>
      <c r="E15" s="17">
        <v>4.666666666666667</v>
      </c>
      <c r="F15" s="19">
        <f t="shared" si="0"/>
        <v>0</v>
      </c>
      <c r="G15" s="17">
        <v>18.333333333333332</v>
      </c>
      <c r="H15" s="18">
        <f>D15*0.8</f>
        <v>0</v>
      </c>
      <c r="I15" s="20">
        <v>2</v>
      </c>
      <c r="J15" s="19">
        <f t="shared" si="2"/>
        <v>0</v>
      </c>
      <c r="K15" s="21">
        <f t="shared" si="3"/>
        <v>0</v>
      </c>
      <c r="L15" s="22">
        <v>1</v>
      </c>
      <c r="M15" s="23"/>
      <c r="N15" s="24">
        <f t="shared" si="4"/>
        <v>0</v>
      </c>
      <c r="O15" s="25">
        <f t="shared" si="5"/>
        <v>0</v>
      </c>
      <c r="P15" s="22">
        <v>1</v>
      </c>
      <c r="Q15" s="26"/>
      <c r="R15" s="27">
        <f t="shared" si="6"/>
        <v>0</v>
      </c>
      <c r="S15" s="25">
        <f t="shared" si="7"/>
        <v>0</v>
      </c>
      <c r="T15" s="22">
        <v>1</v>
      </c>
      <c r="U15" s="28"/>
      <c r="V15" s="29">
        <f t="shared" si="8"/>
        <v>0</v>
      </c>
      <c r="W15" s="30">
        <f t="shared" si="9"/>
        <v>0</v>
      </c>
      <c r="X15" s="31">
        <f t="shared" si="10"/>
        <v>0</v>
      </c>
      <c r="Y15" s="32"/>
    </row>
    <row r="16" spans="1:25" s="2" customFormat="1" thickBot="1" x14ac:dyDescent="0.25">
      <c r="A16" s="15" t="s">
        <v>58</v>
      </c>
      <c r="B16" s="16" t="s">
        <v>59</v>
      </c>
      <c r="C16" s="17">
        <v>2.3333333333333335</v>
      </c>
      <c r="D16" s="18"/>
      <c r="E16" s="17">
        <v>2</v>
      </c>
      <c r="F16" s="19">
        <f t="shared" si="0"/>
        <v>0</v>
      </c>
      <c r="G16" s="17">
        <v>4.666666666666667</v>
      </c>
      <c r="H16" s="18">
        <f t="shared" si="1"/>
        <v>0</v>
      </c>
      <c r="I16" s="20">
        <v>1</v>
      </c>
      <c r="J16" s="19">
        <f t="shared" si="2"/>
        <v>0</v>
      </c>
      <c r="K16" s="21">
        <f t="shared" si="3"/>
        <v>0</v>
      </c>
      <c r="L16" s="22">
        <v>1</v>
      </c>
      <c r="M16" s="23"/>
      <c r="N16" s="24">
        <f t="shared" si="4"/>
        <v>0</v>
      </c>
      <c r="O16" s="25">
        <f t="shared" si="5"/>
        <v>0</v>
      </c>
      <c r="P16" s="22">
        <v>1</v>
      </c>
      <c r="Q16" s="26"/>
      <c r="R16" s="27">
        <f t="shared" si="6"/>
        <v>0</v>
      </c>
      <c r="S16" s="25">
        <f t="shared" si="7"/>
        <v>0</v>
      </c>
      <c r="T16" s="22">
        <v>1</v>
      </c>
      <c r="U16" s="28"/>
      <c r="V16" s="29">
        <f t="shared" si="8"/>
        <v>0</v>
      </c>
      <c r="W16" s="30">
        <f t="shared" si="9"/>
        <v>0</v>
      </c>
      <c r="X16" s="31">
        <f t="shared" si="10"/>
        <v>0</v>
      </c>
      <c r="Y16" s="32"/>
    </row>
    <row r="17" spans="1:25" s="2" customFormat="1" thickBot="1" x14ac:dyDescent="0.25">
      <c r="A17" s="15" t="s">
        <v>60</v>
      </c>
      <c r="B17" s="16" t="s">
        <v>61</v>
      </c>
      <c r="C17" s="17">
        <v>67.333333333333329</v>
      </c>
      <c r="D17" s="18"/>
      <c r="E17" s="17">
        <v>16</v>
      </c>
      <c r="F17" s="19">
        <f t="shared" si="0"/>
        <v>0</v>
      </c>
      <c r="G17" s="17">
        <v>21</v>
      </c>
      <c r="H17" s="18">
        <f t="shared" si="1"/>
        <v>0</v>
      </c>
      <c r="I17" s="20">
        <v>4</v>
      </c>
      <c r="J17" s="19">
        <f t="shared" si="2"/>
        <v>0</v>
      </c>
      <c r="K17" s="21">
        <f t="shared" si="3"/>
        <v>0</v>
      </c>
      <c r="L17" s="22">
        <v>1</v>
      </c>
      <c r="M17" s="23"/>
      <c r="N17" s="24">
        <f t="shared" si="4"/>
        <v>0</v>
      </c>
      <c r="O17" s="25">
        <f t="shared" si="5"/>
        <v>0</v>
      </c>
      <c r="P17" s="22">
        <v>1</v>
      </c>
      <c r="Q17" s="26"/>
      <c r="R17" s="27">
        <f t="shared" si="6"/>
        <v>0</v>
      </c>
      <c r="S17" s="25">
        <f t="shared" si="7"/>
        <v>0</v>
      </c>
      <c r="T17" s="22">
        <v>1</v>
      </c>
      <c r="U17" s="28"/>
      <c r="V17" s="29">
        <f t="shared" si="8"/>
        <v>0</v>
      </c>
      <c r="W17" s="30">
        <f t="shared" si="9"/>
        <v>0</v>
      </c>
      <c r="X17" s="31">
        <f t="shared" si="10"/>
        <v>0</v>
      </c>
      <c r="Y17" s="32"/>
    </row>
    <row r="18" spans="1:25" s="2" customFormat="1" thickBot="1" x14ac:dyDescent="0.25">
      <c r="A18" s="15" t="s">
        <v>62</v>
      </c>
      <c r="B18" s="16" t="s">
        <v>63</v>
      </c>
      <c r="C18" s="17">
        <v>36</v>
      </c>
      <c r="D18" s="18"/>
      <c r="E18" s="17">
        <v>11</v>
      </c>
      <c r="F18" s="19">
        <f t="shared" si="0"/>
        <v>0</v>
      </c>
      <c r="G18" s="17">
        <v>19.666666666666668</v>
      </c>
      <c r="H18" s="18">
        <f t="shared" si="1"/>
        <v>0</v>
      </c>
      <c r="I18" s="20">
        <v>4</v>
      </c>
      <c r="J18" s="19">
        <f t="shared" si="2"/>
        <v>0</v>
      </c>
      <c r="K18" s="21">
        <f t="shared" si="3"/>
        <v>0</v>
      </c>
      <c r="L18" s="22">
        <v>1</v>
      </c>
      <c r="M18" s="23"/>
      <c r="N18" s="24">
        <f t="shared" si="4"/>
        <v>0</v>
      </c>
      <c r="O18" s="25">
        <f t="shared" si="5"/>
        <v>0</v>
      </c>
      <c r="P18" s="22">
        <v>1</v>
      </c>
      <c r="Q18" s="26"/>
      <c r="R18" s="27">
        <f t="shared" si="6"/>
        <v>0</v>
      </c>
      <c r="S18" s="25">
        <f t="shared" si="7"/>
        <v>0</v>
      </c>
      <c r="T18" s="22">
        <v>1</v>
      </c>
      <c r="U18" s="28"/>
      <c r="V18" s="29">
        <f t="shared" si="8"/>
        <v>0</v>
      </c>
      <c r="W18" s="30">
        <f t="shared" si="9"/>
        <v>0</v>
      </c>
      <c r="X18" s="31">
        <f t="shared" si="10"/>
        <v>0</v>
      </c>
      <c r="Y18" s="32"/>
    </row>
    <row r="19" spans="1:25" s="2" customFormat="1" thickBot="1" x14ac:dyDescent="0.25">
      <c r="A19" s="15" t="s">
        <v>64</v>
      </c>
      <c r="B19" s="16" t="s">
        <v>65</v>
      </c>
      <c r="C19" s="17">
        <v>2.3333333333333335</v>
      </c>
      <c r="D19" s="18"/>
      <c r="E19" s="17">
        <v>4</v>
      </c>
      <c r="F19" s="19">
        <f t="shared" si="0"/>
        <v>0</v>
      </c>
      <c r="G19" s="17">
        <v>2</v>
      </c>
      <c r="H19" s="18">
        <f t="shared" si="1"/>
        <v>0</v>
      </c>
      <c r="I19" s="20">
        <v>1</v>
      </c>
      <c r="J19" s="19">
        <f t="shared" si="2"/>
        <v>0</v>
      </c>
      <c r="K19" s="21">
        <f t="shared" si="3"/>
        <v>0</v>
      </c>
      <c r="L19" s="22">
        <v>1</v>
      </c>
      <c r="M19" s="23"/>
      <c r="N19" s="24">
        <f t="shared" si="4"/>
        <v>0</v>
      </c>
      <c r="O19" s="25">
        <f t="shared" si="5"/>
        <v>0</v>
      </c>
      <c r="P19" s="22">
        <v>1</v>
      </c>
      <c r="Q19" s="26"/>
      <c r="R19" s="27">
        <f t="shared" si="6"/>
        <v>0</v>
      </c>
      <c r="S19" s="25">
        <f t="shared" si="7"/>
        <v>0</v>
      </c>
      <c r="T19" s="22">
        <v>1</v>
      </c>
      <c r="U19" s="28"/>
      <c r="V19" s="29">
        <f t="shared" si="8"/>
        <v>0</v>
      </c>
      <c r="W19" s="30">
        <f t="shared" si="9"/>
        <v>0</v>
      </c>
      <c r="X19" s="31">
        <f t="shared" si="10"/>
        <v>0</v>
      </c>
      <c r="Y19" s="32"/>
    </row>
    <row r="20" spans="1:25" s="2" customFormat="1" thickBot="1" x14ac:dyDescent="0.25">
      <c r="A20" s="15" t="s">
        <v>66</v>
      </c>
      <c r="B20" s="16" t="s">
        <v>67</v>
      </c>
      <c r="C20" s="17">
        <v>3.6666666666666665</v>
      </c>
      <c r="D20" s="18"/>
      <c r="E20" s="17">
        <v>1</v>
      </c>
      <c r="F20" s="19">
        <f t="shared" si="0"/>
        <v>0</v>
      </c>
      <c r="G20" s="17">
        <v>3.6666666666666665</v>
      </c>
      <c r="H20" s="18">
        <f t="shared" si="1"/>
        <v>0</v>
      </c>
      <c r="I20" s="20">
        <v>1</v>
      </c>
      <c r="J20" s="19">
        <f t="shared" si="2"/>
        <v>0</v>
      </c>
      <c r="K20" s="21">
        <f t="shared" si="3"/>
        <v>0</v>
      </c>
      <c r="L20" s="22">
        <v>1</v>
      </c>
      <c r="M20" s="23"/>
      <c r="N20" s="24">
        <f t="shared" si="4"/>
        <v>0</v>
      </c>
      <c r="O20" s="25">
        <f t="shared" si="5"/>
        <v>0</v>
      </c>
      <c r="P20" s="22">
        <v>1</v>
      </c>
      <c r="Q20" s="26"/>
      <c r="R20" s="27">
        <f t="shared" si="6"/>
        <v>0</v>
      </c>
      <c r="S20" s="25">
        <f t="shared" si="7"/>
        <v>0</v>
      </c>
      <c r="T20" s="22">
        <v>1</v>
      </c>
      <c r="U20" s="28"/>
      <c r="V20" s="29">
        <f t="shared" si="8"/>
        <v>0</v>
      </c>
      <c r="W20" s="30">
        <f t="shared" si="9"/>
        <v>0</v>
      </c>
      <c r="X20" s="31">
        <f t="shared" si="10"/>
        <v>0</v>
      </c>
      <c r="Y20" s="32"/>
    </row>
    <row r="21" spans="1:25" s="2" customFormat="1" thickBot="1" x14ac:dyDescent="0.25">
      <c r="A21" s="15" t="s">
        <v>68</v>
      </c>
      <c r="B21" s="16" t="s">
        <v>69</v>
      </c>
      <c r="C21" s="17">
        <v>1</v>
      </c>
      <c r="D21" s="18"/>
      <c r="E21" s="17">
        <v>1</v>
      </c>
      <c r="F21" s="19">
        <f t="shared" si="0"/>
        <v>0</v>
      </c>
      <c r="G21" s="17">
        <v>1</v>
      </c>
      <c r="H21" s="18">
        <f t="shared" si="1"/>
        <v>0</v>
      </c>
      <c r="I21" s="20">
        <v>1</v>
      </c>
      <c r="J21" s="19">
        <f t="shared" si="2"/>
        <v>0</v>
      </c>
      <c r="K21" s="21">
        <f t="shared" si="3"/>
        <v>0</v>
      </c>
      <c r="L21" s="22">
        <v>1</v>
      </c>
      <c r="M21" s="23"/>
      <c r="N21" s="24">
        <f t="shared" si="4"/>
        <v>0</v>
      </c>
      <c r="O21" s="25">
        <f t="shared" si="5"/>
        <v>0</v>
      </c>
      <c r="P21" s="22">
        <v>1</v>
      </c>
      <c r="Q21" s="26"/>
      <c r="R21" s="27">
        <f t="shared" si="6"/>
        <v>0</v>
      </c>
      <c r="S21" s="25">
        <f t="shared" si="7"/>
        <v>0</v>
      </c>
      <c r="T21" s="22">
        <v>1</v>
      </c>
      <c r="U21" s="28"/>
      <c r="V21" s="29">
        <f t="shared" si="8"/>
        <v>0</v>
      </c>
      <c r="W21" s="30">
        <f t="shared" si="9"/>
        <v>0</v>
      </c>
      <c r="X21" s="31">
        <f t="shared" si="10"/>
        <v>0</v>
      </c>
      <c r="Y21" s="32"/>
    </row>
    <row r="22" spans="1:25" s="2" customFormat="1" thickBot="1" x14ac:dyDescent="0.25">
      <c r="A22" s="15" t="s">
        <v>70</v>
      </c>
      <c r="B22" s="16" t="s">
        <v>71</v>
      </c>
      <c r="C22" s="17">
        <v>2.3333333333333335</v>
      </c>
      <c r="D22" s="18"/>
      <c r="E22" s="17">
        <v>1.3333333333333333</v>
      </c>
      <c r="F22" s="19">
        <f t="shared" si="0"/>
        <v>0</v>
      </c>
      <c r="G22" s="17">
        <v>5.333333333333333</v>
      </c>
      <c r="H22" s="18">
        <f t="shared" si="1"/>
        <v>0</v>
      </c>
      <c r="I22" s="20">
        <v>1</v>
      </c>
      <c r="J22" s="19">
        <f t="shared" si="2"/>
        <v>0</v>
      </c>
      <c r="K22" s="21">
        <f t="shared" si="3"/>
        <v>0</v>
      </c>
      <c r="L22" s="22">
        <v>1</v>
      </c>
      <c r="M22" s="23"/>
      <c r="N22" s="24">
        <f t="shared" si="4"/>
        <v>0</v>
      </c>
      <c r="O22" s="25">
        <f t="shared" si="5"/>
        <v>0</v>
      </c>
      <c r="P22" s="22">
        <v>1</v>
      </c>
      <c r="Q22" s="26"/>
      <c r="R22" s="27">
        <f t="shared" si="6"/>
        <v>0</v>
      </c>
      <c r="S22" s="25">
        <f t="shared" si="7"/>
        <v>0</v>
      </c>
      <c r="T22" s="22">
        <v>1</v>
      </c>
      <c r="U22" s="28"/>
      <c r="V22" s="29">
        <f t="shared" si="8"/>
        <v>0</v>
      </c>
      <c r="W22" s="30">
        <f t="shared" si="9"/>
        <v>0</v>
      </c>
      <c r="X22" s="31">
        <f t="shared" si="10"/>
        <v>0</v>
      </c>
      <c r="Y22" s="32"/>
    </row>
    <row r="23" spans="1:25" s="2" customFormat="1" thickBot="1" x14ac:dyDescent="0.25">
      <c r="A23" s="15" t="s">
        <v>72</v>
      </c>
      <c r="B23" s="16" t="s">
        <v>73</v>
      </c>
      <c r="C23" s="17">
        <v>1</v>
      </c>
      <c r="D23" s="18"/>
      <c r="E23" s="17">
        <v>1</v>
      </c>
      <c r="F23" s="19">
        <f t="shared" si="0"/>
        <v>0</v>
      </c>
      <c r="G23" s="17">
        <v>1</v>
      </c>
      <c r="H23" s="18">
        <f t="shared" si="1"/>
        <v>0</v>
      </c>
      <c r="I23" s="20">
        <v>1</v>
      </c>
      <c r="J23" s="19">
        <f t="shared" si="2"/>
        <v>0</v>
      </c>
      <c r="K23" s="21">
        <f t="shared" si="3"/>
        <v>0</v>
      </c>
      <c r="L23" s="22">
        <v>1</v>
      </c>
      <c r="M23" s="23"/>
      <c r="N23" s="24">
        <f t="shared" si="4"/>
        <v>0</v>
      </c>
      <c r="O23" s="25">
        <f t="shared" si="5"/>
        <v>0</v>
      </c>
      <c r="P23" s="22">
        <v>1</v>
      </c>
      <c r="Q23" s="26"/>
      <c r="R23" s="27">
        <f t="shared" si="6"/>
        <v>0</v>
      </c>
      <c r="S23" s="25">
        <f t="shared" si="7"/>
        <v>0</v>
      </c>
      <c r="T23" s="22">
        <v>1</v>
      </c>
      <c r="U23" s="28"/>
      <c r="V23" s="29">
        <f t="shared" si="8"/>
        <v>0</v>
      </c>
      <c r="W23" s="30">
        <f t="shared" si="9"/>
        <v>0</v>
      </c>
      <c r="X23" s="31">
        <f t="shared" si="10"/>
        <v>0</v>
      </c>
      <c r="Y23" s="32"/>
    </row>
    <row r="24" spans="1:25" s="2" customFormat="1" thickBot="1" x14ac:dyDescent="0.25">
      <c r="A24" s="15" t="s">
        <v>74</v>
      </c>
      <c r="B24" s="16" t="s">
        <v>75</v>
      </c>
      <c r="C24" s="17">
        <v>1</v>
      </c>
      <c r="D24" s="18"/>
      <c r="E24" s="17">
        <v>1</v>
      </c>
      <c r="F24" s="19">
        <f t="shared" si="0"/>
        <v>0</v>
      </c>
      <c r="G24" s="17">
        <v>1</v>
      </c>
      <c r="H24" s="18">
        <f t="shared" si="1"/>
        <v>0</v>
      </c>
      <c r="I24" s="20">
        <v>1</v>
      </c>
      <c r="J24" s="19">
        <f t="shared" si="2"/>
        <v>0</v>
      </c>
      <c r="K24" s="21">
        <f t="shared" si="3"/>
        <v>0</v>
      </c>
      <c r="L24" s="22">
        <v>1</v>
      </c>
      <c r="M24" s="23"/>
      <c r="N24" s="24">
        <f t="shared" si="4"/>
        <v>0</v>
      </c>
      <c r="O24" s="25">
        <f t="shared" si="5"/>
        <v>0</v>
      </c>
      <c r="P24" s="22">
        <v>1</v>
      </c>
      <c r="Q24" s="26"/>
      <c r="R24" s="27">
        <f t="shared" si="6"/>
        <v>0</v>
      </c>
      <c r="S24" s="25">
        <f t="shared" si="7"/>
        <v>0</v>
      </c>
      <c r="T24" s="22">
        <v>1</v>
      </c>
      <c r="U24" s="28"/>
      <c r="V24" s="29">
        <f t="shared" si="8"/>
        <v>0</v>
      </c>
      <c r="W24" s="30">
        <f t="shared" si="9"/>
        <v>0</v>
      </c>
      <c r="X24" s="31">
        <f t="shared" si="10"/>
        <v>0</v>
      </c>
      <c r="Y24" s="32"/>
    </row>
    <row r="25" spans="1:25" s="2" customFormat="1" ht="13.5" customHeight="1" thickBot="1" x14ac:dyDescent="0.25">
      <c r="A25" s="33"/>
      <c r="B25" s="34"/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117" t="s">
        <v>76</v>
      </c>
      <c r="U25" s="118"/>
      <c r="V25" s="118"/>
      <c r="W25" s="119"/>
      <c r="X25" s="36">
        <f>SUM(X6:X24)</f>
        <v>0</v>
      </c>
      <c r="Y25" s="37"/>
    </row>
    <row r="26" spans="1:25" s="2" customFormat="1" ht="12.75" customHeight="1" x14ac:dyDescent="0.2">
      <c r="A26" s="120" t="s">
        <v>77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2"/>
      <c r="Y26" s="106"/>
    </row>
    <row r="27" spans="1:25" s="2" customFormat="1" ht="13.5" customHeight="1" thickBot="1" x14ac:dyDescent="0.25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5"/>
      <c r="Y27" s="107"/>
    </row>
    <row r="28" spans="1:25" s="2" customFormat="1" thickBot="1" x14ac:dyDescent="0.25">
      <c r="A28" s="108" t="s">
        <v>78</v>
      </c>
      <c r="B28" s="109"/>
      <c r="C28" s="109"/>
      <c r="D28" s="110"/>
      <c r="E28" s="38"/>
      <c r="F28" s="39"/>
      <c r="G28" s="39"/>
      <c r="H28" s="39"/>
      <c r="I28" s="39"/>
      <c r="J28" s="39"/>
      <c r="K28" s="38"/>
      <c r="L28" s="40"/>
      <c r="M28" s="39"/>
      <c r="N28" s="39"/>
      <c r="O28" s="38"/>
      <c r="P28" s="40"/>
      <c r="Q28" s="39"/>
      <c r="R28" s="39"/>
      <c r="S28" s="38"/>
      <c r="T28" s="40"/>
      <c r="U28" s="39"/>
      <c r="V28" s="39"/>
      <c r="W28" s="11"/>
      <c r="X28" s="41"/>
      <c r="Y28" s="37"/>
    </row>
    <row r="29" spans="1:25" s="2" customFormat="1" ht="24.75" thickBot="1" x14ac:dyDescent="0.25">
      <c r="A29" s="42"/>
      <c r="B29" s="43"/>
      <c r="C29" s="85" t="s">
        <v>98</v>
      </c>
      <c r="D29" s="43" t="s">
        <v>79</v>
      </c>
      <c r="E29" s="38"/>
      <c r="F29" s="44"/>
      <c r="G29" s="39"/>
      <c r="H29" s="39"/>
      <c r="I29" s="39"/>
      <c r="J29" s="39"/>
      <c r="K29" s="38"/>
      <c r="L29" s="40"/>
      <c r="M29" s="39"/>
      <c r="N29" s="39"/>
      <c r="O29" s="38"/>
      <c r="P29" s="40"/>
      <c r="Q29" s="39"/>
      <c r="R29" s="39"/>
      <c r="S29" s="38"/>
      <c r="T29" s="40"/>
      <c r="U29" s="39"/>
      <c r="V29" s="39"/>
      <c r="W29" s="11"/>
      <c r="X29" s="45"/>
      <c r="Y29" s="37"/>
    </row>
    <row r="30" spans="1:25" s="2" customFormat="1" ht="13.5" customHeight="1" thickBot="1" x14ac:dyDescent="0.25">
      <c r="A30" s="92" t="s">
        <v>39</v>
      </c>
      <c r="B30" s="93"/>
      <c r="C30" s="46">
        <v>1</v>
      </c>
      <c r="D30" s="47">
        <f>H6*0.7</f>
        <v>0</v>
      </c>
      <c r="E30" s="38"/>
      <c r="F30" s="48"/>
      <c r="G30" s="49" t="s">
        <v>80</v>
      </c>
      <c r="H30" s="50"/>
      <c r="I30" s="50"/>
      <c r="J30" s="50"/>
      <c r="K30" s="50"/>
      <c r="L30" s="50"/>
      <c r="M30" s="50"/>
      <c r="N30" s="50"/>
      <c r="O30" s="51"/>
      <c r="P30" s="38"/>
      <c r="Q30" s="38"/>
      <c r="R30" s="38"/>
      <c r="S30" s="38"/>
      <c r="T30" s="38"/>
      <c r="U30" s="38"/>
      <c r="V30" s="38"/>
      <c r="W30" s="11"/>
      <c r="X30" s="52">
        <f t="shared" ref="X30:X48" si="11">C30*D30</f>
        <v>0</v>
      </c>
      <c r="Y30" s="32"/>
    </row>
    <row r="31" spans="1:25" s="2" customFormat="1" ht="13.5" customHeight="1" thickBot="1" x14ac:dyDescent="0.25">
      <c r="A31" s="94" t="s">
        <v>41</v>
      </c>
      <c r="B31" s="95"/>
      <c r="C31" s="53">
        <v>1</v>
      </c>
      <c r="D31" s="54">
        <f t="shared" ref="D31:D48" si="12">H7*0.7</f>
        <v>0</v>
      </c>
      <c r="E31" s="38"/>
      <c r="F31" s="48"/>
      <c r="G31" s="55" t="s">
        <v>81</v>
      </c>
      <c r="H31" s="56"/>
      <c r="I31" s="56"/>
      <c r="J31" s="56"/>
      <c r="K31" s="56"/>
      <c r="L31" s="56"/>
      <c r="M31" s="56"/>
      <c r="N31" s="56"/>
      <c r="O31" s="11"/>
      <c r="P31" s="38"/>
      <c r="Q31" s="38"/>
      <c r="R31" s="38"/>
      <c r="S31" s="38"/>
      <c r="T31" s="38"/>
      <c r="U31" s="38"/>
      <c r="V31" s="38"/>
      <c r="W31" s="11"/>
      <c r="X31" s="52">
        <f t="shared" si="11"/>
        <v>0</v>
      </c>
      <c r="Y31" s="32"/>
    </row>
    <row r="32" spans="1:25" s="2" customFormat="1" ht="13.5" customHeight="1" thickBot="1" x14ac:dyDescent="0.25">
      <c r="A32" s="94" t="s">
        <v>43</v>
      </c>
      <c r="B32" s="95"/>
      <c r="C32" s="53">
        <v>1</v>
      </c>
      <c r="D32" s="54">
        <f t="shared" si="12"/>
        <v>0</v>
      </c>
      <c r="E32" s="38"/>
      <c r="F32" s="48"/>
      <c r="G32" s="57" t="s">
        <v>82</v>
      </c>
      <c r="H32" s="58"/>
      <c r="I32" s="58"/>
      <c r="J32" s="58"/>
      <c r="K32" s="58"/>
      <c r="L32" s="58"/>
      <c r="M32" s="58"/>
      <c r="N32" s="58"/>
      <c r="O32" s="9"/>
      <c r="P32" s="38"/>
      <c r="Q32" s="38"/>
      <c r="R32" s="38"/>
      <c r="S32" s="38"/>
      <c r="T32" s="38"/>
      <c r="U32" s="38"/>
      <c r="V32" s="38"/>
      <c r="W32" s="11"/>
      <c r="X32" s="52">
        <f t="shared" si="11"/>
        <v>0</v>
      </c>
      <c r="Y32" s="32"/>
    </row>
    <row r="33" spans="1:25" s="2" customFormat="1" ht="13.5" customHeight="1" thickBot="1" x14ac:dyDescent="0.25">
      <c r="A33" s="94" t="s">
        <v>45</v>
      </c>
      <c r="B33" s="95"/>
      <c r="C33" s="53">
        <v>1</v>
      </c>
      <c r="D33" s="54">
        <f t="shared" si="12"/>
        <v>0</v>
      </c>
      <c r="E33" s="38"/>
      <c r="F33" s="4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11"/>
      <c r="X33" s="52">
        <f t="shared" si="11"/>
        <v>0</v>
      </c>
      <c r="Y33" s="32"/>
    </row>
    <row r="34" spans="1:25" s="2" customFormat="1" ht="13.5" customHeight="1" thickBot="1" x14ac:dyDescent="0.25">
      <c r="A34" s="94" t="s">
        <v>47</v>
      </c>
      <c r="B34" s="95"/>
      <c r="C34" s="53">
        <v>1</v>
      </c>
      <c r="D34" s="54">
        <f t="shared" si="12"/>
        <v>0</v>
      </c>
      <c r="E34" s="38"/>
      <c r="F34" s="48"/>
      <c r="G34" s="105"/>
      <c r="H34" s="105"/>
      <c r="I34" s="105"/>
      <c r="J34" s="105"/>
      <c r="K34" s="105"/>
      <c r="L34" s="105"/>
      <c r="M34" s="105"/>
      <c r="N34" s="105"/>
      <c r="O34" s="105"/>
      <c r="P34" s="38"/>
      <c r="Q34" s="38"/>
      <c r="R34" s="38"/>
      <c r="S34" s="38"/>
      <c r="T34" s="38"/>
      <c r="U34" s="38"/>
      <c r="V34" s="38"/>
      <c r="W34" s="11"/>
      <c r="X34" s="52">
        <f t="shared" si="11"/>
        <v>0</v>
      </c>
      <c r="Y34" s="32"/>
    </row>
    <row r="35" spans="1:25" s="2" customFormat="1" ht="13.5" customHeight="1" thickBot="1" x14ac:dyDescent="0.25">
      <c r="A35" s="94" t="s">
        <v>49</v>
      </c>
      <c r="B35" s="95"/>
      <c r="C35" s="53">
        <v>1</v>
      </c>
      <c r="D35" s="54">
        <f t="shared" si="12"/>
        <v>0</v>
      </c>
      <c r="E35" s="38"/>
      <c r="F35" s="48"/>
      <c r="G35" s="105"/>
      <c r="H35" s="105"/>
      <c r="I35" s="105"/>
      <c r="J35" s="105"/>
      <c r="K35" s="105"/>
      <c r="L35" s="105"/>
      <c r="M35" s="105"/>
      <c r="N35" s="105"/>
      <c r="O35" s="105"/>
      <c r="P35" s="38"/>
      <c r="Q35" s="38"/>
      <c r="R35" s="38"/>
      <c r="S35" s="38"/>
      <c r="T35" s="38"/>
      <c r="U35" s="38"/>
      <c r="V35" s="38"/>
      <c r="W35" s="11"/>
      <c r="X35" s="52">
        <f t="shared" si="11"/>
        <v>0</v>
      </c>
      <c r="Y35" s="32"/>
    </row>
    <row r="36" spans="1:25" s="2" customFormat="1" ht="13.5" customHeight="1" thickBot="1" x14ac:dyDescent="0.25">
      <c r="A36" s="94" t="s">
        <v>51</v>
      </c>
      <c r="B36" s="95"/>
      <c r="C36" s="53">
        <v>2</v>
      </c>
      <c r="D36" s="54">
        <f t="shared" si="12"/>
        <v>0</v>
      </c>
      <c r="E36" s="38"/>
      <c r="F36" s="48"/>
      <c r="G36" s="105"/>
      <c r="H36" s="105"/>
      <c r="I36" s="105"/>
      <c r="J36" s="105"/>
      <c r="K36" s="105"/>
      <c r="L36" s="105"/>
      <c r="M36" s="105"/>
      <c r="N36" s="105"/>
      <c r="O36" s="105"/>
      <c r="P36" s="38"/>
      <c r="Q36" s="38"/>
      <c r="R36" s="38"/>
      <c r="S36" s="38"/>
      <c r="T36" s="38"/>
      <c r="U36" s="38"/>
      <c r="V36" s="38"/>
      <c r="W36" s="11"/>
      <c r="X36" s="52">
        <f t="shared" si="11"/>
        <v>0</v>
      </c>
      <c r="Y36" s="32"/>
    </row>
    <row r="37" spans="1:25" s="2" customFormat="1" ht="13.5" customHeight="1" thickBot="1" x14ac:dyDescent="0.25">
      <c r="A37" s="94" t="s">
        <v>83</v>
      </c>
      <c r="B37" s="95"/>
      <c r="C37" s="53">
        <v>2</v>
      </c>
      <c r="D37" s="54">
        <f t="shared" si="12"/>
        <v>0</v>
      </c>
      <c r="E37" s="38"/>
      <c r="F37" s="4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1"/>
      <c r="X37" s="52">
        <f t="shared" si="11"/>
        <v>0</v>
      </c>
      <c r="Y37" s="32"/>
    </row>
    <row r="38" spans="1:25" s="2" customFormat="1" ht="13.5" customHeight="1" thickBot="1" x14ac:dyDescent="0.25">
      <c r="A38" s="94" t="s">
        <v>55</v>
      </c>
      <c r="B38" s="95"/>
      <c r="C38" s="53">
        <v>1</v>
      </c>
      <c r="D38" s="54">
        <f t="shared" si="12"/>
        <v>0</v>
      </c>
      <c r="E38" s="38"/>
      <c r="F38" s="4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11"/>
      <c r="X38" s="52">
        <f t="shared" si="11"/>
        <v>0</v>
      </c>
      <c r="Y38" s="32"/>
    </row>
    <row r="39" spans="1:25" s="2" customFormat="1" ht="13.5" customHeight="1" thickBot="1" x14ac:dyDescent="0.25">
      <c r="A39" s="94" t="s">
        <v>57</v>
      </c>
      <c r="B39" s="95"/>
      <c r="C39" s="53">
        <v>2</v>
      </c>
      <c r="D39" s="54">
        <f t="shared" si="12"/>
        <v>0</v>
      </c>
      <c r="E39" s="38"/>
      <c r="F39" s="4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1"/>
      <c r="X39" s="52">
        <f t="shared" si="11"/>
        <v>0</v>
      </c>
      <c r="Y39" s="32"/>
    </row>
    <row r="40" spans="1:25" s="2" customFormat="1" ht="13.5" customHeight="1" thickBot="1" x14ac:dyDescent="0.25">
      <c r="A40" s="94" t="s">
        <v>59</v>
      </c>
      <c r="B40" s="95"/>
      <c r="C40" s="53">
        <v>1</v>
      </c>
      <c r="D40" s="54">
        <f t="shared" si="12"/>
        <v>0</v>
      </c>
      <c r="E40" s="38"/>
      <c r="F40" s="4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1"/>
      <c r="X40" s="52">
        <f t="shared" si="11"/>
        <v>0</v>
      </c>
      <c r="Y40" s="32"/>
    </row>
    <row r="41" spans="1:25" s="2" customFormat="1" ht="13.5" customHeight="1" thickBot="1" x14ac:dyDescent="0.25">
      <c r="A41" s="94" t="s">
        <v>61</v>
      </c>
      <c r="B41" s="95"/>
      <c r="C41" s="53">
        <v>4</v>
      </c>
      <c r="D41" s="54">
        <f t="shared" si="12"/>
        <v>0</v>
      </c>
      <c r="E41" s="38"/>
      <c r="F41" s="4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1"/>
      <c r="X41" s="52">
        <f t="shared" si="11"/>
        <v>0</v>
      </c>
      <c r="Y41" s="32"/>
    </row>
    <row r="42" spans="1:25" s="2" customFormat="1" ht="13.5" customHeight="1" thickBot="1" x14ac:dyDescent="0.25">
      <c r="A42" s="94" t="s">
        <v>63</v>
      </c>
      <c r="B42" s="95"/>
      <c r="C42" s="53">
        <v>3</v>
      </c>
      <c r="D42" s="54">
        <f t="shared" si="12"/>
        <v>0</v>
      </c>
      <c r="E42" s="38"/>
      <c r="F42" s="4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11"/>
      <c r="X42" s="52">
        <f t="shared" si="11"/>
        <v>0</v>
      </c>
      <c r="Y42" s="32"/>
    </row>
    <row r="43" spans="1:25" s="2" customFormat="1" ht="13.5" customHeight="1" thickBot="1" x14ac:dyDescent="0.25">
      <c r="A43" s="94" t="s">
        <v>65</v>
      </c>
      <c r="B43" s="95"/>
      <c r="C43" s="53">
        <v>1</v>
      </c>
      <c r="D43" s="54">
        <f t="shared" si="12"/>
        <v>0</v>
      </c>
      <c r="E43" s="38"/>
      <c r="F43" s="4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1"/>
      <c r="X43" s="52">
        <f t="shared" si="11"/>
        <v>0</v>
      </c>
      <c r="Y43" s="32"/>
    </row>
    <row r="44" spans="1:25" s="2" customFormat="1" ht="13.5" customHeight="1" thickBot="1" x14ac:dyDescent="0.25">
      <c r="A44" s="94" t="s">
        <v>67</v>
      </c>
      <c r="B44" s="95"/>
      <c r="C44" s="53">
        <v>1</v>
      </c>
      <c r="D44" s="54">
        <f t="shared" si="12"/>
        <v>0</v>
      </c>
      <c r="E44" s="38"/>
      <c r="F44" s="4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11"/>
      <c r="X44" s="52">
        <f t="shared" si="11"/>
        <v>0</v>
      </c>
      <c r="Y44" s="32"/>
    </row>
    <row r="45" spans="1:25" s="2" customFormat="1" ht="13.5" customHeight="1" thickBot="1" x14ac:dyDescent="0.25">
      <c r="A45" s="94" t="s">
        <v>69</v>
      </c>
      <c r="B45" s="95"/>
      <c r="C45" s="53">
        <v>1</v>
      </c>
      <c r="D45" s="54">
        <f t="shared" si="12"/>
        <v>0</v>
      </c>
      <c r="E45" s="38"/>
      <c r="F45" s="4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1"/>
      <c r="X45" s="52">
        <f t="shared" si="11"/>
        <v>0</v>
      </c>
      <c r="Y45" s="32"/>
    </row>
    <row r="46" spans="1:25" s="2" customFormat="1" ht="13.5" customHeight="1" thickBot="1" x14ac:dyDescent="0.25">
      <c r="A46" s="94" t="s">
        <v>71</v>
      </c>
      <c r="B46" s="95"/>
      <c r="C46" s="53">
        <v>1</v>
      </c>
      <c r="D46" s="54">
        <f t="shared" si="12"/>
        <v>0</v>
      </c>
      <c r="E46" s="38"/>
      <c r="F46" s="4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11"/>
      <c r="X46" s="52">
        <f t="shared" si="11"/>
        <v>0</v>
      </c>
      <c r="Y46" s="32"/>
    </row>
    <row r="47" spans="1:25" s="2" customFormat="1" ht="13.5" customHeight="1" thickBot="1" x14ac:dyDescent="0.25">
      <c r="A47" s="94" t="s">
        <v>73</v>
      </c>
      <c r="B47" s="95"/>
      <c r="C47" s="53">
        <v>1</v>
      </c>
      <c r="D47" s="54">
        <f t="shared" si="12"/>
        <v>0</v>
      </c>
      <c r="E47" s="38"/>
      <c r="F47" s="4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1"/>
      <c r="X47" s="52">
        <f t="shared" si="11"/>
        <v>0</v>
      </c>
      <c r="Y47" s="32"/>
    </row>
    <row r="48" spans="1:25" s="2" customFormat="1" ht="13.5" customHeight="1" thickBot="1" x14ac:dyDescent="0.25">
      <c r="A48" s="96" t="s">
        <v>75</v>
      </c>
      <c r="B48" s="97"/>
      <c r="C48" s="59">
        <v>1</v>
      </c>
      <c r="D48" s="60">
        <f t="shared" si="12"/>
        <v>0</v>
      </c>
      <c r="E48" s="38"/>
      <c r="F48" s="4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11"/>
      <c r="X48" s="52">
        <f t="shared" si="11"/>
        <v>0</v>
      </c>
      <c r="Y48" s="32"/>
    </row>
    <row r="49" spans="1:25" s="2" customFormat="1" ht="13.5" customHeight="1" thickBot="1" x14ac:dyDescent="0.25">
      <c r="A49" s="38"/>
      <c r="B49" s="38"/>
      <c r="C49" s="38"/>
      <c r="D49" s="38"/>
      <c r="E49" s="38"/>
      <c r="F49" s="61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98" t="s">
        <v>76</v>
      </c>
      <c r="V49" s="99"/>
      <c r="W49" s="100">
        <f>SUM(X30:X48)</f>
        <v>0</v>
      </c>
      <c r="X49" s="102"/>
      <c r="Y49" s="1"/>
    </row>
    <row r="50" spans="1:25" s="2" customFormat="1" ht="13.5" customHeight="1" thickBot="1" x14ac:dyDescent="0.25">
      <c r="A50" s="90" t="s">
        <v>84</v>
      </c>
      <c r="B50" s="91"/>
      <c r="C50" s="5" t="s">
        <v>85</v>
      </c>
      <c r="D50" s="62" t="s">
        <v>86</v>
      </c>
      <c r="E50" s="38"/>
      <c r="F50" s="61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1"/>
    </row>
    <row r="51" spans="1:25" s="2" customFormat="1" thickBot="1" x14ac:dyDescent="0.25">
      <c r="A51" s="103" t="s">
        <v>87</v>
      </c>
      <c r="B51" s="104"/>
      <c r="C51" s="63">
        <v>79</v>
      </c>
      <c r="D51" s="64"/>
      <c r="E51" s="38"/>
      <c r="F51" s="4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1"/>
      <c r="X51" s="65">
        <f>D51*C51</f>
        <v>0</v>
      </c>
      <c r="Y51" s="32"/>
    </row>
    <row r="52" spans="1:25" s="2" customFormat="1" ht="13.5" customHeight="1" thickBot="1" x14ac:dyDescent="0.25">
      <c r="A52" s="94" t="s">
        <v>88</v>
      </c>
      <c r="B52" s="95"/>
      <c r="C52" s="66">
        <v>1</v>
      </c>
      <c r="D52" s="67"/>
      <c r="E52" s="38"/>
      <c r="F52" s="4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1"/>
      <c r="X52" s="52">
        <f>D52*C52</f>
        <v>0</v>
      </c>
      <c r="Y52" s="32"/>
    </row>
    <row r="53" spans="1:25" s="2" customFormat="1" thickBot="1" x14ac:dyDescent="0.25">
      <c r="A53" s="96" t="s">
        <v>89</v>
      </c>
      <c r="B53" s="97"/>
      <c r="C53" s="68">
        <v>65</v>
      </c>
      <c r="D53" s="69"/>
      <c r="E53" s="38"/>
      <c r="F53" s="61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11"/>
      <c r="X53" s="52">
        <f>D53*C53</f>
        <v>0</v>
      </c>
      <c r="Y53" s="32"/>
    </row>
    <row r="54" spans="1:25" s="2" customFormat="1" ht="13.5" customHeight="1" thickBot="1" x14ac:dyDescent="0.25">
      <c r="A54" s="38"/>
      <c r="B54" s="38"/>
      <c r="C54" s="38"/>
      <c r="D54" s="38"/>
      <c r="E54" s="38"/>
      <c r="F54" s="61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98" t="s">
        <v>76</v>
      </c>
      <c r="V54" s="99"/>
      <c r="W54" s="100">
        <f>SUM(X51:X53)</f>
        <v>0</v>
      </c>
      <c r="X54" s="102"/>
      <c r="Y54" s="1"/>
    </row>
    <row r="55" spans="1:25" s="2" customFormat="1" ht="18.75" thickBot="1" x14ac:dyDescent="0.25">
      <c r="A55" s="90" t="s">
        <v>90</v>
      </c>
      <c r="B55" s="91"/>
      <c r="C55" s="5" t="s">
        <v>91</v>
      </c>
      <c r="D55" s="62" t="s">
        <v>86</v>
      </c>
      <c r="E55" s="38"/>
      <c r="F55" s="61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1"/>
    </row>
    <row r="56" spans="1:25" s="2" customFormat="1" thickBot="1" x14ac:dyDescent="0.25">
      <c r="A56" s="92" t="s">
        <v>92</v>
      </c>
      <c r="B56" s="93"/>
      <c r="C56" s="70">
        <v>320.83333333333331</v>
      </c>
      <c r="D56" s="71"/>
      <c r="E56" s="38"/>
      <c r="F56" s="61"/>
      <c r="O56" s="38"/>
      <c r="P56" s="38"/>
      <c r="Q56" s="38"/>
      <c r="R56" s="38"/>
      <c r="S56" s="38"/>
      <c r="T56" s="38"/>
      <c r="U56" s="38"/>
      <c r="V56" s="38"/>
      <c r="W56" s="11"/>
      <c r="X56" s="65">
        <f>D56*C56</f>
        <v>0</v>
      </c>
      <c r="Y56" s="1"/>
    </row>
    <row r="57" spans="1:25" s="2" customFormat="1" thickBot="1" x14ac:dyDescent="0.25">
      <c r="A57" s="94" t="s">
        <v>93</v>
      </c>
      <c r="B57" s="95"/>
      <c r="C57" s="72">
        <v>590.91666666666663</v>
      </c>
      <c r="D57" s="73"/>
      <c r="E57" s="56"/>
      <c r="O57" s="56"/>
      <c r="P57" s="56"/>
      <c r="Q57" s="56"/>
      <c r="R57" s="56"/>
      <c r="S57" s="56"/>
      <c r="T57" s="56"/>
      <c r="U57" s="56"/>
      <c r="V57" s="38"/>
      <c r="W57" s="11"/>
      <c r="X57" s="52">
        <f>D57*C57</f>
        <v>0</v>
      </c>
      <c r="Y57" s="1"/>
    </row>
    <row r="58" spans="1:25" s="2" customFormat="1" thickBot="1" x14ac:dyDescent="0.25">
      <c r="A58" s="96" t="s">
        <v>94</v>
      </c>
      <c r="B58" s="97"/>
      <c r="C58" s="74">
        <v>92.952380952380963</v>
      </c>
      <c r="D58" s="75"/>
      <c r="E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9"/>
      <c r="X58" s="52">
        <f>D58*C58</f>
        <v>0</v>
      </c>
      <c r="Y58" s="1"/>
    </row>
    <row r="59" spans="1:25" s="2" customFormat="1" thickBot="1" x14ac:dyDescent="0.25">
      <c r="A59" s="76"/>
      <c r="B59" s="76"/>
      <c r="C59" s="76"/>
      <c r="D59" s="76"/>
      <c r="E59" s="76"/>
      <c r="G59" s="76"/>
      <c r="H59" s="7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98" t="s">
        <v>76</v>
      </c>
      <c r="V59" s="99"/>
      <c r="W59" s="100">
        <f>SUM(X56:X58)</f>
        <v>0</v>
      </c>
      <c r="X59" s="101"/>
      <c r="Y59" s="1"/>
    </row>
    <row r="60" spans="1:25" s="78" customFormat="1" thickBot="1" x14ac:dyDescent="0.25">
      <c r="A60" s="77"/>
      <c r="B60" s="77"/>
      <c r="C60" s="77"/>
      <c r="D60" s="77"/>
      <c r="E60" s="77"/>
      <c r="G60" s="77"/>
      <c r="H60" s="77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80"/>
      <c r="V60" s="80"/>
      <c r="W60" s="81"/>
      <c r="X60" s="81"/>
      <c r="Y60" s="82"/>
    </row>
    <row r="61" spans="1:25" s="2" customFormat="1" ht="27.75" customHeight="1" thickBot="1" x14ac:dyDescent="0.25">
      <c r="U61" s="86" t="s">
        <v>95</v>
      </c>
      <c r="V61" s="87"/>
      <c r="W61" s="88">
        <f>SUM(X25,W49,W54,W59)</f>
        <v>0</v>
      </c>
      <c r="X61" s="89"/>
    </row>
    <row r="62" spans="1:25" s="2" customFormat="1" ht="12" x14ac:dyDescent="0.2"/>
    <row r="63" spans="1:25" s="2" customFormat="1" ht="12" x14ac:dyDescent="0.2"/>
    <row r="64" spans="1:25" s="2" customFormat="1" ht="12" x14ac:dyDescent="0.2"/>
    <row r="65" spans="20:20" s="2" customFormat="1" ht="12" x14ac:dyDescent="0.2">
      <c r="T65" s="83"/>
    </row>
    <row r="66" spans="20:20" s="2" customFormat="1" ht="12" x14ac:dyDescent="0.2"/>
  </sheetData>
  <mergeCells count="66">
    <mergeCell ref="U61:V61"/>
    <mergeCell ref="W61:X61"/>
    <mergeCell ref="A55:B55"/>
    <mergeCell ref="A56:B56"/>
    <mergeCell ref="A57:B57"/>
    <mergeCell ref="A58:B58"/>
    <mergeCell ref="U59:V59"/>
    <mergeCell ref="W59:X59"/>
    <mergeCell ref="A50:B50"/>
    <mergeCell ref="A51:B51"/>
    <mergeCell ref="A52:B52"/>
    <mergeCell ref="A53:B53"/>
    <mergeCell ref="U54:V54"/>
    <mergeCell ref="W54:X54"/>
    <mergeCell ref="A45:B45"/>
    <mergeCell ref="A46:B46"/>
    <mergeCell ref="A47:B47"/>
    <mergeCell ref="A48:B48"/>
    <mergeCell ref="U49:V49"/>
    <mergeCell ref="W49:X49"/>
    <mergeCell ref="A39:B39"/>
    <mergeCell ref="A40:B40"/>
    <mergeCell ref="A41:B41"/>
    <mergeCell ref="A42:B42"/>
    <mergeCell ref="A43:B43"/>
    <mergeCell ref="A44:B44"/>
    <mergeCell ref="A34:B34"/>
    <mergeCell ref="G34:O36"/>
    <mergeCell ref="A35:B35"/>
    <mergeCell ref="A36:B36"/>
    <mergeCell ref="A37:B37"/>
    <mergeCell ref="A38:B38"/>
    <mergeCell ref="Y26:Y27"/>
    <mergeCell ref="A28:D28"/>
    <mergeCell ref="A30:B30"/>
    <mergeCell ref="A31:B31"/>
    <mergeCell ref="A32:B32"/>
    <mergeCell ref="A33:B33"/>
    <mergeCell ref="T3:T4"/>
    <mergeCell ref="U3:U4"/>
    <mergeCell ref="V3:V4"/>
    <mergeCell ref="X4:X5"/>
    <mergeCell ref="T25:W25"/>
    <mergeCell ref="A26:X27"/>
    <mergeCell ref="L3:L4"/>
    <mergeCell ref="M3:M4"/>
    <mergeCell ref="N3:N4"/>
    <mergeCell ref="P3:P4"/>
    <mergeCell ref="Q3:Q4"/>
    <mergeCell ref="R3:R4"/>
    <mergeCell ref="E3:E4"/>
    <mergeCell ref="F3:F4"/>
    <mergeCell ref="G3:G4"/>
    <mergeCell ref="H3:H4"/>
    <mergeCell ref="I3:I4"/>
    <mergeCell ref="J3:J4"/>
    <mergeCell ref="A1:X1"/>
    <mergeCell ref="A2:A5"/>
    <mergeCell ref="B2:B5"/>
    <mergeCell ref="C2:K2"/>
    <mergeCell ref="L2:O2"/>
    <mergeCell ref="P2:S2"/>
    <mergeCell ref="T2:W2"/>
    <mergeCell ref="X2:X3"/>
    <mergeCell ref="C3:C4"/>
    <mergeCell ref="D3:D4"/>
  </mergeCells>
  <printOptions horizontalCentered="1"/>
  <pageMargins left="0.39370078740157483" right="0.39370078740157483" top="0.59055118110236227" bottom="0.39370078740157483" header="0" footer="0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showGridLines="0" topLeftCell="B1" zoomScaleNormal="100" workbookViewId="0">
      <selection activeCell="D56" sqref="D56:D58"/>
    </sheetView>
  </sheetViews>
  <sheetFormatPr defaultRowHeight="12.75" x14ac:dyDescent="0.2"/>
  <cols>
    <col min="1" max="1" width="9.140625" style="84"/>
    <col min="2" max="2" width="26.140625" style="84" customWidth="1"/>
    <col min="3" max="10" width="9.28515625" style="84" bestFit="1" customWidth="1"/>
    <col min="11" max="11" width="11.42578125" style="84" customWidth="1"/>
    <col min="12" max="14" width="9.28515625" style="84" bestFit="1" customWidth="1"/>
    <col min="15" max="15" width="10.5703125" style="84" bestFit="1" customWidth="1"/>
    <col min="16" max="18" width="9.28515625" style="84" bestFit="1" customWidth="1"/>
    <col min="19" max="19" width="10.42578125" style="84" bestFit="1" customWidth="1"/>
    <col min="20" max="21" width="9.28515625" style="84" bestFit="1" customWidth="1"/>
    <col min="22" max="22" width="9.5703125" style="84" customWidth="1"/>
    <col min="23" max="23" width="11.140625" style="84" customWidth="1"/>
    <col min="24" max="24" width="11.28515625" style="84" bestFit="1" customWidth="1"/>
    <col min="25" max="25" width="11.140625" style="84" bestFit="1" customWidth="1"/>
    <col min="26" max="16384" width="9.140625" style="84"/>
  </cols>
  <sheetData>
    <row r="1" spans="1:25" s="2" customFormat="1" ht="46.5" customHeight="1" thickBot="1" x14ac:dyDescent="0.25">
      <c r="A1" s="132" t="s">
        <v>100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"/>
    </row>
    <row r="2" spans="1:25" s="4" customFormat="1" ht="35.25" customHeight="1" thickBot="1" x14ac:dyDescent="0.25">
      <c r="A2" s="133" t="s">
        <v>0</v>
      </c>
      <c r="B2" s="136" t="s">
        <v>1</v>
      </c>
      <c r="C2" s="139" t="s">
        <v>2</v>
      </c>
      <c r="D2" s="140"/>
      <c r="E2" s="140"/>
      <c r="F2" s="140"/>
      <c r="G2" s="140"/>
      <c r="H2" s="140"/>
      <c r="I2" s="140"/>
      <c r="J2" s="140"/>
      <c r="K2" s="141"/>
      <c r="L2" s="142" t="s">
        <v>3</v>
      </c>
      <c r="M2" s="143"/>
      <c r="N2" s="143"/>
      <c r="O2" s="144"/>
      <c r="P2" s="145" t="s">
        <v>4</v>
      </c>
      <c r="Q2" s="146"/>
      <c r="R2" s="146"/>
      <c r="S2" s="147"/>
      <c r="T2" s="148" t="s">
        <v>5</v>
      </c>
      <c r="U2" s="149"/>
      <c r="V2" s="149"/>
      <c r="W2" s="150"/>
      <c r="X2" s="151" t="s">
        <v>6</v>
      </c>
      <c r="Y2" s="3"/>
    </row>
    <row r="3" spans="1:25" s="2" customFormat="1" ht="13.5" customHeight="1" thickBot="1" x14ac:dyDescent="0.25">
      <c r="A3" s="134"/>
      <c r="B3" s="137"/>
      <c r="C3" s="111" t="s">
        <v>97</v>
      </c>
      <c r="D3" s="130" t="s">
        <v>7</v>
      </c>
      <c r="E3" s="111" t="s">
        <v>97</v>
      </c>
      <c r="F3" s="130" t="s">
        <v>8</v>
      </c>
      <c r="G3" s="111" t="s">
        <v>97</v>
      </c>
      <c r="H3" s="130" t="s">
        <v>9</v>
      </c>
      <c r="I3" s="111" t="s">
        <v>97</v>
      </c>
      <c r="J3" s="130" t="s">
        <v>10</v>
      </c>
      <c r="K3" s="5" t="s">
        <v>11</v>
      </c>
      <c r="L3" s="111" t="s">
        <v>97</v>
      </c>
      <c r="M3" s="126" t="s">
        <v>7</v>
      </c>
      <c r="N3" s="126" t="s">
        <v>8</v>
      </c>
      <c r="O3" s="5" t="s">
        <v>11</v>
      </c>
      <c r="P3" s="111" t="s">
        <v>97</v>
      </c>
      <c r="Q3" s="128" t="s">
        <v>7</v>
      </c>
      <c r="R3" s="128" t="s">
        <v>8</v>
      </c>
      <c r="S3" s="5" t="s">
        <v>11</v>
      </c>
      <c r="T3" s="111" t="s">
        <v>97</v>
      </c>
      <c r="U3" s="113" t="s">
        <v>7</v>
      </c>
      <c r="V3" s="113" t="s">
        <v>8</v>
      </c>
      <c r="W3" s="5" t="s">
        <v>11</v>
      </c>
      <c r="X3" s="152"/>
      <c r="Y3" s="1"/>
    </row>
    <row r="4" spans="1:25" s="2" customFormat="1" ht="63.75" customHeight="1" thickBot="1" x14ac:dyDescent="0.25">
      <c r="A4" s="134"/>
      <c r="B4" s="137"/>
      <c r="C4" s="112"/>
      <c r="D4" s="131"/>
      <c r="E4" s="112"/>
      <c r="F4" s="131"/>
      <c r="G4" s="112"/>
      <c r="H4" s="131"/>
      <c r="I4" s="112"/>
      <c r="J4" s="131"/>
      <c r="K4" s="6" t="s">
        <v>12</v>
      </c>
      <c r="L4" s="112"/>
      <c r="M4" s="127"/>
      <c r="N4" s="127"/>
      <c r="O4" s="6" t="s">
        <v>13</v>
      </c>
      <c r="P4" s="112"/>
      <c r="Q4" s="129"/>
      <c r="R4" s="129"/>
      <c r="S4" s="6" t="s">
        <v>14</v>
      </c>
      <c r="T4" s="112"/>
      <c r="U4" s="114"/>
      <c r="V4" s="114"/>
      <c r="W4" s="6" t="s">
        <v>15</v>
      </c>
      <c r="X4" s="115" t="s">
        <v>16</v>
      </c>
      <c r="Y4" s="1"/>
    </row>
    <row r="5" spans="1:25" s="2" customFormat="1" ht="13.5" customHeight="1" thickBot="1" x14ac:dyDescent="0.25">
      <c r="A5" s="135"/>
      <c r="B5" s="138"/>
      <c r="C5" s="7" t="s">
        <v>17</v>
      </c>
      <c r="D5" s="8" t="s">
        <v>18</v>
      </c>
      <c r="E5" s="7" t="s">
        <v>19</v>
      </c>
      <c r="F5" s="8" t="s">
        <v>20</v>
      </c>
      <c r="G5" s="7" t="s">
        <v>21</v>
      </c>
      <c r="H5" s="8" t="s">
        <v>22</v>
      </c>
      <c r="I5" s="7" t="s">
        <v>23</v>
      </c>
      <c r="J5" s="8" t="s">
        <v>24</v>
      </c>
      <c r="K5" s="9" t="s">
        <v>25</v>
      </c>
      <c r="L5" s="7" t="s">
        <v>26</v>
      </c>
      <c r="M5" s="10" t="s">
        <v>27</v>
      </c>
      <c r="N5" s="10" t="s">
        <v>28</v>
      </c>
      <c r="O5" s="11" t="s">
        <v>29</v>
      </c>
      <c r="P5" s="7" t="s">
        <v>30</v>
      </c>
      <c r="Q5" s="12" t="s">
        <v>31</v>
      </c>
      <c r="R5" s="12" t="s">
        <v>32</v>
      </c>
      <c r="S5" s="11" t="s">
        <v>33</v>
      </c>
      <c r="T5" s="7" t="s">
        <v>34</v>
      </c>
      <c r="U5" s="13" t="s">
        <v>35</v>
      </c>
      <c r="V5" s="13" t="s">
        <v>36</v>
      </c>
      <c r="W5" s="14" t="s">
        <v>37</v>
      </c>
      <c r="X5" s="116"/>
      <c r="Y5" s="1"/>
    </row>
    <row r="6" spans="1:25" s="2" customFormat="1" thickBot="1" x14ac:dyDescent="0.25">
      <c r="A6" s="15" t="s">
        <v>38</v>
      </c>
      <c r="B6" s="16" t="s">
        <v>39</v>
      </c>
      <c r="C6" s="17">
        <v>11</v>
      </c>
      <c r="D6" s="18"/>
      <c r="E6" s="17">
        <v>3</v>
      </c>
      <c r="F6" s="19">
        <f>D6*0.2</f>
        <v>0</v>
      </c>
      <c r="G6" s="17">
        <v>12</v>
      </c>
      <c r="H6" s="19">
        <f>F6*0.2</f>
        <v>0</v>
      </c>
      <c r="I6" s="20">
        <v>2</v>
      </c>
      <c r="J6" s="19">
        <f>H6*0.2</f>
        <v>0</v>
      </c>
      <c r="K6" s="21">
        <f>(C6*D6)+(E6*F6)+(G6*H6)+(I6*J6)</f>
        <v>0</v>
      </c>
      <c r="L6" s="22">
        <v>4</v>
      </c>
      <c r="M6" s="23"/>
      <c r="N6" s="24">
        <f>M6*0.2</f>
        <v>0</v>
      </c>
      <c r="O6" s="25">
        <f>(L6*M6)+N6</f>
        <v>0</v>
      </c>
      <c r="P6" s="22">
        <v>4</v>
      </c>
      <c r="Q6" s="26"/>
      <c r="R6" s="27">
        <f>Q6*0.2</f>
        <v>0</v>
      </c>
      <c r="S6" s="25">
        <f>(P6*Q6)+R6</f>
        <v>0</v>
      </c>
      <c r="T6" s="22">
        <v>4</v>
      </c>
      <c r="U6" s="28"/>
      <c r="V6" s="29">
        <f>U6*0.2</f>
        <v>0</v>
      </c>
      <c r="W6" s="30">
        <f>(T6*U6)+V6</f>
        <v>0</v>
      </c>
      <c r="X6" s="31">
        <f>K6+O6+S6+W6</f>
        <v>0</v>
      </c>
      <c r="Y6" s="32"/>
    </row>
    <row r="7" spans="1:25" s="2" customFormat="1" thickBot="1" x14ac:dyDescent="0.25">
      <c r="A7" s="15" t="s">
        <v>40</v>
      </c>
      <c r="B7" s="16" t="s">
        <v>41</v>
      </c>
      <c r="C7" s="17">
        <v>11</v>
      </c>
      <c r="D7" s="18"/>
      <c r="E7" s="17">
        <v>3</v>
      </c>
      <c r="F7" s="19">
        <f>D7*0.2</f>
        <v>0</v>
      </c>
      <c r="G7" s="17">
        <v>2</v>
      </c>
      <c r="H7" s="19">
        <f>F7*0.2</f>
        <v>0</v>
      </c>
      <c r="I7" s="20">
        <v>2</v>
      </c>
      <c r="J7" s="19">
        <f>H7*0.2</f>
        <v>0</v>
      </c>
      <c r="K7" s="21">
        <f>(C7*D7)+(E7*F7)+(G7*H7)+(I7*J7)</f>
        <v>0</v>
      </c>
      <c r="L7" s="22">
        <v>4</v>
      </c>
      <c r="M7" s="23"/>
      <c r="N7" s="24">
        <f>M7*0.2</f>
        <v>0</v>
      </c>
      <c r="O7" s="25">
        <f>(L7*M7)+N7</f>
        <v>0</v>
      </c>
      <c r="P7" s="22">
        <v>4</v>
      </c>
      <c r="Q7" s="26"/>
      <c r="R7" s="27">
        <f>Q7*0.2</f>
        <v>0</v>
      </c>
      <c r="S7" s="25">
        <f>(P7*Q7)+R7</f>
        <v>0</v>
      </c>
      <c r="T7" s="22">
        <v>4</v>
      </c>
      <c r="U7" s="28"/>
      <c r="V7" s="29">
        <f>U7*0.2</f>
        <v>0</v>
      </c>
      <c r="W7" s="30">
        <f>(T7*U7)+V7</f>
        <v>0</v>
      </c>
      <c r="X7" s="31">
        <f>K7+O7+S7+W7</f>
        <v>0</v>
      </c>
      <c r="Y7" s="32"/>
    </row>
    <row r="8" spans="1:25" s="2" customFormat="1" thickBot="1" x14ac:dyDescent="0.25">
      <c r="A8" s="15" t="s">
        <v>42</v>
      </c>
      <c r="B8" s="16" t="s">
        <v>43</v>
      </c>
      <c r="C8" s="17">
        <v>2</v>
      </c>
      <c r="D8" s="18"/>
      <c r="E8" s="17">
        <v>2</v>
      </c>
      <c r="F8" s="19">
        <f>D8*0.2</f>
        <v>0</v>
      </c>
      <c r="G8" s="17">
        <v>2</v>
      </c>
      <c r="H8" s="19">
        <f>F8*0.2</f>
        <v>0</v>
      </c>
      <c r="I8" s="20">
        <v>2</v>
      </c>
      <c r="J8" s="19">
        <f>H8*0.2</f>
        <v>0</v>
      </c>
      <c r="K8" s="21">
        <f>(C8*D8)+(E8*F8)+(G8*H8)+(I8*J8)</f>
        <v>0</v>
      </c>
      <c r="L8" s="22">
        <v>4</v>
      </c>
      <c r="M8" s="23"/>
      <c r="N8" s="24">
        <f>M8*0.2</f>
        <v>0</v>
      </c>
      <c r="O8" s="25">
        <f>(L8*M8)+N8</f>
        <v>0</v>
      </c>
      <c r="P8" s="22">
        <v>4</v>
      </c>
      <c r="Q8" s="26"/>
      <c r="R8" s="27">
        <f>Q8*0.2</f>
        <v>0</v>
      </c>
      <c r="S8" s="25">
        <f>(P8*Q8)+R8</f>
        <v>0</v>
      </c>
      <c r="T8" s="22">
        <v>4</v>
      </c>
      <c r="U8" s="28"/>
      <c r="V8" s="29">
        <f>U8*0.2</f>
        <v>0</v>
      </c>
      <c r="W8" s="30">
        <f>(T8*U8)+V8</f>
        <v>0</v>
      </c>
      <c r="X8" s="31">
        <f>K8+O8+S8+W8</f>
        <v>0</v>
      </c>
      <c r="Y8" s="32"/>
    </row>
    <row r="9" spans="1:25" s="2" customFormat="1" thickBot="1" x14ac:dyDescent="0.25">
      <c r="A9" s="15" t="s">
        <v>44</v>
      </c>
      <c r="B9" s="16" t="s">
        <v>45</v>
      </c>
      <c r="C9" s="17">
        <v>2</v>
      </c>
      <c r="D9" s="18"/>
      <c r="E9" s="17">
        <v>2</v>
      </c>
      <c r="F9" s="19">
        <f>D9*0.2</f>
        <v>0</v>
      </c>
      <c r="G9" s="17">
        <v>2</v>
      </c>
      <c r="H9" s="19">
        <f>F9*0.2</f>
        <v>0</v>
      </c>
      <c r="I9" s="20">
        <v>2</v>
      </c>
      <c r="J9" s="19">
        <f>H9*0.2</f>
        <v>0</v>
      </c>
      <c r="K9" s="21">
        <f>(C9*D9)+(E9*F9)+(G9*H9)+(I9*J9)</f>
        <v>0</v>
      </c>
      <c r="L9" s="22">
        <v>4</v>
      </c>
      <c r="M9" s="23"/>
      <c r="N9" s="24">
        <f>M9*0.2</f>
        <v>0</v>
      </c>
      <c r="O9" s="25">
        <f>(L9*M9)+N9</f>
        <v>0</v>
      </c>
      <c r="P9" s="22">
        <v>4</v>
      </c>
      <c r="Q9" s="26"/>
      <c r="R9" s="27">
        <f>Q9*0.2</f>
        <v>0</v>
      </c>
      <c r="S9" s="25">
        <f>(P9*Q9)+R9</f>
        <v>0</v>
      </c>
      <c r="T9" s="22">
        <v>4</v>
      </c>
      <c r="U9" s="28"/>
      <c r="V9" s="29">
        <f>U9*0.2</f>
        <v>0</v>
      </c>
      <c r="W9" s="30">
        <f>(T9*U9)+V9</f>
        <v>0</v>
      </c>
      <c r="X9" s="31">
        <f>K9+O9+S9+W9</f>
        <v>0</v>
      </c>
      <c r="Y9" s="32"/>
    </row>
    <row r="10" spans="1:25" s="2" customFormat="1" thickBot="1" x14ac:dyDescent="0.25">
      <c r="A10" s="15" t="s">
        <v>46</v>
      </c>
      <c r="B10" s="16" t="s">
        <v>47</v>
      </c>
      <c r="C10" s="17">
        <v>2</v>
      </c>
      <c r="D10" s="18"/>
      <c r="E10" s="17">
        <v>2</v>
      </c>
      <c r="F10" s="19">
        <f>D10*0.2</f>
        <v>0</v>
      </c>
      <c r="G10" s="17">
        <v>2</v>
      </c>
      <c r="H10" s="19">
        <f>F10*0.2</f>
        <v>0</v>
      </c>
      <c r="I10" s="20">
        <v>2</v>
      </c>
      <c r="J10" s="19">
        <f>H10*0.2</f>
        <v>0</v>
      </c>
      <c r="K10" s="21">
        <f>(C10*D10)+(E10*F10)+(G10*H10)+(I10*J10)</f>
        <v>0</v>
      </c>
      <c r="L10" s="22">
        <v>4</v>
      </c>
      <c r="M10" s="23"/>
      <c r="N10" s="24">
        <f>M10*0.2</f>
        <v>0</v>
      </c>
      <c r="O10" s="25">
        <f>(L10*M10)+N10</f>
        <v>0</v>
      </c>
      <c r="P10" s="22">
        <v>4</v>
      </c>
      <c r="Q10" s="26"/>
      <c r="R10" s="27">
        <f>Q10*0.2</f>
        <v>0</v>
      </c>
      <c r="S10" s="25">
        <f>(P10*Q10)+R10</f>
        <v>0</v>
      </c>
      <c r="T10" s="22">
        <v>4</v>
      </c>
      <c r="U10" s="28"/>
      <c r="V10" s="29">
        <f>U10*0.2</f>
        <v>0</v>
      </c>
      <c r="W10" s="30">
        <f>(T10*U10)+V10</f>
        <v>0</v>
      </c>
      <c r="X10" s="31">
        <f>K10+O10+S10+W10</f>
        <v>0</v>
      </c>
      <c r="Y10" s="32"/>
    </row>
    <row r="11" spans="1:25" s="2" customFormat="1" thickBot="1" x14ac:dyDescent="0.25">
      <c r="A11" s="15" t="s">
        <v>48</v>
      </c>
      <c r="B11" s="16" t="s">
        <v>49</v>
      </c>
      <c r="C11" s="17">
        <v>2</v>
      </c>
      <c r="D11" s="18"/>
      <c r="E11" s="17">
        <v>2</v>
      </c>
      <c r="F11" s="19">
        <f>D11*0.2</f>
        <v>0</v>
      </c>
      <c r="G11" s="17">
        <v>2</v>
      </c>
      <c r="H11" s="19">
        <f>F11*0.2</f>
        <v>0</v>
      </c>
      <c r="I11" s="20">
        <v>2</v>
      </c>
      <c r="J11" s="19">
        <f>H11*0.2</f>
        <v>0</v>
      </c>
      <c r="K11" s="21">
        <f>(C11*D11)+(E11*F11)+(G11*H11)+(I11*J11)</f>
        <v>0</v>
      </c>
      <c r="L11" s="22">
        <v>4</v>
      </c>
      <c r="M11" s="23"/>
      <c r="N11" s="24">
        <f>M11*0.2</f>
        <v>0</v>
      </c>
      <c r="O11" s="25">
        <f>(L11*M11)+N11</f>
        <v>0</v>
      </c>
      <c r="P11" s="22">
        <v>4</v>
      </c>
      <c r="Q11" s="26"/>
      <c r="R11" s="27">
        <f>Q11*0.2</f>
        <v>0</v>
      </c>
      <c r="S11" s="25">
        <f>(P11*Q11)+R11</f>
        <v>0</v>
      </c>
      <c r="T11" s="22">
        <v>4</v>
      </c>
      <c r="U11" s="28"/>
      <c r="V11" s="29">
        <f>U11*0.2</f>
        <v>0</v>
      </c>
      <c r="W11" s="30">
        <f>(T11*U11)+V11</f>
        <v>0</v>
      </c>
      <c r="X11" s="31">
        <f>K11+O11+S11+W11</f>
        <v>0</v>
      </c>
      <c r="Y11" s="32"/>
    </row>
    <row r="12" spans="1:25" s="2" customFormat="1" thickBot="1" x14ac:dyDescent="0.25">
      <c r="A12" s="15" t="s">
        <v>50</v>
      </c>
      <c r="B12" s="16" t="s">
        <v>51</v>
      </c>
      <c r="C12" s="17">
        <v>2</v>
      </c>
      <c r="D12" s="18"/>
      <c r="E12" s="17">
        <v>2</v>
      </c>
      <c r="F12" s="19">
        <f>D12*0.2</f>
        <v>0</v>
      </c>
      <c r="G12" s="17">
        <v>2</v>
      </c>
      <c r="H12" s="19">
        <f>F12*0.2</f>
        <v>0</v>
      </c>
      <c r="I12" s="20">
        <v>2</v>
      </c>
      <c r="J12" s="19">
        <f>H12*0.2</f>
        <v>0</v>
      </c>
      <c r="K12" s="21">
        <f>(C12*D12)+(E12*F12)+(G12*H12)+(I12*J12)</f>
        <v>0</v>
      </c>
      <c r="L12" s="22">
        <v>4</v>
      </c>
      <c r="M12" s="23"/>
      <c r="N12" s="24">
        <f>M12*0.2</f>
        <v>0</v>
      </c>
      <c r="O12" s="25">
        <f>(L12*M12)+N12</f>
        <v>0</v>
      </c>
      <c r="P12" s="22">
        <v>4</v>
      </c>
      <c r="Q12" s="26"/>
      <c r="R12" s="27">
        <f>Q12*0.2</f>
        <v>0</v>
      </c>
      <c r="S12" s="25">
        <f>(P12*Q12)+R12</f>
        <v>0</v>
      </c>
      <c r="T12" s="22">
        <v>4</v>
      </c>
      <c r="U12" s="28"/>
      <c r="V12" s="29">
        <f>U12*0.2</f>
        <v>0</v>
      </c>
      <c r="W12" s="30">
        <f>(T12*U12)+V12</f>
        <v>0</v>
      </c>
      <c r="X12" s="31">
        <f>K12+O12+S12+W12</f>
        <v>0</v>
      </c>
      <c r="Y12" s="32"/>
    </row>
    <row r="13" spans="1:25" s="2" customFormat="1" thickBot="1" x14ac:dyDescent="0.25">
      <c r="A13" s="15" t="s">
        <v>52</v>
      </c>
      <c r="B13" s="16" t="s">
        <v>53</v>
      </c>
      <c r="C13" s="17">
        <v>2</v>
      </c>
      <c r="D13" s="18"/>
      <c r="E13" s="17">
        <v>2</v>
      </c>
      <c r="F13" s="19">
        <f>D13*0.2</f>
        <v>0</v>
      </c>
      <c r="G13" s="17">
        <v>2</v>
      </c>
      <c r="H13" s="19">
        <f>F13*0.2</f>
        <v>0</v>
      </c>
      <c r="I13" s="20">
        <v>2</v>
      </c>
      <c r="J13" s="19">
        <f>H13*0.2</f>
        <v>0</v>
      </c>
      <c r="K13" s="21">
        <f>(C13*D13)+(E13*F13)+(G13*H13)+(I13*J13)</f>
        <v>0</v>
      </c>
      <c r="L13" s="22">
        <v>4</v>
      </c>
      <c r="M13" s="23"/>
      <c r="N13" s="24">
        <f>M13*0.2</f>
        <v>0</v>
      </c>
      <c r="O13" s="25">
        <f>(L13*M13)+N13</f>
        <v>0</v>
      </c>
      <c r="P13" s="22">
        <v>4</v>
      </c>
      <c r="Q13" s="26"/>
      <c r="R13" s="27">
        <f>Q13*0.2</f>
        <v>0</v>
      </c>
      <c r="S13" s="25">
        <f>(P13*Q13)+R13</f>
        <v>0</v>
      </c>
      <c r="T13" s="22">
        <v>4</v>
      </c>
      <c r="U13" s="28"/>
      <c r="V13" s="29">
        <f>U13*0.2</f>
        <v>0</v>
      </c>
      <c r="W13" s="30">
        <f>(T13*U13)+V13</f>
        <v>0</v>
      </c>
      <c r="X13" s="31">
        <f>K13+O13+S13+W13</f>
        <v>0</v>
      </c>
      <c r="Y13" s="32"/>
    </row>
    <row r="14" spans="1:25" s="2" customFormat="1" thickBot="1" x14ac:dyDescent="0.25">
      <c r="A14" s="15" t="s">
        <v>54</v>
      </c>
      <c r="B14" s="16" t="s">
        <v>55</v>
      </c>
      <c r="C14" s="17">
        <v>2</v>
      </c>
      <c r="D14" s="18"/>
      <c r="E14" s="17">
        <v>2</v>
      </c>
      <c r="F14" s="19">
        <f>D14*0.2</f>
        <v>0</v>
      </c>
      <c r="G14" s="17">
        <v>2</v>
      </c>
      <c r="H14" s="19">
        <f>F14*0.2</f>
        <v>0</v>
      </c>
      <c r="I14" s="20">
        <v>2</v>
      </c>
      <c r="J14" s="19">
        <f>H14*0.2</f>
        <v>0</v>
      </c>
      <c r="K14" s="21">
        <f>(C14*D14)+(E14*F14)+(G14*H14)+(I14*J14)</f>
        <v>0</v>
      </c>
      <c r="L14" s="22">
        <v>4</v>
      </c>
      <c r="M14" s="23"/>
      <c r="N14" s="24">
        <f>M14*0.2</f>
        <v>0</v>
      </c>
      <c r="O14" s="25">
        <f>(L14*M14)+N14</f>
        <v>0</v>
      </c>
      <c r="P14" s="22">
        <v>4</v>
      </c>
      <c r="Q14" s="26"/>
      <c r="R14" s="27">
        <f>Q14*0.2</f>
        <v>0</v>
      </c>
      <c r="S14" s="25">
        <f>(P14*Q14)+R14</f>
        <v>0</v>
      </c>
      <c r="T14" s="22">
        <v>4</v>
      </c>
      <c r="U14" s="28"/>
      <c r="V14" s="29">
        <f>U14*0.2</f>
        <v>0</v>
      </c>
      <c r="W14" s="30">
        <f>(T14*U14)+V14</f>
        <v>0</v>
      </c>
      <c r="X14" s="31">
        <f>K14+O14+S14+W14</f>
        <v>0</v>
      </c>
      <c r="Y14" s="32"/>
    </row>
    <row r="15" spans="1:25" s="2" customFormat="1" thickBot="1" x14ac:dyDescent="0.25">
      <c r="A15" s="15" t="s">
        <v>56</v>
      </c>
      <c r="B15" s="16" t="s">
        <v>57</v>
      </c>
      <c r="C15" s="17">
        <v>25</v>
      </c>
      <c r="D15" s="18"/>
      <c r="E15" s="17">
        <v>22</v>
      </c>
      <c r="F15" s="19">
        <f>D15*0.2</f>
        <v>0</v>
      </c>
      <c r="G15" s="17">
        <v>84</v>
      </c>
      <c r="H15" s="19">
        <f>F15*0.2</f>
        <v>0</v>
      </c>
      <c r="I15" s="20">
        <v>12</v>
      </c>
      <c r="J15" s="19">
        <f>H15*0.2</f>
        <v>0</v>
      </c>
      <c r="K15" s="21">
        <f>(C15*D15)+(E15*F15)+(G15*H15)+(I15*J15)</f>
        <v>0</v>
      </c>
      <c r="L15" s="22">
        <v>4</v>
      </c>
      <c r="M15" s="23"/>
      <c r="N15" s="24">
        <f>M15*0.2</f>
        <v>0</v>
      </c>
      <c r="O15" s="25">
        <f>(L15*M15)+N15</f>
        <v>0</v>
      </c>
      <c r="P15" s="22">
        <v>4</v>
      </c>
      <c r="Q15" s="26"/>
      <c r="R15" s="27">
        <f>Q15*0.2</f>
        <v>0</v>
      </c>
      <c r="S15" s="25">
        <f>(P15*Q15)+R15</f>
        <v>0</v>
      </c>
      <c r="T15" s="22">
        <v>4</v>
      </c>
      <c r="U15" s="28"/>
      <c r="V15" s="29">
        <f>U15*0.2</f>
        <v>0</v>
      </c>
      <c r="W15" s="30">
        <f>(T15*U15)+V15</f>
        <v>0</v>
      </c>
      <c r="X15" s="31">
        <f>K15+O15+S15+W15</f>
        <v>0</v>
      </c>
      <c r="Y15" s="32"/>
    </row>
    <row r="16" spans="1:25" s="2" customFormat="1" thickBot="1" x14ac:dyDescent="0.25">
      <c r="A16" s="15" t="s">
        <v>58</v>
      </c>
      <c r="B16" s="16" t="s">
        <v>59</v>
      </c>
      <c r="C16" s="17">
        <v>13</v>
      </c>
      <c r="D16" s="18"/>
      <c r="E16" s="17">
        <v>5</v>
      </c>
      <c r="F16" s="19">
        <f>D16*0.2</f>
        <v>0</v>
      </c>
      <c r="G16" s="17">
        <v>7</v>
      </c>
      <c r="H16" s="19">
        <f>F16*0.2</f>
        <v>0</v>
      </c>
      <c r="I16" s="20">
        <v>2</v>
      </c>
      <c r="J16" s="19">
        <f>H16*0.2</f>
        <v>0</v>
      </c>
      <c r="K16" s="21">
        <f>(C16*D16)+(E16*F16)+(G16*H16)+(I16*J16)</f>
        <v>0</v>
      </c>
      <c r="L16" s="22">
        <v>4</v>
      </c>
      <c r="M16" s="23"/>
      <c r="N16" s="24">
        <f>M16*0.2</f>
        <v>0</v>
      </c>
      <c r="O16" s="25">
        <f>(L16*M16)+N16</f>
        <v>0</v>
      </c>
      <c r="P16" s="22">
        <v>4</v>
      </c>
      <c r="Q16" s="26"/>
      <c r="R16" s="27">
        <f>Q16*0.2</f>
        <v>0</v>
      </c>
      <c r="S16" s="25">
        <f>(P16*Q16)+R16</f>
        <v>0</v>
      </c>
      <c r="T16" s="22">
        <v>4</v>
      </c>
      <c r="U16" s="28"/>
      <c r="V16" s="29">
        <f>U16*0.2</f>
        <v>0</v>
      </c>
      <c r="W16" s="30">
        <f>(T16*U16)+V16</f>
        <v>0</v>
      </c>
      <c r="X16" s="31">
        <f>K16+O16+S16+W16</f>
        <v>0</v>
      </c>
      <c r="Y16" s="32"/>
    </row>
    <row r="17" spans="1:25" s="2" customFormat="1" thickBot="1" x14ac:dyDescent="0.25">
      <c r="A17" s="15" t="s">
        <v>60</v>
      </c>
      <c r="B17" s="16" t="s">
        <v>61</v>
      </c>
      <c r="C17" s="17">
        <v>83</v>
      </c>
      <c r="D17" s="18"/>
      <c r="E17" s="17">
        <v>42</v>
      </c>
      <c r="F17" s="19">
        <f>D17*0.2</f>
        <v>0</v>
      </c>
      <c r="G17" s="17">
        <v>100</v>
      </c>
      <c r="H17" s="19">
        <f>F17*0.2</f>
        <v>0</v>
      </c>
      <c r="I17" s="20">
        <v>6</v>
      </c>
      <c r="J17" s="19">
        <f>H17*0.2</f>
        <v>0</v>
      </c>
      <c r="K17" s="21">
        <f>(C17*D17)+(E17*F17)+(G17*H17)+(I17*J17)</f>
        <v>0</v>
      </c>
      <c r="L17" s="22">
        <v>4</v>
      </c>
      <c r="M17" s="23"/>
      <c r="N17" s="24">
        <f>M17*0.2</f>
        <v>0</v>
      </c>
      <c r="O17" s="25">
        <f>(L17*M17)+N17</f>
        <v>0</v>
      </c>
      <c r="P17" s="22">
        <v>4</v>
      </c>
      <c r="Q17" s="26"/>
      <c r="R17" s="27">
        <f>Q17*0.2</f>
        <v>0</v>
      </c>
      <c r="S17" s="25">
        <f>(P17*Q17)+R17</f>
        <v>0</v>
      </c>
      <c r="T17" s="22">
        <v>4</v>
      </c>
      <c r="U17" s="28"/>
      <c r="V17" s="29">
        <f>U17*0.2</f>
        <v>0</v>
      </c>
      <c r="W17" s="30">
        <f>(T17*U17)+V17</f>
        <v>0</v>
      </c>
      <c r="X17" s="31">
        <f>K17+O17+S17+W17</f>
        <v>0</v>
      </c>
      <c r="Y17" s="32"/>
    </row>
    <row r="18" spans="1:25" s="2" customFormat="1" thickBot="1" x14ac:dyDescent="0.25">
      <c r="A18" s="15" t="s">
        <v>62</v>
      </c>
      <c r="B18" s="16" t="s">
        <v>63</v>
      </c>
      <c r="C18" s="17">
        <v>59</v>
      </c>
      <c r="D18" s="18"/>
      <c r="E18" s="17">
        <v>82</v>
      </c>
      <c r="F18" s="19">
        <f>D18*0.2</f>
        <v>0</v>
      </c>
      <c r="G18" s="17">
        <v>36</v>
      </c>
      <c r="H18" s="19">
        <f>F18*0.2</f>
        <v>0</v>
      </c>
      <c r="I18" s="20">
        <v>2</v>
      </c>
      <c r="J18" s="19">
        <f>H18*0.2</f>
        <v>0</v>
      </c>
      <c r="K18" s="21">
        <f>(C18*D18)+(E18*F18)+(G18*H18)+(I18*J18)</f>
        <v>0</v>
      </c>
      <c r="L18" s="22">
        <v>4</v>
      </c>
      <c r="M18" s="23"/>
      <c r="N18" s="24">
        <f>M18*0.2</f>
        <v>0</v>
      </c>
      <c r="O18" s="25">
        <f>(L18*M18)+N18</f>
        <v>0</v>
      </c>
      <c r="P18" s="22">
        <v>4</v>
      </c>
      <c r="Q18" s="26"/>
      <c r="R18" s="27">
        <f>Q18*0.2</f>
        <v>0</v>
      </c>
      <c r="S18" s="25">
        <f>(P18*Q18)+R18</f>
        <v>0</v>
      </c>
      <c r="T18" s="22">
        <v>4</v>
      </c>
      <c r="U18" s="28"/>
      <c r="V18" s="29">
        <f>U18*0.2</f>
        <v>0</v>
      </c>
      <c r="W18" s="30">
        <f>(T18*U18)+V18</f>
        <v>0</v>
      </c>
      <c r="X18" s="31">
        <f>K18+O18+S18+W18</f>
        <v>0</v>
      </c>
      <c r="Y18" s="32"/>
    </row>
    <row r="19" spans="1:25" s="2" customFormat="1" thickBot="1" x14ac:dyDescent="0.25">
      <c r="A19" s="15" t="s">
        <v>64</v>
      </c>
      <c r="B19" s="16" t="s">
        <v>65</v>
      </c>
      <c r="C19" s="17">
        <v>5</v>
      </c>
      <c r="D19" s="18"/>
      <c r="E19" s="17">
        <v>2</v>
      </c>
      <c r="F19" s="19">
        <f>D19*0.2</f>
        <v>0</v>
      </c>
      <c r="G19" s="17">
        <v>14</v>
      </c>
      <c r="H19" s="19">
        <f>F19*0.2</f>
        <v>0</v>
      </c>
      <c r="I19" s="20">
        <v>2</v>
      </c>
      <c r="J19" s="19">
        <f>H19*0.2</f>
        <v>0</v>
      </c>
      <c r="K19" s="21">
        <f>(C19*D19)+(E19*F19)+(G19*H19)+(I19*J19)</f>
        <v>0</v>
      </c>
      <c r="L19" s="22">
        <v>4</v>
      </c>
      <c r="M19" s="23"/>
      <c r="N19" s="24">
        <f>M19*0.2</f>
        <v>0</v>
      </c>
      <c r="O19" s="25">
        <f>(L19*M19)+N19</f>
        <v>0</v>
      </c>
      <c r="P19" s="22">
        <v>4</v>
      </c>
      <c r="Q19" s="26"/>
      <c r="R19" s="27">
        <f>Q19*0.2</f>
        <v>0</v>
      </c>
      <c r="S19" s="25">
        <f>(P19*Q19)+R19</f>
        <v>0</v>
      </c>
      <c r="T19" s="22">
        <v>4</v>
      </c>
      <c r="U19" s="28"/>
      <c r="V19" s="29">
        <f>U19*0.2</f>
        <v>0</v>
      </c>
      <c r="W19" s="30">
        <f>(T19*U19)+V19</f>
        <v>0</v>
      </c>
      <c r="X19" s="31">
        <f>K19+O19+S19+W19</f>
        <v>0</v>
      </c>
      <c r="Y19" s="32"/>
    </row>
    <row r="20" spans="1:25" s="2" customFormat="1" thickBot="1" x14ac:dyDescent="0.25">
      <c r="A20" s="15" t="s">
        <v>66</v>
      </c>
      <c r="B20" s="16" t="s">
        <v>67</v>
      </c>
      <c r="C20" s="17">
        <v>2</v>
      </c>
      <c r="D20" s="18"/>
      <c r="E20" s="17">
        <v>2</v>
      </c>
      <c r="F20" s="19">
        <f>D20*0.2</f>
        <v>0</v>
      </c>
      <c r="G20" s="17">
        <v>20</v>
      </c>
      <c r="H20" s="19">
        <f>F20*0.2</f>
        <v>0</v>
      </c>
      <c r="I20" s="20">
        <v>4</v>
      </c>
      <c r="J20" s="19">
        <f>H20*0.2</f>
        <v>0</v>
      </c>
      <c r="K20" s="21">
        <f>(C20*D20)+(E20*F20)+(G20*H20)+(I20*J20)</f>
        <v>0</v>
      </c>
      <c r="L20" s="22">
        <v>4</v>
      </c>
      <c r="M20" s="23"/>
      <c r="N20" s="24">
        <f>M20*0.2</f>
        <v>0</v>
      </c>
      <c r="O20" s="25">
        <f>(L20*M20)+N20</f>
        <v>0</v>
      </c>
      <c r="P20" s="22">
        <v>4</v>
      </c>
      <c r="Q20" s="26"/>
      <c r="R20" s="27">
        <f>Q20*0.2</f>
        <v>0</v>
      </c>
      <c r="S20" s="25">
        <f>(P20*Q20)+R20</f>
        <v>0</v>
      </c>
      <c r="T20" s="22">
        <v>4</v>
      </c>
      <c r="U20" s="28"/>
      <c r="V20" s="29">
        <f>U20*0.2</f>
        <v>0</v>
      </c>
      <c r="W20" s="30">
        <f>(T20*U20)+V20</f>
        <v>0</v>
      </c>
      <c r="X20" s="31">
        <f>K20+O20+S20+W20</f>
        <v>0</v>
      </c>
      <c r="Y20" s="32"/>
    </row>
    <row r="21" spans="1:25" s="2" customFormat="1" thickBot="1" x14ac:dyDescent="0.25">
      <c r="A21" s="15" t="s">
        <v>68</v>
      </c>
      <c r="B21" s="16" t="s">
        <v>69</v>
      </c>
      <c r="C21" s="17">
        <v>2</v>
      </c>
      <c r="D21" s="18"/>
      <c r="E21" s="17">
        <v>2</v>
      </c>
      <c r="F21" s="19">
        <f>D21*0.2</f>
        <v>0</v>
      </c>
      <c r="G21" s="17">
        <v>2</v>
      </c>
      <c r="H21" s="19">
        <f>F21*0.2</f>
        <v>0</v>
      </c>
      <c r="I21" s="20">
        <v>2</v>
      </c>
      <c r="J21" s="19">
        <f>H21*0.2</f>
        <v>0</v>
      </c>
      <c r="K21" s="21">
        <f>(C21*D21)+(E21*F21)+(G21*H21)+(I21*J21)</f>
        <v>0</v>
      </c>
      <c r="L21" s="22">
        <v>4</v>
      </c>
      <c r="M21" s="23"/>
      <c r="N21" s="24">
        <f>M21*0.2</f>
        <v>0</v>
      </c>
      <c r="O21" s="25">
        <f>(L21*M21)+N21</f>
        <v>0</v>
      </c>
      <c r="P21" s="22">
        <v>4</v>
      </c>
      <c r="Q21" s="26"/>
      <c r="R21" s="27">
        <f>Q21*0.2</f>
        <v>0</v>
      </c>
      <c r="S21" s="25">
        <f>(P21*Q21)+R21</f>
        <v>0</v>
      </c>
      <c r="T21" s="22">
        <v>4</v>
      </c>
      <c r="U21" s="28"/>
      <c r="V21" s="29">
        <f>U21*0.2</f>
        <v>0</v>
      </c>
      <c r="W21" s="30">
        <f>(T21*U21)+V21</f>
        <v>0</v>
      </c>
      <c r="X21" s="31">
        <f>K21+O21+S21+W21</f>
        <v>0</v>
      </c>
      <c r="Y21" s="32"/>
    </row>
    <row r="22" spans="1:25" s="2" customFormat="1" thickBot="1" x14ac:dyDescent="0.25">
      <c r="A22" s="15" t="s">
        <v>70</v>
      </c>
      <c r="B22" s="16" t="s">
        <v>71</v>
      </c>
      <c r="C22" s="17">
        <v>2</v>
      </c>
      <c r="D22" s="18"/>
      <c r="E22" s="17">
        <v>2</v>
      </c>
      <c r="F22" s="19">
        <f>D22*0.2</f>
        <v>0</v>
      </c>
      <c r="G22" s="17">
        <v>9</v>
      </c>
      <c r="H22" s="19">
        <f>F22*0.2</f>
        <v>0</v>
      </c>
      <c r="I22" s="20">
        <v>2</v>
      </c>
      <c r="J22" s="19">
        <f>H22*0.2</f>
        <v>0</v>
      </c>
      <c r="K22" s="21">
        <f>(C22*D22)+(E22*F22)+(G22*H22)+(I22*J22)</f>
        <v>0</v>
      </c>
      <c r="L22" s="22">
        <v>4</v>
      </c>
      <c r="M22" s="23"/>
      <c r="N22" s="24">
        <f>M22*0.2</f>
        <v>0</v>
      </c>
      <c r="O22" s="25">
        <f>(L22*M22)+N22</f>
        <v>0</v>
      </c>
      <c r="P22" s="22">
        <v>4</v>
      </c>
      <c r="Q22" s="26"/>
      <c r="R22" s="27">
        <f>Q22*0.2</f>
        <v>0</v>
      </c>
      <c r="S22" s="25">
        <f>(P22*Q22)+R22</f>
        <v>0</v>
      </c>
      <c r="T22" s="22">
        <v>4</v>
      </c>
      <c r="U22" s="28"/>
      <c r="V22" s="29">
        <f>U22*0.2</f>
        <v>0</v>
      </c>
      <c r="W22" s="30">
        <f>(T22*U22)+V22</f>
        <v>0</v>
      </c>
      <c r="X22" s="31">
        <f>K22+O22+S22+W22</f>
        <v>0</v>
      </c>
      <c r="Y22" s="32"/>
    </row>
    <row r="23" spans="1:25" s="2" customFormat="1" thickBot="1" x14ac:dyDescent="0.25">
      <c r="A23" s="15" t="s">
        <v>72</v>
      </c>
      <c r="B23" s="16" t="s">
        <v>73</v>
      </c>
      <c r="C23" s="17">
        <v>2</v>
      </c>
      <c r="D23" s="18"/>
      <c r="E23" s="17">
        <v>2</v>
      </c>
      <c r="F23" s="19">
        <f>D23*0.2</f>
        <v>0</v>
      </c>
      <c r="G23" s="17">
        <v>2</v>
      </c>
      <c r="H23" s="19">
        <f>F23*0.2</f>
        <v>0</v>
      </c>
      <c r="I23" s="20">
        <v>2</v>
      </c>
      <c r="J23" s="19">
        <f>H23*0.2</f>
        <v>0</v>
      </c>
      <c r="K23" s="21">
        <f>(C23*D23)+(E23*F23)+(G23*H23)+(I23*J23)</f>
        <v>0</v>
      </c>
      <c r="L23" s="22">
        <v>4</v>
      </c>
      <c r="M23" s="23"/>
      <c r="N23" s="24">
        <f>M23*0.2</f>
        <v>0</v>
      </c>
      <c r="O23" s="25">
        <f>(L23*M23)+N23</f>
        <v>0</v>
      </c>
      <c r="P23" s="22">
        <v>4</v>
      </c>
      <c r="Q23" s="26"/>
      <c r="R23" s="27">
        <f>Q23*0.2</f>
        <v>0</v>
      </c>
      <c r="S23" s="25">
        <f>(P23*Q23)+R23</f>
        <v>0</v>
      </c>
      <c r="T23" s="22">
        <v>4</v>
      </c>
      <c r="U23" s="28"/>
      <c r="V23" s="29">
        <f>U23*0.2</f>
        <v>0</v>
      </c>
      <c r="W23" s="30">
        <f>(T23*U23)+V23</f>
        <v>0</v>
      </c>
      <c r="X23" s="31">
        <f>K23+O23+S23+W23</f>
        <v>0</v>
      </c>
      <c r="Y23" s="32"/>
    </row>
    <row r="24" spans="1:25" s="2" customFormat="1" thickBot="1" x14ac:dyDescent="0.25">
      <c r="A24" s="15" t="s">
        <v>74</v>
      </c>
      <c r="B24" s="16" t="s">
        <v>75</v>
      </c>
      <c r="C24" s="17">
        <v>2</v>
      </c>
      <c r="D24" s="18"/>
      <c r="E24" s="17">
        <v>2</v>
      </c>
      <c r="F24" s="19">
        <f>D24*0.2</f>
        <v>0</v>
      </c>
      <c r="G24" s="17">
        <v>2</v>
      </c>
      <c r="H24" s="19">
        <f>F24*0.2</f>
        <v>0</v>
      </c>
      <c r="I24" s="20">
        <v>2</v>
      </c>
      <c r="J24" s="19">
        <f>H24*0.2</f>
        <v>0</v>
      </c>
      <c r="K24" s="21">
        <f>(C24*D24)+(E24*F24)+(G24*H24)+(I24*J24)</f>
        <v>0</v>
      </c>
      <c r="L24" s="22">
        <v>4</v>
      </c>
      <c r="M24" s="23"/>
      <c r="N24" s="24">
        <f>M24*0.2</f>
        <v>0</v>
      </c>
      <c r="O24" s="25">
        <f>(L24*M24)+N24</f>
        <v>0</v>
      </c>
      <c r="P24" s="22">
        <v>4</v>
      </c>
      <c r="Q24" s="26"/>
      <c r="R24" s="27">
        <f>Q24*0.2</f>
        <v>0</v>
      </c>
      <c r="S24" s="25">
        <f>(P24*Q24)+R24</f>
        <v>0</v>
      </c>
      <c r="T24" s="22">
        <v>4</v>
      </c>
      <c r="U24" s="28"/>
      <c r="V24" s="29">
        <f>U24*0.2</f>
        <v>0</v>
      </c>
      <c r="W24" s="30">
        <f>(T24*U24)+V24</f>
        <v>0</v>
      </c>
      <c r="X24" s="31">
        <f>K24+O24+S24+W24</f>
        <v>0</v>
      </c>
      <c r="Y24" s="32"/>
    </row>
    <row r="25" spans="1:25" s="2" customFormat="1" ht="13.5" customHeight="1" thickBot="1" x14ac:dyDescent="0.25">
      <c r="A25" s="33"/>
      <c r="B25" s="34"/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117" t="s">
        <v>76</v>
      </c>
      <c r="U25" s="118"/>
      <c r="V25" s="118"/>
      <c r="W25" s="119"/>
      <c r="X25" s="36">
        <f>SUM(X6:X24)</f>
        <v>0</v>
      </c>
      <c r="Y25" s="37"/>
    </row>
    <row r="26" spans="1:25" s="2" customFormat="1" ht="12.75" customHeight="1" x14ac:dyDescent="0.2">
      <c r="A26" s="120" t="s">
        <v>77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2"/>
      <c r="Y26" s="106"/>
    </row>
    <row r="27" spans="1:25" s="2" customFormat="1" ht="13.5" customHeight="1" thickBot="1" x14ac:dyDescent="0.25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5"/>
      <c r="Y27" s="107"/>
    </row>
    <row r="28" spans="1:25" s="2" customFormat="1" thickBot="1" x14ac:dyDescent="0.25">
      <c r="A28" s="108" t="s">
        <v>78</v>
      </c>
      <c r="B28" s="109"/>
      <c r="C28" s="109"/>
      <c r="D28" s="110"/>
      <c r="E28" s="38"/>
      <c r="F28" s="39"/>
      <c r="G28" s="39"/>
      <c r="H28" s="39"/>
      <c r="I28" s="39"/>
      <c r="J28" s="39"/>
      <c r="K28" s="38"/>
      <c r="L28" s="40"/>
      <c r="M28" s="39"/>
      <c r="N28" s="39"/>
      <c r="O28" s="38"/>
      <c r="P28" s="40"/>
      <c r="Q28" s="39"/>
      <c r="R28" s="39"/>
      <c r="S28" s="38"/>
      <c r="T28" s="40"/>
      <c r="U28" s="39"/>
      <c r="V28" s="39"/>
      <c r="W28" s="11"/>
      <c r="X28" s="41"/>
      <c r="Y28" s="37"/>
    </row>
    <row r="29" spans="1:25" s="2" customFormat="1" ht="24.75" thickBot="1" x14ac:dyDescent="0.25">
      <c r="A29" s="42"/>
      <c r="B29" s="43"/>
      <c r="C29" s="85" t="s">
        <v>98</v>
      </c>
      <c r="D29" s="43" t="s">
        <v>79</v>
      </c>
      <c r="E29" s="38"/>
      <c r="F29" s="44"/>
      <c r="G29" s="39"/>
      <c r="H29" s="39"/>
      <c r="I29" s="39"/>
      <c r="J29" s="39"/>
      <c r="K29" s="38"/>
      <c r="L29" s="40"/>
      <c r="M29" s="39"/>
      <c r="N29" s="39"/>
      <c r="O29" s="38"/>
      <c r="P29" s="40"/>
      <c r="Q29" s="39"/>
      <c r="R29" s="39"/>
      <c r="S29" s="38"/>
      <c r="T29" s="40"/>
      <c r="U29" s="39"/>
      <c r="V29" s="39"/>
      <c r="W29" s="11"/>
      <c r="X29" s="45"/>
      <c r="Y29" s="37"/>
    </row>
    <row r="30" spans="1:25" s="2" customFormat="1" ht="13.5" customHeight="1" thickBot="1" x14ac:dyDescent="0.25">
      <c r="A30" s="92" t="s">
        <v>39</v>
      </c>
      <c r="B30" s="93"/>
      <c r="C30" s="46">
        <v>4</v>
      </c>
      <c r="D30" s="47">
        <f>H6*0.7</f>
        <v>0</v>
      </c>
      <c r="E30" s="38"/>
      <c r="F30" s="48"/>
      <c r="G30" s="49" t="s">
        <v>80</v>
      </c>
      <c r="H30" s="50"/>
      <c r="I30" s="50"/>
      <c r="J30" s="50"/>
      <c r="K30" s="50"/>
      <c r="L30" s="50"/>
      <c r="M30" s="50"/>
      <c r="N30" s="50"/>
      <c r="O30" s="51"/>
      <c r="P30" s="38"/>
      <c r="Q30" s="38"/>
      <c r="R30" s="38"/>
      <c r="S30" s="38"/>
      <c r="T30" s="38"/>
      <c r="U30" s="38"/>
      <c r="V30" s="38"/>
      <c r="W30" s="11"/>
      <c r="X30" s="52">
        <f>C30*D30</f>
        <v>0</v>
      </c>
      <c r="Y30" s="32"/>
    </row>
    <row r="31" spans="1:25" s="2" customFormat="1" ht="13.5" customHeight="1" thickBot="1" x14ac:dyDescent="0.25">
      <c r="A31" s="94" t="s">
        <v>41</v>
      </c>
      <c r="B31" s="95"/>
      <c r="C31" s="53">
        <v>4</v>
      </c>
      <c r="D31" s="47">
        <f>H7*0.7</f>
        <v>0</v>
      </c>
      <c r="E31" s="38"/>
      <c r="F31" s="48"/>
      <c r="G31" s="55" t="s">
        <v>81</v>
      </c>
      <c r="H31" s="56"/>
      <c r="I31" s="56"/>
      <c r="J31" s="56"/>
      <c r="K31" s="56"/>
      <c r="L31" s="56"/>
      <c r="M31" s="56"/>
      <c r="N31" s="56"/>
      <c r="O31" s="11"/>
      <c r="P31" s="38"/>
      <c r="Q31" s="38"/>
      <c r="R31" s="38"/>
      <c r="S31" s="38"/>
      <c r="T31" s="38"/>
      <c r="U31" s="38"/>
      <c r="V31" s="38"/>
      <c r="W31" s="11"/>
      <c r="X31" s="52">
        <f>C31*D31</f>
        <v>0</v>
      </c>
      <c r="Y31" s="32"/>
    </row>
    <row r="32" spans="1:25" s="2" customFormat="1" ht="13.5" customHeight="1" thickBot="1" x14ac:dyDescent="0.25">
      <c r="A32" s="94" t="s">
        <v>43</v>
      </c>
      <c r="B32" s="95"/>
      <c r="C32" s="53">
        <v>4</v>
      </c>
      <c r="D32" s="47">
        <f>H8*0.7</f>
        <v>0</v>
      </c>
      <c r="E32" s="38"/>
      <c r="F32" s="48"/>
      <c r="G32" s="57" t="s">
        <v>82</v>
      </c>
      <c r="H32" s="58"/>
      <c r="I32" s="58"/>
      <c r="J32" s="58"/>
      <c r="K32" s="58"/>
      <c r="L32" s="58"/>
      <c r="M32" s="58"/>
      <c r="N32" s="58"/>
      <c r="O32" s="9"/>
      <c r="P32" s="38"/>
      <c r="Q32" s="38"/>
      <c r="R32" s="38"/>
      <c r="S32" s="38"/>
      <c r="T32" s="38"/>
      <c r="U32" s="38"/>
      <c r="V32" s="38"/>
      <c r="W32" s="11"/>
      <c r="X32" s="52">
        <f>C32*D32</f>
        <v>0</v>
      </c>
      <c r="Y32" s="32"/>
    </row>
    <row r="33" spans="1:25" s="2" customFormat="1" ht="13.5" customHeight="1" thickBot="1" x14ac:dyDescent="0.25">
      <c r="A33" s="94" t="s">
        <v>45</v>
      </c>
      <c r="B33" s="95"/>
      <c r="C33" s="53">
        <v>4</v>
      </c>
      <c r="D33" s="47">
        <f>H9*0.7</f>
        <v>0</v>
      </c>
      <c r="E33" s="38"/>
      <c r="F33" s="4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11"/>
      <c r="X33" s="52">
        <f>C33*D33</f>
        <v>0</v>
      </c>
      <c r="Y33" s="32"/>
    </row>
    <row r="34" spans="1:25" s="2" customFormat="1" ht="13.5" customHeight="1" thickBot="1" x14ac:dyDescent="0.25">
      <c r="A34" s="94" t="s">
        <v>47</v>
      </c>
      <c r="B34" s="95"/>
      <c r="C34" s="53">
        <v>4</v>
      </c>
      <c r="D34" s="47">
        <f>H10*0.7</f>
        <v>0</v>
      </c>
      <c r="E34" s="38"/>
      <c r="F34" s="48"/>
      <c r="G34" s="105"/>
      <c r="H34" s="105"/>
      <c r="I34" s="105"/>
      <c r="J34" s="105"/>
      <c r="K34" s="105"/>
      <c r="L34" s="105"/>
      <c r="M34" s="105"/>
      <c r="N34" s="105"/>
      <c r="O34" s="105"/>
      <c r="P34" s="38"/>
      <c r="Q34" s="38"/>
      <c r="R34" s="38"/>
      <c r="S34" s="38"/>
      <c r="T34" s="38"/>
      <c r="U34" s="38"/>
      <c r="V34" s="38"/>
      <c r="W34" s="11"/>
      <c r="X34" s="52">
        <f>C34*D34</f>
        <v>0</v>
      </c>
      <c r="Y34" s="32"/>
    </row>
    <row r="35" spans="1:25" s="2" customFormat="1" ht="13.5" customHeight="1" thickBot="1" x14ac:dyDescent="0.25">
      <c r="A35" s="94" t="s">
        <v>49</v>
      </c>
      <c r="B35" s="95"/>
      <c r="C35" s="53">
        <v>4</v>
      </c>
      <c r="D35" s="47">
        <f>H11*0.7</f>
        <v>0</v>
      </c>
      <c r="E35" s="38"/>
      <c r="F35" s="48"/>
      <c r="G35" s="105"/>
      <c r="H35" s="105"/>
      <c r="I35" s="105"/>
      <c r="J35" s="105"/>
      <c r="K35" s="105"/>
      <c r="L35" s="105"/>
      <c r="M35" s="105"/>
      <c r="N35" s="105"/>
      <c r="O35" s="105"/>
      <c r="P35" s="38"/>
      <c r="Q35" s="38"/>
      <c r="R35" s="38"/>
      <c r="S35" s="38"/>
      <c r="T35" s="38"/>
      <c r="U35" s="38"/>
      <c r="V35" s="38"/>
      <c r="W35" s="11"/>
      <c r="X35" s="52">
        <f>C35*D35</f>
        <v>0</v>
      </c>
      <c r="Y35" s="32"/>
    </row>
    <row r="36" spans="1:25" s="2" customFormat="1" ht="13.5" customHeight="1" thickBot="1" x14ac:dyDescent="0.25">
      <c r="A36" s="94" t="s">
        <v>51</v>
      </c>
      <c r="B36" s="95"/>
      <c r="C36" s="53">
        <v>4</v>
      </c>
      <c r="D36" s="47">
        <f>H12*0.7</f>
        <v>0</v>
      </c>
      <c r="E36" s="38"/>
      <c r="F36" s="48"/>
      <c r="G36" s="105"/>
      <c r="H36" s="105"/>
      <c r="I36" s="105"/>
      <c r="J36" s="105"/>
      <c r="K36" s="105"/>
      <c r="L36" s="105"/>
      <c r="M36" s="105"/>
      <c r="N36" s="105"/>
      <c r="O36" s="105"/>
      <c r="P36" s="38"/>
      <c r="Q36" s="38"/>
      <c r="R36" s="38"/>
      <c r="S36" s="38"/>
      <c r="T36" s="38"/>
      <c r="U36" s="38"/>
      <c r="V36" s="38"/>
      <c r="W36" s="11"/>
      <c r="X36" s="52">
        <f>C36*D36</f>
        <v>0</v>
      </c>
      <c r="Y36" s="32"/>
    </row>
    <row r="37" spans="1:25" s="2" customFormat="1" ht="13.5" customHeight="1" thickBot="1" x14ac:dyDescent="0.25">
      <c r="A37" s="94" t="s">
        <v>83</v>
      </c>
      <c r="B37" s="95"/>
      <c r="C37" s="53">
        <v>4</v>
      </c>
      <c r="D37" s="47">
        <f>H13*0.7</f>
        <v>0</v>
      </c>
      <c r="E37" s="38"/>
      <c r="F37" s="4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1"/>
      <c r="X37" s="52">
        <f>C37*D37</f>
        <v>0</v>
      </c>
      <c r="Y37" s="32"/>
    </row>
    <row r="38" spans="1:25" s="2" customFormat="1" ht="13.5" customHeight="1" thickBot="1" x14ac:dyDescent="0.25">
      <c r="A38" s="94" t="s">
        <v>55</v>
      </c>
      <c r="B38" s="95"/>
      <c r="C38" s="53">
        <v>4</v>
      </c>
      <c r="D38" s="47">
        <f>H14*0.7</f>
        <v>0</v>
      </c>
      <c r="E38" s="38"/>
      <c r="F38" s="4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11"/>
      <c r="X38" s="52">
        <f>C38*D38</f>
        <v>0</v>
      </c>
      <c r="Y38" s="32"/>
    </row>
    <row r="39" spans="1:25" s="2" customFormat="1" ht="13.5" customHeight="1" thickBot="1" x14ac:dyDescent="0.25">
      <c r="A39" s="94" t="s">
        <v>57</v>
      </c>
      <c r="B39" s="95"/>
      <c r="C39" s="53">
        <v>12</v>
      </c>
      <c r="D39" s="47">
        <f>H15*0.7</f>
        <v>0</v>
      </c>
      <c r="E39" s="38"/>
      <c r="F39" s="4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1"/>
      <c r="X39" s="52">
        <f>C39*D39</f>
        <v>0</v>
      </c>
      <c r="Y39" s="32"/>
    </row>
    <row r="40" spans="1:25" s="2" customFormat="1" ht="13.5" customHeight="1" thickBot="1" x14ac:dyDescent="0.25">
      <c r="A40" s="94" t="s">
        <v>59</v>
      </c>
      <c r="B40" s="95"/>
      <c r="C40" s="53">
        <v>4</v>
      </c>
      <c r="D40" s="47">
        <f>H16*0.7</f>
        <v>0</v>
      </c>
      <c r="E40" s="38"/>
      <c r="F40" s="4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1"/>
      <c r="X40" s="52">
        <f>C40*D40</f>
        <v>0</v>
      </c>
      <c r="Y40" s="32"/>
    </row>
    <row r="41" spans="1:25" s="2" customFormat="1" ht="13.5" customHeight="1" thickBot="1" x14ac:dyDescent="0.25">
      <c r="A41" s="94" t="s">
        <v>61</v>
      </c>
      <c r="B41" s="95"/>
      <c r="C41" s="53">
        <v>16</v>
      </c>
      <c r="D41" s="47">
        <f>H17*0.7</f>
        <v>0</v>
      </c>
      <c r="E41" s="38"/>
      <c r="F41" s="4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1"/>
      <c r="X41" s="52">
        <f>C41*D41</f>
        <v>0</v>
      </c>
      <c r="Y41" s="32"/>
    </row>
    <row r="42" spans="1:25" s="2" customFormat="1" ht="13.5" customHeight="1" thickBot="1" x14ac:dyDescent="0.25">
      <c r="A42" s="94" t="s">
        <v>63</v>
      </c>
      <c r="B42" s="95"/>
      <c r="C42" s="53">
        <v>8</v>
      </c>
      <c r="D42" s="47">
        <f>H18*0.7</f>
        <v>0</v>
      </c>
      <c r="E42" s="38"/>
      <c r="F42" s="4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11"/>
      <c r="X42" s="52">
        <f>C42*D42</f>
        <v>0</v>
      </c>
      <c r="Y42" s="32"/>
    </row>
    <row r="43" spans="1:25" s="2" customFormat="1" ht="13.5" customHeight="1" thickBot="1" x14ac:dyDescent="0.25">
      <c r="A43" s="94" t="s">
        <v>65</v>
      </c>
      <c r="B43" s="95"/>
      <c r="C43" s="53">
        <v>4</v>
      </c>
      <c r="D43" s="47">
        <f>H19*0.7</f>
        <v>0</v>
      </c>
      <c r="E43" s="38"/>
      <c r="F43" s="4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1"/>
      <c r="X43" s="52">
        <f>C43*D43</f>
        <v>0</v>
      </c>
      <c r="Y43" s="32"/>
    </row>
    <row r="44" spans="1:25" s="2" customFormat="1" ht="13.5" customHeight="1" thickBot="1" x14ac:dyDescent="0.25">
      <c r="A44" s="94" t="s">
        <v>67</v>
      </c>
      <c r="B44" s="95"/>
      <c r="C44" s="53">
        <v>4</v>
      </c>
      <c r="D44" s="47">
        <f>H20*0.7</f>
        <v>0</v>
      </c>
      <c r="E44" s="38"/>
      <c r="F44" s="4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11"/>
      <c r="X44" s="52">
        <f>C44*D44</f>
        <v>0</v>
      </c>
      <c r="Y44" s="32"/>
    </row>
    <row r="45" spans="1:25" s="2" customFormat="1" ht="13.5" customHeight="1" thickBot="1" x14ac:dyDescent="0.25">
      <c r="A45" s="94" t="s">
        <v>69</v>
      </c>
      <c r="B45" s="95"/>
      <c r="C45" s="53">
        <v>4</v>
      </c>
      <c r="D45" s="47">
        <f>H21*0.7</f>
        <v>0</v>
      </c>
      <c r="E45" s="38"/>
      <c r="F45" s="4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1"/>
      <c r="X45" s="52">
        <f>C45*D45</f>
        <v>0</v>
      </c>
      <c r="Y45" s="32"/>
    </row>
    <row r="46" spans="1:25" s="2" customFormat="1" ht="13.5" customHeight="1" thickBot="1" x14ac:dyDescent="0.25">
      <c r="A46" s="94" t="s">
        <v>71</v>
      </c>
      <c r="B46" s="95"/>
      <c r="C46" s="53">
        <v>4</v>
      </c>
      <c r="D46" s="47">
        <f>H22*0.7</f>
        <v>0</v>
      </c>
      <c r="E46" s="38"/>
      <c r="F46" s="4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11"/>
      <c r="X46" s="52">
        <f>C46*D46</f>
        <v>0</v>
      </c>
      <c r="Y46" s="32"/>
    </row>
    <row r="47" spans="1:25" s="2" customFormat="1" ht="13.5" customHeight="1" thickBot="1" x14ac:dyDescent="0.25">
      <c r="A47" s="94" t="s">
        <v>73</v>
      </c>
      <c r="B47" s="95"/>
      <c r="C47" s="53">
        <v>4</v>
      </c>
      <c r="D47" s="47">
        <f>H23*0.7</f>
        <v>0</v>
      </c>
      <c r="E47" s="38"/>
      <c r="F47" s="4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1"/>
      <c r="X47" s="52">
        <f>C47*D47</f>
        <v>0</v>
      </c>
      <c r="Y47" s="32"/>
    </row>
    <row r="48" spans="1:25" s="2" customFormat="1" ht="13.5" customHeight="1" thickBot="1" x14ac:dyDescent="0.25">
      <c r="A48" s="96" t="s">
        <v>75</v>
      </c>
      <c r="B48" s="97"/>
      <c r="C48" s="59">
        <v>4</v>
      </c>
      <c r="D48" s="47">
        <f>H24*0.7</f>
        <v>0</v>
      </c>
      <c r="E48" s="38"/>
      <c r="F48" s="4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11"/>
      <c r="X48" s="52">
        <f>C48*D48</f>
        <v>0</v>
      </c>
      <c r="Y48" s="32"/>
    </row>
    <row r="49" spans="1:25" s="2" customFormat="1" ht="13.5" customHeight="1" thickBot="1" x14ac:dyDescent="0.25">
      <c r="A49" s="38"/>
      <c r="B49" s="38"/>
      <c r="C49" s="38"/>
      <c r="D49" s="38"/>
      <c r="E49" s="38"/>
      <c r="F49" s="61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98" t="s">
        <v>76</v>
      </c>
      <c r="V49" s="99"/>
      <c r="W49" s="100">
        <f>SUM(X30:X48)</f>
        <v>0</v>
      </c>
      <c r="X49" s="102"/>
      <c r="Y49" s="1"/>
    </row>
    <row r="50" spans="1:25" s="2" customFormat="1" ht="13.5" customHeight="1" thickBot="1" x14ac:dyDescent="0.25">
      <c r="A50" s="90" t="s">
        <v>84</v>
      </c>
      <c r="B50" s="91"/>
      <c r="C50" s="5" t="s">
        <v>85</v>
      </c>
      <c r="D50" s="62" t="s">
        <v>86</v>
      </c>
      <c r="E50" s="38"/>
      <c r="F50" s="61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1"/>
    </row>
    <row r="51" spans="1:25" s="2" customFormat="1" thickBot="1" x14ac:dyDescent="0.25">
      <c r="A51" s="103" t="s">
        <v>87</v>
      </c>
      <c r="B51" s="104"/>
      <c r="C51" s="63">
        <v>240</v>
      </c>
      <c r="D51" s="64"/>
      <c r="E51" s="38"/>
      <c r="F51" s="4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1"/>
      <c r="X51" s="65">
        <f>D51*C51</f>
        <v>0</v>
      </c>
      <c r="Y51" s="32"/>
    </row>
    <row r="52" spans="1:25" s="2" customFormat="1" ht="13.5" customHeight="1" thickBot="1" x14ac:dyDescent="0.25">
      <c r="A52" s="94" t="s">
        <v>88</v>
      </c>
      <c r="B52" s="95"/>
      <c r="C52" s="66">
        <v>51</v>
      </c>
      <c r="D52" s="67"/>
      <c r="E52" s="38"/>
      <c r="F52" s="4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1"/>
      <c r="X52" s="52">
        <f>D52*C52</f>
        <v>0</v>
      </c>
      <c r="Y52" s="32"/>
    </row>
    <row r="53" spans="1:25" s="2" customFormat="1" thickBot="1" x14ac:dyDescent="0.25">
      <c r="A53" s="96" t="s">
        <v>89</v>
      </c>
      <c r="B53" s="97"/>
      <c r="C53" s="68">
        <v>240</v>
      </c>
      <c r="D53" s="69"/>
      <c r="E53" s="38"/>
      <c r="F53" s="61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11"/>
      <c r="X53" s="52">
        <f>D53*C53</f>
        <v>0</v>
      </c>
      <c r="Y53" s="32"/>
    </row>
    <row r="54" spans="1:25" s="2" customFormat="1" ht="13.5" customHeight="1" thickBot="1" x14ac:dyDescent="0.25">
      <c r="A54" s="38"/>
      <c r="B54" s="38"/>
      <c r="C54" s="38"/>
      <c r="D54" s="38"/>
      <c r="E54" s="38"/>
      <c r="F54" s="61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98" t="s">
        <v>76</v>
      </c>
      <c r="V54" s="99"/>
      <c r="W54" s="100">
        <f>SUM(X51:X53)</f>
        <v>0</v>
      </c>
      <c r="X54" s="102"/>
      <c r="Y54" s="1"/>
    </row>
    <row r="55" spans="1:25" s="2" customFormat="1" ht="18.75" thickBot="1" x14ac:dyDescent="0.25">
      <c r="A55" s="90" t="s">
        <v>90</v>
      </c>
      <c r="B55" s="91"/>
      <c r="C55" s="5" t="s">
        <v>91</v>
      </c>
      <c r="D55" s="62" t="s">
        <v>86</v>
      </c>
      <c r="E55" s="38"/>
      <c r="F55" s="61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1"/>
    </row>
    <row r="56" spans="1:25" s="2" customFormat="1" thickBot="1" x14ac:dyDescent="0.25">
      <c r="A56" s="92" t="s">
        <v>92</v>
      </c>
      <c r="B56" s="93"/>
      <c r="C56" s="70">
        <v>698</v>
      </c>
      <c r="D56" s="71"/>
      <c r="E56" s="38"/>
      <c r="F56" s="61"/>
      <c r="O56" s="38"/>
      <c r="P56" s="38"/>
      <c r="Q56" s="38"/>
      <c r="R56" s="38"/>
      <c r="S56" s="38"/>
      <c r="T56" s="38"/>
      <c r="U56" s="38"/>
      <c r="V56" s="38"/>
      <c r="W56" s="11"/>
      <c r="X56" s="65">
        <f>D56*C56</f>
        <v>0</v>
      </c>
      <c r="Y56" s="1"/>
    </row>
    <row r="57" spans="1:25" s="2" customFormat="1" thickBot="1" x14ac:dyDescent="0.25">
      <c r="A57" s="94" t="s">
        <v>93</v>
      </c>
      <c r="B57" s="95"/>
      <c r="C57" s="72">
        <v>1422.25</v>
      </c>
      <c r="D57" s="73"/>
      <c r="E57" s="56"/>
      <c r="O57" s="56"/>
      <c r="P57" s="56"/>
      <c r="Q57" s="56"/>
      <c r="R57" s="56"/>
      <c r="S57" s="56"/>
      <c r="T57" s="56"/>
      <c r="U57" s="56"/>
      <c r="V57" s="38"/>
      <c r="W57" s="11"/>
      <c r="X57" s="52">
        <f>D57*C57</f>
        <v>0</v>
      </c>
      <c r="Y57" s="1"/>
    </row>
    <row r="58" spans="1:25" s="2" customFormat="1" thickBot="1" x14ac:dyDescent="0.25">
      <c r="A58" s="96" t="s">
        <v>94</v>
      </c>
      <c r="B58" s="97"/>
      <c r="C58" s="74">
        <v>919.64285714285711</v>
      </c>
      <c r="D58" s="75"/>
      <c r="E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9"/>
      <c r="X58" s="52">
        <f>D58*C58</f>
        <v>0</v>
      </c>
      <c r="Y58" s="1"/>
    </row>
    <row r="59" spans="1:25" s="2" customFormat="1" thickBot="1" x14ac:dyDescent="0.25">
      <c r="A59" s="76"/>
      <c r="B59" s="76"/>
      <c r="C59" s="76"/>
      <c r="D59" s="76"/>
      <c r="E59" s="76"/>
      <c r="G59" s="76"/>
      <c r="H59" s="7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98" t="s">
        <v>76</v>
      </c>
      <c r="V59" s="99"/>
      <c r="W59" s="100">
        <f>SUM(X56:X58)</f>
        <v>0</v>
      </c>
      <c r="X59" s="101"/>
      <c r="Y59" s="1"/>
    </row>
    <row r="60" spans="1:25" s="78" customFormat="1" thickBot="1" x14ac:dyDescent="0.25">
      <c r="A60" s="77"/>
      <c r="B60" s="77"/>
      <c r="C60" s="77"/>
      <c r="D60" s="77"/>
      <c r="E60" s="77"/>
      <c r="G60" s="77"/>
      <c r="H60" s="77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80"/>
      <c r="V60" s="80"/>
      <c r="W60" s="81"/>
      <c r="X60" s="81"/>
      <c r="Y60" s="82"/>
    </row>
    <row r="61" spans="1:25" s="2" customFormat="1" ht="27.75" customHeight="1" thickBot="1" x14ac:dyDescent="0.25">
      <c r="U61" s="86" t="s">
        <v>99</v>
      </c>
      <c r="V61" s="87"/>
      <c r="W61" s="88">
        <f>SUM(X25,W49,W54,W59)</f>
        <v>0</v>
      </c>
      <c r="X61" s="89"/>
    </row>
    <row r="62" spans="1:25" s="2" customFormat="1" ht="12" x14ac:dyDescent="0.2"/>
    <row r="63" spans="1:25" s="2" customFormat="1" ht="12" x14ac:dyDescent="0.2"/>
    <row r="64" spans="1:25" s="2" customFormat="1" ht="12" x14ac:dyDescent="0.2"/>
    <row r="65" spans="20:20" s="2" customFormat="1" ht="12" x14ac:dyDescent="0.2">
      <c r="T65" s="83"/>
    </row>
    <row r="66" spans="20:20" s="2" customFormat="1" ht="12" x14ac:dyDescent="0.2"/>
  </sheetData>
  <mergeCells count="66">
    <mergeCell ref="A1:X1"/>
    <mergeCell ref="A2:A5"/>
    <mergeCell ref="B2:B5"/>
    <mergeCell ref="C2:K2"/>
    <mergeCell ref="L2:O2"/>
    <mergeCell ref="P2:S2"/>
    <mergeCell ref="T2:W2"/>
    <mergeCell ref="X2:X3"/>
    <mergeCell ref="C3:C4"/>
    <mergeCell ref="D3:D4"/>
    <mergeCell ref="Q3:Q4"/>
    <mergeCell ref="R3:R4"/>
    <mergeCell ref="E3:E4"/>
    <mergeCell ref="F3:F4"/>
    <mergeCell ref="G3:G4"/>
    <mergeCell ref="H3:H4"/>
    <mergeCell ref="I3:I4"/>
    <mergeCell ref="J3:J4"/>
    <mergeCell ref="T3:T4"/>
    <mergeCell ref="U3:U4"/>
    <mergeCell ref="V3:V4"/>
    <mergeCell ref="X4:X5"/>
    <mergeCell ref="T25:W25"/>
    <mergeCell ref="A26:X27"/>
    <mergeCell ref="L3:L4"/>
    <mergeCell ref="M3:M4"/>
    <mergeCell ref="N3:N4"/>
    <mergeCell ref="P3:P4"/>
    <mergeCell ref="A40:B40"/>
    <mergeCell ref="A41:B41"/>
    <mergeCell ref="A42:B42"/>
    <mergeCell ref="A43:B43"/>
    <mergeCell ref="Y26:Y27"/>
    <mergeCell ref="A28:D28"/>
    <mergeCell ref="A30:B30"/>
    <mergeCell ref="A31:B31"/>
    <mergeCell ref="A32:B32"/>
    <mergeCell ref="A33:B33"/>
    <mergeCell ref="A53:B53"/>
    <mergeCell ref="U54:V54"/>
    <mergeCell ref="A44:B44"/>
    <mergeCell ref="A34:B34"/>
    <mergeCell ref="G34:O36"/>
    <mergeCell ref="A35:B35"/>
    <mergeCell ref="A36:B36"/>
    <mergeCell ref="A37:B37"/>
    <mergeCell ref="A38:B38"/>
    <mergeCell ref="A39:B39"/>
    <mergeCell ref="W54:X54"/>
    <mergeCell ref="A45:B45"/>
    <mergeCell ref="A46:B46"/>
    <mergeCell ref="A47:B47"/>
    <mergeCell ref="A48:B48"/>
    <mergeCell ref="U49:V49"/>
    <mergeCell ref="W49:X49"/>
    <mergeCell ref="A50:B50"/>
    <mergeCell ref="A51:B51"/>
    <mergeCell ref="A52:B52"/>
    <mergeCell ref="U61:V61"/>
    <mergeCell ref="W61:X61"/>
    <mergeCell ref="A55:B55"/>
    <mergeCell ref="A56:B56"/>
    <mergeCell ref="A57:B57"/>
    <mergeCell ref="A58:B58"/>
    <mergeCell ref="U59:V59"/>
    <mergeCell ref="W59:X59"/>
  </mergeCells>
  <printOptions horizontalCentered="1"/>
  <pageMargins left="0.39370078740157483" right="0.39370078740157483" top="0.59055118110236227" bottom="0.39370078740157483" header="0" footer="0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showGridLines="0" zoomScaleNormal="100" workbookViewId="0">
      <selection activeCell="V6" sqref="V6:V24"/>
    </sheetView>
  </sheetViews>
  <sheetFormatPr defaultRowHeight="12.75" x14ac:dyDescent="0.2"/>
  <cols>
    <col min="1" max="1" width="9.140625" style="302"/>
    <col min="2" max="2" width="26.140625" style="302" customWidth="1"/>
    <col min="3" max="10" width="9.28515625" style="302" bestFit="1" customWidth="1"/>
    <col min="11" max="11" width="11.42578125" style="302" customWidth="1"/>
    <col min="12" max="14" width="9.28515625" style="302" bestFit="1" customWidth="1"/>
    <col min="15" max="15" width="10.5703125" style="302" bestFit="1" customWidth="1"/>
    <col min="16" max="18" width="9.28515625" style="302" bestFit="1" customWidth="1"/>
    <col min="19" max="19" width="10.42578125" style="302" bestFit="1" customWidth="1"/>
    <col min="20" max="21" width="9.28515625" style="302" bestFit="1" customWidth="1"/>
    <col min="22" max="22" width="9.5703125" style="302" customWidth="1"/>
    <col min="23" max="23" width="11.140625" style="302" customWidth="1"/>
    <col min="24" max="24" width="11.28515625" style="302" bestFit="1" customWidth="1"/>
    <col min="25" max="25" width="11.140625" style="302" bestFit="1" customWidth="1"/>
    <col min="26" max="16384" width="9.140625" style="302"/>
  </cols>
  <sheetData>
    <row r="1" spans="1:25" s="155" customFormat="1" ht="46.5" customHeight="1" thickBot="1" x14ac:dyDescent="0.25">
      <c r="A1" s="153" t="s">
        <v>105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4"/>
    </row>
    <row r="2" spans="1:25" s="172" customFormat="1" ht="35.25" customHeight="1" thickBot="1" x14ac:dyDescent="0.25">
      <c r="A2" s="156" t="s">
        <v>0</v>
      </c>
      <c r="B2" s="157" t="s">
        <v>1</v>
      </c>
      <c r="C2" s="158" t="s">
        <v>2</v>
      </c>
      <c r="D2" s="159"/>
      <c r="E2" s="159"/>
      <c r="F2" s="159"/>
      <c r="G2" s="159"/>
      <c r="H2" s="159"/>
      <c r="I2" s="159"/>
      <c r="J2" s="159"/>
      <c r="K2" s="160"/>
      <c r="L2" s="161" t="s">
        <v>3</v>
      </c>
      <c r="M2" s="162"/>
      <c r="N2" s="162"/>
      <c r="O2" s="163"/>
      <c r="P2" s="164" t="s">
        <v>4</v>
      </c>
      <c r="Q2" s="165"/>
      <c r="R2" s="165"/>
      <c r="S2" s="166"/>
      <c r="T2" s="167" t="s">
        <v>5</v>
      </c>
      <c r="U2" s="168"/>
      <c r="V2" s="168"/>
      <c r="W2" s="169"/>
      <c r="X2" s="170" t="s">
        <v>6</v>
      </c>
      <c r="Y2" s="171"/>
    </row>
    <row r="3" spans="1:25" s="155" customFormat="1" ht="13.5" customHeight="1" thickBot="1" x14ac:dyDescent="0.25">
      <c r="A3" s="173"/>
      <c r="B3" s="174"/>
      <c r="C3" s="175" t="s">
        <v>97</v>
      </c>
      <c r="D3" s="176" t="s">
        <v>7</v>
      </c>
      <c r="E3" s="175" t="s">
        <v>97</v>
      </c>
      <c r="F3" s="176" t="s">
        <v>8</v>
      </c>
      <c r="G3" s="175" t="s">
        <v>97</v>
      </c>
      <c r="H3" s="176" t="s">
        <v>9</v>
      </c>
      <c r="I3" s="175" t="s">
        <v>97</v>
      </c>
      <c r="J3" s="176" t="s">
        <v>10</v>
      </c>
      <c r="K3" s="177" t="s">
        <v>11</v>
      </c>
      <c r="L3" s="175" t="s">
        <v>97</v>
      </c>
      <c r="M3" s="178" t="s">
        <v>7</v>
      </c>
      <c r="N3" s="178" t="s">
        <v>8</v>
      </c>
      <c r="O3" s="177" t="s">
        <v>11</v>
      </c>
      <c r="P3" s="175" t="s">
        <v>97</v>
      </c>
      <c r="Q3" s="179" t="s">
        <v>7</v>
      </c>
      <c r="R3" s="179" t="s">
        <v>8</v>
      </c>
      <c r="S3" s="177" t="s">
        <v>11</v>
      </c>
      <c r="T3" s="175" t="s">
        <v>97</v>
      </c>
      <c r="U3" s="180" t="s">
        <v>7</v>
      </c>
      <c r="V3" s="180" t="s">
        <v>8</v>
      </c>
      <c r="W3" s="177" t="s">
        <v>11</v>
      </c>
      <c r="X3" s="181"/>
      <c r="Y3" s="154"/>
    </row>
    <row r="4" spans="1:25" s="155" customFormat="1" ht="63.75" customHeight="1" thickBot="1" x14ac:dyDescent="0.25">
      <c r="A4" s="173"/>
      <c r="B4" s="174"/>
      <c r="C4" s="182"/>
      <c r="D4" s="183"/>
      <c r="E4" s="182"/>
      <c r="F4" s="183"/>
      <c r="G4" s="182"/>
      <c r="H4" s="183"/>
      <c r="I4" s="182"/>
      <c r="J4" s="183"/>
      <c r="K4" s="184" t="s">
        <v>12</v>
      </c>
      <c r="L4" s="182"/>
      <c r="M4" s="185"/>
      <c r="N4" s="185"/>
      <c r="O4" s="184" t="s">
        <v>13</v>
      </c>
      <c r="P4" s="182"/>
      <c r="Q4" s="186"/>
      <c r="R4" s="186"/>
      <c r="S4" s="184" t="s">
        <v>14</v>
      </c>
      <c r="T4" s="182"/>
      <c r="U4" s="187"/>
      <c r="V4" s="187"/>
      <c r="W4" s="184" t="s">
        <v>15</v>
      </c>
      <c r="X4" s="188" t="s">
        <v>16</v>
      </c>
      <c r="Y4" s="154"/>
    </row>
    <row r="5" spans="1:25" s="155" customFormat="1" ht="13.5" customHeight="1" thickBot="1" x14ac:dyDescent="0.25">
      <c r="A5" s="189"/>
      <c r="B5" s="190"/>
      <c r="C5" s="191" t="s">
        <v>17</v>
      </c>
      <c r="D5" s="192" t="s">
        <v>18</v>
      </c>
      <c r="E5" s="191" t="s">
        <v>19</v>
      </c>
      <c r="F5" s="192" t="s">
        <v>20</v>
      </c>
      <c r="G5" s="191" t="s">
        <v>21</v>
      </c>
      <c r="H5" s="192" t="s">
        <v>22</v>
      </c>
      <c r="I5" s="191" t="s">
        <v>23</v>
      </c>
      <c r="J5" s="192" t="s">
        <v>24</v>
      </c>
      <c r="K5" s="193" t="s">
        <v>25</v>
      </c>
      <c r="L5" s="191" t="s">
        <v>26</v>
      </c>
      <c r="M5" s="194" t="s">
        <v>27</v>
      </c>
      <c r="N5" s="194" t="s">
        <v>28</v>
      </c>
      <c r="O5" s="195" t="s">
        <v>29</v>
      </c>
      <c r="P5" s="191" t="s">
        <v>30</v>
      </c>
      <c r="Q5" s="196" t="s">
        <v>31</v>
      </c>
      <c r="R5" s="196" t="s">
        <v>32</v>
      </c>
      <c r="S5" s="195" t="s">
        <v>33</v>
      </c>
      <c r="T5" s="191" t="s">
        <v>34</v>
      </c>
      <c r="U5" s="197" t="s">
        <v>35</v>
      </c>
      <c r="V5" s="197" t="s">
        <v>36</v>
      </c>
      <c r="W5" s="198" t="s">
        <v>37</v>
      </c>
      <c r="X5" s="199"/>
      <c r="Y5" s="154"/>
    </row>
    <row r="6" spans="1:25" s="155" customFormat="1" thickBot="1" x14ac:dyDescent="0.25">
      <c r="A6" s="200" t="s">
        <v>38</v>
      </c>
      <c r="B6" s="201" t="s">
        <v>39</v>
      </c>
      <c r="C6" s="202">
        <v>7.333333333333333</v>
      </c>
      <c r="D6" s="203"/>
      <c r="E6" s="202">
        <v>1</v>
      </c>
      <c r="F6" s="204">
        <f>D6*0.2</f>
        <v>0</v>
      </c>
      <c r="G6" s="202">
        <v>3.6666666666666665</v>
      </c>
      <c r="H6" s="203">
        <f>D6*0.8</f>
        <v>0</v>
      </c>
      <c r="I6" s="205">
        <v>1</v>
      </c>
      <c r="J6" s="204">
        <f>H6*0.2</f>
        <v>0</v>
      </c>
      <c r="K6" s="206">
        <f>(C6*D6)+(E6*F6)+(G6*H6)+(I6*J6)</f>
        <v>0</v>
      </c>
      <c r="L6" s="207">
        <v>1</v>
      </c>
      <c r="M6" s="208"/>
      <c r="N6" s="209">
        <f>M6*0.2</f>
        <v>0</v>
      </c>
      <c r="O6" s="210">
        <f>(L6*M6)+N6</f>
        <v>0</v>
      </c>
      <c r="P6" s="207">
        <v>1</v>
      </c>
      <c r="Q6" s="211"/>
      <c r="R6" s="212">
        <f>Q6*0.2</f>
        <v>0</v>
      </c>
      <c r="S6" s="210">
        <f>(P6*Q6)+R6</f>
        <v>0</v>
      </c>
      <c r="T6" s="207">
        <v>1</v>
      </c>
      <c r="U6" s="213"/>
      <c r="V6" s="214">
        <f>U6*0.2</f>
        <v>0</v>
      </c>
      <c r="W6" s="215">
        <f>(T6*U6)+V6</f>
        <v>0</v>
      </c>
      <c r="X6" s="216">
        <f>K6+O6+S6+W6</f>
        <v>0</v>
      </c>
      <c r="Y6" s="217"/>
    </row>
    <row r="7" spans="1:25" s="155" customFormat="1" thickBot="1" x14ac:dyDescent="0.25">
      <c r="A7" s="200" t="s">
        <v>40</v>
      </c>
      <c r="B7" s="201" t="s">
        <v>41</v>
      </c>
      <c r="C7" s="202">
        <v>5.666666666666667</v>
      </c>
      <c r="D7" s="203"/>
      <c r="E7" s="202">
        <v>1</v>
      </c>
      <c r="F7" s="204">
        <f t="shared" ref="F7:F24" si="0">D7*0.2</f>
        <v>0</v>
      </c>
      <c r="G7" s="202">
        <v>2</v>
      </c>
      <c r="H7" s="203">
        <f t="shared" ref="H7:H24" si="1">D7*0.8</f>
        <v>0</v>
      </c>
      <c r="I7" s="205">
        <v>1</v>
      </c>
      <c r="J7" s="204">
        <f t="shared" ref="J7:J24" si="2">H7*0.2</f>
        <v>0</v>
      </c>
      <c r="K7" s="206">
        <f t="shared" ref="K7:K24" si="3">(C7*D7)+(E7*F7)+(G7*H7)+(I7*J7)</f>
        <v>0</v>
      </c>
      <c r="L7" s="207">
        <v>1</v>
      </c>
      <c r="M7" s="208"/>
      <c r="N7" s="209">
        <f t="shared" ref="N7:N24" si="4">M7*0.2</f>
        <v>0</v>
      </c>
      <c r="O7" s="210">
        <f t="shared" ref="O7:O24" si="5">(L7*M7)+N7</f>
        <v>0</v>
      </c>
      <c r="P7" s="207">
        <v>1</v>
      </c>
      <c r="Q7" s="211"/>
      <c r="R7" s="212">
        <f t="shared" ref="R7:R24" si="6">Q7*0.2</f>
        <v>0</v>
      </c>
      <c r="S7" s="210">
        <f t="shared" ref="S7:S24" si="7">(P7*Q7)+R7</f>
        <v>0</v>
      </c>
      <c r="T7" s="207">
        <v>1</v>
      </c>
      <c r="U7" s="213"/>
      <c r="V7" s="214">
        <f t="shared" ref="V7:V24" si="8">U7*0.2</f>
        <v>0</v>
      </c>
      <c r="W7" s="215">
        <f t="shared" ref="W7:W24" si="9">(T7*U7)+V7</f>
        <v>0</v>
      </c>
      <c r="X7" s="216">
        <f t="shared" ref="X7:X24" si="10">K7+O7+S7+W7</f>
        <v>0</v>
      </c>
      <c r="Y7" s="217"/>
    </row>
    <row r="8" spans="1:25" s="155" customFormat="1" thickBot="1" x14ac:dyDescent="0.25">
      <c r="A8" s="200" t="s">
        <v>42</v>
      </c>
      <c r="B8" s="201" t="s">
        <v>43</v>
      </c>
      <c r="C8" s="202">
        <v>11.666666666666666</v>
      </c>
      <c r="D8" s="203"/>
      <c r="E8" s="202">
        <v>17</v>
      </c>
      <c r="F8" s="204">
        <f t="shared" si="0"/>
        <v>0</v>
      </c>
      <c r="G8" s="202">
        <v>1</v>
      </c>
      <c r="H8" s="203">
        <f t="shared" si="1"/>
        <v>0</v>
      </c>
      <c r="I8" s="205">
        <v>1</v>
      </c>
      <c r="J8" s="204">
        <f t="shared" si="2"/>
        <v>0</v>
      </c>
      <c r="K8" s="206">
        <f t="shared" si="3"/>
        <v>0</v>
      </c>
      <c r="L8" s="207">
        <v>1</v>
      </c>
      <c r="M8" s="208"/>
      <c r="N8" s="209">
        <f t="shared" si="4"/>
        <v>0</v>
      </c>
      <c r="O8" s="210">
        <f t="shared" si="5"/>
        <v>0</v>
      </c>
      <c r="P8" s="207">
        <v>1</v>
      </c>
      <c r="Q8" s="211"/>
      <c r="R8" s="212">
        <f t="shared" si="6"/>
        <v>0</v>
      </c>
      <c r="S8" s="210">
        <f t="shared" si="7"/>
        <v>0</v>
      </c>
      <c r="T8" s="207">
        <v>1</v>
      </c>
      <c r="U8" s="213"/>
      <c r="V8" s="214">
        <f t="shared" si="8"/>
        <v>0</v>
      </c>
      <c r="W8" s="215">
        <f t="shared" si="9"/>
        <v>0</v>
      </c>
      <c r="X8" s="216">
        <f t="shared" si="10"/>
        <v>0</v>
      </c>
      <c r="Y8" s="217"/>
    </row>
    <row r="9" spans="1:25" s="155" customFormat="1" thickBot="1" x14ac:dyDescent="0.25">
      <c r="A9" s="200" t="s">
        <v>44</v>
      </c>
      <c r="B9" s="201" t="s">
        <v>45</v>
      </c>
      <c r="C9" s="202">
        <v>4</v>
      </c>
      <c r="D9" s="203"/>
      <c r="E9" s="202">
        <v>1</v>
      </c>
      <c r="F9" s="204">
        <f t="shared" si="0"/>
        <v>0</v>
      </c>
      <c r="G9" s="202">
        <v>2</v>
      </c>
      <c r="H9" s="203">
        <f t="shared" si="1"/>
        <v>0</v>
      </c>
      <c r="I9" s="205">
        <v>1</v>
      </c>
      <c r="J9" s="204">
        <f t="shared" si="2"/>
        <v>0</v>
      </c>
      <c r="K9" s="206">
        <f t="shared" si="3"/>
        <v>0</v>
      </c>
      <c r="L9" s="207">
        <v>1</v>
      </c>
      <c r="M9" s="208"/>
      <c r="N9" s="209">
        <f t="shared" si="4"/>
        <v>0</v>
      </c>
      <c r="O9" s="210">
        <f t="shared" si="5"/>
        <v>0</v>
      </c>
      <c r="P9" s="207">
        <v>1</v>
      </c>
      <c r="Q9" s="211"/>
      <c r="R9" s="212">
        <f t="shared" si="6"/>
        <v>0</v>
      </c>
      <c r="S9" s="210">
        <f t="shared" si="7"/>
        <v>0</v>
      </c>
      <c r="T9" s="207">
        <v>1</v>
      </c>
      <c r="U9" s="213"/>
      <c r="V9" s="214">
        <f t="shared" si="8"/>
        <v>0</v>
      </c>
      <c r="W9" s="215">
        <f t="shared" si="9"/>
        <v>0</v>
      </c>
      <c r="X9" s="216">
        <f t="shared" si="10"/>
        <v>0</v>
      </c>
      <c r="Y9" s="217"/>
    </row>
    <row r="10" spans="1:25" s="155" customFormat="1" thickBot="1" x14ac:dyDescent="0.25">
      <c r="A10" s="200" t="s">
        <v>46</v>
      </c>
      <c r="B10" s="201" t="s">
        <v>47</v>
      </c>
      <c r="C10" s="202">
        <v>4</v>
      </c>
      <c r="D10" s="203"/>
      <c r="E10" s="202">
        <v>1</v>
      </c>
      <c r="F10" s="204">
        <f t="shared" si="0"/>
        <v>0</v>
      </c>
      <c r="G10" s="202">
        <v>4</v>
      </c>
      <c r="H10" s="203">
        <f t="shared" si="1"/>
        <v>0</v>
      </c>
      <c r="I10" s="205">
        <v>1</v>
      </c>
      <c r="J10" s="204">
        <f t="shared" si="2"/>
        <v>0</v>
      </c>
      <c r="K10" s="206">
        <f t="shared" si="3"/>
        <v>0</v>
      </c>
      <c r="L10" s="207">
        <v>1</v>
      </c>
      <c r="M10" s="208"/>
      <c r="N10" s="209">
        <f t="shared" si="4"/>
        <v>0</v>
      </c>
      <c r="O10" s="210">
        <f t="shared" si="5"/>
        <v>0</v>
      </c>
      <c r="P10" s="207">
        <v>1</v>
      </c>
      <c r="Q10" s="211"/>
      <c r="R10" s="212">
        <f t="shared" si="6"/>
        <v>0</v>
      </c>
      <c r="S10" s="210">
        <f t="shared" si="7"/>
        <v>0</v>
      </c>
      <c r="T10" s="207">
        <v>1</v>
      </c>
      <c r="U10" s="213"/>
      <c r="V10" s="214">
        <f t="shared" si="8"/>
        <v>0</v>
      </c>
      <c r="W10" s="215">
        <f t="shared" si="9"/>
        <v>0</v>
      </c>
      <c r="X10" s="216">
        <f t="shared" si="10"/>
        <v>0</v>
      </c>
      <c r="Y10" s="217"/>
    </row>
    <row r="11" spans="1:25" s="155" customFormat="1" thickBot="1" x14ac:dyDescent="0.25">
      <c r="A11" s="200" t="s">
        <v>48</v>
      </c>
      <c r="B11" s="201" t="s">
        <v>49</v>
      </c>
      <c r="C11" s="202">
        <v>4</v>
      </c>
      <c r="D11" s="203"/>
      <c r="E11" s="202">
        <v>1</v>
      </c>
      <c r="F11" s="204">
        <f t="shared" si="0"/>
        <v>0</v>
      </c>
      <c r="G11" s="202">
        <v>4</v>
      </c>
      <c r="H11" s="203">
        <f t="shared" si="1"/>
        <v>0</v>
      </c>
      <c r="I11" s="205">
        <v>1</v>
      </c>
      <c r="J11" s="204">
        <f t="shared" si="2"/>
        <v>0</v>
      </c>
      <c r="K11" s="206">
        <f t="shared" si="3"/>
        <v>0</v>
      </c>
      <c r="L11" s="207">
        <v>1</v>
      </c>
      <c r="M11" s="208"/>
      <c r="N11" s="209">
        <f t="shared" si="4"/>
        <v>0</v>
      </c>
      <c r="O11" s="210">
        <f t="shared" si="5"/>
        <v>0</v>
      </c>
      <c r="P11" s="207">
        <v>1</v>
      </c>
      <c r="Q11" s="211"/>
      <c r="R11" s="212">
        <f t="shared" si="6"/>
        <v>0</v>
      </c>
      <c r="S11" s="210">
        <f t="shared" si="7"/>
        <v>0</v>
      </c>
      <c r="T11" s="207">
        <v>1</v>
      </c>
      <c r="U11" s="213"/>
      <c r="V11" s="214">
        <f t="shared" si="8"/>
        <v>0</v>
      </c>
      <c r="W11" s="215">
        <f t="shared" si="9"/>
        <v>0</v>
      </c>
      <c r="X11" s="216">
        <f t="shared" si="10"/>
        <v>0</v>
      </c>
      <c r="Y11" s="217"/>
    </row>
    <row r="12" spans="1:25" s="155" customFormat="1" thickBot="1" x14ac:dyDescent="0.25">
      <c r="A12" s="200" t="s">
        <v>50</v>
      </c>
      <c r="B12" s="201" t="s">
        <v>51</v>
      </c>
      <c r="C12" s="202">
        <v>54.333333333333336</v>
      </c>
      <c r="D12" s="203"/>
      <c r="E12" s="202">
        <v>32</v>
      </c>
      <c r="F12" s="204">
        <f t="shared" si="0"/>
        <v>0</v>
      </c>
      <c r="G12" s="202">
        <v>19.666666666666668</v>
      </c>
      <c r="H12" s="203">
        <f t="shared" si="1"/>
        <v>0</v>
      </c>
      <c r="I12" s="205">
        <v>4</v>
      </c>
      <c r="J12" s="204">
        <f t="shared" si="2"/>
        <v>0</v>
      </c>
      <c r="K12" s="206">
        <f t="shared" si="3"/>
        <v>0</v>
      </c>
      <c r="L12" s="207">
        <v>1</v>
      </c>
      <c r="M12" s="208"/>
      <c r="N12" s="209">
        <f t="shared" si="4"/>
        <v>0</v>
      </c>
      <c r="O12" s="210">
        <f t="shared" si="5"/>
        <v>0</v>
      </c>
      <c r="P12" s="207">
        <v>1</v>
      </c>
      <c r="Q12" s="211"/>
      <c r="R12" s="212">
        <f t="shared" si="6"/>
        <v>0</v>
      </c>
      <c r="S12" s="210">
        <f t="shared" si="7"/>
        <v>0</v>
      </c>
      <c r="T12" s="207">
        <v>1</v>
      </c>
      <c r="U12" s="213"/>
      <c r="V12" s="214">
        <f t="shared" si="8"/>
        <v>0</v>
      </c>
      <c r="W12" s="215">
        <f t="shared" si="9"/>
        <v>0</v>
      </c>
      <c r="X12" s="216">
        <f t="shared" si="10"/>
        <v>0</v>
      </c>
      <c r="Y12" s="217"/>
    </row>
    <row r="13" spans="1:25" s="155" customFormat="1" thickBot="1" x14ac:dyDescent="0.25">
      <c r="A13" s="200" t="s">
        <v>52</v>
      </c>
      <c r="B13" s="201" t="s">
        <v>53</v>
      </c>
      <c r="C13" s="202">
        <v>15.333333333333334</v>
      </c>
      <c r="D13" s="203"/>
      <c r="E13" s="202">
        <v>1</v>
      </c>
      <c r="F13" s="204">
        <f t="shared" si="0"/>
        <v>0</v>
      </c>
      <c r="G13" s="202">
        <v>12</v>
      </c>
      <c r="H13" s="203">
        <f t="shared" si="1"/>
        <v>0</v>
      </c>
      <c r="I13" s="205">
        <v>4</v>
      </c>
      <c r="J13" s="204">
        <f t="shared" si="2"/>
        <v>0</v>
      </c>
      <c r="K13" s="206">
        <f t="shared" si="3"/>
        <v>0</v>
      </c>
      <c r="L13" s="207">
        <v>1</v>
      </c>
      <c r="M13" s="208"/>
      <c r="N13" s="209">
        <f t="shared" si="4"/>
        <v>0</v>
      </c>
      <c r="O13" s="210">
        <f t="shared" si="5"/>
        <v>0</v>
      </c>
      <c r="P13" s="207">
        <v>1</v>
      </c>
      <c r="Q13" s="211"/>
      <c r="R13" s="212">
        <f t="shared" si="6"/>
        <v>0</v>
      </c>
      <c r="S13" s="210">
        <f t="shared" si="7"/>
        <v>0</v>
      </c>
      <c r="T13" s="207">
        <v>1</v>
      </c>
      <c r="U13" s="213"/>
      <c r="V13" s="214">
        <f t="shared" si="8"/>
        <v>0</v>
      </c>
      <c r="W13" s="215">
        <f t="shared" si="9"/>
        <v>0</v>
      </c>
      <c r="X13" s="216">
        <f t="shared" si="10"/>
        <v>0</v>
      </c>
      <c r="Y13" s="217"/>
    </row>
    <row r="14" spans="1:25" s="155" customFormat="1" thickBot="1" x14ac:dyDescent="0.25">
      <c r="A14" s="200" t="s">
        <v>54</v>
      </c>
      <c r="B14" s="201" t="s">
        <v>55</v>
      </c>
      <c r="C14" s="202">
        <v>4</v>
      </c>
      <c r="D14" s="203"/>
      <c r="E14" s="202">
        <v>1</v>
      </c>
      <c r="F14" s="204">
        <f t="shared" si="0"/>
        <v>0</v>
      </c>
      <c r="G14" s="202">
        <v>1</v>
      </c>
      <c r="H14" s="203">
        <f t="shared" si="1"/>
        <v>0</v>
      </c>
      <c r="I14" s="205">
        <v>1</v>
      </c>
      <c r="J14" s="204">
        <f t="shared" si="2"/>
        <v>0</v>
      </c>
      <c r="K14" s="206">
        <f t="shared" si="3"/>
        <v>0</v>
      </c>
      <c r="L14" s="207">
        <v>1</v>
      </c>
      <c r="M14" s="208"/>
      <c r="N14" s="209">
        <f t="shared" si="4"/>
        <v>0</v>
      </c>
      <c r="O14" s="210">
        <f t="shared" si="5"/>
        <v>0</v>
      </c>
      <c r="P14" s="207">
        <v>1</v>
      </c>
      <c r="Q14" s="211"/>
      <c r="R14" s="212">
        <f t="shared" si="6"/>
        <v>0</v>
      </c>
      <c r="S14" s="210">
        <f t="shared" si="7"/>
        <v>0</v>
      </c>
      <c r="T14" s="207">
        <v>1</v>
      </c>
      <c r="U14" s="213"/>
      <c r="V14" s="214">
        <f t="shared" si="8"/>
        <v>0</v>
      </c>
      <c r="W14" s="215">
        <f t="shared" si="9"/>
        <v>0</v>
      </c>
      <c r="X14" s="216">
        <f t="shared" si="10"/>
        <v>0</v>
      </c>
      <c r="Y14" s="217"/>
    </row>
    <row r="15" spans="1:25" s="155" customFormat="1" thickBot="1" x14ac:dyDescent="0.25">
      <c r="A15" s="200" t="s">
        <v>56</v>
      </c>
      <c r="B15" s="201" t="s">
        <v>57</v>
      </c>
      <c r="C15" s="202">
        <v>38.666666666666664</v>
      </c>
      <c r="D15" s="203"/>
      <c r="E15" s="202">
        <v>5</v>
      </c>
      <c r="F15" s="204">
        <f t="shared" si="0"/>
        <v>0</v>
      </c>
      <c r="G15" s="202">
        <v>11</v>
      </c>
      <c r="H15" s="203">
        <f t="shared" si="1"/>
        <v>0</v>
      </c>
      <c r="I15" s="205">
        <v>2</v>
      </c>
      <c r="J15" s="204">
        <f t="shared" si="2"/>
        <v>0</v>
      </c>
      <c r="K15" s="206">
        <f t="shared" si="3"/>
        <v>0</v>
      </c>
      <c r="L15" s="207">
        <v>1</v>
      </c>
      <c r="M15" s="208"/>
      <c r="N15" s="209">
        <f t="shared" si="4"/>
        <v>0</v>
      </c>
      <c r="O15" s="210">
        <f t="shared" si="5"/>
        <v>0</v>
      </c>
      <c r="P15" s="207">
        <v>1</v>
      </c>
      <c r="Q15" s="211"/>
      <c r="R15" s="212">
        <f t="shared" si="6"/>
        <v>0</v>
      </c>
      <c r="S15" s="210">
        <f t="shared" si="7"/>
        <v>0</v>
      </c>
      <c r="T15" s="207">
        <v>1</v>
      </c>
      <c r="U15" s="213"/>
      <c r="V15" s="214">
        <f t="shared" si="8"/>
        <v>0</v>
      </c>
      <c r="W15" s="215">
        <f t="shared" si="9"/>
        <v>0</v>
      </c>
      <c r="X15" s="216">
        <f t="shared" si="10"/>
        <v>0</v>
      </c>
      <c r="Y15" s="217"/>
    </row>
    <row r="16" spans="1:25" s="155" customFormat="1" thickBot="1" x14ac:dyDescent="0.25">
      <c r="A16" s="200" t="s">
        <v>58</v>
      </c>
      <c r="B16" s="201" t="s">
        <v>59</v>
      </c>
      <c r="C16" s="202">
        <v>4</v>
      </c>
      <c r="D16" s="203"/>
      <c r="E16" s="202">
        <v>1</v>
      </c>
      <c r="F16" s="204">
        <f t="shared" si="0"/>
        <v>0</v>
      </c>
      <c r="G16" s="202">
        <v>5</v>
      </c>
      <c r="H16" s="203">
        <f t="shared" si="1"/>
        <v>0</v>
      </c>
      <c r="I16" s="205">
        <v>1</v>
      </c>
      <c r="J16" s="204">
        <f t="shared" si="2"/>
        <v>0</v>
      </c>
      <c r="K16" s="206">
        <f t="shared" si="3"/>
        <v>0</v>
      </c>
      <c r="L16" s="207">
        <v>1</v>
      </c>
      <c r="M16" s="208"/>
      <c r="N16" s="209">
        <f t="shared" si="4"/>
        <v>0</v>
      </c>
      <c r="O16" s="210">
        <f t="shared" si="5"/>
        <v>0</v>
      </c>
      <c r="P16" s="207">
        <v>1</v>
      </c>
      <c r="Q16" s="211"/>
      <c r="R16" s="212">
        <f t="shared" si="6"/>
        <v>0</v>
      </c>
      <c r="S16" s="210">
        <f t="shared" si="7"/>
        <v>0</v>
      </c>
      <c r="T16" s="207">
        <v>1</v>
      </c>
      <c r="U16" s="213"/>
      <c r="V16" s="214">
        <f t="shared" si="8"/>
        <v>0</v>
      </c>
      <c r="W16" s="215">
        <f t="shared" si="9"/>
        <v>0</v>
      </c>
      <c r="X16" s="216">
        <f t="shared" si="10"/>
        <v>0</v>
      </c>
      <c r="Y16" s="217"/>
    </row>
    <row r="17" spans="1:25" s="155" customFormat="1" thickBot="1" x14ac:dyDescent="0.25">
      <c r="A17" s="200" t="s">
        <v>60</v>
      </c>
      <c r="B17" s="201" t="s">
        <v>61</v>
      </c>
      <c r="C17" s="202">
        <v>140</v>
      </c>
      <c r="D17" s="203"/>
      <c r="E17" s="202">
        <v>17</v>
      </c>
      <c r="F17" s="204">
        <f t="shared" si="0"/>
        <v>0</v>
      </c>
      <c r="G17" s="202">
        <v>29.666666666666668</v>
      </c>
      <c r="H17" s="203">
        <f t="shared" si="1"/>
        <v>0</v>
      </c>
      <c r="I17" s="205">
        <v>5</v>
      </c>
      <c r="J17" s="204">
        <f t="shared" si="2"/>
        <v>0</v>
      </c>
      <c r="K17" s="206">
        <f t="shared" si="3"/>
        <v>0</v>
      </c>
      <c r="L17" s="207">
        <v>1</v>
      </c>
      <c r="M17" s="208"/>
      <c r="N17" s="209">
        <f t="shared" si="4"/>
        <v>0</v>
      </c>
      <c r="O17" s="210">
        <f t="shared" si="5"/>
        <v>0</v>
      </c>
      <c r="P17" s="207">
        <v>1</v>
      </c>
      <c r="Q17" s="211"/>
      <c r="R17" s="212">
        <f t="shared" si="6"/>
        <v>0</v>
      </c>
      <c r="S17" s="210">
        <f t="shared" si="7"/>
        <v>0</v>
      </c>
      <c r="T17" s="207">
        <v>1</v>
      </c>
      <c r="U17" s="213"/>
      <c r="V17" s="214">
        <f t="shared" si="8"/>
        <v>0</v>
      </c>
      <c r="W17" s="215">
        <f t="shared" si="9"/>
        <v>0</v>
      </c>
      <c r="X17" s="216">
        <f t="shared" si="10"/>
        <v>0</v>
      </c>
      <c r="Y17" s="217"/>
    </row>
    <row r="18" spans="1:25" s="155" customFormat="1" thickBot="1" x14ac:dyDescent="0.25">
      <c r="A18" s="200" t="s">
        <v>62</v>
      </c>
      <c r="B18" s="201" t="s">
        <v>63</v>
      </c>
      <c r="C18" s="202">
        <v>80.666666666666671</v>
      </c>
      <c r="D18" s="203"/>
      <c r="E18" s="202">
        <v>18.666666666666668</v>
      </c>
      <c r="F18" s="204">
        <f t="shared" si="0"/>
        <v>0</v>
      </c>
      <c r="G18" s="202">
        <v>34.666666666666664</v>
      </c>
      <c r="H18" s="203">
        <f t="shared" si="1"/>
        <v>0</v>
      </c>
      <c r="I18" s="205">
        <v>2</v>
      </c>
      <c r="J18" s="204">
        <f t="shared" si="2"/>
        <v>0</v>
      </c>
      <c r="K18" s="206">
        <f t="shared" si="3"/>
        <v>0</v>
      </c>
      <c r="L18" s="207">
        <v>1</v>
      </c>
      <c r="M18" s="208"/>
      <c r="N18" s="209">
        <f t="shared" si="4"/>
        <v>0</v>
      </c>
      <c r="O18" s="210">
        <f t="shared" si="5"/>
        <v>0</v>
      </c>
      <c r="P18" s="207">
        <v>1</v>
      </c>
      <c r="Q18" s="211"/>
      <c r="R18" s="212">
        <f t="shared" si="6"/>
        <v>0</v>
      </c>
      <c r="S18" s="210">
        <f t="shared" si="7"/>
        <v>0</v>
      </c>
      <c r="T18" s="207">
        <v>1</v>
      </c>
      <c r="U18" s="213"/>
      <c r="V18" s="214">
        <f t="shared" si="8"/>
        <v>0</v>
      </c>
      <c r="W18" s="215">
        <f t="shared" si="9"/>
        <v>0</v>
      </c>
      <c r="X18" s="216">
        <f t="shared" si="10"/>
        <v>0</v>
      </c>
      <c r="Y18" s="217"/>
    </row>
    <row r="19" spans="1:25" s="155" customFormat="1" thickBot="1" x14ac:dyDescent="0.25">
      <c r="A19" s="200" t="s">
        <v>64</v>
      </c>
      <c r="B19" s="201" t="s">
        <v>65</v>
      </c>
      <c r="C19" s="202">
        <v>3.6666666666666665</v>
      </c>
      <c r="D19" s="203"/>
      <c r="E19" s="202">
        <v>5</v>
      </c>
      <c r="F19" s="204">
        <f t="shared" si="0"/>
        <v>0</v>
      </c>
      <c r="G19" s="202">
        <v>2.3333333333333335</v>
      </c>
      <c r="H19" s="203">
        <f t="shared" si="1"/>
        <v>0</v>
      </c>
      <c r="I19" s="205">
        <v>1</v>
      </c>
      <c r="J19" s="204">
        <f t="shared" si="2"/>
        <v>0</v>
      </c>
      <c r="K19" s="206">
        <f t="shared" si="3"/>
        <v>0</v>
      </c>
      <c r="L19" s="207">
        <v>1</v>
      </c>
      <c r="M19" s="208"/>
      <c r="N19" s="209">
        <f t="shared" si="4"/>
        <v>0</v>
      </c>
      <c r="O19" s="210">
        <f t="shared" si="5"/>
        <v>0</v>
      </c>
      <c r="P19" s="207">
        <v>1</v>
      </c>
      <c r="Q19" s="211"/>
      <c r="R19" s="212">
        <f t="shared" si="6"/>
        <v>0</v>
      </c>
      <c r="S19" s="210">
        <f t="shared" si="7"/>
        <v>0</v>
      </c>
      <c r="T19" s="207">
        <v>1</v>
      </c>
      <c r="U19" s="213"/>
      <c r="V19" s="214">
        <f t="shared" si="8"/>
        <v>0</v>
      </c>
      <c r="W19" s="215">
        <f t="shared" si="9"/>
        <v>0</v>
      </c>
      <c r="X19" s="216">
        <f t="shared" si="10"/>
        <v>0</v>
      </c>
      <c r="Y19" s="217"/>
    </row>
    <row r="20" spans="1:25" s="155" customFormat="1" thickBot="1" x14ac:dyDescent="0.25">
      <c r="A20" s="200" t="s">
        <v>66</v>
      </c>
      <c r="B20" s="201" t="s">
        <v>67</v>
      </c>
      <c r="C20" s="202">
        <v>16.666666666666668</v>
      </c>
      <c r="D20" s="203"/>
      <c r="E20" s="202">
        <v>8.6666666666666661</v>
      </c>
      <c r="F20" s="204">
        <f t="shared" si="0"/>
        <v>0</v>
      </c>
      <c r="G20" s="202">
        <v>9</v>
      </c>
      <c r="H20" s="203">
        <f t="shared" si="1"/>
        <v>0</v>
      </c>
      <c r="I20" s="205">
        <v>1</v>
      </c>
      <c r="J20" s="204">
        <f t="shared" si="2"/>
        <v>0</v>
      </c>
      <c r="K20" s="206">
        <f t="shared" si="3"/>
        <v>0</v>
      </c>
      <c r="L20" s="207">
        <v>1</v>
      </c>
      <c r="M20" s="208"/>
      <c r="N20" s="209">
        <f t="shared" si="4"/>
        <v>0</v>
      </c>
      <c r="O20" s="210">
        <f t="shared" si="5"/>
        <v>0</v>
      </c>
      <c r="P20" s="207">
        <v>1</v>
      </c>
      <c r="Q20" s="211"/>
      <c r="R20" s="212">
        <f t="shared" si="6"/>
        <v>0</v>
      </c>
      <c r="S20" s="210">
        <f t="shared" si="7"/>
        <v>0</v>
      </c>
      <c r="T20" s="207">
        <v>1</v>
      </c>
      <c r="U20" s="213"/>
      <c r="V20" s="214">
        <f t="shared" si="8"/>
        <v>0</v>
      </c>
      <c r="W20" s="215">
        <f t="shared" si="9"/>
        <v>0</v>
      </c>
      <c r="X20" s="216">
        <f t="shared" si="10"/>
        <v>0</v>
      </c>
      <c r="Y20" s="217"/>
    </row>
    <row r="21" spans="1:25" s="155" customFormat="1" thickBot="1" x14ac:dyDescent="0.25">
      <c r="A21" s="200" t="s">
        <v>68</v>
      </c>
      <c r="B21" s="201" t="s">
        <v>69</v>
      </c>
      <c r="C21" s="202">
        <v>1</v>
      </c>
      <c r="D21" s="203"/>
      <c r="E21" s="202">
        <v>1</v>
      </c>
      <c r="F21" s="204">
        <f t="shared" si="0"/>
        <v>0</v>
      </c>
      <c r="G21" s="202">
        <v>2</v>
      </c>
      <c r="H21" s="203">
        <f t="shared" si="1"/>
        <v>0</v>
      </c>
      <c r="I21" s="205">
        <v>1</v>
      </c>
      <c r="J21" s="204">
        <f t="shared" si="2"/>
        <v>0</v>
      </c>
      <c r="K21" s="206">
        <f t="shared" si="3"/>
        <v>0</v>
      </c>
      <c r="L21" s="207">
        <v>1</v>
      </c>
      <c r="M21" s="208"/>
      <c r="N21" s="209">
        <f t="shared" si="4"/>
        <v>0</v>
      </c>
      <c r="O21" s="210">
        <f t="shared" si="5"/>
        <v>0</v>
      </c>
      <c r="P21" s="207">
        <v>1</v>
      </c>
      <c r="Q21" s="211"/>
      <c r="R21" s="212">
        <f t="shared" si="6"/>
        <v>0</v>
      </c>
      <c r="S21" s="210">
        <f t="shared" si="7"/>
        <v>0</v>
      </c>
      <c r="T21" s="207">
        <v>1</v>
      </c>
      <c r="U21" s="213"/>
      <c r="V21" s="214">
        <f t="shared" si="8"/>
        <v>0</v>
      </c>
      <c r="W21" s="215">
        <f t="shared" si="9"/>
        <v>0</v>
      </c>
      <c r="X21" s="216">
        <f t="shared" si="10"/>
        <v>0</v>
      </c>
      <c r="Y21" s="217"/>
    </row>
    <row r="22" spans="1:25" s="155" customFormat="1" thickBot="1" x14ac:dyDescent="0.25">
      <c r="A22" s="200" t="s">
        <v>70</v>
      </c>
      <c r="B22" s="201" t="s">
        <v>71</v>
      </c>
      <c r="C22" s="202">
        <v>3.3333333333333335</v>
      </c>
      <c r="D22" s="203"/>
      <c r="E22" s="202">
        <v>1</v>
      </c>
      <c r="F22" s="204">
        <f t="shared" si="0"/>
        <v>0</v>
      </c>
      <c r="G22" s="202">
        <v>9.6666666666666661</v>
      </c>
      <c r="H22" s="203">
        <f t="shared" si="1"/>
        <v>0</v>
      </c>
      <c r="I22" s="205">
        <v>1</v>
      </c>
      <c r="J22" s="204">
        <f t="shared" si="2"/>
        <v>0</v>
      </c>
      <c r="K22" s="206">
        <f t="shared" si="3"/>
        <v>0</v>
      </c>
      <c r="L22" s="207">
        <v>1</v>
      </c>
      <c r="M22" s="208"/>
      <c r="N22" s="209">
        <f t="shared" si="4"/>
        <v>0</v>
      </c>
      <c r="O22" s="210">
        <f t="shared" si="5"/>
        <v>0</v>
      </c>
      <c r="P22" s="207">
        <v>1</v>
      </c>
      <c r="Q22" s="211"/>
      <c r="R22" s="212">
        <f t="shared" si="6"/>
        <v>0</v>
      </c>
      <c r="S22" s="210">
        <f t="shared" si="7"/>
        <v>0</v>
      </c>
      <c r="T22" s="207">
        <v>1</v>
      </c>
      <c r="U22" s="213"/>
      <c r="V22" s="214">
        <f t="shared" si="8"/>
        <v>0</v>
      </c>
      <c r="W22" s="215">
        <f t="shared" si="9"/>
        <v>0</v>
      </c>
      <c r="X22" s="216">
        <f t="shared" si="10"/>
        <v>0</v>
      </c>
      <c r="Y22" s="217"/>
    </row>
    <row r="23" spans="1:25" s="155" customFormat="1" thickBot="1" x14ac:dyDescent="0.25">
      <c r="A23" s="200" t="s">
        <v>72</v>
      </c>
      <c r="B23" s="201" t="s">
        <v>73</v>
      </c>
      <c r="C23" s="202">
        <v>1</v>
      </c>
      <c r="D23" s="203"/>
      <c r="E23" s="202">
        <v>1</v>
      </c>
      <c r="F23" s="204">
        <f t="shared" si="0"/>
        <v>0</v>
      </c>
      <c r="G23" s="202">
        <v>1</v>
      </c>
      <c r="H23" s="203">
        <f t="shared" si="1"/>
        <v>0</v>
      </c>
      <c r="I23" s="205">
        <v>1</v>
      </c>
      <c r="J23" s="204">
        <f t="shared" si="2"/>
        <v>0</v>
      </c>
      <c r="K23" s="206">
        <f t="shared" si="3"/>
        <v>0</v>
      </c>
      <c r="L23" s="207">
        <v>1</v>
      </c>
      <c r="M23" s="208"/>
      <c r="N23" s="209">
        <f t="shared" si="4"/>
        <v>0</v>
      </c>
      <c r="O23" s="210">
        <f t="shared" si="5"/>
        <v>0</v>
      </c>
      <c r="P23" s="207">
        <v>1</v>
      </c>
      <c r="Q23" s="211"/>
      <c r="R23" s="212">
        <f t="shared" si="6"/>
        <v>0</v>
      </c>
      <c r="S23" s="210">
        <f t="shared" si="7"/>
        <v>0</v>
      </c>
      <c r="T23" s="207">
        <v>1</v>
      </c>
      <c r="U23" s="213"/>
      <c r="V23" s="214">
        <f t="shared" si="8"/>
        <v>0</v>
      </c>
      <c r="W23" s="215">
        <f t="shared" si="9"/>
        <v>0</v>
      </c>
      <c r="X23" s="216">
        <f t="shared" si="10"/>
        <v>0</v>
      </c>
      <c r="Y23" s="217"/>
    </row>
    <row r="24" spans="1:25" s="155" customFormat="1" thickBot="1" x14ac:dyDescent="0.25">
      <c r="A24" s="200" t="s">
        <v>74</v>
      </c>
      <c r="B24" s="201" t="s">
        <v>75</v>
      </c>
      <c r="C24" s="202">
        <v>1</v>
      </c>
      <c r="D24" s="203"/>
      <c r="E24" s="202">
        <v>1</v>
      </c>
      <c r="F24" s="204">
        <f t="shared" si="0"/>
        <v>0</v>
      </c>
      <c r="G24" s="202">
        <v>1</v>
      </c>
      <c r="H24" s="203">
        <f t="shared" si="1"/>
        <v>0</v>
      </c>
      <c r="I24" s="205">
        <v>1</v>
      </c>
      <c r="J24" s="204">
        <f t="shared" si="2"/>
        <v>0</v>
      </c>
      <c r="K24" s="206">
        <f t="shared" si="3"/>
        <v>0</v>
      </c>
      <c r="L24" s="207">
        <v>1</v>
      </c>
      <c r="M24" s="208"/>
      <c r="N24" s="209">
        <f t="shared" si="4"/>
        <v>0</v>
      </c>
      <c r="O24" s="210">
        <f t="shared" si="5"/>
        <v>0</v>
      </c>
      <c r="P24" s="207">
        <v>1</v>
      </c>
      <c r="Q24" s="211"/>
      <c r="R24" s="212">
        <f t="shared" si="6"/>
        <v>0</v>
      </c>
      <c r="S24" s="210">
        <f t="shared" si="7"/>
        <v>0</v>
      </c>
      <c r="T24" s="207">
        <v>1</v>
      </c>
      <c r="U24" s="213"/>
      <c r="V24" s="214">
        <f t="shared" si="8"/>
        <v>0</v>
      </c>
      <c r="W24" s="215">
        <f t="shared" si="9"/>
        <v>0</v>
      </c>
      <c r="X24" s="216">
        <f t="shared" si="10"/>
        <v>0</v>
      </c>
      <c r="Y24" s="217"/>
    </row>
    <row r="25" spans="1:25" s="155" customFormat="1" ht="13.5" customHeight="1" thickBot="1" x14ac:dyDescent="0.25">
      <c r="A25" s="218"/>
      <c r="B25" s="219"/>
      <c r="C25" s="220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21" t="s">
        <v>76</v>
      </c>
      <c r="U25" s="222"/>
      <c r="V25" s="222"/>
      <c r="W25" s="223"/>
      <c r="X25" s="224">
        <f>SUM(X6:X24)</f>
        <v>0</v>
      </c>
      <c r="Y25" s="225"/>
    </row>
    <row r="26" spans="1:25" s="155" customFormat="1" ht="12.75" customHeight="1" x14ac:dyDescent="0.2">
      <c r="A26" s="226" t="s">
        <v>77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8"/>
      <c r="Y26" s="229"/>
    </row>
    <row r="27" spans="1:25" s="155" customFormat="1" ht="13.5" customHeight="1" thickBot="1" x14ac:dyDescent="0.25">
      <c r="A27" s="230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2"/>
      <c r="Y27" s="233"/>
    </row>
    <row r="28" spans="1:25" s="155" customFormat="1" thickBot="1" x14ac:dyDescent="0.25">
      <c r="A28" s="234" t="s">
        <v>78</v>
      </c>
      <c r="B28" s="235"/>
      <c r="C28" s="235"/>
      <c r="D28" s="236"/>
      <c r="E28" s="237"/>
      <c r="F28" s="238"/>
      <c r="G28" s="238"/>
      <c r="H28" s="238"/>
      <c r="I28" s="238"/>
      <c r="J28" s="238"/>
      <c r="K28" s="237"/>
      <c r="L28" s="239"/>
      <c r="M28" s="238"/>
      <c r="N28" s="238"/>
      <c r="O28" s="237"/>
      <c r="P28" s="239"/>
      <c r="Q28" s="238"/>
      <c r="R28" s="238"/>
      <c r="S28" s="237"/>
      <c r="T28" s="239"/>
      <c r="U28" s="238"/>
      <c r="V28" s="238"/>
      <c r="W28" s="195"/>
      <c r="X28" s="240"/>
      <c r="Y28" s="225"/>
    </row>
    <row r="29" spans="1:25" s="155" customFormat="1" ht="24.75" thickBot="1" x14ac:dyDescent="0.25">
      <c r="A29" s="241"/>
      <c r="B29" s="242"/>
      <c r="C29" s="243" t="s">
        <v>98</v>
      </c>
      <c r="D29" s="242" t="s">
        <v>79</v>
      </c>
      <c r="E29" s="237"/>
      <c r="F29" s="244"/>
      <c r="G29" s="238"/>
      <c r="H29" s="238"/>
      <c r="I29" s="238"/>
      <c r="J29" s="238"/>
      <c r="K29" s="237"/>
      <c r="L29" s="239"/>
      <c r="M29" s="238"/>
      <c r="N29" s="238"/>
      <c r="O29" s="237"/>
      <c r="P29" s="239"/>
      <c r="Q29" s="238"/>
      <c r="R29" s="238"/>
      <c r="S29" s="237"/>
      <c r="T29" s="239"/>
      <c r="U29" s="238"/>
      <c r="V29" s="238"/>
      <c r="W29" s="195"/>
      <c r="X29" s="245"/>
      <c r="Y29" s="225"/>
    </row>
    <row r="30" spans="1:25" s="155" customFormat="1" ht="13.5" customHeight="1" thickBot="1" x14ac:dyDescent="0.25">
      <c r="A30" s="246" t="s">
        <v>39</v>
      </c>
      <c r="B30" s="247"/>
      <c r="C30" s="248">
        <v>1</v>
      </c>
      <c r="D30" s="249">
        <f>H6*0.7</f>
        <v>0</v>
      </c>
      <c r="E30" s="237"/>
      <c r="F30" s="250"/>
      <c r="G30" s="251" t="s">
        <v>80</v>
      </c>
      <c r="H30" s="252"/>
      <c r="I30" s="252"/>
      <c r="J30" s="252"/>
      <c r="K30" s="252"/>
      <c r="L30" s="252"/>
      <c r="M30" s="252"/>
      <c r="N30" s="252"/>
      <c r="O30" s="253"/>
      <c r="P30" s="237"/>
      <c r="Q30" s="237"/>
      <c r="R30" s="237"/>
      <c r="S30" s="237"/>
      <c r="T30" s="237"/>
      <c r="U30" s="237"/>
      <c r="V30" s="237"/>
      <c r="W30" s="195"/>
      <c r="X30" s="254">
        <f t="shared" ref="X30:X48" si="11">C30*D30</f>
        <v>0</v>
      </c>
      <c r="Y30" s="217"/>
    </row>
    <row r="31" spans="1:25" s="155" customFormat="1" ht="13.5" customHeight="1" thickBot="1" x14ac:dyDescent="0.25">
      <c r="A31" s="255" t="s">
        <v>41</v>
      </c>
      <c r="B31" s="256"/>
      <c r="C31" s="257">
        <v>1</v>
      </c>
      <c r="D31" s="249">
        <f t="shared" ref="D31:D48" si="12">H7*0.7</f>
        <v>0</v>
      </c>
      <c r="E31" s="237"/>
      <c r="F31" s="250"/>
      <c r="G31" s="259" t="s">
        <v>81</v>
      </c>
      <c r="H31" s="260"/>
      <c r="I31" s="260"/>
      <c r="J31" s="260"/>
      <c r="K31" s="260"/>
      <c r="L31" s="260"/>
      <c r="M31" s="260"/>
      <c r="N31" s="260"/>
      <c r="O31" s="195"/>
      <c r="P31" s="237"/>
      <c r="Q31" s="237"/>
      <c r="R31" s="237"/>
      <c r="S31" s="237"/>
      <c r="T31" s="237"/>
      <c r="U31" s="237"/>
      <c r="V31" s="237"/>
      <c r="W31" s="195"/>
      <c r="X31" s="254">
        <f t="shared" si="11"/>
        <v>0</v>
      </c>
      <c r="Y31" s="217"/>
    </row>
    <row r="32" spans="1:25" s="155" customFormat="1" ht="13.5" customHeight="1" thickBot="1" x14ac:dyDescent="0.25">
      <c r="A32" s="255" t="s">
        <v>43</v>
      </c>
      <c r="B32" s="256"/>
      <c r="C32" s="257">
        <v>1</v>
      </c>
      <c r="D32" s="249">
        <f t="shared" si="12"/>
        <v>0</v>
      </c>
      <c r="E32" s="237"/>
      <c r="F32" s="250"/>
      <c r="G32" s="261" t="s">
        <v>82</v>
      </c>
      <c r="H32" s="262"/>
      <c r="I32" s="262"/>
      <c r="J32" s="262"/>
      <c r="K32" s="262"/>
      <c r="L32" s="262"/>
      <c r="M32" s="262"/>
      <c r="N32" s="262"/>
      <c r="O32" s="193"/>
      <c r="P32" s="237"/>
      <c r="Q32" s="237"/>
      <c r="R32" s="237"/>
      <c r="S32" s="237"/>
      <c r="T32" s="237"/>
      <c r="U32" s="237"/>
      <c r="V32" s="237"/>
      <c r="W32" s="195"/>
      <c r="X32" s="254">
        <f t="shared" si="11"/>
        <v>0</v>
      </c>
      <c r="Y32" s="217"/>
    </row>
    <row r="33" spans="1:25" s="155" customFormat="1" ht="13.5" customHeight="1" thickBot="1" x14ac:dyDescent="0.25">
      <c r="A33" s="255" t="s">
        <v>45</v>
      </c>
      <c r="B33" s="256"/>
      <c r="C33" s="257">
        <v>1</v>
      </c>
      <c r="D33" s="249">
        <f t="shared" si="12"/>
        <v>0</v>
      </c>
      <c r="E33" s="237"/>
      <c r="F33" s="250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195"/>
      <c r="X33" s="254">
        <f t="shared" si="11"/>
        <v>0</v>
      </c>
      <c r="Y33" s="217"/>
    </row>
    <row r="34" spans="1:25" s="155" customFormat="1" ht="13.5" customHeight="1" thickBot="1" x14ac:dyDescent="0.25">
      <c r="A34" s="255" t="s">
        <v>47</v>
      </c>
      <c r="B34" s="256"/>
      <c r="C34" s="257">
        <v>1</v>
      </c>
      <c r="D34" s="249">
        <f t="shared" si="12"/>
        <v>0</v>
      </c>
      <c r="E34" s="237"/>
      <c r="F34" s="250"/>
      <c r="G34" s="263"/>
      <c r="H34" s="263"/>
      <c r="I34" s="263"/>
      <c r="J34" s="263"/>
      <c r="K34" s="263"/>
      <c r="L34" s="263"/>
      <c r="M34" s="263"/>
      <c r="N34" s="263"/>
      <c r="O34" s="263"/>
      <c r="P34" s="237"/>
      <c r="Q34" s="237"/>
      <c r="R34" s="237"/>
      <c r="S34" s="237"/>
      <c r="T34" s="237"/>
      <c r="U34" s="237"/>
      <c r="V34" s="237"/>
      <c r="W34" s="195"/>
      <c r="X34" s="254">
        <f t="shared" si="11"/>
        <v>0</v>
      </c>
      <c r="Y34" s="217"/>
    </row>
    <row r="35" spans="1:25" s="155" customFormat="1" ht="13.5" customHeight="1" thickBot="1" x14ac:dyDescent="0.25">
      <c r="A35" s="255" t="s">
        <v>49</v>
      </c>
      <c r="B35" s="256"/>
      <c r="C35" s="257">
        <v>1</v>
      </c>
      <c r="D35" s="249">
        <f t="shared" si="12"/>
        <v>0</v>
      </c>
      <c r="E35" s="237"/>
      <c r="F35" s="250"/>
      <c r="G35" s="263"/>
      <c r="H35" s="263"/>
      <c r="I35" s="263"/>
      <c r="J35" s="263"/>
      <c r="K35" s="263"/>
      <c r="L35" s="263"/>
      <c r="M35" s="263"/>
      <c r="N35" s="263"/>
      <c r="O35" s="263"/>
      <c r="P35" s="237"/>
      <c r="Q35" s="237"/>
      <c r="R35" s="237"/>
      <c r="S35" s="237"/>
      <c r="T35" s="237"/>
      <c r="U35" s="237"/>
      <c r="V35" s="237"/>
      <c r="W35" s="195"/>
      <c r="X35" s="254">
        <f t="shared" si="11"/>
        <v>0</v>
      </c>
      <c r="Y35" s="217"/>
    </row>
    <row r="36" spans="1:25" s="155" customFormat="1" ht="13.5" customHeight="1" thickBot="1" x14ac:dyDescent="0.25">
      <c r="A36" s="255" t="s">
        <v>51</v>
      </c>
      <c r="B36" s="256"/>
      <c r="C36" s="257">
        <v>5</v>
      </c>
      <c r="D36" s="249">
        <f t="shared" si="12"/>
        <v>0</v>
      </c>
      <c r="E36" s="237"/>
      <c r="F36" s="250"/>
      <c r="G36" s="263"/>
      <c r="H36" s="263"/>
      <c r="I36" s="263"/>
      <c r="J36" s="263"/>
      <c r="K36" s="263"/>
      <c r="L36" s="263"/>
      <c r="M36" s="263"/>
      <c r="N36" s="263"/>
      <c r="O36" s="263"/>
      <c r="P36" s="237"/>
      <c r="Q36" s="237"/>
      <c r="R36" s="237"/>
      <c r="S36" s="237"/>
      <c r="T36" s="237"/>
      <c r="U36" s="237"/>
      <c r="V36" s="237"/>
      <c r="W36" s="195"/>
      <c r="X36" s="254">
        <f t="shared" si="11"/>
        <v>0</v>
      </c>
      <c r="Y36" s="217"/>
    </row>
    <row r="37" spans="1:25" s="155" customFormat="1" ht="13.5" customHeight="1" thickBot="1" x14ac:dyDescent="0.25">
      <c r="A37" s="255" t="s">
        <v>83</v>
      </c>
      <c r="B37" s="256"/>
      <c r="C37" s="257">
        <v>5</v>
      </c>
      <c r="D37" s="249">
        <f t="shared" si="12"/>
        <v>0</v>
      </c>
      <c r="E37" s="237"/>
      <c r="F37" s="250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195"/>
      <c r="X37" s="254">
        <f t="shared" si="11"/>
        <v>0</v>
      </c>
      <c r="Y37" s="217"/>
    </row>
    <row r="38" spans="1:25" s="155" customFormat="1" ht="13.5" customHeight="1" thickBot="1" x14ac:dyDescent="0.25">
      <c r="A38" s="255" t="s">
        <v>55</v>
      </c>
      <c r="B38" s="256"/>
      <c r="C38" s="257">
        <v>1</v>
      </c>
      <c r="D38" s="249">
        <f t="shared" si="12"/>
        <v>0</v>
      </c>
      <c r="E38" s="237"/>
      <c r="F38" s="250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195"/>
      <c r="X38" s="254">
        <f t="shared" si="11"/>
        <v>0</v>
      </c>
      <c r="Y38" s="217"/>
    </row>
    <row r="39" spans="1:25" s="155" customFormat="1" ht="13.5" customHeight="1" thickBot="1" x14ac:dyDescent="0.25">
      <c r="A39" s="255" t="s">
        <v>57</v>
      </c>
      <c r="B39" s="256"/>
      <c r="C39" s="257">
        <v>6</v>
      </c>
      <c r="D39" s="249">
        <f t="shared" si="12"/>
        <v>0</v>
      </c>
      <c r="E39" s="237"/>
      <c r="F39" s="250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195"/>
      <c r="X39" s="254">
        <f t="shared" si="11"/>
        <v>0</v>
      </c>
      <c r="Y39" s="217"/>
    </row>
    <row r="40" spans="1:25" s="155" customFormat="1" ht="13.5" customHeight="1" thickBot="1" x14ac:dyDescent="0.25">
      <c r="A40" s="255" t="s">
        <v>59</v>
      </c>
      <c r="B40" s="256"/>
      <c r="C40" s="257">
        <v>1</v>
      </c>
      <c r="D40" s="249">
        <f t="shared" si="12"/>
        <v>0</v>
      </c>
      <c r="E40" s="237"/>
      <c r="F40" s="250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195"/>
      <c r="X40" s="254">
        <f t="shared" si="11"/>
        <v>0</v>
      </c>
      <c r="Y40" s="217"/>
    </row>
    <row r="41" spans="1:25" s="155" customFormat="1" ht="13.5" customHeight="1" thickBot="1" x14ac:dyDescent="0.25">
      <c r="A41" s="255" t="s">
        <v>61</v>
      </c>
      <c r="B41" s="256"/>
      <c r="C41" s="257">
        <v>15</v>
      </c>
      <c r="D41" s="249">
        <f t="shared" si="12"/>
        <v>0</v>
      </c>
      <c r="E41" s="237"/>
      <c r="F41" s="250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195"/>
      <c r="X41" s="254">
        <f t="shared" si="11"/>
        <v>0</v>
      </c>
      <c r="Y41" s="217"/>
    </row>
    <row r="42" spans="1:25" s="155" customFormat="1" ht="13.5" customHeight="1" thickBot="1" x14ac:dyDescent="0.25">
      <c r="A42" s="255" t="s">
        <v>63</v>
      </c>
      <c r="B42" s="256"/>
      <c r="C42" s="257">
        <v>8</v>
      </c>
      <c r="D42" s="249">
        <f t="shared" si="12"/>
        <v>0</v>
      </c>
      <c r="E42" s="237"/>
      <c r="F42" s="250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195"/>
      <c r="X42" s="254">
        <f t="shared" si="11"/>
        <v>0</v>
      </c>
      <c r="Y42" s="217"/>
    </row>
    <row r="43" spans="1:25" s="155" customFormat="1" ht="13.5" customHeight="1" thickBot="1" x14ac:dyDescent="0.25">
      <c r="A43" s="255" t="s">
        <v>65</v>
      </c>
      <c r="B43" s="256"/>
      <c r="C43" s="257">
        <v>1</v>
      </c>
      <c r="D43" s="249">
        <f t="shared" si="12"/>
        <v>0</v>
      </c>
      <c r="E43" s="237"/>
      <c r="F43" s="250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195"/>
      <c r="X43" s="254">
        <f t="shared" si="11"/>
        <v>0</v>
      </c>
      <c r="Y43" s="217"/>
    </row>
    <row r="44" spans="1:25" s="155" customFormat="1" ht="13.5" customHeight="1" thickBot="1" x14ac:dyDescent="0.25">
      <c r="A44" s="255" t="s">
        <v>67</v>
      </c>
      <c r="B44" s="256"/>
      <c r="C44" s="257">
        <v>1</v>
      </c>
      <c r="D44" s="249">
        <f t="shared" si="12"/>
        <v>0</v>
      </c>
      <c r="E44" s="237"/>
      <c r="F44" s="250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195"/>
      <c r="X44" s="254">
        <f t="shared" si="11"/>
        <v>0</v>
      </c>
      <c r="Y44" s="217"/>
    </row>
    <row r="45" spans="1:25" s="155" customFormat="1" ht="13.5" customHeight="1" thickBot="1" x14ac:dyDescent="0.25">
      <c r="A45" s="255" t="s">
        <v>69</v>
      </c>
      <c r="B45" s="256"/>
      <c r="C45" s="257">
        <v>1</v>
      </c>
      <c r="D45" s="249">
        <f t="shared" si="12"/>
        <v>0</v>
      </c>
      <c r="E45" s="237"/>
      <c r="F45" s="250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195"/>
      <c r="X45" s="254">
        <f t="shared" si="11"/>
        <v>0</v>
      </c>
      <c r="Y45" s="217"/>
    </row>
    <row r="46" spans="1:25" s="155" customFormat="1" ht="13.5" customHeight="1" thickBot="1" x14ac:dyDescent="0.25">
      <c r="A46" s="255" t="s">
        <v>71</v>
      </c>
      <c r="B46" s="256"/>
      <c r="C46" s="257">
        <v>1</v>
      </c>
      <c r="D46" s="249">
        <f t="shared" si="12"/>
        <v>0</v>
      </c>
      <c r="E46" s="237"/>
      <c r="F46" s="250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195"/>
      <c r="X46" s="254">
        <f t="shared" si="11"/>
        <v>0</v>
      </c>
      <c r="Y46" s="217"/>
    </row>
    <row r="47" spans="1:25" s="155" customFormat="1" ht="13.5" customHeight="1" thickBot="1" x14ac:dyDescent="0.25">
      <c r="A47" s="255" t="s">
        <v>73</v>
      </c>
      <c r="B47" s="256"/>
      <c r="C47" s="257">
        <v>1</v>
      </c>
      <c r="D47" s="249">
        <f t="shared" si="12"/>
        <v>0</v>
      </c>
      <c r="E47" s="237"/>
      <c r="F47" s="250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195"/>
      <c r="X47" s="254">
        <f t="shared" si="11"/>
        <v>0</v>
      </c>
      <c r="Y47" s="217"/>
    </row>
    <row r="48" spans="1:25" s="155" customFormat="1" ht="13.5" customHeight="1" thickBot="1" x14ac:dyDescent="0.25">
      <c r="A48" s="264" t="s">
        <v>75</v>
      </c>
      <c r="B48" s="265"/>
      <c r="C48" s="266">
        <v>1</v>
      </c>
      <c r="D48" s="249">
        <f t="shared" si="12"/>
        <v>0</v>
      </c>
      <c r="E48" s="237"/>
      <c r="F48" s="250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195"/>
      <c r="X48" s="254">
        <f t="shared" si="11"/>
        <v>0</v>
      </c>
      <c r="Y48" s="217"/>
    </row>
    <row r="49" spans="1:25" s="155" customFormat="1" ht="13.5" customHeight="1" thickBot="1" x14ac:dyDescent="0.25">
      <c r="A49" s="237"/>
      <c r="B49" s="237"/>
      <c r="C49" s="237"/>
      <c r="D49" s="237"/>
      <c r="E49" s="237"/>
      <c r="F49" s="268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69" t="s">
        <v>76</v>
      </c>
      <c r="V49" s="270"/>
      <c r="W49" s="271">
        <f>SUM(X30:X48)</f>
        <v>0</v>
      </c>
      <c r="X49" s="272"/>
      <c r="Y49" s="154"/>
    </row>
    <row r="50" spans="1:25" s="155" customFormat="1" ht="13.5" customHeight="1" thickBot="1" x14ac:dyDescent="0.25">
      <c r="A50" s="273" t="s">
        <v>84</v>
      </c>
      <c r="B50" s="274"/>
      <c r="C50" s="177" t="s">
        <v>85</v>
      </c>
      <c r="D50" s="275" t="s">
        <v>86</v>
      </c>
      <c r="E50" s="237"/>
      <c r="F50" s="268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154"/>
    </row>
    <row r="51" spans="1:25" s="155" customFormat="1" thickBot="1" x14ac:dyDescent="0.25">
      <c r="A51" s="276" t="s">
        <v>87</v>
      </c>
      <c r="B51" s="277"/>
      <c r="C51" s="278">
        <v>338.66666666666669</v>
      </c>
      <c r="D51" s="279"/>
      <c r="E51" s="237"/>
      <c r="F51" s="250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195"/>
      <c r="X51" s="280">
        <f>D51*C51</f>
        <v>0</v>
      </c>
      <c r="Y51" s="217"/>
    </row>
    <row r="52" spans="1:25" s="155" customFormat="1" ht="13.5" customHeight="1" thickBot="1" x14ac:dyDescent="0.25">
      <c r="A52" s="255" t="s">
        <v>88</v>
      </c>
      <c r="B52" s="256"/>
      <c r="C52" s="281">
        <v>119</v>
      </c>
      <c r="D52" s="282"/>
      <c r="E52" s="237"/>
      <c r="F52" s="250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195"/>
      <c r="X52" s="254">
        <f>D52*C52</f>
        <v>0</v>
      </c>
      <c r="Y52" s="217"/>
    </row>
    <row r="53" spans="1:25" s="155" customFormat="1" thickBot="1" x14ac:dyDescent="0.25">
      <c r="A53" s="264" t="s">
        <v>89</v>
      </c>
      <c r="B53" s="265"/>
      <c r="C53" s="283">
        <v>212.66666666666666</v>
      </c>
      <c r="D53" s="284"/>
      <c r="E53" s="237"/>
      <c r="F53" s="268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195"/>
      <c r="X53" s="254">
        <f>D53*C53</f>
        <v>0</v>
      </c>
      <c r="Y53" s="217"/>
    </row>
    <row r="54" spans="1:25" s="155" customFormat="1" ht="13.5" customHeight="1" thickBot="1" x14ac:dyDescent="0.25">
      <c r="A54" s="237"/>
      <c r="B54" s="237"/>
      <c r="C54" s="237"/>
      <c r="D54" s="237"/>
      <c r="E54" s="237"/>
      <c r="F54" s="268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69" t="s">
        <v>76</v>
      </c>
      <c r="V54" s="270"/>
      <c r="W54" s="271">
        <f>SUM(X51:X53)</f>
        <v>0</v>
      </c>
      <c r="X54" s="272"/>
      <c r="Y54" s="154"/>
    </row>
    <row r="55" spans="1:25" s="155" customFormat="1" ht="18.75" thickBot="1" x14ac:dyDescent="0.25">
      <c r="A55" s="273" t="s">
        <v>90</v>
      </c>
      <c r="B55" s="274"/>
      <c r="C55" s="177" t="s">
        <v>91</v>
      </c>
      <c r="D55" s="275" t="s">
        <v>86</v>
      </c>
      <c r="E55" s="237"/>
      <c r="F55" s="268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154"/>
    </row>
    <row r="56" spans="1:25" s="155" customFormat="1" thickBot="1" x14ac:dyDescent="0.25">
      <c r="A56" s="246" t="s">
        <v>92</v>
      </c>
      <c r="B56" s="247"/>
      <c r="C56" s="285">
        <v>1431.4285714285713</v>
      </c>
      <c r="D56" s="286"/>
      <c r="E56" s="237"/>
      <c r="F56" s="268"/>
      <c r="O56" s="237"/>
      <c r="P56" s="237"/>
      <c r="Q56" s="237"/>
      <c r="R56" s="237"/>
      <c r="S56" s="237"/>
      <c r="T56" s="237"/>
      <c r="U56" s="237"/>
      <c r="V56" s="237"/>
      <c r="W56" s="195"/>
      <c r="X56" s="280">
        <f>D56*C56</f>
        <v>0</v>
      </c>
      <c r="Y56" s="154"/>
    </row>
    <row r="57" spans="1:25" s="155" customFormat="1" thickBot="1" x14ac:dyDescent="0.25">
      <c r="A57" s="255" t="s">
        <v>93</v>
      </c>
      <c r="B57" s="256"/>
      <c r="C57" s="287">
        <v>3732.1666666666665</v>
      </c>
      <c r="D57" s="288"/>
      <c r="E57" s="260"/>
      <c r="O57" s="260"/>
      <c r="P57" s="260"/>
      <c r="Q57" s="260"/>
      <c r="R57" s="260"/>
      <c r="S57" s="260"/>
      <c r="T57" s="260"/>
      <c r="U57" s="260"/>
      <c r="V57" s="237"/>
      <c r="W57" s="195"/>
      <c r="X57" s="254">
        <f>D57*C57</f>
        <v>0</v>
      </c>
      <c r="Y57" s="154"/>
    </row>
    <row r="58" spans="1:25" s="155" customFormat="1" thickBot="1" x14ac:dyDescent="0.25">
      <c r="A58" s="264" t="s">
        <v>94</v>
      </c>
      <c r="B58" s="265"/>
      <c r="C58" s="289">
        <v>677.13333333333333</v>
      </c>
      <c r="D58" s="303"/>
      <c r="E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193"/>
      <c r="X58" s="254">
        <f>D58*C58</f>
        <v>0</v>
      </c>
      <c r="Y58" s="154"/>
    </row>
    <row r="59" spans="1:25" s="155" customFormat="1" thickBot="1" x14ac:dyDescent="0.25">
      <c r="A59" s="291"/>
      <c r="B59" s="291"/>
      <c r="C59" s="291"/>
      <c r="D59" s="291"/>
      <c r="E59" s="291"/>
      <c r="G59" s="291"/>
      <c r="H59" s="291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269" t="s">
        <v>76</v>
      </c>
      <c r="V59" s="270"/>
      <c r="W59" s="271">
        <f>SUM(X56:X58)</f>
        <v>0</v>
      </c>
      <c r="X59" s="292"/>
      <c r="Y59" s="154"/>
    </row>
    <row r="60" spans="1:25" s="294" customFormat="1" thickBot="1" x14ac:dyDescent="0.25">
      <c r="A60" s="293"/>
      <c r="B60" s="293"/>
      <c r="C60" s="293"/>
      <c r="D60" s="293"/>
      <c r="E60" s="293"/>
      <c r="G60" s="293"/>
      <c r="H60" s="293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6"/>
      <c r="V60" s="296"/>
      <c r="W60" s="297"/>
      <c r="X60" s="297"/>
      <c r="Y60" s="298"/>
    </row>
    <row r="61" spans="1:25" s="155" customFormat="1" ht="27.75" customHeight="1" thickBot="1" x14ac:dyDescent="0.25">
      <c r="U61" s="86" t="s">
        <v>95</v>
      </c>
      <c r="V61" s="87"/>
      <c r="W61" s="299">
        <f>SUM(X25,W49,W54,W59)</f>
        <v>0</v>
      </c>
      <c r="X61" s="300"/>
    </row>
    <row r="62" spans="1:25" s="155" customFormat="1" ht="12" x14ac:dyDescent="0.2"/>
    <row r="63" spans="1:25" s="155" customFormat="1" ht="12" x14ac:dyDescent="0.2"/>
    <row r="64" spans="1:25" s="155" customFormat="1" ht="12" x14ac:dyDescent="0.2"/>
    <row r="65" spans="20:20" s="155" customFormat="1" ht="12" x14ac:dyDescent="0.2">
      <c r="T65" s="301"/>
    </row>
    <row r="66" spans="20:20" s="155" customFormat="1" ht="12" x14ac:dyDescent="0.2"/>
  </sheetData>
  <mergeCells count="66">
    <mergeCell ref="U61:V61"/>
    <mergeCell ref="W61:X61"/>
    <mergeCell ref="A55:B55"/>
    <mergeCell ref="A56:B56"/>
    <mergeCell ref="A57:B57"/>
    <mergeCell ref="A58:B58"/>
    <mergeCell ref="U59:V59"/>
    <mergeCell ref="W59:X59"/>
    <mergeCell ref="A50:B50"/>
    <mergeCell ref="A51:B51"/>
    <mergeCell ref="A52:B52"/>
    <mergeCell ref="A53:B53"/>
    <mergeCell ref="U54:V54"/>
    <mergeCell ref="W54:X54"/>
    <mergeCell ref="A45:B45"/>
    <mergeCell ref="A46:B46"/>
    <mergeCell ref="A47:B47"/>
    <mergeCell ref="A48:B48"/>
    <mergeCell ref="U49:V49"/>
    <mergeCell ref="W49:X49"/>
    <mergeCell ref="A39:B39"/>
    <mergeCell ref="A40:B40"/>
    <mergeCell ref="A41:B41"/>
    <mergeCell ref="A42:B42"/>
    <mergeCell ref="A43:B43"/>
    <mergeCell ref="A44:B44"/>
    <mergeCell ref="A34:B34"/>
    <mergeCell ref="G34:O36"/>
    <mergeCell ref="A35:B35"/>
    <mergeCell ref="A36:B36"/>
    <mergeCell ref="A37:B37"/>
    <mergeCell ref="A38:B38"/>
    <mergeCell ref="Y26:Y27"/>
    <mergeCell ref="A28:D28"/>
    <mergeCell ref="A30:B30"/>
    <mergeCell ref="A31:B31"/>
    <mergeCell ref="A32:B32"/>
    <mergeCell ref="A33:B33"/>
    <mergeCell ref="T3:T4"/>
    <mergeCell ref="U3:U4"/>
    <mergeCell ref="V3:V4"/>
    <mergeCell ref="X4:X5"/>
    <mergeCell ref="T25:W25"/>
    <mergeCell ref="A26:X27"/>
    <mergeCell ref="L3:L4"/>
    <mergeCell ref="M3:M4"/>
    <mergeCell ref="N3:N4"/>
    <mergeCell ref="P3:P4"/>
    <mergeCell ref="Q3:Q4"/>
    <mergeCell ref="R3:R4"/>
    <mergeCell ref="E3:E4"/>
    <mergeCell ref="F3:F4"/>
    <mergeCell ref="G3:G4"/>
    <mergeCell ref="H3:H4"/>
    <mergeCell ref="I3:I4"/>
    <mergeCell ref="J3:J4"/>
    <mergeCell ref="A1:X1"/>
    <mergeCell ref="A2:A5"/>
    <mergeCell ref="B2:B5"/>
    <mergeCell ref="C2:K2"/>
    <mergeCell ref="L2:O2"/>
    <mergeCell ref="P2:S2"/>
    <mergeCell ref="T2:W2"/>
    <mergeCell ref="X2:X3"/>
    <mergeCell ref="C3:C4"/>
    <mergeCell ref="D3:D4"/>
  </mergeCells>
  <printOptions horizontalCentered="1"/>
  <pageMargins left="0.39370078740157483" right="0.39370078740157483" top="0.59055118110236227" bottom="0.39370078740157483" header="0" footer="0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showGridLines="0" zoomScaleNormal="100" workbookViewId="0">
      <selection activeCell="R34" sqref="R34"/>
    </sheetView>
  </sheetViews>
  <sheetFormatPr defaultRowHeight="12.75" x14ac:dyDescent="0.2"/>
  <cols>
    <col min="1" max="1" width="9.140625" style="302"/>
    <col min="2" max="2" width="26.140625" style="302" customWidth="1"/>
    <col min="3" max="10" width="9.28515625" style="302" bestFit="1" customWidth="1"/>
    <col min="11" max="11" width="11.42578125" style="302" customWidth="1"/>
    <col min="12" max="14" width="9.28515625" style="302" bestFit="1" customWidth="1"/>
    <col min="15" max="15" width="10.5703125" style="302" bestFit="1" customWidth="1"/>
    <col min="16" max="18" width="9.28515625" style="302" bestFit="1" customWidth="1"/>
    <col min="19" max="19" width="10.42578125" style="302" bestFit="1" customWidth="1"/>
    <col min="20" max="21" width="9.28515625" style="302" bestFit="1" customWidth="1"/>
    <col min="22" max="22" width="9.5703125" style="302" customWidth="1"/>
    <col min="23" max="23" width="11.140625" style="302" customWidth="1"/>
    <col min="24" max="24" width="9.85546875" style="302" bestFit="1" customWidth="1"/>
    <col min="25" max="25" width="11.140625" style="302" bestFit="1" customWidth="1"/>
    <col min="26" max="16384" width="9.140625" style="302"/>
  </cols>
  <sheetData>
    <row r="1" spans="1:25" s="155" customFormat="1" ht="46.5" customHeight="1" thickBot="1" x14ac:dyDescent="0.25">
      <c r="A1" s="153" t="s">
        <v>101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4"/>
    </row>
    <row r="2" spans="1:25" s="172" customFormat="1" ht="35.25" customHeight="1" thickBot="1" x14ac:dyDescent="0.25">
      <c r="A2" s="156" t="s">
        <v>0</v>
      </c>
      <c r="B2" s="157" t="s">
        <v>1</v>
      </c>
      <c r="C2" s="158" t="s">
        <v>2</v>
      </c>
      <c r="D2" s="159"/>
      <c r="E2" s="159"/>
      <c r="F2" s="159"/>
      <c r="G2" s="159"/>
      <c r="H2" s="159"/>
      <c r="I2" s="159"/>
      <c r="J2" s="159"/>
      <c r="K2" s="160"/>
      <c r="L2" s="161" t="s">
        <v>3</v>
      </c>
      <c r="M2" s="162"/>
      <c r="N2" s="162"/>
      <c r="O2" s="163"/>
      <c r="P2" s="164" t="s">
        <v>4</v>
      </c>
      <c r="Q2" s="165"/>
      <c r="R2" s="165"/>
      <c r="S2" s="166"/>
      <c r="T2" s="167" t="s">
        <v>5</v>
      </c>
      <c r="U2" s="168"/>
      <c r="V2" s="168"/>
      <c r="W2" s="169"/>
      <c r="X2" s="170" t="s">
        <v>6</v>
      </c>
      <c r="Y2" s="171"/>
    </row>
    <row r="3" spans="1:25" s="155" customFormat="1" ht="13.5" customHeight="1" thickBot="1" x14ac:dyDescent="0.25">
      <c r="A3" s="173"/>
      <c r="B3" s="174"/>
      <c r="C3" s="175" t="s">
        <v>97</v>
      </c>
      <c r="D3" s="176" t="s">
        <v>7</v>
      </c>
      <c r="E3" s="175" t="s">
        <v>97</v>
      </c>
      <c r="F3" s="176" t="s">
        <v>8</v>
      </c>
      <c r="G3" s="175" t="s">
        <v>97</v>
      </c>
      <c r="H3" s="176" t="s">
        <v>9</v>
      </c>
      <c r="I3" s="175" t="s">
        <v>97</v>
      </c>
      <c r="J3" s="176" t="s">
        <v>10</v>
      </c>
      <c r="K3" s="177" t="s">
        <v>11</v>
      </c>
      <c r="L3" s="175" t="s">
        <v>97</v>
      </c>
      <c r="M3" s="178" t="s">
        <v>7</v>
      </c>
      <c r="N3" s="178" t="s">
        <v>8</v>
      </c>
      <c r="O3" s="177" t="s">
        <v>11</v>
      </c>
      <c r="P3" s="175" t="s">
        <v>97</v>
      </c>
      <c r="Q3" s="179" t="s">
        <v>7</v>
      </c>
      <c r="R3" s="179" t="s">
        <v>8</v>
      </c>
      <c r="S3" s="177" t="s">
        <v>11</v>
      </c>
      <c r="T3" s="175" t="s">
        <v>97</v>
      </c>
      <c r="U3" s="180" t="s">
        <v>7</v>
      </c>
      <c r="V3" s="180" t="s">
        <v>8</v>
      </c>
      <c r="W3" s="177" t="s">
        <v>11</v>
      </c>
      <c r="X3" s="181"/>
      <c r="Y3" s="154"/>
    </row>
    <row r="4" spans="1:25" s="155" customFormat="1" ht="63.75" customHeight="1" thickBot="1" x14ac:dyDescent="0.25">
      <c r="A4" s="173"/>
      <c r="B4" s="174"/>
      <c r="C4" s="182"/>
      <c r="D4" s="183"/>
      <c r="E4" s="182"/>
      <c r="F4" s="183"/>
      <c r="G4" s="182"/>
      <c r="H4" s="183"/>
      <c r="I4" s="182"/>
      <c r="J4" s="183"/>
      <c r="K4" s="184" t="s">
        <v>12</v>
      </c>
      <c r="L4" s="182"/>
      <c r="M4" s="185"/>
      <c r="N4" s="185"/>
      <c r="O4" s="184" t="s">
        <v>13</v>
      </c>
      <c r="P4" s="182"/>
      <c r="Q4" s="186"/>
      <c r="R4" s="186"/>
      <c r="S4" s="184" t="s">
        <v>14</v>
      </c>
      <c r="T4" s="182"/>
      <c r="U4" s="187"/>
      <c r="V4" s="187"/>
      <c r="W4" s="184" t="s">
        <v>15</v>
      </c>
      <c r="X4" s="188" t="s">
        <v>16</v>
      </c>
      <c r="Y4" s="154"/>
    </row>
    <row r="5" spans="1:25" s="155" customFormat="1" ht="13.5" customHeight="1" thickBot="1" x14ac:dyDescent="0.25">
      <c r="A5" s="189"/>
      <c r="B5" s="190"/>
      <c r="C5" s="191" t="s">
        <v>17</v>
      </c>
      <c r="D5" s="192" t="s">
        <v>18</v>
      </c>
      <c r="E5" s="191" t="s">
        <v>19</v>
      </c>
      <c r="F5" s="192" t="s">
        <v>20</v>
      </c>
      <c r="G5" s="191" t="s">
        <v>21</v>
      </c>
      <c r="H5" s="192" t="s">
        <v>22</v>
      </c>
      <c r="I5" s="191" t="s">
        <v>23</v>
      </c>
      <c r="J5" s="192" t="s">
        <v>24</v>
      </c>
      <c r="K5" s="193" t="s">
        <v>25</v>
      </c>
      <c r="L5" s="191" t="s">
        <v>26</v>
      </c>
      <c r="M5" s="194" t="s">
        <v>27</v>
      </c>
      <c r="N5" s="194" t="s">
        <v>28</v>
      </c>
      <c r="O5" s="195" t="s">
        <v>29</v>
      </c>
      <c r="P5" s="191" t="s">
        <v>30</v>
      </c>
      <c r="Q5" s="196" t="s">
        <v>31</v>
      </c>
      <c r="R5" s="196" t="s">
        <v>32</v>
      </c>
      <c r="S5" s="195" t="s">
        <v>33</v>
      </c>
      <c r="T5" s="191" t="s">
        <v>34</v>
      </c>
      <c r="U5" s="197" t="s">
        <v>35</v>
      </c>
      <c r="V5" s="197" t="s">
        <v>36</v>
      </c>
      <c r="W5" s="198" t="s">
        <v>37</v>
      </c>
      <c r="X5" s="199"/>
      <c r="Y5" s="154"/>
    </row>
    <row r="6" spans="1:25" s="155" customFormat="1" thickBot="1" x14ac:dyDescent="0.25">
      <c r="A6" s="200" t="s">
        <v>38</v>
      </c>
      <c r="B6" s="201" t="s">
        <v>39</v>
      </c>
      <c r="C6" s="202">
        <v>1</v>
      </c>
      <c r="D6" s="203"/>
      <c r="E6" s="202">
        <v>1</v>
      </c>
      <c r="F6" s="204">
        <f>D6*0.2</f>
        <v>0</v>
      </c>
      <c r="G6" s="202">
        <v>6</v>
      </c>
      <c r="H6" s="204">
        <f>F6*0.2</f>
        <v>0</v>
      </c>
      <c r="I6" s="205">
        <v>1</v>
      </c>
      <c r="J6" s="204">
        <f>H6*0.2</f>
        <v>0</v>
      </c>
      <c r="K6" s="206">
        <f>(C6*D6)+(E6*F6)+(G6*H6)+(I6*J6)</f>
        <v>0</v>
      </c>
      <c r="L6" s="207">
        <v>1</v>
      </c>
      <c r="M6" s="208"/>
      <c r="N6" s="209">
        <f>M6*0.2</f>
        <v>0</v>
      </c>
      <c r="O6" s="210">
        <f>(L6*M6)+N6</f>
        <v>0</v>
      </c>
      <c r="P6" s="207">
        <v>1</v>
      </c>
      <c r="Q6" s="211"/>
      <c r="R6" s="212">
        <f>Q6*0.2</f>
        <v>0</v>
      </c>
      <c r="S6" s="210">
        <f>(P6*Q6)+R6</f>
        <v>0</v>
      </c>
      <c r="T6" s="207">
        <v>1</v>
      </c>
      <c r="U6" s="213"/>
      <c r="V6" s="214">
        <f>U6*0.2</f>
        <v>0</v>
      </c>
      <c r="W6" s="215">
        <f>(T6*U6)+V6</f>
        <v>0</v>
      </c>
      <c r="X6" s="216">
        <f>K6+O6+S6+W6</f>
        <v>0</v>
      </c>
      <c r="Y6" s="217"/>
    </row>
    <row r="7" spans="1:25" s="155" customFormat="1" thickBot="1" x14ac:dyDescent="0.25">
      <c r="A7" s="200" t="s">
        <v>40</v>
      </c>
      <c r="B7" s="201" t="s">
        <v>41</v>
      </c>
      <c r="C7" s="202">
        <v>1</v>
      </c>
      <c r="D7" s="203"/>
      <c r="E7" s="202">
        <v>1</v>
      </c>
      <c r="F7" s="204">
        <f t="shared" ref="F7:F24" si="0">D7*0.2</f>
        <v>0</v>
      </c>
      <c r="G7" s="202">
        <v>1</v>
      </c>
      <c r="H7" s="203">
        <f t="shared" ref="H7:H24" si="1">D7*0.8</f>
        <v>0</v>
      </c>
      <c r="I7" s="205">
        <v>1</v>
      </c>
      <c r="J7" s="204">
        <f t="shared" ref="J7:J24" si="2">H7*0.2</f>
        <v>0</v>
      </c>
      <c r="K7" s="206">
        <f t="shared" ref="K7:K24" si="3">(C7*D7)+(E7*F7)+(G7*H7)+(I7*J7)</f>
        <v>0</v>
      </c>
      <c r="L7" s="207">
        <v>1</v>
      </c>
      <c r="M7" s="208"/>
      <c r="N7" s="209">
        <f t="shared" ref="N7:N24" si="4">M7*0.2</f>
        <v>0</v>
      </c>
      <c r="O7" s="210">
        <f t="shared" ref="O7:O24" si="5">(L7*M7)+N7</f>
        <v>0</v>
      </c>
      <c r="P7" s="207">
        <v>1</v>
      </c>
      <c r="Q7" s="211"/>
      <c r="R7" s="212">
        <f t="shared" ref="R7:R24" si="6">Q7*0.2</f>
        <v>0</v>
      </c>
      <c r="S7" s="210">
        <f t="shared" ref="S7:S24" si="7">(P7*Q7)+R7</f>
        <v>0</v>
      </c>
      <c r="T7" s="207">
        <v>1</v>
      </c>
      <c r="U7" s="213"/>
      <c r="V7" s="214">
        <f t="shared" ref="V7:V24" si="8">U7*0.2</f>
        <v>0</v>
      </c>
      <c r="W7" s="215">
        <f t="shared" ref="W7:W24" si="9">(T7*U7)+V7</f>
        <v>0</v>
      </c>
      <c r="X7" s="216">
        <f t="shared" ref="X7:X24" si="10">K7+O7+S7+W7</f>
        <v>0</v>
      </c>
      <c r="Y7" s="217"/>
    </row>
    <row r="8" spans="1:25" s="155" customFormat="1" thickBot="1" x14ac:dyDescent="0.25">
      <c r="A8" s="200" t="s">
        <v>42</v>
      </c>
      <c r="B8" s="201" t="s">
        <v>43</v>
      </c>
      <c r="C8" s="202">
        <v>1</v>
      </c>
      <c r="D8" s="203"/>
      <c r="E8" s="202">
        <v>1</v>
      </c>
      <c r="F8" s="204">
        <f t="shared" si="0"/>
        <v>0</v>
      </c>
      <c r="G8" s="202">
        <v>1</v>
      </c>
      <c r="H8" s="203">
        <f t="shared" si="1"/>
        <v>0</v>
      </c>
      <c r="I8" s="205">
        <v>1</v>
      </c>
      <c r="J8" s="204">
        <f t="shared" si="2"/>
        <v>0</v>
      </c>
      <c r="K8" s="206">
        <f t="shared" si="3"/>
        <v>0</v>
      </c>
      <c r="L8" s="207">
        <v>1</v>
      </c>
      <c r="M8" s="208"/>
      <c r="N8" s="209">
        <f t="shared" si="4"/>
        <v>0</v>
      </c>
      <c r="O8" s="210">
        <f t="shared" si="5"/>
        <v>0</v>
      </c>
      <c r="P8" s="207">
        <v>1</v>
      </c>
      <c r="Q8" s="211"/>
      <c r="R8" s="212">
        <f t="shared" si="6"/>
        <v>0</v>
      </c>
      <c r="S8" s="210">
        <f t="shared" si="7"/>
        <v>0</v>
      </c>
      <c r="T8" s="207">
        <v>1</v>
      </c>
      <c r="U8" s="213"/>
      <c r="V8" s="214">
        <f t="shared" si="8"/>
        <v>0</v>
      </c>
      <c r="W8" s="215">
        <f t="shared" si="9"/>
        <v>0</v>
      </c>
      <c r="X8" s="216">
        <f t="shared" si="10"/>
        <v>0</v>
      </c>
      <c r="Y8" s="217"/>
    </row>
    <row r="9" spans="1:25" s="155" customFormat="1" thickBot="1" x14ac:dyDescent="0.25">
      <c r="A9" s="200" t="s">
        <v>44</v>
      </c>
      <c r="B9" s="201" t="s">
        <v>45</v>
      </c>
      <c r="C9" s="202">
        <v>1</v>
      </c>
      <c r="D9" s="203"/>
      <c r="E9" s="202">
        <v>1</v>
      </c>
      <c r="F9" s="204">
        <f t="shared" si="0"/>
        <v>0</v>
      </c>
      <c r="G9" s="202">
        <v>1</v>
      </c>
      <c r="H9" s="203">
        <f t="shared" si="1"/>
        <v>0</v>
      </c>
      <c r="I9" s="205">
        <v>1</v>
      </c>
      <c r="J9" s="204">
        <f t="shared" si="2"/>
        <v>0</v>
      </c>
      <c r="K9" s="206">
        <f t="shared" si="3"/>
        <v>0</v>
      </c>
      <c r="L9" s="207">
        <v>1</v>
      </c>
      <c r="M9" s="208"/>
      <c r="N9" s="209">
        <f t="shared" si="4"/>
        <v>0</v>
      </c>
      <c r="O9" s="210">
        <f t="shared" si="5"/>
        <v>0</v>
      </c>
      <c r="P9" s="207">
        <v>1</v>
      </c>
      <c r="Q9" s="211"/>
      <c r="R9" s="212">
        <f t="shared" si="6"/>
        <v>0</v>
      </c>
      <c r="S9" s="210">
        <f t="shared" si="7"/>
        <v>0</v>
      </c>
      <c r="T9" s="207">
        <v>1</v>
      </c>
      <c r="U9" s="213"/>
      <c r="V9" s="214">
        <f t="shared" si="8"/>
        <v>0</v>
      </c>
      <c r="W9" s="215">
        <f t="shared" si="9"/>
        <v>0</v>
      </c>
      <c r="X9" s="216">
        <f t="shared" si="10"/>
        <v>0</v>
      </c>
      <c r="Y9" s="217"/>
    </row>
    <row r="10" spans="1:25" s="155" customFormat="1" thickBot="1" x14ac:dyDescent="0.25">
      <c r="A10" s="200" t="s">
        <v>46</v>
      </c>
      <c r="B10" s="201" t="s">
        <v>47</v>
      </c>
      <c r="C10" s="202">
        <v>1</v>
      </c>
      <c r="D10" s="203"/>
      <c r="E10" s="202">
        <v>1</v>
      </c>
      <c r="F10" s="204">
        <f t="shared" si="0"/>
        <v>0</v>
      </c>
      <c r="G10" s="202">
        <v>1</v>
      </c>
      <c r="H10" s="203">
        <f t="shared" si="1"/>
        <v>0</v>
      </c>
      <c r="I10" s="205">
        <v>1</v>
      </c>
      <c r="J10" s="204">
        <f t="shared" si="2"/>
        <v>0</v>
      </c>
      <c r="K10" s="206">
        <f t="shared" si="3"/>
        <v>0</v>
      </c>
      <c r="L10" s="207">
        <v>1</v>
      </c>
      <c r="M10" s="208"/>
      <c r="N10" s="209">
        <f t="shared" si="4"/>
        <v>0</v>
      </c>
      <c r="O10" s="210">
        <f t="shared" si="5"/>
        <v>0</v>
      </c>
      <c r="P10" s="207">
        <v>1</v>
      </c>
      <c r="Q10" s="211"/>
      <c r="R10" s="212">
        <f t="shared" si="6"/>
        <v>0</v>
      </c>
      <c r="S10" s="210">
        <f t="shared" si="7"/>
        <v>0</v>
      </c>
      <c r="T10" s="207">
        <v>1</v>
      </c>
      <c r="U10" s="213"/>
      <c r="V10" s="214">
        <f t="shared" si="8"/>
        <v>0</v>
      </c>
      <c r="W10" s="215">
        <f t="shared" si="9"/>
        <v>0</v>
      </c>
      <c r="X10" s="216">
        <f t="shared" si="10"/>
        <v>0</v>
      </c>
      <c r="Y10" s="217"/>
    </row>
    <row r="11" spans="1:25" s="155" customFormat="1" thickBot="1" x14ac:dyDescent="0.25">
      <c r="A11" s="200" t="s">
        <v>48</v>
      </c>
      <c r="B11" s="201" t="s">
        <v>49</v>
      </c>
      <c r="C11" s="202">
        <v>1</v>
      </c>
      <c r="D11" s="203"/>
      <c r="E11" s="202">
        <v>1</v>
      </c>
      <c r="F11" s="204">
        <f t="shared" si="0"/>
        <v>0</v>
      </c>
      <c r="G11" s="202">
        <v>1</v>
      </c>
      <c r="H11" s="203">
        <f t="shared" si="1"/>
        <v>0</v>
      </c>
      <c r="I11" s="205">
        <v>1</v>
      </c>
      <c r="J11" s="204">
        <f t="shared" si="2"/>
        <v>0</v>
      </c>
      <c r="K11" s="206">
        <f t="shared" si="3"/>
        <v>0</v>
      </c>
      <c r="L11" s="207">
        <v>1</v>
      </c>
      <c r="M11" s="208"/>
      <c r="N11" s="209">
        <f t="shared" si="4"/>
        <v>0</v>
      </c>
      <c r="O11" s="210">
        <f t="shared" si="5"/>
        <v>0</v>
      </c>
      <c r="P11" s="207">
        <v>1</v>
      </c>
      <c r="Q11" s="211"/>
      <c r="R11" s="212">
        <f t="shared" si="6"/>
        <v>0</v>
      </c>
      <c r="S11" s="210">
        <f t="shared" si="7"/>
        <v>0</v>
      </c>
      <c r="T11" s="207">
        <v>1</v>
      </c>
      <c r="U11" s="213"/>
      <c r="V11" s="214">
        <f t="shared" si="8"/>
        <v>0</v>
      </c>
      <c r="W11" s="215">
        <f t="shared" si="9"/>
        <v>0</v>
      </c>
      <c r="X11" s="216">
        <f t="shared" si="10"/>
        <v>0</v>
      </c>
      <c r="Y11" s="217"/>
    </row>
    <row r="12" spans="1:25" s="155" customFormat="1" thickBot="1" x14ac:dyDescent="0.25">
      <c r="A12" s="200" t="s">
        <v>50</v>
      </c>
      <c r="B12" s="201" t="s">
        <v>51</v>
      </c>
      <c r="C12" s="202">
        <v>2</v>
      </c>
      <c r="D12" s="203"/>
      <c r="E12" s="202">
        <v>1</v>
      </c>
      <c r="F12" s="204">
        <f t="shared" si="0"/>
        <v>0</v>
      </c>
      <c r="G12" s="202">
        <v>2</v>
      </c>
      <c r="H12" s="203">
        <f t="shared" si="1"/>
        <v>0</v>
      </c>
      <c r="I12" s="205">
        <v>1</v>
      </c>
      <c r="J12" s="204">
        <f t="shared" si="2"/>
        <v>0</v>
      </c>
      <c r="K12" s="206">
        <f t="shared" si="3"/>
        <v>0</v>
      </c>
      <c r="L12" s="207">
        <v>1</v>
      </c>
      <c r="M12" s="208"/>
      <c r="N12" s="209">
        <f t="shared" si="4"/>
        <v>0</v>
      </c>
      <c r="O12" s="210">
        <f t="shared" si="5"/>
        <v>0</v>
      </c>
      <c r="P12" s="207">
        <v>1</v>
      </c>
      <c r="Q12" s="211"/>
      <c r="R12" s="212">
        <f t="shared" si="6"/>
        <v>0</v>
      </c>
      <c r="S12" s="210">
        <f t="shared" si="7"/>
        <v>0</v>
      </c>
      <c r="T12" s="207">
        <v>1</v>
      </c>
      <c r="U12" s="213"/>
      <c r="V12" s="214">
        <f t="shared" si="8"/>
        <v>0</v>
      </c>
      <c r="W12" s="215">
        <f t="shared" si="9"/>
        <v>0</v>
      </c>
      <c r="X12" s="216">
        <f t="shared" si="10"/>
        <v>0</v>
      </c>
      <c r="Y12" s="217"/>
    </row>
    <row r="13" spans="1:25" s="155" customFormat="1" thickBot="1" x14ac:dyDescent="0.25">
      <c r="A13" s="200" t="s">
        <v>52</v>
      </c>
      <c r="B13" s="201" t="s">
        <v>53</v>
      </c>
      <c r="C13" s="202">
        <v>2</v>
      </c>
      <c r="D13" s="203"/>
      <c r="E13" s="202">
        <v>1</v>
      </c>
      <c r="F13" s="204">
        <f t="shared" si="0"/>
        <v>0</v>
      </c>
      <c r="G13" s="202">
        <v>2</v>
      </c>
      <c r="H13" s="203">
        <f t="shared" si="1"/>
        <v>0</v>
      </c>
      <c r="I13" s="205">
        <v>1</v>
      </c>
      <c r="J13" s="204">
        <f t="shared" si="2"/>
        <v>0</v>
      </c>
      <c r="K13" s="206">
        <f t="shared" si="3"/>
        <v>0</v>
      </c>
      <c r="L13" s="207">
        <v>1</v>
      </c>
      <c r="M13" s="208"/>
      <c r="N13" s="209">
        <f t="shared" si="4"/>
        <v>0</v>
      </c>
      <c r="O13" s="210">
        <f t="shared" si="5"/>
        <v>0</v>
      </c>
      <c r="P13" s="207">
        <v>1</v>
      </c>
      <c r="Q13" s="211"/>
      <c r="R13" s="212">
        <f t="shared" si="6"/>
        <v>0</v>
      </c>
      <c r="S13" s="210">
        <f t="shared" si="7"/>
        <v>0</v>
      </c>
      <c r="T13" s="207">
        <v>1</v>
      </c>
      <c r="U13" s="213"/>
      <c r="V13" s="214">
        <f t="shared" si="8"/>
        <v>0</v>
      </c>
      <c r="W13" s="215">
        <f t="shared" si="9"/>
        <v>0</v>
      </c>
      <c r="X13" s="216">
        <f t="shared" si="10"/>
        <v>0</v>
      </c>
      <c r="Y13" s="217"/>
    </row>
    <row r="14" spans="1:25" s="155" customFormat="1" thickBot="1" x14ac:dyDescent="0.25">
      <c r="A14" s="200" t="s">
        <v>54</v>
      </c>
      <c r="B14" s="201" t="s">
        <v>55</v>
      </c>
      <c r="C14" s="202">
        <v>1</v>
      </c>
      <c r="D14" s="203"/>
      <c r="E14" s="202">
        <v>1</v>
      </c>
      <c r="F14" s="204">
        <f t="shared" si="0"/>
        <v>0</v>
      </c>
      <c r="G14" s="202">
        <v>1</v>
      </c>
      <c r="H14" s="203">
        <f t="shared" si="1"/>
        <v>0</v>
      </c>
      <c r="I14" s="205">
        <v>1</v>
      </c>
      <c r="J14" s="204">
        <f t="shared" si="2"/>
        <v>0</v>
      </c>
      <c r="K14" s="206">
        <f t="shared" si="3"/>
        <v>0</v>
      </c>
      <c r="L14" s="207">
        <v>1</v>
      </c>
      <c r="M14" s="208"/>
      <c r="N14" s="209">
        <f t="shared" si="4"/>
        <v>0</v>
      </c>
      <c r="O14" s="210">
        <f t="shared" si="5"/>
        <v>0</v>
      </c>
      <c r="P14" s="207">
        <v>1</v>
      </c>
      <c r="Q14" s="211"/>
      <c r="R14" s="212">
        <f t="shared" si="6"/>
        <v>0</v>
      </c>
      <c r="S14" s="210">
        <f t="shared" si="7"/>
        <v>0</v>
      </c>
      <c r="T14" s="207">
        <v>1</v>
      </c>
      <c r="U14" s="213"/>
      <c r="V14" s="214">
        <f t="shared" si="8"/>
        <v>0</v>
      </c>
      <c r="W14" s="215">
        <f t="shared" si="9"/>
        <v>0</v>
      </c>
      <c r="X14" s="216">
        <f t="shared" si="10"/>
        <v>0</v>
      </c>
      <c r="Y14" s="217"/>
    </row>
    <row r="15" spans="1:25" s="155" customFormat="1" thickBot="1" x14ac:dyDescent="0.25">
      <c r="A15" s="200" t="s">
        <v>56</v>
      </c>
      <c r="B15" s="201" t="s">
        <v>57</v>
      </c>
      <c r="C15" s="202">
        <v>4</v>
      </c>
      <c r="D15" s="203"/>
      <c r="E15" s="202">
        <v>3</v>
      </c>
      <c r="F15" s="204">
        <f t="shared" si="0"/>
        <v>0</v>
      </c>
      <c r="G15" s="202">
        <v>5</v>
      </c>
      <c r="H15" s="203">
        <f>D15*0.8</f>
        <v>0</v>
      </c>
      <c r="I15" s="205">
        <v>2</v>
      </c>
      <c r="J15" s="204">
        <f t="shared" si="2"/>
        <v>0</v>
      </c>
      <c r="K15" s="206">
        <f t="shared" si="3"/>
        <v>0</v>
      </c>
      <c r="L15" s="207">
        <v>1</v>
      </c>
      <c r="M15" s="208"/>
      <c r="N15" s="209">
        <f t="shared" si="4"/>
        <v>0</v>
      </c>
      <c r="O15" s="210">
        <f t="shared" si="5"/>
        <v>0</v>
      </c>
      <c r="P15" s="207">
        <v>1</v>
      </c>
      <c r="Q15" s="211"/>
      <c r="R15" s="212">
        <f t="shared" si="6"/>
        <v>0</v>
      </c>
      <c r="S15" s="210">
        <f t="shared" si="7"/>
        <v>0</v>
      </c>
      <c r="T15" s="207">
        <v>1</v>
      </c>
      <c r="U15" s="213"/>
      <c r="V15" s="214">
        <f t="shared" si="8"/>
        <v>0</v>
      </c>
      <c r="W15" s="215">
        <f t="shared" si="9"/>
        <v>0</v>
      </c>
      <c r="X15" s="216">
        <f t="shared" si="10"/>
        <v>0</v>
      </c>
      <c r="Y15" s="217"/>
    </row>
    <row r="16" spans="1:25" s="155" customFormat="1" thickBot="1" x14ac:dyDescent="0.25">
      <c r="A16" s="200" t="s">
        <v>58</v>
      </c>
      <c r="B16" s="201" t="s">
        <v>59</v>
      </c>
      <c r="C16" s="202">
        <v>2</v>
      </c>
      <c r="D16" s="203"/>
      <c r="E16" s="202">
        <v>1</v>
      </c>
      <c r="F16" s="204">
        <f t="shared" si="0"/>
        <v>0</v>
      </c>
      <c r="G16" s="202">
        <v>13</v>
      </c>
      <c r="H16" s="203">
        <f t="shared" si="1"/>
        <v>0</v>
      </c>
      <c r="I16" s="205">
        <v>1</v>
      </c>
      <c r="J16" s="204">
        <f t="shared" si="2"/>
        <v>0</v>
      </c>
      <c r="K16" s="206">
        <f t="shared" si="3"/>
        <v>0</v>
      </c>
      <c r="L16" s="207">
        <v>1</v>
      </c>
      <c r="M16" s="208"/>
      <c r="N16" s="209">
        <f t="shared" si="4"/>
        <v>0</v>
      </c>
      <c r="O16" s="210">
        <f t="shared" si="5"/>
        <v>0</v>
      </c>
      <c r="P16" s="207">
        <v>1</v>
      </c>
      <c r="Q16" s="211"/>
      <c r="R16" s="212">
        <f t="shared" si="6"/>
        <v>0</v>
      </c>
      <c r="S16" s="210">
        <f t="shared" si="7"/>
        <v>0</v>
      </c>
      <c r="T16" s="207">
        <v>1</v>
      </c>
      <c r="U16" s="213"/>
      <c r="V16" s="214">
        <f t="shared" si="8"/>
        <v>0</v>
      </c>
      <c r="W16" s="215">
        <f t="shared" si="9"/>
        <v>0</v>
      </c>
      <c r="X16" s="216">
        <f t="shared" si="10"/>
        <v>0</v>
      </c>
      <c r="Y16" s="217"/>
    </row>
    <row r="17" spans="1:25" s="155" customFormat="1" thickBot="1" x14ac:dyDescent="0.25">
      <c r="A17" s="200" t="s">
        <v>60</v>
      </c>
      <c r="B17" s="201" t="s">
        <v>61</v>
      </c>
      <c r="C17" s="202">
        <v>23</v>
      </c>
      <c r="D17" s="203"/>
      <c r="E17" s="202">
        <v>2</v>
      </c>
      <c r="F17" s="204">
        <f t="shared" si="0"/>
        <v>0</v>
      </c>
      <c r="G17" s="202">
        <v>8</v>
      </c>
      <c r="H17" s="203">
        <f t="shared" si="1"/>
        <v>0</v>
      </c>
      <c r="I17" s="205">
        <v>2</v>
      </c>
      <c r="J17" s="204">
        <f t="shared" si="2"/>
        <v>0</v>
      </c>
      <c r="K17" s="206">
        <f t="shared" si="3"/>
        <v>0</v>
      </c>
      <c r="L17" s="207">
        <v>1</v>
      </c>
      <c r="M17" s="208"/>
      <c r="N17" s="209">
        <f t="shared" si="4"/>
        <v>0</v>
      </c>
      <c r="O17" s="210">
        <f t="shared" si="5"/>
        <v>0</v>
      </c>
      <c r="P17" s="207">
        <v>1</v>
      </c>
      <c r="Q17" s="211"/>
      <c r="R17" s="212">
        <f t="shared" si="6"/>
        <v>0</v>
      </c>
      <c r="S17" s="210">
        <f t="shared" si="7"/>
        <v>0</v>
      </c>
      <c r="T17" s="207">
        <v>1</v>
      </c>
      <c r="U17" s="213"/>
      <c r="V17" s="214">
        <f t="shared" si="8"/>
        <v>0</v>
      </c>
      <c r="W17" s="215">
        <f t="shared" si="9"/>
        <v>0</v>
      </c>
      <c r="X17" s="216">
        <f t="shared" si="10"/>
        <v>0</v>
      </c>
      <c r="Y17" s="217"/>
    </row>
    <row r="18" spans="1:25" s="155" customFormat="1" thickBot="1" x14ac:dyDescent="0.25">
      <c r="A18" s="200" t="s">
        <v>62</v>
      </c>
      <c r="B18" s="201" t="s">
        <v>63</v>
      </c>
      <c r="C18" s="202">
        <v>8</v>
      </c>
      <c r="D18" s="203"/>
      <c r="E18" s="202">
        <v>3</v>
      </c>
      <c r="F18" s="204">
        <f t="shared" si="0"/>
        <v>0</v>
      </c>
      <c r="G18" s="202">
        <v>6</v>
      </c>
      <c r="H18" s="203">
        <f t="shared" si="1"/>
        <v>0</v>
      </c>
      <c r="I18" s="205">
        <v>1</v>
      </c>
      <c r="J18" s="204">
        <f t="shared" si="2"/>
        <v>0</v>
      </c>
      <c r="K18" s="206">
        <f t="shared" si="3"/>
        <v>0</v>
      </c>
      <c r="L18" s="207">
        <v>1</v>
      </c>
      <c r="M18" s="208"/>
      <c r="N18" s="209">
        <f t="shared" si="4"/>
        <v>0</v>
      </c>
      <c r="O18" s="210">
        <f t="shared" si="5"/>
        <v>0</v>
      </c>
      <c r="P18" s="207">
        <v>1</v>
      </c>
      <c r="Q18" s="211"/>
      <c r="R18" s="212">
        <f t="shared" si="6"/>
        <v>0</v>
      </c>
      <c r="S18" s="210">
        <f t="shared" si="7"/>
        <v>0</v>
      </c>
      <c r="T18" s="207">
        <v>1</v>
      </c>
      <c r="U18" s="213"/>
      <c r="V18" s="214">
        <f t="shared" si="8"/>
        <v>0</v>
      </c>
      <c r="W18" s="215">
        <f t="shared" si="9"/>
        <v>0</v>
      </c>
      <c r="X18" s="216">
        <f t="shared" si="10"/>
        <v>0</v>
      </c>
      <c r="Y18" s="217"/>
    </row>
    <row r="19" spans="1:25" s="155" customFormat="1" thickBot="1" x14ac:dyDescent="0.25">
      <c r="A19" s="200" t="s">
        <v>64</v>
      </c>
      <c r="B19" s="201" t="s">
        <v>65</v>
      </c>
      <c r="C19" s="202">
        <v>1</v>
      </c>
      <c r="D19" s="203"/>
      <c r="E19" s="202">
        <v>1</v>
      </c>
      <c r="F19" s="204">
        <f t="shared" si="0"/>
        <v>0</v>
      </c>
      <c r="G19" s="202">
        <v>2</v>
      </c>
      <c r="H19" s="203">
        <f t="shared" si="1"/>
        <v>0</v>
      </c>
      <c r="I19" s="205">
        <v>1</v>
      </c>
      <c r="J19" s="204">
        <f t="shared" si="2"/>
        <v>0</v>
      </c>
      <c r="K19" s="206">
        <f t="shared" si="3"/>
        <v>0</v>
      </c>
      <c r="L19" s="207">
        <v>1</v>
      </c>
      <c r="M19" s="208"/>
      <c r="N19" s="209">
        <f t="shared" si="4"/>
        <v>0</v>
      </c>
      <c r="O19" s="210">
        <f t="shared" si="5"/>
        <v>0</v>
      </c>
      <c r="P19" s="207">
        <v>1</v>
      </c>
      <c r="Q19" s="211"/>
      <c r="R19" s="212">
        <f t="shared" si="6"/>
        <v>0</v>
      </c>
      <c r="S19" s="210">
        <f t="shared" si="7"/>
        <v>0</v>
      </c>
      <c r="T19" s="207">
        <v>1</v>
      </c>
      <c r="U19" s="213"/>
      <c r="V19" s="214">
        <f t="shared" si="8"/>
        <v>0</v>
      </c>
      <c r="W19" s="215">
        <f t="shared" si="9"/>
        <v>0</v>
      </c>
      <c r="X19" s="216">
        <f t="shared" si="10"/>
        <v>0</v>
      </c>
      <c r="Y19" s="217"/>
    </row>
    <row r="20" spans="1:25" s="155" customFormat="1" thickBot="1" x14ac:dyDescent="0.25">
      <c r="A20" s="200" t="s">
        <v>66</v>
      </c>
      <c r="B20" s="201" t="s">
        <v>67</v>
      </c>
      <c r="C20" s="202">
        <v>1</v>
      </c>
      <c r="D20" s="203"/>
      <c r="E20" s="202">
        <v>1</v>
      </c>
      <c r="F20" s="204">
        <f t="shared" si="0"/>
        <v>0</v>
      </c>
      <c r="G20" s="202">
        <v>3</v>
      </c>
      <c r="H20" s="203">
        <f t="shared" si="1"/>
        <v>0</v>
      </c>
      <c r="I20" s="205">
        <v>1</v>
      </c>
      <c r="J20" s="204">
        <f t="shared" si="2"/>
        <v>0</v>
      </c>
      <c r="K20" s="206">
        <f t="shared" si="3"/>
        <v>0</v>
      </c>
      <c r="L20" s="207">
        <v>1</v>
      </c>
      <c r="M20" s="208"/>
      <c r="N20" s="209">
        <f t="shared" si="4"/>
        <v>0</v>
      </c>
      <c r="O20" s="210">
        <f t="shared" si="5"/>
        <v>0</v>
      </c>
      <c r="P20" s="207">
        <v>1</v>
      </c>
      <c r="Q20" s="211"/>
      <c r="R20" s="212">
        <f t="shared" si="6"/>
        <v>0</v>
      </c>
      <c r="S20" s="210">
        <f t="shared" si="7"/>
        <v>0</v>
      </c>
      <c r="T20" s="207">
        <v>1</v>
      </c>
      <c r="U20" s="213"/>
      <c r="V20" s="214">
        <f t="shared" si="8"/>
        <v>0</v>
      </c>
      <c r="W20" s="215">
        <f t="shared" si="9"/>
        <v>0</v>
      </c>
      <c r="X20" s="216">
        <f t="shared" si="10"/>
        <v>0</v>
      </c>
      <c r="Y20" s="217"/>
    </row>
    <row r="21" spans="1:25" s="155" customFormat="1" thickBot="1" x14ac:dyDescent="0.25">
      <c r="A21" s="200" t="s">
        <v>68</v>
      </c>
      <c r="B21" s="201" t="s">
        <v>69</v>
      </c>
      <c r="C21" s="202">
        <v>1</v>
      </c>
      <c r="D21" s="203"/>
      <c r="E21" s="202">
        <v>1</v>
      </c>
      <c r="F21" s="204">
        <f t="shared" si="0"/>
        <v>0</v>
      </c>
      <c r="G21" s="202">
        <v>1</v>
      </c>
      <c r="H21" s="203">
        <f t="shared" si="1"/>
        <v>0</v>
      </c>
      <c r="I21" s="205">
        <v>1</v>
      </c>
      <c r="J21" s="204">
        <f t="shared" si="2"/>
        <v>0</v>
      </c>
      <c r="K21" s="206">
        <f t="shared" si="3"/>
        <v>0</v>
      </c>
      <c r="L21" s="207">
        <v>1</v>
      </c>
      <c r="M21" s="208"/>
      <c r="N21" s="209">
        <f t="shared" si="4"/>
        <v>0</v>
      </c>
      <c r="O21" s="210">
        <f t="shared" si="5"/>
        <v>0</v>
      </c>
      <c r="P21" s="207">
        <v>1</v>
      </c>
      <c r="Q21" s="211"/>
      <c r="R21" s="212">
        <f t="shared" si="6"/>
        <v>0</v>
      </c>
      <c r="S21" s="210">
        <f t="shared" si="7"/>
        <v>0</v>
      </c>
      <c r="T21" s="207">
        <v>1</v>
      </c>
      <c r="U21" s="213"/>
      <c r="V21" s="214">
        <f t="shared" si="8"/>
        <v>0</v>
      </c>
      <c r="W21" s="215">
        <f t="shared" si="9"/>
        <v>0</v>
      </c>
      <c r="X21" s="216">
        <f t="shared" si="10"/>
        <v>0</v>
      </c>
      <c r="Y21" s="217"/>
    </row>
    <row r="22" spans="1:25" s="155" customFormat="1" thickBot="1" x14ac:dyDescent="0.25">
      <c r="A22" s="200" t="s">
        <v>70</v>
      </c>
      <c r="B22" s="201" t="s">
        <v>71</v>
      </c>
      <c r="C22" s="202">
        <v>1</v>
      </c>
      <c r="D22" s="203"/>
      <c r="E22" s="202">
        <v>1</v>
      </c>
      <c r="F22" s="204">
        <f t="shared" si="0"/>
        <v>0</v>
      </c>
      <c r="G22" s="202">
        <v>2</v>
      </c>
      <c r="H22" s="203">
        <f t="shared" si="1"/>
        <v>0</v>
      </c>
      <c r="I22" s="205">
        <v>1</v>
      </c>
      <c r="J22" s="204">
        <f t="shared" si="2"/>
        <v>0</v>
      </c>
      <c r="K22" s="206">
        <f t="shared" si="3"/>
        <v>0</v>
      </c>
      <c r="L22" s="207">
        <v>1</v>
      </c>
      <c r="M22" s="208"/>
      <c r="N22" s="209">
        <f t="shared" si="4"/>
        <v>0</v>
      </c>
      <c r="O22" s="210">
        <f t="shared" si="5"/>
        <v>0</v>
      </c>
      <c r="P22" s="207">
        <v>1</v>
      </c>
      <c r="Q22" s="211"/>
      <c r="R22" s="212">
        <f t="shared" si="6"/>
        <v>0</v>
      </c>
      <c r="S22" s="210">
        <f t="shared" si="7"/>
        <v>0</v>
      </c>
      <c r="T22" s="207">
        <v>1</v>
      </c>
      <c r="U22" s="213"/>
      <c r="V22" s="214">
        <f t="shared" si="8"/>
        <v>0</v>
      </c>
      <c r="W22" s="215">
        <f t="shared" si="9"/>
        <v>0</v>
      </c>
      <c r="X22" s="216">
        <f t="shared" si="10"/>
        <v>0</v>
      </c>
      <c r="Y22" s="217"/>
    </row>
    <row r="23" spans="1:25" s="155" customFormat="1" thickBot="1" x14ac:dyDescent="0.25">
      <c r="A23" s="200" t="s">
        <v>72</v>
      </c>
      <c r="B23" s="201" t="s">
        <v>73</v>
      </c>
      <c r="C23" s="202">
        <v>1</v>
      </c>
      <c r="D23" s="203"/>
      <c r="E23" s="202">
        <v>1</v>
      </c>
      <c r="F23" s="204">
        <f t="shared" si="0"/>
        <v>0</v>
      </c>
      <c r="G23" s="202">
        <v>1</v>
      </c>
      <c r="H23" s="203">
        <f t="shared" si="1"/>
        <v>0</v>
      </c>
      <c r="I23" s="205">
        <v>1</v>
      </c>
      <c r="J23" s="204">
        <f t="shared" si="2"/>
        <v>0</v>
      </c>
      <c r="K23" s="206">
        <f t="shared" si="3"/>
        <v>0</v>
      </c>
      <c r="L23" s="207">
        <v>1</v>
      </c>
      <c r="M23" s="208"/>
      <c r="N23" s="209">
        <f t="shared" si="4"/>
        <v>0</v>
      </c>
      <c r="O23" s="210">
        <f t="shared" si="5"/>
        <v>0</v>
      </c>
      <c r="P23" s="207">
        <v>1</v>
      </c>
      <c r="Q23" s="211"/>
      <c r="R23" s="212">
        <f t="shared" si="6"/>
        <v>0</v>
      </c>
      <c r="S23" s="210">
        <f t="shared" si="7"/>
        <v>0</v>
      </c>
      <c r="T23" s="207">
        <v>1</v>
      </c>
      <c r="U23" s="213"/>
      <c r="V23" s="214">
        <f t="shared" si="8"/>
        <v>0</v>
      </c>
      <c r="W23" s="215">
        <f t="shared" si="9"/>
        <v>0</v>
      </c>
      <c r="X23" s="216">
        <f t="shared" si="10"/>
        <v>0</v>
      </c>
      <c r="Y23" s="217"/>
    </row>
    <row r="24" spans="1:25" s="155" customFormat="1" thickBot="1" x14ac:dyDescent="0.25">
      <c r="A24" s="200" t="s">
        <v>74</v>
      </c>
      <c r="B24" s="201" t="s">
        <v>75</v>
      </c>
      <c r="C24" s="202">
        <v>1</v>
      </c>
      <c r="D24" s="203"/>
      <c r="E24" s="202">
        <v>1</v>
      </c>
      <c r="F24" s="204">
        <f t="shared" si="0"/>
        <v>0</v>
      </c>
      <c r="G24" s="202">
        <v>1</v>
      </c>
      <c r="H24" s="203">
        <f t="shared" si="1"/>
        <v>0</v>
      </c>
      <c r="I24" s="205">
        <v>1</v>
      </c>
      <c r="J24" s="204">
        <f t="shared" si="2"/>
        <v>0</v>
      </c>
      <c r="K24" s="206">
        <f t="shared" si="3"/>
        <v>0</v>
      </c>
      <c r="L24" s="207">
        <v>1</v>
      </c>
      <c r="M24" s="208"/>
      <c r="N24" s="209">
        <f t="shared" si="4"/>
        <v>0</v>
      </c>
      <c r="O24" s="210">
        <f t="shared" si="5"/>
        <v>0</v>
      </c>
      <c r="P24" s="207">
        <v>1</v>
      </c>
      <c r="Q24" s="211"/>
      <c r="R24" s="212">
        <f t="shared" si="6"/>
        <v>0</v>
      </c>
      <c r="S24" s="210">
        <f t="shared" si="7"/>
        <v>0</v>
      </c>
      <c r="T24" s="207">
        <v>1</v>
      </c>
      <c r="U24" s="213"/>
      <c r="V24" s="214">
        <f t="shared" si="8"/>
        <v>0</v>
      </c>
      <c r="W24" s="215">
        <f t="shared" si="9"/>
        <v>0</v>
      </c>
      <c r="X24" s="216">
        <f t="shared" si="10"/>
        <v>0</v>
      </c>
      <c r="Y24" s="217"/>
    </row>
    <row r="25" spans="1:25" s="155" customFormat="1" ht="13.5" customHeight="1" thickBot="1" x14ac:dyDescent="0.25">
      <c r="A25" s="218"/>
      <c r="B25" s="219"/>
      <c r="C25" s="220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21" t="s">
        <v>76</v>
      </c>
      <c r="U25" s="222"/>
      <c r="V25" s="222"/>
      <c r="W25" s="223"/>
      <c r="X25" s="224">
        <f>SUM(X6:X24)</f>
        <v>0</v>
      </c>
      <c r="Y25" s="225"/>
    </row>
    <row r="26" spans="1:25" s="155" customFormat="1" ht="12.75" customHeight="1" x14ac:dyDescent="0.2">
      <c r="A26" s="226" t="s">
        <v>77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8"/>
      <c r="Y26" s="229"/>
    </row>
    <row r="27" spans="1:25" s="155" customFormat="1" ht="13.5" customHeight="1" thickBot="1" x14ac:dyDescent="0.25">
      <c r="A27" s="230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2"/>
      <c r="Y27" s="233"/>
    </row>
    <row r="28" spans="1:25" s="155" customFormat="1" thickBot="1" x14ac:dyDescent="0.25">
      <c r="A28" s="234" t="s">
        <v>78</v>
      </c>
      <c r="B28" s="235"/>
      <c r="C28" s="235"/>
      <c r="D28" s="236"/>
      <c r="E28" s="237"/>
      <c r="F28" s="238"/>
      <c r="G28" s="238"/>
      <c r="H28" s="238"/>
      <c r="I28" s="238"/>
      <c r="J28" s="238"/>
      <c r="K28" s="237"/>
      <c r="L28" s="239"/>
      <c r="M28" s="238"/>
      <c r="N28" s="238"/>
      <c r="O28" s="237"/>
      <c r="P28" s="239"/>
      <c r="Q28" s="238"/>
      <c r="R28" s="238"/>
      <c r="S28" s="237"/>
      <c r="T28" s="239"/>
      <c r="U28" s="238"/>
      <c r="V28" s="238"/>
      <c r="W28" s="195"/>
      <c r="X28" s="240"/>
      <c r="Y28" s="225"/>
    </row>
    <row r="29" spans="1:25" s="155" customFormat="1" ht="24.75" thickBot="1" x14ac:dyDescent="0.25">
      <c r="A29" s="241"/>
      <c r="B29" s="242"/>
      <c r="C29" s="243" t="s">
        <v>98</v>
      </c>
      <c r="D29" s="242" t="s">
        <v>79</v>
      </c>
      <c r="E29" s="237"/>
      <c r="F29" s="244"/>
      <c r="G29" s="238"/>
      <c r="H29" s="238"/>
      <c r="I29" s="238"/>
      <c r="J29" s="238"/>
      <c r="K29" s="237"/>
      <c r="L29" s="239"/>
      <c r="M29" s="238"/>
      <c r="N29" s="238"/>
      <c r="O29" s="237"/>
      <c r="P29" s="239"/>
      <c r="Q29" s="238"/>
      <c r="R29" s="238"/>
      <c r="S29" s="237"/>
      <c r="T29" s="239"/>
      <c r="U29" s="238"/>
      <c r="V29" s="238"/>
      <c r="W29" s="195"/>
      <c r="X29" s="245"/>
      <c r="Y29" s="225"/>
    </row>
    <row r="30" spans="1:25" s="155" customFormat="1" ht="13.5" customHeight="1" thickBot="1" x14ac:dyDescent="0.25">
      <c r="A30" s="246" t="s">
        <v>39</v>
      </c>
      <c r="B30" s="247"/>
      <c r="C30" s="248">
        <v>1</v>
      </c>
      <c r="D30" s="249">
        <f>H6*0.7</f>
        <v>0</v>
      </c>
      <c r="E30" s="237"/>
      <c r="F30" s="250"/>
      <c r="G30" s="251" t="s">
        <v>80</v>
      </c>
      <c r="H30" s="252"/>
      <c r="I30" s="252"/>
      <c r="J30" s="252"/>
      <c r="K30" s="252"/>
      <c r="L30" s="252"/>
      <c r="M30" s="252"/>
      <c r="N30" s="252"/>
      <c r="O30" s="253"/>
      <c r="P30" s="237"/>
      <c r="Q30" s="237"/>
      <c r="R30" s="237"/>
      <c r="S30" s="237"/>
      <c r="T30" s="237"/>
      <c r="U30" s="237"/>
      <c r="V30" s="237"/>
      <c r="W30" s="195"/>
      <c r="X30" s="254">
        <f t="shared" ref="X30:X48" si="11">C30*D30</f>
        <v>0</v>
      </c>
      <c r="Y30" s="217"/>
    </row>
    <row r="31" spans="1:25" s="155" customFormat="1" ht="13.5" customHeight="1" thickBot="1" x14ac:dyDescent="0.25">
      <c r="A31" s="255" t="s">
        <v>41</v>
      </c>
      <c r="B31" s="256"/>
      <c r="C31" s="257">
        <v>1</v>
      </c>
      <c r="D31" s="258">
        <f t="shared" ref="D31:D48" si="12">H7*0.7</f>
        <v>0</v>
      </c>
      <c r="E31" s="237"/>
      <c r="F31" s="250"/>
      <c r="G31" s="259" t="s">
        <v>81</v>
      </c>
      <c r="H31" s="260"/>
      <c r="I31" s="260"/>
      <c r="J31" s="260"/>
      <c r="K31" s="260"/>
      <c r="L31" s="260"/>
      <c r="M31" s="260"/>
      <c r="N31" s="260"/>
      <c r="O31" s="195"/>
      <c r="P31" s="237"/>
      <c r="Q31" s="237"/>
      <c r="R31" s="237"/>
      <c r="S31" s="237"/>
      <c r="T31" s="237"/>
      <c r="U31" s="237"/>
      <c r="V31" s="237"/>
      <c r="W31" s="195"/>
      <c r="X31" s="254">
        <f t="shared" si="11"/>
        <v>0</v>
      </c>
      <c r="Y31" s="217"/>
    </row>
    <row r="32" spans="1:25" s="155" customFormat="1" ht="13.5" customHeight="1" thickBot="1" x14ac:dyDescent="0.25">
      <c r="A32" s="255" t="s">
        <v>43</v>
      </c>
      <c r="B32" s="256"/>
      <c r="C32" s="257">
        <v>1</v>
      </c>
      <c r="D32" s="258">
        <f t="shared" si="12"/>
        <v>0</v>
      </c>
      <c r="E32" s="237"/>
      <c r="F32" s="250"/>
      <c r="G32" s="261" t="s">
        <v>82</v>
      </c>
      <c r="H32" s="262"/>
      <c r="I32" s="262"/>
      <c r="J32" s="262"/>
      <c r="K32" s="262"/>
      <c r="L32" s="262"/>
      <c r="M32" s="262"/>
      <c r="N32" s="262"/>
      <c r="O32" s="193"/>
      <c r="P32" s="237"/>
      <c r="Q32" s="237"/>
      <c r="R32" s="237"/>
      <c r="S32" s="237"/>
      <c r="T32" s="237"/>
      <c r="U32" s="237"/>
      <c r="V32" s="237"/>
      <c r="W32" s="195"/>
      <c r="X32" s="254">
        <f t="shared" si="11"/>
        <v>0</v>
      </c>
      <c r="Y32" s="217"/>
    </row>
    <row r="33" spans="1:25" s="155" customFormat="1" ht="13.5" customHeight="1" thickBot="1" x14ac:dyDescent="0.25">
      <c r="A33" s="255" t="s">
        <v>45</v>
      </c>
      <c r="B33" s="256"/>
      <c r="C33" s="257">
        <v>1</v>
      </c>
      <c r="D33" s="258">
        <f t="shared" si="12"/>
        <v>0</v>
      </c>
      <c r="E33" s="237"/>
      <c r="F33" s="250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195"/>
      <c r="X33" s="254">
        <f t="shared" si="11"/>
        <v>0</v>
      </c>
      <c r="Y33" s="217"/>
    </row>
    <row r="34" spans="1:25" s="155" customFormat="1" ht="13.5" customHeight="1" thickBot="1" x14ac:dyDescent="0.25">
      <c r="A34" s="255" t="s">
        <v>47</v>
      </c>
      <c r="B34" s="256"/>
      <c r="C34" s="257">
        <v>1</v>
      </c>
      <c r="D34" s="258">
        <f t="shared" si="12"/>
        <v>0</v>
      </c>
      <c r="E34" s="237"/>
      <c r="F34" s="250"/>
      <c r="G34" s="263"/>
      <c r="H34" s="263"/>
      <c r="I34" s="263"/>
      <c r="J34" s="263"/>
      <c r="K34" s="263"/>
      <c r="L34" s="263"/>
      <c r="M34" s="263"/>
      <c r="N34" s="263"/>
      <c r="O34" s="263"/>
      <c r="P34" s="237"/>
      <c r="Q34" s="237"/>
      <c r="R34" s="237"/>
      <c r="S34" s="237"/>
      <c r="T34" s="237"/>
      <c r="U34" s="237"/>
      <c r="V34" s="237"/>
      <c r="W34" s="195"/>
      <c r="X34" s="254">
        <f t="shared" si="11"/>
        <v>0</v>
      </c>
      <c r="Y34" s="217"/>
    </row>
    <row r="35" spans="1:25" s="155" customFormat="1" ht="13.5" customHeight="1" thickBot="1" x14ac:dyDescent="0.25">
      <c r="A35" s="255" t="s">
        <v>49</v>
      </c>
      <c r="B35" s="256"/>
      <c r="C35" s="257">
        <v>1</v>
      </c>
      <c r="D35" s="258">
        <f t="shared" si="12"/>
        <v>0</v>
      </c>
      <c r="E35" s="237"/>
      <c r="F35" s="250"/>
      <c r="G35" s="263"/>
      <c r="H35" s="263"/>
      <c r="I35" s="263"/>
      <c r="J35" s="263"/>
      <c r="K35" s="263"/>
      <c r="L35" s="263"/>
      <c r="M35" s="263"/>
      <c r="N35" s="263"/>
      <c r="O35" s="263"/>
      <c r="P35" s="237"/>
      <c r="Q35" s="237"/>
      <c r="R35" s="237"/>
      <c r="S35" s="237"/>
      <c r="T35" s="237"/>
      <c r="U35" s="237"/>
      <c r="V35" s="237"/>
      <c r="W35" s="195"/>
      <c r="X35" s="254">
        <f t="shared" si="11"/>
        <v>0</v>
      </c>
      <c r="Y35" s="217"/>
    </row>
    <row r="36" spans="1:25" s="155" customFormat="1" ht="13.5" customHeight="1" thickBot="1" x14ac:dyDescent="0.25">
      <c r="A36" s="255" t="s">
        <v>51</v>
      </c>
      <c r="B36" s="256"/>
      <c r="C36" s="257">
        <v>1</v>
      </c>
      <c r="D36" s="258">
        <f t="shared" si="12"/>
        <v>0</v>
      </c>
      <c r="E36" s="237"/>
      <c r="F36" s="250"/>
      <c r="G36" s="263"/>
      <c r="H36" s="263"/>
      <c r="I36" s="263"/>
      <c r="J36" s="263"/>
      <c r="K36" s="263"/>
      <c r="L36" s="263"/>
      <c r="M36" s="263"/>
      <c r="N36" s="263"/>
      <c r="O36" s="263"/>
      <c r="P36" s="237"/>
      <c r="Q36" s="237"/>
      <c r="R36" s="237"/>
      <c r="S36" s="237"/>
      <c r="T36" s="237"/>
      <c r="U36" s="237"/>
      <c r="V36" s="237"/>
      <c r="W36" s="195"/>
      <c r="X36" s="254">
        <f t="shared" si="11"/>
        <v>0</v>
      </c>
      <c r="Y36" s="217"/>
    </row>
    <row r="37" spans="1:25" s="155" customFormat="1" ht="13.5" customHeight="1" thickBot="1" x14ac:dyDescent="0.25">
      <c r="A37" s="255" t="s">
        <v>83</v>
      </c>
      <c r="B37" s="256"/>
      <c r="C37" s="257">
        <v>1</v>
      </c>
      <c r="D37" s="258">
        <f t="shared" si="12"/>
        <v>0</v>
      </c>
      <c r="E37" s="237"/>
      <c r="F37" s="250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195"/>
      <c r="X37" s="254">
        <f t="shared" si="11"/>
        <v>0</v>
      </c>
      <c r="Y37" s="217"/>
    </row>
    <row r="38" spans="1:25" s="155" customFormat="1" ht="13.5" customHeight="1" thickBot="1" x14ac:dyDescent="0.25">
      <c r="A38" s="255" t="s">
        <v>55</v>
      </c>
      <c r="B38" s="256"/>
      <c r="C38" s="257">
        <v>1</v>
      </c>
      <c r="D38" s="258">
        <f t="shared" si="12"/>
        <v>0</v>
      </c>
      <c r="E38" s="237"/>
      <c r="F38" s="250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195"/>
      <c r="X38" s="254">
        <f t="shared" si="11"/>
        <v>0</v>
      </c>
      <c r="Y38" s="217"/>
    </row>
    <row r="39" spans="1:25" s="155" customFormat="1" ht="13.5" customHeight="1" thickBot="1" x14ac:dyDescent="0.25">
      <c r="A39" s="255" t="s">
        <v>57</v>
      </c>
      <c r="B39" s="256"/>
      <c r="C39" s="257">
        <v>1</v>
      </c>
      <c r="D39" s="258">
        <f t="shared" si="12"/>
        <v>0</v>
      </c>
      <c r="E39" s="237"/>
      <c r="F39" s="250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195"/>
      <c r="X39" s="254">
        <f t="shared" si="11"/>
        <v>0</v>
      </c>
      <c r="Y39" s="217"/>
    </row>
    <row r="40" spans="1:25" s="155" customFormat="1" ht="13.5" customHeight="1" thickBot="1" x14ac:dyDescent="0.25">
      <c r="A40" s="255" t="s">
        <v>59</v>
      </c>
      <c r="B40" s="256"/>
      <c r="C40" s="257">
        <v>1</v>
      </c>
      <c r="D40" s="258">
        <f t="shared" si="12"/>
        <v>0</v>
      </c>
      <c r="E40" s="237"/>
      <c r="F40" s="250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195"/>
      <c r="X40" s="254">
        <f t="shared" si="11"/>
        <v>0</v>
      </c>
      <c r="Y40" s="217"/>
    </row>
    <row r="41" spans="1:25" s="155" customFormat="1" ht="13.5" customHeight="1" thickBot="1" x14ac:dyDescent="0.25">
      <c r="A41" s="255" t="s">
        <v>61</v>
      </c>
      <c r="B41" s="256"/>
      <c r="C41" s="257">
        <v>5</v>
      </c>
      <c r="D41" s="258">
        <f t="shared" si="12"/>
        <v>0</v>
      </c>
      <c r="E41" s="237"/>
      <c r="F41" s="250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195"/>
      <c r="X41" s="254">
        <f t="shared" si="11"/>
        <v>0</v>
      </c>
      <c r="Y41" s="217"/>
    </row>
    <row r="42" spans="1:25" s="155" customFormat="1" ht="13.5" customHeight="1" thickBot="1" x14ac:dyDescent="0.25">
      <c r="A42" s="255" t="s">
        <v>63</v>
      </c>
      <c r="B42" s="256"/>
      <c r="C42" s="257">
        <v>2</v>
      </c>
      <c r="D42" s="258">
        <f t="shared" si="12"/>
        <v>0</v>
      </c>
      <c r="E42" s="237"/>
      <c r="F42" s="250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195"/>
      <c r="X42" s="254">
        <f t="shared" si="11"/>
        <v>0</v>
      </c>
      <c r="Y42" s="217"/>
    </row>
    <row r="43" spans="1:25" s="155" customFormat="1" ht="13.5" customHeight="1" thickBot="1" x14ac:dyDescent="0.25">
      <c r="A43" s="255" t="s">
        <v>65</v>
      </c>
      <c r="B43" s="256"/>
      <c r="C43" s="257">
        <v>1</v>
      </c>
      <c r="D43" s="258">
        <f t="shared" si="12"/>
        <v>0</v>
      </c>
      <c r="E43" s="237"/>
      <c r="F43" s="250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195"/>
      <c r="X43" s="254">
        <f t="shared" si="11"/>
        <v>0</v>
      </c>
      <c r="Y43" s="217"/>
    </row>
    <row r="44" spans="1:25" s="155" customFormat="1" ht="13.5" customHeight="1" thickBot="1" x14ac:dyDescent="0.25">
      <c r="A44" s="255" t="s">
        <v>67</v>
      </c>
      <c r="B44" s="256"/>
      <c r="C44" s="257">
        <v>1</v>
      </c>
      <c r="D44" s="258">
        <f t="shared" si="12"/>
        <v>0</v>
      </c>
      <c r="E44" s="237"/>
      <c r="F44" s="250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195"/>
      <c r="X44" s="254">
        <f t="shared" si="11"/>
        <v>0</v>
      </c>
      <c r="Y44" s="217"/>
    </row>
    <row r="45" spans="1:25" s="155" customFormat="1" ht="13.5" customHeight="1" thickBot="1" x14ac:dyDescent="0.25">
      <c r="A45" s="255" t="s">
        <v>69</v>
      </c>
      <c r="B45" s="256"/>
      <c r="C45" s="257">
        <v>1</v>
      </c>
      <c r="D45" s="258">
        <f t="shared" si="12"/>
        <v>0</v>
      </c>
      <c r="E45" s="237"/>
      <c r="F45" s="250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195"/>
      <c r="X45" s="254">
        <f t="shared" si="11"/>
        <v>0</v>
      </c>
      <c r="Y45" s="217"/>
    </row>
    <row r="46" spans="1:25" s="155" customFormat="1" ht="13.5" customHeight="1" thickBot="1" x14ac:dyDescent="0.25">
      <c r="A46" s="255" t="s">
        <v>71</v>
      </c>
      <c r="B46" s="256"/>
      <c r="C46" s="257">
        <v>1</v>
      </c>
      <c r="D46" s="258">
        <f t="shared" si="12"/>
        <v>0</v>
      </c>
      <c r="E46" s="237"/>
      <c r="F46" s="250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195"/>
      <c r="X46" s="254">
        <f t="shared" si="11"/>
        <v>0</v>
      </c>
      <c r="Y46" s="217"/>
    </row>
    <row r="47" spans="1:25" s="155" customFormat="1" ht="13.5" customHeight="1" thickBot="1" x14ac:dyDescent="0.25">
      <c r="A47" s="255" t="s">
        <v>73</v>
      </c>
      <c r="B47" s="256"/>
      <c r="C47" s="257">
        <v>1</v>
      </c>
      <c r="D47" s="258">
        <f t="shared" si="12"/>
        <v>0</v>
      </c>
      <c r="E47" s="237"/>
      <c r="F47" s="250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195"/>
      <c r="X47" s="254">
        <f t="shared" si="11"/>
        <v>0</v>
      </c>
      <c r="Y47" s="217"/>
    </row>
    <row r="48" spans="1:25" s="155" customFormat="1" ht="13.5" customHeight="1" thickBot="1" x14ac:dyDescent="0.25">
      <c r="A48" s="264" t="s">
        <v>75</v>
      </c>
      <c r="B48" s="265"/>
      <c r="C48" s="266">
        <v>1</v>
      </c>
      <c r="D48" s="267">
        <f t="shared" si="12"/>
        <v>0</v>
      </c>
      <c r="E48" s="237"/>
      <c r="F48" s="250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195"/>
      <c r="X48" s="254">
        <f t="shared" si="11"/>
        <v>0</v>
      </c>
      <c r="Y48" s="217"/>
    </row>
    <row r="49" spans="1:25" s="155" customFormat="1" ht="13.5" customHeight="1" thickBot="1" x14ac:dyDescent="0.25">
      <c r="A49" s="237"/>
      <c r="B49" s="237"/>
      <c r="C49" s="237"/>
      <c r="D49" s="237"/>
      <c r="E49" s="237"/>
      <c r="F49" s="268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69" t="s">
        <v>76</v>
      </c>
      <c r="V49" s="270"/>
      <c r="W49" s="271">
        <f>SUM(X30:X48)</f>
        <v>0</v>
      </c>
      <c r="X49" s="272"/>
      <c r="Y49" s="154"/>
    </row>
    <row r="50" spans="1:25" s="155" customFormat="1" ht="13.5" customHeight="1" thickBot="1" x14ac:dyDescent="0.25">
      <c r="A50" s="273" t="s">
        <v>84</v>
      </c>
      <c r="B50" s="274"/>
      <c r="C50" s="177" t="s">
        <v>85</v>
      </c>
      <c r="D50" s="275" t="s">
        <v>86</v>
      </c>
      <c r="E50" s="237"/>
      <c r="F50" s="268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154"/>
    </row>
    <row r="51" spans="1:25" s="155" customFormat="1" thickBot="1" x14ac:dyDescent="0.25">
      <c r="A51" s="276" t="s">
        <v>87</v>
      </c>
      <c r="B51" s="277"/>
      <c r="C51" s="278">
        <v>34</v>
      </c>
      <c r="D51" s="279"/>
      <c r="E51" s="237"/>
      <c r="F51" s="250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195"/>
      <c r="X51" s="280">
        <f>D51*C51</f>
        <v>0</v>
      </c>
      <c r="Y51" s="217"/>
    </row>
    <row r="52" spans="1:25" s="155" customFormat="1" ht="13.5" customHeight="1" thickBot="1" x14ac:dyDescent="0.25">
      <c r="A52" s="255" t="s">
        <v>88</v>
      </c>
      <c r="B52" s="256"/>
      <c r="C52" s="281">
        <v>1</v>
      </c>
      <c r="D52" s="282"/>
      <c r="E52" s="237"/>
      <c r="F52" s="250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195"/>
      <c r="X52" s="254">
        <f>D52*C52</f>
        <v>0</v>
      </c>
      <c r="Y52" s="217"/>
    </row>
    <row r="53" spans="1:25" s="155" customFormat="1" thickBot="1" x14ac:dyDescent="0.25">
      <c r="A53" s="264" t="s">
        <v>89</v>
      </c>
      <c r="B53" s="265"/>
      <c r="C53" s="283">
        <v>35</v>
      </c>
      <c r="D53" s="284"/>
      <c r="E53" s="237"/>
      <c r="F53" s="268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195"/>
      <c r="X53" s="254">
        <f>D53*C53</f>
        <v>0</v>
      </c>
      <c r="Y53" s="217"/>
    </row>
    <row r="54" spans="1:25" s="155" customFormat="1" ht="13.5" customHeight="1" thickBot="1" x14ac:dyDescent="0.25">
      <c r="A54" s="237"/>
      <c r="B54" s="237"/>
      <c r="C54" s="237"/>
      <c r="D54" s="237"/>
      <c r="E54" s="237"/>
      <c r="F54" s="268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69" t="s">
        <v>76</v>
      </c>
      <c r="V54" s="270"/>
      <c r="W54" s="271">
        <f>SUM(X51:X53)</f>
        <v>0</v>
      </c>
      <c r="X54" s="272"/>
      <c r="Y54" s="154"/>
    </row>
    <row r="55" spans="1:25" s="155" customFormat="1" thickBot="1" x14ac:dyDescent="0.25">
      <c r="A55" s="273" t="s">
        <v>102</v>
      </c>
      <c r="B55" s="274"/>
      <c r="C55" s="177" t="s">
        <v>91</v>
      </c>
      <c r="D55" s="275" t="s">
        <v>86</v>
      </c>
      <c r="E55" s="237"/>
      <c r="F55" s="268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154"/>
    </row>
    <row r="56" spans="1:25" s="155" customFormat="1" thickBot="1" x14ac:dyDescent="0.25">
      <c r="A56" s="246" t="s">
        <v>92</v>
      </c>
      <c r="B56" s="247"/>
      <c r="C56" s="285">
        <v>102</v>
      </c>
      <c r="D56" s="286"/>
      <c r="E56" s="237"/>
      <c r="F56" s="268"/>
      <c r="O56" s="237"/>
      <c r="P56" s="237"/>
      <c r="Q56" s="237"/>
      <c r="R56" s="237"/>
      <c r="S56" s="237"/>
      <c r="T56" s="237"/>
      <c r="U56" s="237"/>
      <c r="V56" s="237"/>
      <c r="W56" s="195"/>
      <c r="X56" s="280">
        <f>D56*C56</f>
        <v>0</v>
      </c>
      <c r="Y56" s="154"/>
    </row>
    <row r="57" spans="1:25" s="155" customFormat="1" thickBot="1" x14ac:dyDescent="0.25">
      <c r="A57" s="255" t="s">
        <v>93</v>
      </c>
      <c r="B57" s="256"/>
      <c r="C57" s="287">
        <v>249</v>
      </c>
      <c r="D57" s="288"/>
      <c r="E57" s="260"/>
      <c r="O57" s="260"/>
      <c r="P57" s="260"/>
      <c r="Q57" s="260"/>
      <c r="R57" s="260"/>
      <c r="S57" s="260"/>
      <c r="T57" s="260"/>
      <c r="U57" s="260"/>
      <c r="V57" s="237"/>
      <c r="W57" s="195"/>
      <c r="X57" s="254">
        <f>D57*C57</f>
        <v>0</v>
      </c>
      <c r="Y57" s="154"/>
    </row>
    <row r="58" spans="1:25" s="155" customFormat="1" thickBot="1" x14ac:dyDescent="0.25">
      <c r="A58" s="264" t="s">
        <v>94</v>
      </c>
      <c r="B58" s="265"/>
      <c r="C58" s="289">
        <v>156</v>
      </c>
      <c r="D58" s="290"/>
      <c r="E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193"/>
      <c r="X58" s="254">
        <f>D58*C58</f>
        <v>0</v>
      </c>
      <c r="Y58" s="154"/>
    </row>
    <row r="59" spans="1:25" s="155" customFormat="1" thickBot="1" x14ac:dyDescent="0.25">
      <c r="A59" s="291"/>
      <c r="B59" s="291"/>
      <c r="C59" s="291"/>
      <c r="D59" s="291"/>
      <c r="E59" s="291"/>
      <c r="G59" s="291"/>
      <c r="H59" s="291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269" t="s">
        <v>76</v>
      </c>
      <c r="V59" s="270"/>
      <c r="W59" s="271">
        <f>SUM(X56:X58)</f>
        <v>0</v>
      </c>
      <c r="X59" s="292"/>
      <c r="Y59" s="154"/>
    </row>
    <row r="60" spans="1:25" s="294" customFormat="1" thickBot="1" x14ac:dyDescent="0.25">
      <c r="A60" s="293"/>
      <c r="B60" s="293"/>
      <c r="C60" s="293"/>
      <c r="D60" s="293"/>
      <c r="E60" s="293"/>
      <c r="G60" s="293"/>
      <c r="H60" s="293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6"/>
      <c r="V60" s="296"/>
      <c r="W60" s="297"/>
      <c r="X60" s="297"/>
      <c r="Y60" s="298"/>
    </row>
    <row r="61" spans="1:25" s="155" customFormat="1" ht="27.75" customHeight="1" thickBot="1" x14ac:dyDescent="0.25">
      <c r="U61" s="86" t="s">
        <v>103</v>
      </c>
      <c r="V61" s="87"/>
      <c r="W61" s="299">
        <f>SUM(X25,W49,W54,W59)</f>
        <v>0</v>
      </c>
      <c r="X61" s="300"/>
    </row>
    <row r="62" spans="1:25" s="155" customFormat="1" ht="12" x14ac:dyDescent="0.2"/>
    <row r="63" spans="1:25" s="155" customFormat="1" ht="12" x14ac:dyDescent="0.2"/>
    <row r="64" spans="1:25" s="155" customFormat="1" ht="12" x14ac:dyDescent="0.2"/>
    <row r="65" spans="20:20" s="155" customFormat="1" ht="12" x14ac:dyDescent="0.2">
      <c r="T65" s="301"/>
    </row>
    <row r="66" spans="20:20" s="155" customFormat="1" ht="12" x14ac:dyDescent="0.2"/>
  </sheetData>
  <mergeCells count="66">
    <mergeCell ref="U61:V61"/>
    <mergeCell ref="W61:X61"/>
    <mergeCell ref="A55:B55"/>
    <mergeCell ref="A56:B56"/>
    <mergeCell ref="A57:B57"/>
    <mergeCell ref="A58:B58"/>
    <mergeCell ref="U59:V59"/>
    <mergeCell ref="W59:X59"/>
    <mergeCell ref="A50:B50"/>
    <mergeCell ref="A51:B51"/>
    <mergeCell ref="A52:B52"/>
    <mergeCell ref="A53:B53"/>
    <mergeCell ref="U54:V54"/>
    <mergeCell ref="W54:X54"/>
    <mergeCell ref="A45:B45"/>
    <mergeCell ref="A46:B46"/>
    <mergeCell ref="A47:B47"/>
    <mergeCell ref="A48:B48"/>
    <mergeCell ref="U49:V49"/>
    <mergeCell ref="W49:X49"/>
    <mergeCell ref="A39:B39"/>
    <mergeCell ref="A40:B40"/>
    <mergeCell ref="A41:B41"/>
    <mergeCell ref="A42:B42"/>
    <mergeCell ref="A43:B43"/>
    <mergeCell ref="A44:B44"/>
    <mergeCell ref="A34:B34"/>
    <mergeCell ref="G34:O36"/>
    <mergeCell ref="A35:B35"/>
    <mergeCell ref="A36:B36"/>
    <mergeCell ref="A37:B37"/>
    <mergeCell ref="A38:B38"/>
    <mergeCell ref="Y26:Y27"/>
    <mergeCell ref="A28:D28"/>
    <mergeCell ref="A30:B30"/>
    <mergeCell ref="A31:B31"/>
    <mergeCell ref="A32:B32"/>
    <mergeCell ref="A33:B33"/>
    <mergeCell ref="T3:T4"/>
    <mergeCell ref="U3:U4"/>
    <mergeCell ref="V3:V4"/>
    <mergeCell ref="X4:X5"/>
    <mergeCell ref="T25:W25"/>
    <mergeCell ref="A26:X27"/>
    <mergeCell ref="L3:L4"/>
    <mergeCell ref="M3:M4"/>
    <mergeCell ref="N3:N4"/>
    <mergeCell ref="P3:P4"/>
    <mergeCell ref="Q3:Q4"/>
    <mergeCell ref="R3:R4"/>
    <mergeCell ref="E3:E4"/>
    <mergeCell ref="F3:F4"/>
    <mergeCell ref="G3:G4"/>
    <mergeCell ref="H3:H4"/>
    <mergeCell ref="I3:I4"/>
    <mergeCell ref="J3:J4"/>
    <mergeCell ref="A1:X1"/>
    <mergeCell ref="A2:A5"/>
    <mergeCell ref="B2:B5"/>
    <mergeCell ref="C2:K2"/>
    <mergeCell ref="L2:O2"/>
    <mergeCell ref="P2:S2"/>
    <mergeCell ref="T2:W2"/>
    <mergeCell ref="X2:X3"/>
    <mergeCell ref="C3:C4"/>
    <mergeCell ref="D3:D4"/>
  </mergeCells>
  <printOptions horizontalCentered="1"/>
  <pageMargins left="0.39370078740157483" right="0.39370078740157483" top="0.59055118110236227" bottom="0.3937007874015748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Item 1 - Região Centro-Oeste</vt:lpstr>
      <vt:lpstr>Item 2 - Acre</vt:lpstr>
      <vt:lpstr>Item 3 - Amazonas</vt:lpstr>
      <vt:lpstr>Item 4 - Pará</vt:lpstr>
      <vt:lpstr>Item 5 - Roraima</vt:lpstr>
      <vt:lpstr>'Item 1 - Região Centro-Oeste'!Area_de_impressao</vt:lpstr>
      <vt:lpstr>'Item 2 - Acre'!Area_de_impressao</vt:lpstr>
      <vt:lpstr>'Item 3 - Amazonas'!Area_de_impressao</vt:lpstr>
      <vt:lpstr>'Item 4 - Pará'!Area_de_impressao</vt:lpstr>
      <vt:lpstr>'Item 5 - Roraima'!Area_de_impressao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Marly Teresa Rangel Licassali</dc:creator>
  <cp:lastModifiedBy>Ana Lucia Valadares de Carvalho</cp:lastModifiedBy>
  <dcterms:created xsi:type="dcterms:W3CDTF">2021-01-26T18:06:44Z</dcterms:created>
  <dcterms:modified xsi:type="dcterms:W3CDTF">2021-03-09T18:41:17Z</dcterms:modified>
</cp:coreProperties>
</file>