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fbgov.sharepoint.com/sites/9RF-LicitaeseContratosRegionais/Shared Documents/Planejamento - Limpeza e conservação/Planilhas de custos/"/>
    </mc:Choice>
  </mc:AlternateContent>
  <xr:revisionPtr revIDLastSave="1142" documentId="8_{C39469DC-C4BD-4362-BE16-61ADCBD3AAA7}" xr6:coauthVersionLast="47" xr6:coauthVersionMax="47" xr10:uidLastSave="{1A132BCD-9805-46D6-8FB5-F076D518DCD4}"/>
  <bookViews>
    <workbookView xWindow="-120" yWindow="-120" windowWidth="20730" windowHeight="11160" xr2:uid="{00000000-000D-0000-FFFF-FFFF00000000}"/>
  </bookViews>
  <sheets>
    <sheet name="Orientações" sheetId="9" r:id="rId1"/>
    <sheet name="Anexo VI-A" sheetId="8" r:id="rId2"/>
    <sheet name="Anexo VI-B" sheetId="5" r:id="rId3"/>
    <sheet name="Anexo VI-D" sheetId="6" r:id="rId4"/>
    <sheet name=" Anexo VI-E - Uniformes" sheetId="3" r:id="rId5"/>
    <sheet name="Anexo VII" sheetId="7" r:id="rId6"/>
    <sheet name="Anexo X" sheetId="4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" i="5" l="1"/>
  <c r="G20" i="3"/>
  <c r="E61" i="3" l="1"/>
  <c r="G61" i="3" s="1"/>
  <c r="E70" i="3"/>
  <c r="G70" i="3" s="1"/>
  <c r="E48" i="3"/>
  <c r="G48" i="3" s="1"/>
  <c r="E39" i="3"/>
  <c r="G39" i="3" s="1"/>
  <c r="E82" i="3"/>
  <c r="G82" i="3" s="1"/>
  <c r="E83" i="3"/>
  <c r="G83" i="3" s="1"/>
  <c r="E80" i="3"/>
  <c r="G80" i="3" s="1"/>
  <c r="E72" i="3"/>
  <c r="G72" i="3" s="1"/>
  <c r="E68" i="3"/>
  <c r="G68" i="3" s="1"/>
  <c r="E81" i="3"/>
  <c r="G81" i="3" s="1"/>
  <c r="E79" i="3"/>
  <c r="G79" i="3" s="1"/>
  <c r="E78" i="3"/>
  <c r="G78" i="3" s="1"/>
  <c r="E77" i="3"/>
  <c r="G77" i="3" s="1"/>
  <c r="E76" i="3"/>
  <c r="G76" i="3" s="1"/>
  <c r="E75" i="3"/>
  <c r="G75" i="3" s="1"/>
  <c r="E74" i="3"/>
  <c r="G74" i="3" s="1"/>
  <c r="E73" i="3"/>
  <c r="G73" i="3" s="1"/>
  <c r="E71" i="3"/>
  <c r="G71" i="3" s="1"/>
  <c r="E69" i="3"/>
  <c r="G69" i="3" s="1"/>
  <c r="E37" i="3"/>
  <c r="G37" i="3" s="1"/>
  <c r="E62" i="3"/>
  <c r="G62" i="3" s="1"/>
  <c r="E51" i="3"/>
  <c r="E47" i="3"/>
  <c r="G47" i="3" s="1"/>
  <c r="E46" i="3"/>
  <c r="G46" i="3" s="1"/>
  <c r="E60" i="3"/>
  <c r="G60" i="3" s="1"/>
  <c r="E59" i="3"/>
  <c r="G59" i="3" s="1"/>
  <c r="E58" i="3"/>
  <c r="G58" i="3" s="1"/>
  <c r="E57" i="3"/>
  <c r="G57" i="3" s="1"/>
  <c r="E56" i="3"/>
  <c r="G56" i="3" s="1"/>
  <c r="E55" i="3"/>
  <c r="G55" i="3" s="1"/>
  <c r="E54" i="3"/>
  <c r="G54" i="3" s="1"/>
  <c r="E53" i="3"/>
  <c r="G53" i="3" s="1"/>
  <c r="E52" i="3"/>
  <c r="G52" i="3" s="1"/>
  <c r="G51" i="3"/>
  <c r="E50" i="3"/>
  <c r="G50" i="3" s="1"/>
  <c r="E49" i="3"/>
  <c r="G49" i="3" s="1"/>
  <c r="E38" i="3"/>
  <c r="G38" i="3" s="1"/>
  <c r="E18" i="3"/>
  <c r="G18" i="3" s="1"/>
  <c r="E36" i="3"/>
  <c r="G36" i="3" s="1"/>
  <c r="E25" i="3"/>
  <c r="G25" i="3" s="1"/>
  <c r="E24" i="3"/>
  <c r="G24" i="3" s="1"/>
  <c r="E35" i="3"/>
  <c r="G35" i="3" s="1"/>
  <c r="E34" i="3"/>
  <c r="G34" i="3" s="1"/>
  <c r="E33" i="3"/>
  <c r="G33" i="3" s="1"/>
  <c r="E32" i="3"/>
  <c r="G32" i="3" s="1"/>
  <c r="E31" i="3"/>
  <c r="G31" i="3" s="1"/>
  <c r="E30" i="3"/>
  <c r="G30" i="3" s="1"/>
  <c r="E29" i="3"/>
  <c r="G29" i="3" s="1"/>
  <c r="E28" i="3"/>
  <c r="G28" i="3" s="1"/>
  <c r="E27" i="3"/>
  <c r="G27" i="3" s="1"/>
  <c r="E26" i="3"/>
  <c r="G26" i="3" s="1"/>
  <c r="E6" i="3"/>
  <c r="G6" i="3" s="1"/>
  <c r="E7" i="3"/>
  <c r="G7" i="3" s="1"/>
  <c r="E8" i="3"/>
  <c r="G8" i="3" s="1"/>
  <c r="E9" i="3"/>
  <c r="G9" i="3" s="1"/>
  <c r="E10" i="3"/>
  <c r="G10" i="3" s="1"/>
  <c r="E11" i="3"/>
  <c r="G11" i="3" s="1"/>
  <c r="E12" i="3"/>
  <c r="G12" i="3" s="1"/>
  <c r="E13" i="3"/>
  <c r="G13" i="3" s="1"/>
  <c r="E14" i="3"/>
  <c r="G14" i="3" s="1"/>
  <c r="E15" i="3"/>
  <c r="G15" i="3" s="1"/>
  <c r="E16" i="3"/>
  <c r="G16" i="3" s="1"/>
  <c r="E17" i="3"/>
  <c r="G17" i="3" s="1"/>
  <c r="E5" i="3"/>
  <c r="G5" i="3" s="1"/>
  <c r="G63" i="3" l="1"/>
  <c r="G64" i="3"/>
  <c r="G40" i="3"/>
  <c r="G41" i="3" s="1"/>
  <c r="G84" i="3"/>
  <c r="G85" i="3" s="1"/>
  <c r="G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Eduardo Willian Silva</author>
  </authors>
  <commentList>
    <comment ref="D11" authorId="0" shapeId="0" xr:uid="{371CCFAE-8742-4B23-8B8A-88C3E367C657}">
      <text>
        <r>
          <rPr>
            <sz val="9"/>
            <color indexed="81"/>
            <rFont val="Segoe UI"/>
            <family val="2"/>
          </rPr>
          <t xml:space="preserve">
Cisterna</t>
        </r>
      </text>
    </comment>
  </commentList>
</comments>
</file>

<file path=xl/sharedStrings.xml><?xml version="1.0" encoding="utf-8"?>
<sst xmlns="http://schemas.openxmlformats.org/spreadsheetml/2006/main" count="493" uniqueCount="282">
  <si>
    <t>Material para todas as unidades (insumos)</t>
  </si>
  <si>
    <t>Unidade de medida </t>
  </si>
  <si>
    <t>Estimativa consumo mensal (A)</t>
  </si>
  <si>
    <t>Preço unitário (B)</t>
  </si>
  <si>
    <t>Preço total mensal C = AxB</t>
  </si>
  <si>
    <t>Local</t>
  </si>
  <si>
    <t>Água sanitária - Princípio ativo: Hipoclorito de Sódio (Cloro ativo teor 2 a 2,5% p/p). Aplicação: alvejante e desinfetante de uso geral. Galão de 5 litros que contenha os dados de identificação, procedência, número do lote, validade e número do registro no Ministério da Saúde/Anvisa.</t>
  </si>
  <si>
    <t>galão 5 litros </t>
  </si>
  <si>
    <t>Álcool etílico Tipo: hidratado, apresentação: líquido, concentração: 70° INPM, neutro.  Embalagem plástica de 1 litro que contenha os dados de identificação, procedência, número do lote, validade e número do registro no Ministério da Saúde/Anvisa.</t>
  </si>
  <si>
    <t>Embalagem 1 litro</t>
  </si>
  <si>
    <t>Álcool etílico -  Tipo: hidratado, apresentação: gel, concentração: 70° INPM, neutro. Galão de 5 litros que contenha os dados de identificação, procedência, número do lote, validade e número do registro no Ministério da Saúde/Anvisa.</t>
  </si>
  <si>
    <t>Galão 5 litros</t>
  </si>
  <si>
    <t>unidade</t>
  </si>
  <si>
    <t>Cera líquida branca </t>
  </si>
  <si>
    <t>unidade </t>
  </si>
  <si>
    <t>Cera líquida incolor para piso </t>
  </si>
  <si>
    <t>Cloro líquido </t>
  </si>
  <si>
    <t>Desinfetante Líquido para uso geral</t>
  </si>
  <si>
    <t>Desinfetante para banheiros</t>
  </si>
  <si>
    <t>Desodorizador de ar em spray</t>
  </si>
  <si>
    <t>Detergente líquido neutro</t>
  </si>
  <si>
    <t>Escova com cerdas de  nylon de mão</t>
  </si>
  <si>
    <t> ESPONJINHA P/ LOUÇA s/ abrasivo </t>
  </si>
  <si>
    <t>Fibra uso geral </t>
  </si>
  <si>
    <t>Flanela para limpeza </t>
  </si>
  <si>
    <t>Lã de aço fina </t>
  </si>
  <si>
    <t>Limpa pedras </t>
  </si>
  <si>
    <t>Limpa carpetes </t>
  </si>
  <si>
    <t>Limpa vidros </t>
  </si>
  <si>
    <t>Limpador Multiuso – Composição básica: surfactantes, água e fragrância.  </t>
  </si>
  <si>
    <t>Lustra-móveis </t>
  </si>
  <si>
    <t>garrafa 200 ml </t>
  </si>
  <si>
    <t xml:space="preserve">Multi-inseticida à base de água </t>
  </si>
  <si>
    <t>Unidade</t>
  </si>
  <si>
    <t>Pano de chão </t>
  </si>
  <si>
    <t>Pano multiuso </t>
  </si>
  <si>
    <t>Pacote 5 unidades </t>
  </si>
  <si>
    <t>Papel higiênico – material: celulose virgem, tipo: picotado, folhas duplas, cor branca, largura: entre 10e 11 cm, comprimento mínimo do rolo: 30 m, características adicionais: extramacio e sem perfume, material 100% fibra natural virgem, não reciclado, biodegradável, gramatura mínim 30 g/m², classe I de acordo com ABNT NBR 15464-2:2007, com certificação florestal (referência: FSC, Cerflor).</t>
  </si>
  <si>
    <t>fardo</t>
  </si>
  <si>
    <t>Papel higiênico – material: celulose virgem, folhas duplas, cor branca, largura: entre 10 e 11 cm, comprimento do rolo: 250 m, características adicionas: extramacio e sem perfume, material 100% fibra natural virgem, não reciclado, biodegradável, com certificação florestal (referência: FSC, Cerflor).</t>
  </si>
  <si>
    <t>Papel toalha branco, homogêneo, macio, de alta absorção e de alta qualidade, interfolhado, sem perfume, isento de materiais estranhos (partículas lenhosas, metálicas, fragmentos de materiais plásticos e outros). </t>
  </si>
  <si>
    <t>Pacote com 1000 folhas divididas em 3 </t>
  </si>
  <si>
    <t>Unidade </t>
  </si>
  <si>
    <t>Removedor de ceras e impermeabilizantes </t>
  </si>
  <si>
    <t>Galão 5 Litros </t>
  </si>
  <si>
    <t>Sabão em pedra (barra) </t>
  </si>
  <si>
    <t>Sabão em pó </t>
  </si>
  <si>
    <t>caixa 1 kg </t>
  </si>
  <si>
    <t>Sabonete líquido para mãos – com propriedades hidratantes, pH fisiológico, sem formaldeído, biodegradável, aroma suave (erva doce, algas marinhas e similares). Galão de 5 litros que contenha os dados de identificação, procedência, número do lote, validade e número do registro no Ministério da Saúde/Anvisa.</t>
  </si>
  <si>
    <t>Galão 5L </t>
  </si>
  <si>
    <t>Saco plástico p/ lixo 15 ou 20 L preto</t>
  </si>
  <si>
    <t>Pacote c/ 100 </t>
  </si>
  <si>
    <t>Saco plástico p/ lixo 40 L preto</t>
  </si>
  <si>
    <t>Saco plástico p/ lixo 50 ou 60 L preto</t>
  </si>
  <si>
    <t>Saco plástico p/ lixo 100 L preto</t>
  </si>
  <si>
    <t>Saco plástico p/ lixo 200 L preto</t>
  </si>
  <si>
    <t>Sacos de lixo 100 L amarelo </t>
  </si>
  <si>
    <t>Sacos de lixo 100 L azul </t>
  </si>
  <si>
    <t>Sacos de lixo 100 L verde </t>
  </si>
  <si>
    <t>Sacos de lixo 100 L vermelho </t>
  </si>
  <si>
    <t>Saponáceo cremoso </t>
  </si>
  <si>
    <t>250 ml </t>
  </si>
  <si>
    <t>Saponáceo em pó </t>
  </si>
  <si>
    <t>unidade 300 g</t>
  </si>
  <si>
    <t>Litros</t>
  </si>
  <si>
    <t xml:space="preserve">Embalagem 200 mL    </t>
  </si>
  <si>
    <t>Outros (a critério do licitante)</t>
  </si>
  <si>
    <t>Valor Total (D) = Somatório de C de cada material</t>
  </si>
  <si>
    <t>nº estimado de serventes (E) - Calculado com base na área</t>
  </si>
  <si>
    <t>Material para todas as unidades (utensílios duráveis)</t>
  </si>
  <si>
    <t>Estimativa de utilização em 23 meses (A)</t>
  </si>
  <si>
    <t>Preço total (23 meses)         C= AxB</t>
  </si>
  <si>
    <t>Baldes 8 litros </t>
  </si>
  <si>
    <t>Baldes 15 litros </t>
  </si>
  <si>
    <t>Cesto para lixo (plástico); 11 L ou superior</t>
  </si>
  <si>
    <t>Desentupidor de pia </t>
  </si>
  <si>
    <t>Desentupidor de vaso sanitário </t>
  </si>
  <si>
    <t>Disco para enceradeira composição base: fibras sintéticas e abrasivo, aplicação: lustrador.</t>
  </si>
  <si>
    <t>Dispenser para sabonete líquido </t>
  </si>
  <si>
    <t>Embalador para guarda-chuvas molhados, com reposição dos refis sempre que necessário </t>
  </si>
  <si>
    <t>Escova para vaso sanitário com suporte </t>
  </si>
  <si>
    <t>Extensão elétrica flexível; 40 metros</t>
  </si>
  <si>
    <t>kit limpeza de vidro com extensor</t>
  </si>
  <si>
    <t>Kit limpeza em altura</t>
  </si>
  <si>
    <t>Lima de amolar ferramentas, 8" com cabo</t>
  </si>
  <si>
    <t>Mangueira para água em borracha e acessórios - 50 m</t>
  </si>
  <si>
    <t>Pá de lixo </t>
  </si>
  <si>
    <t>Pincel chato desenho, nº 16, (para limpeza teclado computador) </t>
  </si>
  <si>
    <t>Placa indicativa de manutenção: “ SANITÁRIO EM MANUTENÇÃO”</t>
  </si>
  <si>
    <t>Placas sinalizadoras "Piso Molhado" (BETTANIN/ BRALÍMPIA ou superior)</t>
  </si>
  <si>
    <t>Rodo com duas borrachas </t>
  </si>
  <si>
    <t>Rodo de borracha com 40 ou 60 cm </t>
  </si>
  <si>
    <t>Rodo especial para limpeza de vidros </t>
  </si>
  <si>
    <t>Vassoura de nylon com cabo</t>
  </si>
  <si>
    <t>Vassoura de pêlo com cabo </t>
  </si>
  <si>
    <t>Vassoura piaçava com cabo</t>
  </si>
  <si>
    <t>Vassoura de palha </t>
  </si>
  <si>
    <t>Preço total (23 meses) C = AxB</t>
  </si>
  <si>
    <t>nº estimado de serventes - Calculado com base na área (D)</t>
  </si>
  <si>
    <t>Valor mensal por servente E = C/(23xD)</t>
  </si>
  <si>
    <t>Vassourão </t>
  </si>
  <si>
    <t>DRF/CVL</t>
  </si>
  <si>
    <t>Pulverizador manual (roçada)</t>
  </si>
  <si>
    <t xml:space="preserve">RODO DE ESPUMA 30cm </t>
  </si>
  <si>
    <t>ALF/PGA</t>
  </si>
  <si>
    <t>Vassoura Mop Microfibra </t>
  </si>
  <si>
    <t>Selador impermeabilizante acrílico para pisos porosos em  geral</t>
  </si>
  <si>
    <t>ALF/FOZ</t>
  </si>
  <si>
    <t>Local </t>
  </si>
  <si>
    <t xml:space="preserve">Detergente ácido desincrustante para pisos (tipo Intercap) </t>
  </si>
  <si>
    <t>Galão 5 litros </t>
  </si>
  <si>
    <t>Sal Grosso [item 7.2.1.2 do TR, C)]</t>
  </si>
  <si>
    <t>Pacote de 1 Kg</t>
  </si>
  <si>
    <t>Detergente removedor de sujeiras para pisos e calçadas  (tipo Removex)</t>
  </si>
  <si>
    <t>Cera líquida incolor para piso de madeira Bravo ou Similar</t>
  </si>
  <si>
    <t xml:space="preserve">DRF/MGA </t>
  </si>
  <si>
    <t>Cera para ardósia </t>
  </si>
  <si>
    <t>ALF/ITJ</t>
  </si>
  <si>
    <t>Removedor de pichação - Deleta ou Similar </t>
  </si>
  <si>
    <t>Frasco 150 ml </t>
  </si>
  <si>
    <t>Óleo de Peroba </t>
  </si>
  <si>
    <t>Frasco 200 mL</t>
  </si>
  <si>
    <t>Querosene </t>
  </si>
  <si>
    <t>Embalagem 1 L</t>
  </si>
  <si>
    <t>Super clean </t>
  </si>
  <si>
    <t>Galão 5 L</t>
  </si>
  <si>
    <t>DRF/CVL </t>
  </si>
  <si>
    <t>Quantidade a disponibilizar (A)</t>
  </si>
  <si>
    <t>Vida útil em meses (C)</t>
  </si>
  <si>
    <t>Depreciação mensal D = (AxB)/C</t>
  </si>
  <si>
    <t>Carriola</t>
  </si>
  <si>
    <t>Enceradeira industrial</t>
  </si>
  <si>
    <t>Escada de alumínio 3 degraus travamento automático, antiderrapante</t>
  </si>
  <si>
    <t>Escada de alumínio 5 degraus travamento automático, antiderrapante</t>
  </si>
  <si>
    <t>Escada de alumínio 7 degraus travamento automático, antiderrapante</t>
  </si>
  <si>
    <t>Valor Total (E) = Somatório de D de cada depreciação de equipamento</t>
  </si>
  <si>
    <t>nº estimado de serventes (F) - Calculado com base na área</t>
  </si>
  <si>
    <t xml:space="preserve">ALF/FOZ  </t>
  </si>
  <si>
    <t>Motosserra a gasolina (roçada)</t>
  </si>
  <si>
    <t>Carrinho coletor de lixo - material: polipropileno com proteção UV, com tampa, rodas 200mm de borracha maciça, capacidade: 120 litros</t>
  </si>
  <si>
    <t>Container para lixo, - material: poliestireno de alta densidade com proteção UV, com 4 rodas de 200mm em borracha maciça (giro 360º), freio de estacionamento em 2 das rodas, tampa articulada, dreno inferior e munhões laterais para basculamento, capacidade: 1000 litros, características adicionais: lavável, impermeável, resistente e a soluções ácidas e alcalinas.</t>
  </si>
  <si>
    <t>ALF/LON</t>
  </si>
  <si>
    <t xml:space="preserve">DRF/PTG </t>
  </si>
  <si>
    <t>MATERIAIS  PARA JARDINAGEM (UTENSÍLIOS DURÁVEIS)</t>
  </si>
  <si>
    <t>DRF/FNS</t>
  </si>
  <si>
    <t>Arrancador de inço</t>
  </si>
  <si>
    <t>Borrifador</t>
  </si>
  <si>
    <t>Enxada</t>
  </si>
  <si>
    <t>Facão</t>
  </si>
  <si>
    <t>Kit jardinagem (pá e rastelo de jardim)</t>
  </si>
  <si>
    <t>Pá ajuntadeira</t>
  </si>
  <si>
    <t>Pá cavadeira reta</t>
  </si>
  <si>
    <t>Pá de bico</t>
  </si>
  <si>
    <t>Pulverizador manual</t>
  </si>
  <si>
    <t>Rastelo</t>
  </si>
  <si>
    <t>Regador de Jardim capacidade 10L</t>
  </si>
  <si>
    <t>Tesoura para Jardim</t>
  </si>
  <si>
    <t xml:space="preserve">nº estimado de jardineiros (E) </t>
  </si>
  <si>
    <t>EQUIPAMENTOS PARA JARDINAGEM</t>
  </si>
  <si>
    <t>Valor Total (E) = Somatório de D de cada depreciação mensal</t>
  </si>
  <si>
    <t xml:space="preserve">nº estimado de jardineiros (F) </t>
  </si>
  <si>
    <t>Material para jardinagem (insumos)</t>
  </si>
  <si>
    <t>Adubo/Fertilizante</t>
  </si>
  <si>
    <t>Pacote 3Kg</t>
  </si>
  <si>
    <t>Defensivos agrícolas</t>
  </si>
  <si>
    <t>Protetor solar, proteção UVA/UVB, FPS 50 ou superior</t>
  </si>
  <si>
    <t>Embalagem 200 mL</t>
  </si>
  <si>
    <t>Terra</t>
  </si>
  <si>
    <t>Pacote 10 Kg</t>
  </si>
  <si>
    <t>nº estimado de jardineiros (E)</t>
  </si>
  <si>
    <t>Vida útil em meses (B)</t>
  </si>
  <si>
    <t>Quantidade em 23 meses (C) = (23xA)/B</t>
  </si>
  <si>
    <t>Preço médio (D)</t>
  </si>
  <si>
    <t>Custo em 23 meses (E) = CxD</t>
  </si>
  <si>
    <t>Blusa (Moletom ou lã)</t>
  </si>
  <si>
    <t>Bota de borracha (tipo galocha); cano médio;</t>
  </si>
  <si>
    <t>Calças Microfibra, brim ou tactel</t>
  </si>
  <si>
    <t>Camisas de manga comprida com logomarca da empresa; gola redonda; majoritariamente de algodão</t>
  </si>
  <si>
    <t>Camisas de manga curta com logomarca da empresa; gola redonda; majoritariamente de algodão</t>
  </si>
  <si>
    <t>Crachá; com presilha ou fita</t>
  </si>
  <si>
    <t>Jaqueta de frio com logomarca da empresa; nylon, tactel ou poliéster; fechamento com zíper na frente; bolsos laterais</t>
  </si>
  <si>
    <t>Luva de borracha (par); Material: látex natural; cor: amarela; não descartável; carcterísticas adicionais: aveludada internamente, palma antiderrapante, uso doméstico.</t>
  </si>
  <si>
    <t>Luva nitrílica 33 (par); Material: borracha nitrílica; cor: verde ou azul; comprimento do punho: 33 cm; não descartável; características adicionais: palma antiderrapante, alta resistência química.</t>
  </si>
  <si>
    <t>Luva nitrílica 46 (par); Material: borracha nitrílica; cor: verde ou azul; comprimento do punho: 46 cm; não descartável; características adicionais: palma antiderrapante, alta resistência química.</t>
  </si>
  <si>
    <t>Par de botas (com solado antiderrapante apropriado à atividade, em couro/borracha)</t>
  </si>
  <si>
    <t>Par de meias; material de algodão (mínimo 70%); cano médio;</t>
  </si>
  <si>
    <t>Outros (a critério do licitante - especificar)</t>
  </si>
  <si>
    <t>Total (F) = Somatória de E</t>
  </si>
  <si>
    <t>Boné com proteção para a nuca (aproximadamente 20 cm), anti UV e regulagem traseira</t>
  </si>
  <si>
    <t>Óculos de segurança; Composição: lente em duropolicarbonato, armação em nylon regulável e flexível; característica adicional: com filtro UV.</t>
  </si>
  <si>
    <t>Respirador filtrante para partículas; Tipo: semifacial, dobrável; composição: malha filtrante de dupla camada (mínimo), válvula de exalação, revestimento de tecido antialérgico, elásticos para ajuste na cabeça e no pescoço, clipe metálico para ajuste na ponte nasal, solda ultrassônica em todo o perímetro; classe: PFF-1 (mínimo)</t>
  </si>
  <si>
    <t xml:space="preserve">Avental de segurança </t>
  </si>
  <si>
    <t>Capacete de segurança</t>
  </si>
  <si>
    <t>Luvas de segurança; raspa de couro (par)</t>
  </si>
  <si>
    <t>Óculos de segurança</t>
  </si>
  <si>
    <t>Perneira de segurança</t>
  </si>
  <si>
    <t>Protetor auricular</t>
  </si>
  <si>
    <t>Protetor facial - tela em nylon</t>
  </si>
  <si>
    <t>Valor mensal por servente F = D/E ; Valor a ser inserido no módulo 5 da planilha de custos (Materiais de Limpeza ou/e roçada/corte de grama/poda de árvore)</t>
  </si>
  <si>
    <t xml:space="preserve">Outros (a critério do licitante) </t>
  </si>
  <si>
    <t>Valor mensal por servente F = D/(23xE); Valor a ser inserido no módulo 5 da planilha de custos (Materiais de Limpeza ou/e roçada/corte de grama/poda de árvore)</t>
  </si>
  <si>
    <t>Material específico para algumas unidades (utensílios duráveis);  Valor (E) a ser inserido no módulo 5 da planilha de custos (Materiais de Limpeza ou/e roçada/corte de grama/poda de árvore)</t>
  </si>
  <si>
    <t>Galão 5 Litros</t>
  </si>
  <si>
    <t>Unidade 750 ml </t>
  </si>
  <si>
    <t>Material específico para algumas unidades (insumos); Valor (E) a ser inserido no módulo 5 da planilha de custos (Materiais de Limpeza ou/e roçada/corte de grama/poda de árvore)</t>
  </si>
  <si>
    <t>Caixa 1 Kg</t>
  </si>
  <si>
    <t>Valor mensal por servente (E) = C/D</t>
  </si>
  <si>
    <t>Local 1</t>
  </si>
  <si>
    <t>Local 2</t>
  </si>
  <si>
    <t>Local n</t>
  </si>
  <si>
    <t>Valor mensal por servente G = E/F; Valor a ser inserido no módulo 5 da planilha de custos (Equipamentos)</t>
  </si>
  <si>
    <t>EQUIPAMENTOS  ESPECÍFICOS PARA ALGUMAS UNIDADES; Valor (D) a ser inserido no módulo 5 da planilha de custos (Equipamentos)</t>
  </si>
  <si>
    <t>Valor mensal por jardineiro F = D/(23xE); Valor a ser inserido no módulo 5 da planilha de custos (Materiais de Limpeza ou/e roçada/corte de grama/poda de árvore)</t>
  </si>
  <si>
    <t>Valor mensal por jardineiro G = E/F; Valor a ser inserido no módulo 5 da planilha de custos (Equipamentos)</t>
  </si>
  <si>
    <t>Depreciação mensal (D) = (AxB)/C</t>
  </si>
  <si>
    <t>Aparador de grama elétrico</t>
  </si>
  <si>
    <t>Valor mensal por jardineiro F = D/E; Valor a ser inserido no módulo 5 da planilha de custos (Materiais de Limpeza ou/e roçada/corte de grama/poda de árvore)</t>
  </si>
  <si>
    <t>Gasolina (onde houver roçada/corte de grama/poda de árvore)</t>
  </si>
  <si>
    <t>Protetor solar, proteção UVA/UVB, FPS 50 ou superior (onde houver roçada/corte de grama/poda de árvore)</t>
  </si>
  <si>
    <t>Foice (onde houver roçada/corte de grama/poda de árvore)</t>
  </si>
  <si>
    <t>Machado (onde houver roçada/corte de grama/poda de árvore)</t>
  </si>
  <si>
    <t>Perfurador (onde houver roçada/corte de grama/poda de árvore)</t>
  </si>
  <si>
    <t>Rastelo (onde houver roçada/corte de grama/poda de árvore)</t>
  </si>
  <si>
    <t>Tesoura para Jardim (onde houver roçada/corte de grama/poda de árvore)</t>
  </si>
  <si>
    <t>Podador de galhos (onde houver roçada/corte de grama/poda de árvore)</t>
  </si>
  <si>
    <t>Roçadeira a gasolina (onde houver roçada/corte de grama/poda de árvore)</t>
  </si>
  <si>
    <t>Soprador profissional a gasolina (onde houver roçada/corte de grama/poda de árvore)</t>
  </si>
  <si>
    <t>Serviço de Lavanderia (item 10.1.8.1 do TR) para desinfecção de uniformes, conforme Resolução nº 56/2018</t>
  </si>
  <si>
    <t>Estimativa mensal (A)</t>
  </si>
  <si>
    <t>ALF/DCA</t>
  </si>
  <si>
    <t>Custo mensal (C) = AxB</t>
  </si>
  <si>
    <t>nº estimado de serventes (D) - Calculado com base na área</t>
  </si>
  <si>
    <t>Valor mensal por servente (E) = C/D; Valor a ser inserido no módulo 5 da planilha de custos (serviços adicionais)</t>
  </si>
  <si>
    <t>Serviço de Lavanderia (caso tenha escolhido essa opção )</t>
  </si>
  <si>
    <t>Amaciante de roupas (em caso de não utilização do serviço de lavanderia) * Há planilha específica para o caso de escolha pelo serviço de lavanderia</t>
  </si>
  <si>
    <t>Sabão em pó (em caso de não utilização do serviço de lavanderia) * Há planilha específica para o caso de escolha pelo serviço de lavanderia</t>
  </si>
  <si>
    <t>Pedra sanitária com gancho e rede protetora</t>
  </si>
  <si>
    <t>Dispenser para papel-higiênico que comporte o papel fornecido</t>
  </si>
  <si>
    <t>Dispenser para papel-toalha que comporte o papel fornecido</t>
  </si>
  <si>
    <t>Tela de proteção (nylon) com rodas e tubo de suporte; dimensões aproximadas: comprimento (3 m) e altura (1,5 m) (onde houver roçada/corte de grama/poda de árvore)</t>
  </si>
  <si>
    <t>Máquina de lavar roupas (lava e seca) - capacidade mínima de lavagem: 12kg, ciclo completo de lavagem, função secar. (em caso de não utilização do serviço de lavanderia) * Há planilha específica para o caso de escolha pelo serviço de lavanderia</t>
  </si>
  <si>
    <t>Valor mensal por servente (G) = F/23; Valor a ser inserido no módulo 5 da planilha de custos (Uniformes)</t>
  </si>
  <si>
    <t>Valor mensal por servente (G) = F/23, Valor a ser inserido no módulo 5 da planilha de custos (Uniformes)</t>
  </si>
  <si>
    <t>Carriola (mínimo 4 em Foz do Iguaçu)</t>
  </si>
  <si>
    <t>Carrinho coletor de lixo - material: polipropileno com proteção UV, com tampa, rodas 200mm de borracha maciça, capacidade: 240 litros</t>
  </si>
  <si>
    <t>Aspirador de pó e líquido</t>
  </si>
  <si>
    <t>Lavadora de alta pressão profissional (a depender do local de prestação do serviço)</t>
  </si>
  <si>
    <t>EQUIPAMENTOS PARA TODAS AS UNIDADES (Observar item 9.1.7.1 do TR - Voltagem)</t>
  </si>
  <si>
    <t>Andaime - torre de 8 metros, composta de, no mínimo, 16 andaimes 1x1,5m, travas, rodízios, plataforma e guarda-corpo. Material: aço.  Periodicidade: 30 dias de locação a cada semestre. Considerar: (A) como diárias, (B) como preço por diária, (C) como periodicidade de locação e (D) como custo mensal.</t>
  </si>
  <si>
    <t>Locação semanal de andaime. Periodicidade: 07 dias de locação a cada semestre. Considerar: (A) como diárias, (B) como preço por diária, (C) como periodicidade de locação e (D) como custo mensal.</t>
  </si>
  <si>
    <r>
      <t xml:space="preserve">Lista geral de uniformes para </t>
    </r>
    <r>
      <rPr>
        <b/>
        <sz val="11"/>
        <color theme="1"/>
        <rFont val="Calibri"/>
        <family val="2"/>
        <scheme val="minor"/>
      </rPr>
      <t>Serventes</t>
    </r>
    <r>
      <rPr>
        <sz val="11"/>
        <color theme="1"/>
        <rFont val="Calibri"/>
        <family val="2"/>
        <scheme val="minor"/>
      </rPr>
      <t xml:space="preserve"> (exceto  Ponte da Amizade e Ponte Tancredo Neves em Foz do Iguaçu, e ACI/Cargas e Aduana Turismo em Dionísio Cerqueira). </t>
    </r>
  </si>
  <si>
    <t xml:space="preserve">Boné </t>
  </si>
  <si>
    <r>
      <t xml:space="preserve">Lista específica para  </t>
    </r>
    <r>
      <rPr>
        <b/>
        <sz val="11"/>
        <color theme="1"/>
        <rFont val="Calibri"/>
        <family val="2"/>
        <scheme val="minor"/>
      </rPr>
      <t>Serventes</t>
    </r>
    <r>
      <rPr>
        <sz val="11"/>
        <color theme="1"/>
        <rFont val="Calibri"/>
        <family val="2"/>
        <scheme val="minor"/>
      </rPr>
      <t xml:space="preserve"> (atenção ao item 10.1.8 do TR)- Ponte da Amizade e Ponte Tancredo Neves em Foz do Iguaçu, e  ACI/Cargas e Aduana Turismo em  Dionísio Cerqueira </t>
    </r>
  </si>
  <si>
    <t>Lista Geral - Operador de máquina costal, onde houver roçada/corte de grama/poda de árvore</t>
  </si>
  <si>
    <t>Lista Geral - Jardinagem (Foz do Iguaçu e Florianópolis)</t>
  </si>
  <si>
    <t>Anexo VI-D</t>
  </si>
  <si>
    <t>Município</t>
  </si>
  <si>
    <t>Local das caixas d'água e cisternas</t>
  </si>
  <si>
    <t>Quantidade</t>
  </si>
  <si>
    <t>Capacidade unitária (Litros)</t>
  </si>
  <si>
    <t>Custo anual (1 limpeza por semestre)(A)</t>
  </si>
  <si>
    <t>Custo mensal (B)=A/12</t>
  </si>
  <si>
    <t>Número estimado de serventes (calculado com base na área) (C)</t>
  </si>
  <si>
    <t>Custo mensal por servente (D)=B/C (Custo D a ser incluído no módulo 5 da planilha de custos [serviços adicionais])</t>
  </si>
  <si>
    <t>Foz do Iguaçu</t>
  </si>
  <si>
    <t xml:space="preserve">PIA (entrada e saída) - ALF/FOZ </t>
  </si>
  <si>
    <t xml:space="preserve">PIA (mirante) - ALF/FOZ </t>
  </si>
  <si>
    <t xml:space="preserve">PTN - ALF/FOZ </t>
  </si>
  <si>
    <t>Dionísio Cerqueira</t>
  </si>
  <si>
    <t>ACI-CARGAS/DCA</t>
  </si>
  <si>
    <t>ADUANA TURISMO</t>
  </si>
  <si>
    <t>Anexo VI-E</t>
  </si>
  <si>
    <t>Na células em que esteja escrito "local 1", local 2" e "local n", o licitante deverá inserir o nome do local (Ex: DRF/CTA), confome cada planilha de custo. Nesses casos, o licitante deverá inserir novas colunas para preenchimento de cada local.</t>
  </si>
  <si>
    <t>Atenção aos períodos de estimava. Há estimativas mensais e estimativa para 23 meses.</t>
  </si>
  <si>
    <t>As fórmulas deverão ser inseridas pelos licitantes, conforme linha de cabeçalho de cada tabela.</t>
  </si>
  <si>
    <t>Quanto aos uniformes e equipamentos de proteção individual, as quantidades já estão estabelecidas. A vida útil não poderá ser alterada.</t>
  </si>
  <si>
    <t>No que se refere ao anexo VII, o custo será calculado com base na depreciação. A vida útil não poderá ser alterada. As quantidades estabelecidas para Foz do Iguaçu não poderão ser alteradas.</t>
  </si>
  <si>
    <t>Anexo VI-A</t>
  </si>
  <si>
    <t>Anexo VI-B</t>
  </si>
  <si>
    <t>Anexo VII</t>
  </si>
  <si>
    <t xml:space="preserve">Anexo X </t>
  </si>
  <si>
    <t>Esses anexos são os contidos no Termo de Referência (Anexos VI-A, B, D, E; Anexo VII; Anexo 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</si>
</sst>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_ ;\-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Liberation Serif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9"/>
      <color indexed="81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7" fillId="0" borderId="1" xfId="0" applyFont="1" applyBorder="1"/>
    <xf numFmtId="44" fontId="7" fillId="0" borderId="0" xfId="0" applyNumberFormat="1" applyFont="1"/>
    <xf numFmtId="4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1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Border="1"/>
    <xf numFmtId="0" fontId="3" fillId="0" borderId="1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8" borderId="6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vertical="center" wrapText="1"/>
    </xf>
    <xf numFmtId="44" fontId="7" fillId="8" borderId="1" xfId="1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44" fontId="7" fillId="0" borderId="3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44" fontId="8" fillId="6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4" fontId="8" fillId="6" borderId="6" xfId="1" applyFont="1" applyFill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/>
    </xf>
    <xf numFmtId="44" fontId="8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/>
    </xf>
    <xf numFmtId="3" fontId="0" fillId="0" borderId="1" xfId="0" applyNumberFormat="1" applyBorder="1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44" fontId="0" fillId="0" borderId="1" xfId="0" applyNumberFormat="1" applyBorder="1"/>
    <xf numFmtId="0" fontId="8" fillId="5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44" fontId="0" fillId="8" borderId="1" xfId="1" applyFont="1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3" fontId="0" fillId="0" borderId="0" xfId="0" applyNumberFormat="1"/>
    <xf numFmtId="3" fontId="0" fillId="0" borderId="1" xfId="0" applyNumberForma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164" fontId="0" fillId="0" borderId="1" xfId="2" applyNumberFormat="1" applyFont="1" applyBorder="1" applyAlignment="1">
      <alignment horizontal="center" vertical="center"/>
    </xf>
    <xf numFmtId="0" fontId="3" fillId="0" borderId="16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44" fontId="0" fillId="0" borderId="0" xfId="0" applyNumberFormat="1"/>
    <xf numFmtId="0" fontId="8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4" fontId="7" fillId="8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 applyProtection="1">
      <alignment horizontal="center" vertical="center"/>
      <protection locked="0"/>
    </xf>
    <xf numFmtId="3" fontId="0" fillId="8" borderId="1" xfId="0" applyNumberFormat="1" applyFill="1" applyBorder="1" applyAlignment="1" applyProtection="1">
      <alignment horizontal="center" vertical="center"/>
      <protection locked="0"/>
    </xf>
    <xf numFmtId="7" fontId="0" fillId="8" borderId="1" xfId="1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7" fontId="0" fillId="0" borderId="1" xfId="1" applyNumberFormat="1" applyFont="1" applyFill="1" applyBorder="1" applyAlignment="1" applyProtection="1">
      <alignment horizontal="center" vertical="center"/>
      <protection locked="0"/>
    </xf>
    <xf numFmtId="0" fontId="8" fillId="5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44" fontId="7" fillId="8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applyFont="1" applyProtection="1"/>
    <xf numFmtId="0" fontId="7" fillId="0" borderId="0" xfId="0" applyFont="1" applyFill="1" applyProtection="1"/>
    <xf numFmtId="0" fontId="8" fillId="0" borderId="0" xfId="0" applyFont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44" fontId="7" fillId="0" borderId="1" xfId="1" applyFont="1" applyBorder="1" applyAlignment="1" applyProtection="1">
      <alignment vertical="center"/>
    </xf>
    <xf numFmtId="44" fontId="7" fillId="0" borderId="1" xfId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vertical="center" wrapText="1"/>
    </xf>
    <xf numFmtId="0" fontId="7" fillId="0" borderId="9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12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7" fillId="0" borderId="14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vertical="center" wrapText="1"/>
    </xf>
    <xf numFmtId="0" fontId="7" fillId="0" borderId="9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vertical="center"/>
    </xf>
    <xf numFmtId="0" fontId="7" fillId="0" borderId="1" xfId="0" applyFont="1" applyBorder="1" applyProtection="1"/>
    <xf numFmtId="0" fontId="7" fillId="0" borderId="1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4" fontId="7" fillId="0" borderId="3" xfId="1" applyFont="1" applyBorder="1" applyAlignment="1" applyProtection="1">
      <alignment vertical="center"/>
    </xf>
    <xf numFmtId="0" fontId="8" fillId="5" borderId="13" xfId="0" applyFont="1" applyFill="1" applyBorder="1" applyAlignment="1" applyProtection="1">
      <alignment horizontal="center" vertical="center"/>
    </xf>
    <xf numFmtId="0" fontId="8" fillId="5" borderId="15" xfId="0" applyFont="1" applyFill="1" applyBorder="1" applyAlignment="1" applyProtection="1">
      <alignment horizontal="center" vertical="center"/>
    </xf>
    <xf numFmtId="0" fontId="8" fillId="5" borderId="7" xfId="0" applyFont="1" applyFill="1" applyBorder="1" applyAlignment="1" applyProtection="1">
      <alignment horizontal="center" vertical="center"/>
    </xf>
    <xf numFmtId="0" fontId="8" fillId="5" borderId="8" xfId="0" applyFont="1" applyFill="1" applyBorder="1" applyAlignment="1" applyProtection="1">
      <alignment horizontal="center" vertical="center"/>
    </xf>
    <xf numFmtId="44" fontId="7" fillId="0" borderId="1" xfId="1" applyFont="1" applyFill="1" applyBorder="1" applyAlignment="1" applyProtection="1">
      <alignment horizontal="center"/>
    </xf>
    <xf numFmtId="0" fontId="8" fillId="5" borderId="6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/>
    </xf>
    <xf numFmtId="0" fontId="6" fillId="4" borderId="3" xfId="0" applyFont="1" applyFill="1" applyBorder="1" applyAlignment="1" applyProtection="1">
      <alignment horizontal="center" vertical="center" wrapText="1"/>
    </xf>
    <xf numFmtId="44" fontId="7" fillId="0" borderId="6" xfId="1" applyFont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vertical="center"/>
    </xf>
    <xf numFmtId="0" fontId="7" fillId="0" borderId="3" xfId="0" applyFont="1" applyBorder="1" applyProtection="1"/>
    <xf numFmtId="44" fontId="7" fillId="0" borderId="1" xfId="1" applyFont="1" applyFill="1" applyBorder="1" applyAlignment="1" applyProtection="1"/>
    <xf numFmtId="0" fontId="8" fillId="5" borderId="6" xfId="0" applyFont="1" applyFill="1" applyBorder="1" applyAlignment="1" applyProtection="1">
      <alignment horizontal="left" vertical="center" wrapText="1"/>
    </xf>
    <xf numFmtId="0" fontId="8" fillId="5" borderId="7" xfId="0" applyFont="1" applyFill="1" applyBorder="1" applyAlignment="1" applyProtection="1">
      <alignment horizontal="left" vertical="center" wrapText="1"/>
    </xf>
    <xf numFmtId="0" fontId="8" fillId="5" borderId="8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8" fillId="6" borderId="1" xfId="0" applyFont="1" applyFill="1" applyBorder="1" applyAlignment="1" applyProtection="1">
      <alignment horizontal="center" vertical="center" wrapText="1"/>
    </xf>
    <xf numFmtId="44" fontId="8" fillId="6" borderId="1" xfId="1" applyFont="1" applyFill="1" applyBorder="1" applyAlignment="1" applyProtection="1">
      <alignment horizontal="center" vertical="center" wrapText="1"/>
    </xf>
    <xf numFmtId="44" fontId="8" fillId="6" borderId="8" xfId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0" fontId="8" fillId="5" borderId="1" xfId="0" applyFont="1" applyFill="1" applyBorder="1" applyAlignment="1" applyProtection="1">
      <alignment horizontal="center" vertical="center"/>
    </xf>
    <xf numFmtId="0" fontId="8" fillId="5" borderId="14" xfId="0" applyFont="1" applyFill="1" applyBorder="1" applyAlignment="1" applyProtection="1">
      <alignment horizontal="center" vertical="center"/>
    </xf>
    <xf numFmtId="0" fontId="8" fillId="5" borderId="6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44" fontId="7" fillId="0" borderId="1" xfId="1" applyFont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>
      <alignment horizontal="left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Medium9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0A226-89B7-4B37-B4B9-F09E11C258DF}">
  <dimension ref="A2:S12"/>
  <sheetViews>
    <sheetView tabSelected="1" workbookViewId="0">
      <selection activeCell="E16" sqref="E16"/>
    </sheetView>
  </sheetViews>
  <sheetFormatPr defaultRowHeight="15" x14ac:dyDescent="0.25"/>
  <sheetData>
    <row r="2" spans="1:19" x14ac:dyDescent="0.25">
      <c r="A2" t="s">
        <v>281</v>
      </c>
    </row>
    <row r="4" spans="1:19" ht="38.25" customHeight="1" x14ac:dyDescent="0.25">
      <c r="A4" s="256" t="s">
        <v>272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</row>
    <row r="6" spans="1:19" x14ac:dyDescent="0.25">
      <c r="A6" t="s">
        <v>273</v>
      </c>
    </row>
    <row r="8" spans="1:19" x14ac:dyDescent="0.25">
      <c r="A8" t="s">
        <v>274</v>
      </c>
    </row>
    <row r="10" spans="1:19" x14ac:dyDescent="0.25">
      <c r="A10" t="s">
        <v>275</v>
      </c>
    </row>
    <row r="12" spans="1:19" x14ac:dyDescent="0.25">
      <c r="A12" t="s">
        <v>276</v>
      </c>
    </row>
  </sheetData>
  <mergeCells count="1">
    <mergeCell ref="A4:S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BAB41-E48E-4CA2-A64A-D937A2B400B6}">
  <dimension ref="A4:I132"/>
  <sheetViews>
    <sheetView workbookViewId="0">
      <selection activeCell="B2" sqref="B2"/>
    </sheetView>
  </sheetViews>
  <sheetFormatPr defaultRowHeight="15" x14ac:dyDescent="0.25"/>
  <cols>
    <col min="1" max="1" width="49.28515625" style="255" customWidth="1"/>
    <col min="2" max="2" width="36" style="255" customWidth="1"/>
    <col min="3" max="3" width="13.85546875" style="255" customWidth="1"/>
    <col min="4" max="4" width="10" style="255" bestFit="1" customWidth="1"/>
    <col min="5" max="5" width="11" style="255" customWidth="1"/>
    <col min="6" max="6" width="12.42578125" style="255" customWidth="1"/>
    <col min="7" max="7" width="10" style="255" bestFit="1" customWidth="1"/>
    <col min="8" max="8" width="12.140625" style="255" bestFit="1" customWidth="1"/>
    <col min="9" max="9" width="11.42578125" style="255" customWidth="1"/>
    <col min="10" max="10" width="11.28515625" style="255" customWidth="1"/>
    <col min="11" max="16384" width="9.140625" style="255"/>
  </cols>
  <sheetData>
    <row r="4" spans="1:9" s="174" customFormat="1" ht="12.75" x14ac:dyDescent="0.2">
      <c r="A4" s="176" t="s">
        <v>277</v>
      </c>
      <c r="C4" s="175"/>
      <c r="D4" s="175"/>
      <c r="E4" s="175"/>
      <c r="F4" s="175"/>
      <c r="G4" s="175"/>
      <c r="H4" s="175"/>
      <c r="I4" s="175"/>
    </row>
    <row r="5" spans="1:9" s="174" customFormat="1" ht="12.75" x14ac:dyDescent="0.2">
      <c r="A5" s="176"/>
      <c r="C5" s="175"/>
      <c r="D5" s="175"/>
      <c r="E5" s="175"/>
      <c r="F5" s="175"/>
      <c r="G5" s="175"/>
      <c r="H5" s="175"/>
      <c r="I5" s="175"/>
    </row>
    <row r="6" spans="1:9" s="174" customFormat="1" ht="15.75" customHeight="1" x14ac:dyDescent="0.2">
      <c r="A6" s="177" t="s">
        <v>0</v>
      </c>
      <c r="B6" s="177" t="s">
        <v>1</v>
      </c>
      <c r="C6" s="178" t="s">
        <v>2</v>
      </c>
      <c r="D6" s="178"/>
      <c r="E6" s="178"/>
      <c r="F6" s="179" t="s">
        <v>3</v>
      </c>
      <c r="G6" s="178" t="s">
        <v>4</v>
      </c>
      <c r="H6" s="178"/>
      <c r="I6" s="178"/>
    </row>
    <row r="7" spans="1:9" s="174" customFormat="1" ht="15.75" customHeight="1" x14ac:dyDescent="0.2">
      <c r="A7" s="180"/>
      <c r="B7" s="180"/>
      <c r="C7" s="181" t="s">
        <v>207</v>
      </c>
      <c r="D7" s="181" t="s">
        <v>208</v>
      </c>
      <c r="E7" s="181" t="s">
        <v>209</v>
      </c>
      <c r="F7" s="182"/>
      <c r="G7" s="181" t="s">
        <v>207</v>
      </c>
      <c r="H7" s="181" t="s">
        <v>208</v>
      </c>
      <c r="I7" s="181" t="s">
        <v>209</v>
      </c>
    </row>
    <row r="8" spans="1:9" s="174" customFormat="1" ht="76.5" x14ac:dyDescent="0.2">
      <c r="A8" s="183" t="s">
        <v>6</v>
      </c>
      <c r="B8" s="184" t="s">
        <v>7</v>
      </c>
      <c r="C8" s="185"/>
      <c r="D8" s="186"/>
      <c r="E8" s="186"/>
      <c r="F8" s="187"/>
      <c r="G8" s="188"/>
      <c r="H8" s="188"/>
      <c r="I8" s="188"/>
    </row>
    <row r="9" spans="1:9" s="174" customFormat="1" ht="63.75" x14ac:dyDescent="0.2">
      <c r="A9" s="183" t="s">
        <v>8</v>
      </c>
      <c r="B9" s="184" t="s">
        <v>9</v>
      </c>
      <c r="C9" s="185"/>
      <c r="D9" s="186"/>
      <c r="E9" s="186"/>
      <c r="F9" s="187"/>
      <c r="G9" s="188"/>
      <c r="H9" s="188"/>
      <c r="I9" s="188"/>
    </row>
    <row r="10" spans="1:9" s="174" customFormat="1" ht="63.75" x14ac:dyDescent="0.2">
      <c r="A10" s="183" t="s">
        <v>10</v>
      </c>
      <c r="B10" s="184" t="s">
        <v>11</v>
      </c>
      <c r="C10" s="185"/>
      <c r="D10" s="186"/>
      <c r="E10" s="186"/>
      <c r="F10" s="187"/>
      <c r="G10" s="188"/>
      <c r="H10" s="188"/>
      <c r="I10" s="188"/>
    </row>
    <row r="11" spans="1:9" s="174" customFormat="1" ht="12.75" x14ac:dyDescent="0.2">
      <c r="A11" s="183" t="s">
        <v>13</v>
      </c>
      <c r="B11" s="184" t="s">
        <v>14</v>
      </c>
      <c r="C11" s="185"/>
      <c r="D11" s="186"/>
      <c r="E11" s="186"/>
      <c r="F11" s="187"/>
      <c r="G11" s="188"/>
      <c r="H11" s="188"/>
      <c r="I11" s="188"/>
    </row>
    <row r="12" spans="1:9" s="174" customFormat="1" ht="12.75" x14ac:dyDescent="0.2">
      <c r="A12" s="183" t="s">
        <v>15</v>
      </c>
      <c r="B12" s="189" t="s">
        <v>12</v>
      </c>
      <c r="C12" s="185"/>
      <c r="D12" s="186"/>
      <c r="E12" s="186"/>
      <c r="F12" s="187"/>
      <c r="G12" s="188"/>
      <c r="H12" s="188"/>
      <c r="I12" s="188"/>
    </row>
    <row r="13" spans="1:9" s="174" customFormat="1" ht="12.75" x14ac:dyDescent="0.2">
      <c r="A13" s="183" t="s">
        <v>16</v>
      </c>
      <c r="B13" s="184" t="s">
        <v>7</v>
      </c>
      <c r="C13" s="185"/>
      <c r="D13" s="186"/>
      <c r="E13" s="186"/>
      <c r="F13" s="187"/>
      <c r="G13" s="188"/>
      <c r="H13" s="188"/>
      <c r="I13" s="188"/>
    </row>
    <row r="14" spans="1:9" s="174" customFormat="1" ht="12.75" x14ac:dyDescent="0.2">
      <c r="A14" s="183" t="s">
        <v>17</v>
      </c>
      <c r="B14" s="184" t="s">
        <v>7</v>
      </c>
      <c r="C14" s="190"/>
      <c r="D14" s="191"/>
      <c r="E14" s="191"/>
      <c r="F14" s="187"/>
      <c r="G14" s="188"/>
      <c r="H14" s="188"/>
      <c r="I14" s="188"/>
    </row>
    <row r="15" spans="1:9" s="174" customFormat="1" ht="12.75" x14ac:dyDescent="0.2">
      <c r="A15" s="183" t="s">
        <v>18</v>
      </c>
      <c r="B15" s="184" t="s">
        <v>7</v>
      </c>
      <c r="C15" s="190"/>
      <c r="D15" s="191"/>
      <c r="E15" s="191"/>
      <c r="F15" s="187"/>
      <c r="G15" s="188"/>
      <c r="H15" s="188"/>
      <c r="I15" s="188"/>
    </row>
    <row r="16" spans="1:9" s="174" customFormat="1" ht="12.75" x14ac:dyDescent="0.2">
      <c r="A16" s="183" t="s">
        <v>19</v>
      </c>
      <c r="B16" s="183" t="s">
        <v>12</v>
      </c>
      <c r="C16" s="192"/>
      <c r="D16" s="193"/>
      <c r="E16" s="193"/>
      <c r="F16" s="187"/>
      <c r="G16" s="188"/>
      <c r="H16" s="188"/>
      <c r="I16" s="188"/>
    </row>
    <row r="17" spans="1:9" s="174" customFormat="1" ht="12.75" x14ac:dyDescent="0.2">
      <c r="A17" s="183" t="s">
        <v>20</v>
      </c>
      <c r="B17" s="184" t="s">
        <v>7</v>
      </c>
      <c r="C17" s="194"/>
      <c r="D17" s="195"/>
      <c r="E17" s="195"/>
      <c r="F17" s="187"/>
      <c r="G17" s="188"/>
      <c r="H17" s="188"/>
      <c r="I17" s="188"/>
    </row>
    <row r="18" spans="1:9" s="174" customFormat="1" ht="12.75" x14ac:dyDescent="0.2">
      <c r="A18" s="183" t="s">
        <v>21</v>
      </c>
      <c r="B18" s="184" t="s">
        <v>14</v>
      </c>
      <c r="C18" s="192"/>
      <c r="D18" s="193"/>
      <c r="E18" s="193"/>
      <c r="F18" s="187"/>
      <c r="G18" s="188"/>
      <c r="H18" s="188"/>
      <c r="I18" s="188"/>
    </row>
    <row r="19" spans="1:9" s="174" customFormat="1" ht="12.75" x14ac:dyDescent="0.2">
      <c r="A19" s="196" t="s">
        <v>22</v>
      </c>
      <c r="B19" s="189" t="s">
        <v>12</v>
      </c>
      <c r="C19" s="185"/>
      <c r="D19" s="186"/>
      <c r="E19" s="186"/>
      <c r="F19" s="187"/>
      <c r="G19" s="188"/>
      <c r="H19" s="188"/>
      <c r="I19" s="188"/>
    </row>
    <row r="20" spans="1:9" s="174" customFormat="1" ht="12.75" x14ac:dyDescent="0.2">
      <c r="A20" s="183" t="s">
        <v>23</v>
      </c>
      <c r="B20" s="189" t="s">
        <v>12</v>
      </c>
      <c r="C20" s="197"/>
      <c r="D20" s="198"/>
      <c r="E20" s="198"/>
      <c r="F20" s="187"/>
      <c r="G20" s="188"/>
      <c r="H20" s="188"/>
      <c r="I20" s="188"/>
    </row>
    <row r="21" spans="1:9" s="174" customFormat="1" ht="12.75" x14ac:dyDescent="0.2">
      <c r="A21" s="183" t="s">
        <v>24</v>
      </c>
      <c r="B21" s="184" t="s">
        <v>14</v>
      </c>
      <c r="C21" s="185"/>
      <c r="D21" s="186"/>
      <c r="E21" s="186"/>
      <c r="F21" s="187"/>
      <c r="G21" s="188"/>
      <c r="H21" s="188"/>
      <c r="I21" s="188"/>
    </row>
    <row r="22" spans="1:9" s="174" customFormat="1" ht="12.75" x14ac:dyDescent="0.2">
      <c r="A22" s="183" t="s">
        <v>25</v>
      </c>
      <c r="B22" s="189" t="s">
        <v>12</v>
      </c>
      <c r="C22" s="185"/>
      <c r="D22" s="186"/>
      <c r="E22" s="186"/>
      <c r="F22" s="187"/>
      <c r="G22" s="188"/>
      <c r="H22" s="188"/>
      <c r="I22" s="188"/>
    </row>
    <row r="23" spans="1:9" s="174" customFormat="1" ht="12.75" x14ac:dyDescent="0.2">
      <c r="A23" s="183" t="s">
        <v>26</v>
      </c>
      <c r="B23" s="184" t="s">
        <v>7</v>
      </c>
      <c r="C23" s="185"/>
      <c r="D23" s="186"/>
      <c r="E23" s="186"/>
      <c r="F23" s="187"/>
      <c r="G23" s="188"/>
      <c r="H23" s="188"/>
      <c r="I23" s="188"/>
    </row>
    <row r="24" spans="1:9" s="174" customFormat="1" ht="12.75" x14ac:dyDescent="0.2">
      <c r="A24" s="183" t="s">
        <v>27</v>
      </c>
      <c r="B24" s="184" t="s">
        <v>7</v>
      </c>
      <c r="C24" s="185"/>
      <c r="D24" s="186"/>
      <c r="E24" s="186"/>
      <c r="F24" s="187"/>
      <c r="G24" s="188"/>
      <c r="H24" s="188"/>
      <c r="I24" s="188"/>
    </row>
    <row r="25" spans="1:9" s="174" customFormat="1" ht="12.75" x14ac:dyDescent="0.2">
      <c r="A25" s="183" t="s">
        <v>28</v>
      </c>
      <c r="B25" s="184" t="s">
        <v>7</v>
      </c>
      <c r="C25" s="185"/>
      <c r="D25" s="186"/>
      <c r="E25" s="186"/>
      <c r="F25" s="187"/>
      <c r="G25" s="188"/>
      <c r="H25" s="188"/>
      <c r="I25" s="188"/>
    </row>
    <row r="26" spans="1:9" s="174" customFormat="1" ht="25.5" x14ac:dyDescent="0.2">
      <c r="A26" s="199" t="s">
        <v>29</v>
      </c>
      <c r="B26" s="184" t="s">
        <v>7</v>
      </c>
      <c r="C26" s="185"/>
      <c r="D26" s="186"/>
      <c r="E26" s="186"/>
      <c r="F26" s="187"/>
      <c r="G26" s="188"/>
      <c r="H26" s="188"/>
      <c r="I26" s="188"/>
    </row>
    <row r="27" spans="1:9" s="174" customFormat="1" ht="12.75" x14ac:dyDescent="0.2">
      <c r="A27" s="183" t="s">
        <v>30</v>
      </c>
      <c r="B27" s="184" t="s">
        <v>31</v>
      </c>
      <c r="C27" s="185"/>
      <c r="D27" s="186"/>
      <c r="E27" s="186"/>
      <c r="F27" s="187"/>
      <c r="G27" s="188"/>
      <c r="H27" s="188"/>
      <c r="I27" s="188"/>
    </row>
    <row r="28" spans="1:9" s="174" customFormat="1" ht="12.75" x14ac:dyDescent="0.2">
      <c r="A28" s="183" t="s">
        <v>32</v>
      </c>
      <c r="B28" s="183" t="s">
        <v>33</v>
      </c>
      <c r="C28" s="190"/>
      <c r="D28" s="191"/>
      <c r="E28" s="191"/>
      <c r="F28" s="187"/>
      <c r="G28" s="188"/>
      <c r="H28" s="188"/>
      <c r="I28" s="188"/>
    </row>
    <row r="29" spans="1:9" s="174" customFormat="1" ht="12.75" x14ac:dyDescent="0.2">
      <c r="A29" s="183" t="s">
        <v>34</v>
      </c>
      <c r="B29" s="189" t="s">
        <v>12</v>
      </c>
      <c r="C29" s="185"/>
      <c r="D29" s="186"/>
      <c r="E29" s="186"/>
      <c r="F29" s="187"/>
      <c r="G29" s="188"/>
      <c r="H29" s="188"/>
      <c r="I29" s="188"/>
    </row>
    <row r="30" spans="1:9" s="174" customFormat="1" ht="12.75" x14ac:dyDescent="0.2">
      <c r="A30" s="183" t="s">
        <v>35</v>
      </c>
      <c r="B30" s="184" t="s">
        <v>36</v>
      </c>
      <c r="C30" s="185"/>
      <c r="D30" s="186"/>
      <c r="E30" s="186"/>
      <c r="F30" s="187"/>
      <c r="G30" s="188"/>
      <c r="H30" s="188"/>
      <c r="I30" s="188"/>
    </row>
    <row r="31" spans="1:9" s="174" customFormat="1" ht="102" x14ac:dyDescent="0.2">
      <c r="A31" s="183" t="s">
        <v>37</v>
      </c>
      <c r="B31" s="189" t="s">
        <v>38</v>
      </c>
      <c r="C31" s="185"/>
      <c r="D31" s="186"/>
      <c r="E31" s="186"/>
      <c r="F31" s="187"/>
      <c r="G31" s="188"/>
      <c r="H31" s="188"/>
      <c r="I31" s="188"/>
    </row>
    <row r="32" spans="1:9" s="174" customFormat="1" ht="76.5" x14ac:dyDescent="0.2">
      <c r="A32" s="183" t="s">
        <v>39</v>
      </c>
      <c r="B32" s="189" t="s">
        <v>38</v>
      </c>
      <c r="C32" s="185"/>
      <c r="D32" s="186"/>
      <c r="E32" s="186"/>
      <c r="F32" s="187"/>
      <c r="G32" s="188"/>
      <c r="H32" s="188"/>
      <c r="I32" s="188"/>
    </row>
    <row r="33" spans="1:9" s="174" customFormat="1" ht="51" x14ac:dyDescent="0.2">
      <c r="A33" s="183" t="s">
        <v>40</v>
      </c>
      <c r="B33" s="184" t="s">
        <v>41</v>
      </c>
      <c r="C33" s="185"/>
      <c r="D33" s="186"/>
      <c r="E33" s="186"/>
      <c r="F33" s="187"/>
      <c r="G33" s="188"/>
      <c r="H33" s="188"/>
      <c r="I33" s="188"/>
    </row>
    <row r="34" spans="1:9" s="174" customFormat="1" ht="12.75" x14ac:dyDescent="0.2">
      <c r="A34" s="183" t="s">
        <v>236</v>
      </c>
      <c r="B34" s="184" t="s">
        <v>42</v>
      </c>
      <c r="C34" s="185"/>
      <c r="D34" s="186"/>
      <c r="E34" s="186"/>
      <c r="F34" s="187"/>
      <c r="G34" s="188"/>
      <c r="H34" s="188"/>
      <c r="I34" s="188"/>
    </row>
    <row r="35" spans="1:9" s="174" customFormat="1" ht="12.75" x14ac:dyDescent="0.2">
      <c r="A35" s="183" t="s">
        <v>43</v>
      </c>
      <c r="B35" s="184" t="s">
        <v>44</v>
      </c>
      <c r="C35" s="185"/>
      <c r="D35" s="186"/>
      <c r="E35" s="186"/>
      <c r="F35" s="187"/>
      <c r="G35" s="188"/>
      <c r="H35" s="188"/>
      <c r="I35" s="188"/>
    </row>
    <row r="36" spans="1:9" s="174" customFormat="1" ht="12.75" x14ac:dyDescent="0.2">
      <c r="A36" s="183" t="s">
        <v>45</v>
      </c>
      <c r="B36" s="184" t="s">
        <v>14</v>
      </c>
      <c r="C36" s="185"/>
      <c r="D36" s="186"/>
      <c r="E36" s="186"/>
      <c r="F36" s="187"/>
      <c r="G36" s="188"/>
      <c r="H36" s="188"/>
      <c r="I36" s="188"/>
    </row>
    <row r="37" spans="1:9" s="174" customFormat="1" ht="12.75" x14ac:dyDescent="0.2">
      <c r="A37" s="183" t="s">
        <v>46</v>
      </c>
      <c r="B37" s="184" t="s">
        <v>47</v>
      </c>
      <c r="C37" s="185"/>
      <c r="D37" s="186"/>
      <c r="E37" s="186"/>
      <c r="F37" s="187"/>
      <c r="G37" s="188"/>
      <c r="H37" s="188"/>
      <c r="I37" s="188"/>
    </row>
    <row r="38" spans="1:9" s="174" customFormat="1" ht="76.5" x14ac:dyDescent="0.2">
      <c r="A38" s="196" t="s">
        <v>48</v>
      </c>
      <c r="B38" s="184" t="s">
        <v>49</v>
      </c>
      <c r="C38" s="200"/>
      <c r="D38" s="201"/>
      <c r="E38" s="201"/>
      <c r="F38" s="187"/>
      <c r="G38" s="188"/>
      <c r="H38" s="188"/>
      <c r="I38" s="188"/>
    </row>
    <row r="39" spans="1:9" s="174" customFormat="1" ht="12.75" x14ac:dyDescent="0.2">
      <c r="A39" s="183" t="s">
        <v>50</v>
      </c>
      <c r="B39" s="184" t="s">
        <v>51</v>
      </c>
      <c r="C39" s="192"/>
      <c r="D39" s="193"/>
      <c r="E39" s="193"/>
      <c r="F39" s="187"/>
      <c r="G39" s="188"/>
      <c r="H39" s="188"/>
      <c r="I39" s="188"/>
    </row>
    <row r="40" spans="1:9" s="174" customFormat="1" ht="12.75" x14ac:dyDescent="0.2">
      <c r="A40" s="183" t="s">
        <v>52</v>
      </c>
      <c r="B40" s="184" t="s">
        <v>51</v>
      </c>
      <c r="C40" s="192"/>
      <c r="D40" s="193"/>
      <c r="E40" s="193"/>
      <c r="F40" s="187"/>
      <c r="G40" s="188"/>
      <c r="H40" s="188"/>
      <c r="I40" s="188"/>
    </row>
    <row r="41" spans="1:9" s="174" customFormat="1" ht="12.75" x14ac:dyDescent="0.2">
      <c r="A41" s="183" t="s">
        <v>53</v>
      </c>
      <c r="B41" s="184" t="s">
        <v>51</v>
      </c>
      <c r="C41" s="192"/>
      <c r="D41" s="193"/>
      <c r="E41" s="193"/>
      <c r="F41" s="187"/>
      <c r="G41" s="188"/>
      <c r="H41" s="188"/>
      <c r="I41" s="188"/>
    </row>
    <row r="42" spans="1:9" s="174" customFormat="1" ht="12.75" x14ac:dyDescent="0.2">
      <c r="A42" s="183" t="s">
        <v>54</v>
      </c>
      <c r="B42" s="184" t="s">
        <v>51</v>
      </c>
      <c r="C42" s="192"/>
      <c r="D42" s="193"/>
      <c r="E42" s="193"/>
      <c r="F42" s="187"/>
      <c r="G42" s="188"/>
      <c r="H42" s="188"/>
      <c r="I42" s="188"/>
    </row>
    <row r="43" spans="1:9" s="174" customFormat="1" ht="12.75" x14ac:dyDescent="0.2">
      <c r="A43" s="183" t="s">
        <v>55</v>
      </c>
      <c r="B43" s="184" t="s">
        <v>51</v>
      </c>
      <c r="C43" s="192"/>
      <c r="D43" s="193"/>
      <c r="E43" s="193"/>
      <c r="F43" s="187"/>
      <c r="G43" s="188"/>
      <c r="H43" s="188"/>
      <c r="I43" s="188"/>
    </row>
    <row r="44" spans="1:9" s="174" customFormat="1" ht="12.75" x14ac:dyDescent="0.2">
      <c r="A44" s="183" t="s">
        <v>56</v>
      </c>
      <c r="B44" s="184" t="s">
        <v>51</v>
      </c>
      <c r="C44" s="197"/>
      <c r="D44" s="198"/>
      <c r="E44" s="198"/>
      <c r="F44" s="187"/>
      <c r="G44" s="188"/>
      <c r="H44" s="188"/>
      <c r="I44" s="188"/>
    </row>
    <row r="45" spans="1:9" s="174" customFormat="1" ht="12.75" x14ac:dyDescent="0.2">
      <c r="A45" s="183" t="s">
        <v>57</v>
      </c>
      <c r="B45" s="184" t="s">
        <v>51</v>
      </c>
      <c r="C45" s="185"/>
      <c r="D45" s="186"/>
      <c r="E45" s="186"/>
      <c r="F45" s="187"/>
      <c r="G45" s="188"/>
      <c r="H45" s="188"/>
      <c r="I45" s="188"/>
    </row>
    <row r="46" spans="1:9" s="174" customFormat="1" ht="12.75" x14ac:dyDescent="0.2">
      <c r="A46" s="183" t="s">
        <v>58</v>
      </c>
      <c r="B46" s="184" t="s">
        <v>51</v>
      </c>
      <c r="C46" s="185"/>
      <c r="D46" s="186"/>
      <c r="E46" s="186"/>
      <c r="F46" s="187"/>
      <c r="G46" s="188"/>
      <c r="H46" s="188"/>
      <c r="I46" s="188"/>
    </row>
    <row r="47" spans="1:9" s="174" customFormat="1" ht="12.75" x14ac:dyDescent="0.2">
      <c r="A47" s="183" t="s">
        <v>59</v>
      </c>
      <c r="B47" s="184" t="s">
        <v>51</v>
      </c>
      <c r="C47" s="185"/>
      <c r="D47" s="186"/>
      <c r="E47" s="186"/>
      <c r="F47" s="187"/>
      <c r="G47" s="188"/>
      <c r="H47" s="188"/>
      <c r="I47" s="188"/>
    </row>
    <row r="48" spans="1:9" s="174" customFormat="1" ht="12.75" x14ac:dyDescent="0.2">
      <c r="A48" s="183" t="s">
        <v>60</v>
      </c>
      <c r="B48" s="184" t="s">
        <v>61</v>
      </c>
      <c r="C48" s="185"/>
      <c r="D48" s="186"/>
      <c r="E48" s="186"/>
      <c r="F48" s="187"/>
      <c r="G48" s="188"/>
      <c r="H48" s="188"/>
      <c r="I48" s="188"/>
    </row>
    <row r="49" spans="1:9" s="174" customFormat="1" ht="12.75" x14ac:dyDescent="0.2">
      <c r="A49" s="183" t="s">
        <v>62</v>
      </c>
      <c r="B49" s="189" t="s">
        <v>63</v>
      </c>
      <c r="C49" s="200"/>
      <c r="D49" s="201"/>
      <c r="E49" s="201"/>
      <c r="F49" s="187"/>
      <c r="G49" s="188"/>
      <c r="H49" s="188"/>
      <c r="I49" s="188"/>
    </row>
    <row r="50" spans="1:9" s="174" customFormat="1" ht="25.5" x14ac:dyDescent="0.2">
      <c r="A50" s="183" t="s">
        <v>217</v>
      </c>
      <c r="B50" s="184" t="s">
        <v>64</v>
      </c>
      <c r="C50" s="192"/>
      <c r="D50" s="193"/>
      <c r="E50" s="193"/>
      <c r="F50" s="187"/>
      <c r="G50" s="188"/>
      <c r="H50" s="188"/>
      <c r="I50" s="188"/>
    </row>
    <row r="51" spans="1:9" s="174" customFormat="1" ht="25.5" x14ac:dyDescent="0.2">
      <c r="A51" s="183" t="s">
        <v>218</v>
      </c>
      <c r="B51" s="184" t="s">
        <v>65</v>
      </c>
      <c r="C51" s="192"/>
      <c r="D51" s="193"/>
      <c r="E51" s="193"/>
      <c r="F51" s="187"/>
      <c r="G51" s="188"/>
      <c r="H51" s="188"/>
      <c r="I51" s="188"/>
    </row>
    <row r="52" spans="1:9" s="174" customFormat="1" ht="12.75" x14ac:dyDescent="0.2">
      <c r="A52" s="202" t="s">
        <v>66</v>
      </c>
      <c r="B52" s="203"/>
      <c r="C52" s="204"/>
      <c r="D52" s="205"/>
      <c r="E52" s="205"/>
      <c r="F52" s="206"/>
      <c r="G52" s="188"/>
      <c r="H52" s="188"/>
      <c r="I52" s="188"/>
    </row>
    <row r="53" spans="1:9" s="174" customFormat="1" ht="12.75" x14ac:dyDescent="0.2">
      <c r="A53" s="207" t="s">
        <v>67</v>
      </c>
      <c r="B53" s="208"/>
      <c r="C53" s="209"/>
      <c r="D53" s="209"/>
      <c r="E53" s="209"/>
      <c r="F53" s="210"/>
      <c r="G53" s="211"/>
      <c r="H53" s="211"/>
      <c r="I53" s="211"/>
    </row>
    <row r="54" spans="1:9" s="174" customFormat="1" ht="12.75" x14ac:dyDescent="0.2">
      <c r="A54" s="212" t="s">
        <v>68</v>
      </c>
      <c r="B54" s="209"/>
      <c r="C54" s="209"/>
      <c r="D54" s="209"/>
      <c r="E54" s="209"/>
      <c r="F54" s="210"/>
      <c r="G54" s="213"/>
      <c r="H54" s="213"/>
      <c r="I54" s="213"/>
    </row>
    <row r="55" spans="1:9" s="174" customFormat="1" ht="12.75" x14ac:dyDescent="0.2">
      <c r="A55" s="212" t="s">
        <v>198</v>
      </c>
      <c r="B55" s="209"/>
      <c r="C55" s="209"/>
      <c r="D55" s="209"/>
      <c r="E55" s="209"/>
      <c r="F55" s="210"/>
      <c r="G55" s="211"/>
      <c r="H55" s="211"/>
      <c r="I55" s="211"/>
    </row>
    <row r="56" spans="1:9" s="174" customFormat="1" ht="12.75" x14ac:dyDescent="0.2">
      <c r="A56" s="176"/>
    </row>
    <row r="57" spans="1:9" s="174" customFormat="1" ht="12.75" x14ac:dyDescent="0.2">
      <c r="A57" s="176"/>
    </row>
    <row r="58" spans="1:9" s="174" customFormat="1" ht="30.75" customHeight="1" x14ac:dyDescent="0.2">
      <c r="A58" s="214" t="s">
        <v>69</v>
      </c>
      <c r="B58" s="214" t="s">
        <v>1</v>
      </c>
      <c r="C58" s="215" t="s">
        <v>70</v>
      </c>
      <c r="D58" s="215"/>
      <c r="E58" s="215"/>
      <c r="F58" s="216" t="s">
        <v>3</v>
      </c>
      <c r="G58" s="215" t="s">
        <v>71</v>
      </c>
      <c r="H58" s="215"/>
      <c r="I58" s="215"/>
    </row>
    <row r="59" spans="1:9" s="174" customFormat="1" ht="12.75" x14ac:dyDescent="0.2">
      <c r="A59" s="217"/>
      <c r="B59" s="217"/>
      <c r="C59" s="218" t="s">
        <v>207</v>
      </c>
      <c r="D59" s="218" t="s">
        <v>208</v>
      </c>
      <c r="E59" s="218" t="s">
        <v>209</v>
      </c>
      <c r="F59" s="219"/>
      <c r="G59" s="218" t="s">
        <v>207</v>
      </c>
      <c r="H59" s="218" t="s">
        <v>208</v>
      </c>
      <c r="I59" s="218" t="s">
        <v>209</v>
      </c>
    </row>
    <row r="60" spans="1:9" s="174" customFormat="1" ht="12.75" x14ac:dyDescent="0.2">
      <c r="A60" s="183" t="s">
        <v>72</v>
      </c>
      <c r="B60" s="184" t="s">
        <v>14</v>
      </c>
      <c r="C60" s="185"/>
      <c r="D60" s="186"/>
      <c r="E60" s="186"/>
      <c r="F60" s="220"/>
      <c r="G60" s="188"/>
      <c r="H60" s="188"/>
      <c r="I60" s="188"/>
    </row>
    <row r="61" spans="1:9" s="174" customFormat="1" ht="12.75" x14ac:dyDescent="0.2">
      <c r="A61" s="183" t="s">
        <v>73</v>
      </c>
      <c r="B61" s="184" t="s">
        <v>14</v>
      </c>
      <c r="C61" s="185"/>
      <c r="D61" s="186"/>
      <c r="E61" s="186"/>
      <c r="F61" s="220"/>
      <c r="G61" s="188"/>
      <c r="H61" s="188"/>
      <c r="I61" s="188"/>
    </row>
    <row r="62" spans="1:9" s="174" customFormat="1" ht="12.75" x14ac:dyDescent="0.2">
      <c r="A62" s="183" t="s">
        <v>74</v>
      </c>
      <c r="B62" s="184" t="s">
        <v>12</v>
      </c>
      <c r="C62" s="185"/>
      <c r="D62" s="186"/>
      <c r="E62" s="186"/>
      <c r="F62" s="220"/>
      <c r="G62" s="188"/>
      <c r="H62" s="188"/>
      <c r="I62" s="188"/>
    </row>
    <row r="63" spans="1:9" s="174" customFormat="1" ht="12.75" x14ac:dyDescent="0.2">
      <c r="A63" s="183" t="s">
        <v>75</v>
      </c>
      <c r="B63" s="189" t="s">
        <v>12</v>
      </c>
      <c r="C63" s="185"/>
      <c r="D63" s="186"/>
      <c r="E63" s="186"/>
      <c r="F63" s="220"/>
      <c r="G63" s="188"/>
      <c r="H63" s="188"/>
      <c r="I63" s="188"/>
    </row>
    <row r="64" spans="1:9" s="174" customFormat="1" ht="12.75" x14ac:dyDescent="0.2">
      <c r="A64" s="183" t="s">
        <v>76</v>
      </c>
      <c r="B64" s="189" t="s">
        <v>12</v>
      </c>
      <c r="C64" s="185"/>
      <c r="D64" s="186"/>
      <c r="E64" s="186"/>
      <c r="F64" s="220"/>
      <c r="G64" s="188"/>
      <c r="H64" s="188"/>
      <c r="I64" s="188"/>
    </row>
    <row r="65" spans="1:9" s="174" customFormat="1" ht="25.5" x14ac:dyDescent="0.2">
      <c r="A65" s="183" t="s">
        <v>77</v>
      </c>
      <c r="B65" s="189" t="s">
        <v>12</v>
      </c>
      <c r="C65" s="185"/>
      <c r="D65" s="186"/>
      <c r="E65" s="186"/>
      <c r="F65" s="220"/>
      <c r="G65" s="188"/>
      <c r="H65" s="188"/>
      <c r="I65" s="188"/>
    </row>
    <row r="66" spans="1:9" s="174" customFormat="1" ht="25.5" x14ac:dyDescent="0.2">
      <c r="A66" s="183" t="s">
        <v>237</v>
      </c>
      <c r="B66" s="189" t="s">
        <v>12</v>
      </c>
      <c r="C66" s="185"/>
      <c r="D66" s="186"/>
      <c r="E66" s="186"/>
      <c r="F66" s="220"/>
      <c r="G66" s="188"/>
      <c r="H66" s="188"/>
      <c r="I66" s="188"/>
    </row>
    <row r="67" spans="1:9" s="174" customFormat="1" ht="25.5" x14ac:dyDescent="0.2">
      <c r="A67" s="183" t="s">
        <v>238</v>
      </c>
      <c r="B67" s="189" t="s">
        <v>12</v>
      </c>
      <c r="C67" s="185"/>
      <c r="D67" s="186"/>
      <c r="E67" s="186"/>
      <c r="F67" s="220"/>
      <c r="G67" s="188"/>
      <c r="H67" s="188"/>
      <c r="I67" s="188"/>
    </row>
    <row r="68" spans="1:9" s="174" customFormat="1" ht="12.75" x14ac:dyDescent="0.2">
      <c r="A68" s="183" t="s">
        <v>78</v>
      </c>
      <c r="B68" s="189" t="s">
        <v>12</v>
      </c>
      <c r="C68" s="185"/>
      <c r="D68" s="186"/>
      <c r="E68" s="186"/>
      <c r="F68" s="220"/>
      <c r="G68" s="188"/>
      <c r="H68" s="188"/>
      <c r="I68" s="188"/>
    </row>
    <row r="69" spans="1:9" s="174" customFormat="1" ht="25.5" x14ac:dyDescent="0.2">
      <c r="A69" s="183" t="s">
        <v>79</v>
      </c>
      <c r="B69" s="189" t="s">
        <v>12</v>
      </c>
      <c r="C69" s="185"/>
      <c r="D69" s="186"/>
      <c r="E69" s="186"/>
      <c r="F69" s="220"/>
      <c r="G69" s="188"/>
      <c r="H69" s="188"/>
      <c r="I69" s="188"/>
    </row>
    <row r="70" spans="1:9" s="174" customFormat="1" ht="12.75" x14ac:dyDescent="0.2">
      <c r="A70" s="183" t="s">
        <v>80</v>
      </c>
      <c r="B70" s="189" t="s">
        <v>12</v>
      </c>
      <c r="C70" s="200"/>
      <c r="D70" s="201"/>
      <c r="E70" s="201"/>
      <c r="F70" s="220"/>
      <c r="G70" s="188"/>
      <c r="H70" s="188"/>
      <c r="I70" s="188"/>
    </row>
    <row r="71" spans="1:9" s="174" customFormat="1" ht="12.75" x14ac:dyDescent="0.2">
      <c r="A71" s="183" t="s">
        <v>81</v>
      </c>
      <c r="B71" s="189" t="s">
        <v>12</v>
      </c>
      <c r="C71" s="200"/>
      <c r="D71" s="201"/>
      <c r="E71" s="201"/>
      <c r="F71" s="220"/>
      <c r="G71" s="188"/>
      <c r="H71" s="188"/>
      <c r="I71" s="188"/>
    </row>
    <row r="72" spans="1:9" s="174" customFormat="1" ht="12.75" x14ac:dyDescent="0.2">
      <c r="A72" s="183" t="s">
        <v>82</v>
      </c>
      <c r="B72" s="189" t="s">
        <v>12</v>
      </c>
      <c r="C72" s="200"/>
      <c r="D72" s="201"/>
      <c r="E72" s="201"/>
      <c r="F72" s="220"/>
      <c r="G72" s="188"/>
      <c r="H72" s="188"/>
      <c r="I72" s="188"/>
    </row>
    <row r="73" spans="1:9" s="174" customFormat="1" ht="12.75" x14ac:dyDescent="0.2">
      <c r="A73" s="183" t="s">
        <v>83</v>
      </c>
      <c r="B73" s="189" t="s">
        <v>12</v>
      </c>
      <c r="C73" s="200"/>
      <c r="D73" s="201"/>
      <c r="E73" s="201"/>
      <c r="F73" s="220"/>
      <c r="G73" s="188"/>
      <c r="H73" s="188"/>
      <c r="I73" s="188"/>
    </row>
    <row r="74" spans="1:9" s="174" customFormat="1" ht="12.75" x14ac:dyDescent="0.2">
      <c r="A74" s="183" t="s">
        <v>84</v>
      </c>
      <c r="B74" s="189" t="s">
        <v>12</v>
      </c>
      <c r="C74" s="200"/>
      <c r="D74" s="201"/>
      <c r="E74" s="201"/>
      <c r="F74" s="220"/>
      <c r="G74" s="188"/>
      <c r="H74" s="188"/>
      <c r="I74" s="188"/>
    </row>
    <row r="75" spans="1:9" s="174" customFormat="1" ht="12.75" x14ac:dyDescent="0.2">
      <c r="A75" s="183" t="s">
        <v>85</v>
      </c>
      <c r="B75" s="189" t="s">
        <v>12</v>
      </c>
      <c r="C75" s="200"/>
      <c r="D75" s="201"/>
      <c r="E75" s="201"/>
      <c r="F75" s="220"/>
      <c r="G75" s="188"/>
      <c r="H75" s="188"/>
      <c r="I75" s="188"/>
    </row>
    <row r="76" spans="1:9" s="174" customFormat="1" ht="12.75" x14ac:dyDescent="0.2">
      <c r="A76" s="183" t="s">
        <v>86</v>
      </c>
      <c r="B76" s="189" t="s">
        <v>12</v>
      </c>
      <c r="C76" s="200"/>
      <c r="D76" s="201"/>
      <c r="E76" s="201"/>
      <c r="F76" s="220"/>
      <c r="G76" s="188"/>
      <c r="H76" s="188"/>
      <c r="I76" s="188"/>
    </row>
    <row r="77" spans="1:9" s="174" customFormat="1" ht="25.5" x14ac:dyDescent="0.2">
      <c r="A77" s="183" t="s">
        <v>87</v>
      </c>
      <c r="B77" s="189" t="s">
        <v>12</v>
      </c>
      <c r="C77" s="185"/>
      <c r="D77" s="186"/>
      <c r="E77" s="186"/>
      <c r="F77" s="220"/>
      <c r="G77" s="188"/>
      <c r="H77" s="188"/>
      <c r="I77" s="188"/>
    </row>
    <row r="78" spans="1:9" s="174" customFormat="1" ht="25.5" x14ac:dyDescent="0.2">
      <c r="A78" s="183" t="s">
        <v>88</v>
      </c>
      <c r="B78" s="189" t="s">
        <v>12</v>
      </c>
      <c r="C78" s="185"/>
      <c r="D78" s="186"/>
      <c r="E78" s="186"/>
      <c r="F78" s="220"/>
      <c r="G78" s="188"/>
      <c r="H78" s="188"/>
      <c r="I78" s="188"/>
    </row>
    <row r="79" spans="1:9" s="174" customFormat="1" ht="25.5" x14ac:dyDescent="0.2">
      <c r="A79" s="183" t="s">
        <v>89</v>
      </c>
      <c r="B79" s="189" t="s">
        <v>12</v>
      </c>
      <c r="C79" s="185"/>
      <c r="D79" s="186"/>
      <c r="E79" s="186"/>
      <c r="F79" s="220"/>
      <c r="G79" s="188"/>
      <c r="H79" s="188"/>
      <c r="I79" s="188"/>
    </row>
    <row r="80" spans="1:9" s="174" customFormat="1" ht="12.75" x14ac:dyDescent="0.2">
      <c r="A80" s="183" t="s">
        <v>90</v>
      </c>
      <c r="B80" s="184" t="s">
        <v>14</v>
      </c>
      <c r="C80" s="185"/>
      <c r="D80" s="186"/>
      <c r="E80" s="186"/>
      <c r="F80" s="220"/>
      <c r="G80" s="188"/>
      <c r="H80" s="188"/>
      <c r="I80" s="188"/>
    </row>
    <row r="81" spans="1:9" s="174" customFormat="1" ht="12.75" x14ac:dyDescent="0.2">
      <c r="A81" s="183" t="s">
        <v>91</v>
      </c>
      <c r="B81" s="184" t="s">
        <v>14</v>
      </c>
      <c r="C81" s="185"/>
      <c r="D81" s="186"/>
      <c r="E81" s="186"/>
      <c r="F81" s="220"/>
      <c r="G81" s="188"/>
      <c r="H81" s="188"/>
      <c r="I81" s="188"/>
    </row>
    <row r="82" spans="1:9" s="174" customFormat="1" ht="12.75" x14ac:dyDescent="0.2">
      <c r="A82" s="183" t="s">
        <v>92</v>
      </c>
      <c r="B82" s="189" t="s">
        <v>12</v>
      </c>
      <c r="C82" s="185"/>
      <c r="D82" s="186"/>
      <c r="E82" s="186"/>
      <c r="F82" s="220"/>
      <c r="G82" s="188"/>
      <c r="H82" s="188"/>
      <c r="I82" s="188"/>
    </row>
    <row r="83" spans="1:9" s="174" customFormat="1" ht="12.75" x14ac:dyDescent="0.2">
      <c r="A83" s="183" t="s">
        <v>93</v>
      </c>
      <c r="B83" s="184" t="s">
        <v>42</v>
      </c>
      <c r="C83" s="185"/>
      <c r="D83" s="186"/>
      <c r="E83" s="186"/>
      <c r="F83" s="220"/>
      <c r="G83" s="188"/>
      <c r="H83" s="188"/>
      <c r="I83" s="188"/>
    </row>
    <row r="84" spans="1:9" s="174" customFormat="1" ht="12.75" x14ac:dyDescent="0.2">
      <c r="A84" s="183" t="s">
        <v>94</v>
      </c>
      <c r="B84" s="184" t="s">
        <v>14</v>
      </c>
      <c r="C84" s="185"/>
      <c r="D84" s="186"/>
      <c r="E84" s="186"/>
      <c r="F84" s="220"/>
      <c r="G84" s="188"/>
      <c r="H84" s="188"/>
      <c r="I84" s="188"/>
    </row>
    <row r="85" spans="1:9" s="174" customFormat="1" ht="12.75" x14ac:dyDescent="0.2">
      <c r="A85" s="183" t="s">
        <v>95</v>
      </c>
      <c r="B85" s="184" t="s">
        <v>42</v>
      </c>
      <c r="C85" s="185"/>
      <c r="D85" s="186"/>
      <c r="E85" s="186"/>
      <c r="F85" s="220"/>
      <c r="G85" s="188"/>
      <c r="H85" s="188"/>
      <c r="I85" s="188"/>
    </row>
    <row r="86" spans="1:9" s="174" customFormat="1" ht="12.75" x14ac:dyDescent="0.2">
      <c r="A86" s="183" t="s">
        <v>96</v>
      </c>
      <c r="B86" s="184" t="s">
        <v>33</v>
      </c>
      <c r="C86" s="185"/>
      <c r="D86" s="186"/>
      <c r="E86" s="186"/>
      <c r="F86" s="220"/>
      <c r="G86" s="188"/>
      <c r="H86" s="188"/>
      <c r="I86" s="188"/>
    </row>
    <row r="87" spans="1:9" s="174" customFormat="1" ht="25.5" x14ac:dyDescent="0.2">
      <c r="A87" s="183" t="s">
        <v>219</v>
      </c>
      <c r="B87" s="184" t="s">
        <v>42</v>
      </c>
      <c r="C87" s="185"/>
      <c r="D87" s="186"/>
      <c r="E87" s="186"/>
      <c r="F87" s="220"/>
      <c r="G87" s="188"/>
      <c r="H87" s="188"/>
      <c r="I87" s="188"/>
    </row>
    <row r="88" spans="1:9" s="174" customFormat="1" ht="25.5" x14ac:dyDescent="0.2">
      <c r="A88" s="183" t="s">
        <v>220</v>
      </c>
      <c r="B88" s="189" t="s">
        <v>12</v>
      </c>
      <c r="C88" s="185"/>
      <c r="D88" s="186"/>
      <c r="E88" s="186"/>
      <c r="F88" s="220"/>
      <c r="G88" s="188"/>
      <c r="H88" s="188"/>
      <c r="I88" s="188"/>
    </row>
    <row r="89" spans="1:9" s="174" customFormat="1" ht="25.5" x14ac:dyDescent="0.2">
      <c r="A89" s="183" t="s">
        <v>221</v>
      </c>
      <c r="B89" s="184" t="s">
        <v>33</v>
      </c>
      <c r="C89" s="185"/>
      <c r="D89" s="186"/>
      <c r="E89" s="186"/>
      <c r="F89" s="220"/>
      <c r="G89" s="188"/>
      <c r="H89" s="188"/>
      <c r="I89" s="188"/>
    </row>
    <row r="90" spans="1:9" s="174" customFormat="1" ht="25.5" x14ac:dyDescent="0.2">
      <c r="A90" s="183" t="s">
        <v>222</v>
      </c>
      <c r="B90" s="184" t="s">
        <v>42</v>
      </c>
      <c r="C90" s="185"/>
      <c r="D90" s="186"/>
      <c r="E90" s="186"/>
      <c r="F90" s="220"/>
      <c r="G90" s="188"/>
      <c r="H90" s="188"/>
      <c r="I90" s="188"/>
    </row>
    <row r="91" spans="1:9" s="174" customFormat="1" ht="51" x14ac:dyDescent="0.2">
      <c r="A91" s="183" t="s">
        <v>239</v>
      </c>
      <c r="B91" s="184" t="s">
        <v>33</v>
      </c>
      <c r="C91" s="185"/>
      <c r="D91" s="186"/>
      <c r="E91" s="186"/>
      <c r="F91" s="220"/>
      <c r="G91" s="188"/>
      <c r="H91" s="188"/>
      <c r="I91" s="188"/>
    </row>
    <row r="92" spans="1:9" s="174" customFormat="1" ht="25.5" x14ac:dyDescent="0.2">
      <c r="A92" s="183" t="s">
        <v>223</v>
      </c>
      <c r="B92" s="184" t="s">
        <v>33</v>
      </c>
      <c r="C92" s="185"/>
      <c r="D92" s="186"/>
      <c r="E92" s="186"/>
      <c r="F92" s="220"/>
      <c r="G92" s="188"/>
      <c r="H92" s="188"/>
      <c r="I92" s="188"/>
    </row>
    <row r="93" spans="1:9" s="174" customFormat="1" ht="12.75" x14ac:dyDescent="0.2">
      <c r="A93" s="221" t="s">
        <v>199</v>
      </c>
      <c r="B93" s="222"/>
      <c r="C93" s="186"/>
      <c r="D93" s="186"/>
      <c r="E93" s="186"/>
      <c r="F93" s="220"/>
      <c r="G93" s="188"/>
      <c r="H93" s="188"/>
      <c r="I93" s="188"/>
    </row>
    <row r="94" spans="1:9" s="174" customFormat="1" ht="12.75" x14ac:dyDescent="0.2">
      <c r="A94" s="212" t="s">
        <v>67</v>
      </c>
      <c r="B94" s="209"/>
      <c r="C94" s="209"/>
      <c r="D94" s="209"/>
      <c r="E94" s="209"/>
      <c r="F94" s="210"/>
      <c r="G94" s="223"/>
      <c r="H94" s="223"/>
      <c r="I94" s="223"/>
    </row>
    <row r="95" spans="1:9" s="174" customFormat="1" ht="12.75" x14ac:dyDescent="0.2">
      <c r="A95" s="212" t="s">
        <v>68</v>
      </c>
      <c r="B95" s="209"/>
      <c r="C95" s="209"/>
      <c r="D95" s="209"/>
      <c r="E95" s="209"/>
      <c r="F95" s="210"/>
      <c r="G95" s="213"/>
      <c r="H95" s="213"/>
      <c r="I95" s="213"/>
    </row>
    <row r="96" spans="1:9" s="174" customFormat="1" ht="24" customHeight="1" x14ac:dyDescent="0.2">
      <c r="A96" s="224" t="s">
        <v>200</v>
      </c>
      <c r="B96" s="225"/>
      <c r="C96" s="225"/>
      <c r="D96" s="225"/>
      <c r="E96" s="225"/>
      <c r="F96" s="226"/>
      <c r="G96" s="223"/>
      <c r="H96" s="223"/>
      <c r="I96" s="223"/>
    </row>
    <row r="97" spans="1:6" s="174" customFormat="1" ht="12.75" x14ac:dyDescent="0.2">
      <c r="A97" s="227"/>
      <c r="B97" s="227"/>
    </row>
    <row r="98" spans="1:6" s="174" customFormat="1" ht="12.75" x14ac:dyDescent="0.2">
      <c r="A98" s="227"/>
      <c r="B98" s="227"/>
    </row>
    <row r="99" spans="1:6" s="174" customFormat="1" ht="12.75" customHeight="1" x14ac:dyDescent="0.2">
      <c r="A99" s="228" t="s">
        <v>143</v>
      </c>
      <c r="B99" s="229" t="s">
        <v>70</v>
      </c>
      <c r="C99" s="229"/>
      <c r="D99" s="216" t="s">
        <v>3</v>
      </c>
      <c r="E99" s="230" t="s">
        <v>97</v>
      </c>
      <c r="F99" s="231"/>
    </row>
    <row r="100" spans="1:6" s="174" customFormat="1" ht="12.75" customHeight="1" x14ac:dyDescent="0.2">
      <c r="A100" s="228"/>
      <c r="B100" s="229"/>
      <c r="C100" s="229"/>
      <c r="D100" s="232"/>
      <c r="E100" s="233"/>
      <c r="F100" s="234"/>
    </row>
    <row r="101" spans="1:6" s="174" customFormat="1" ht="12.75" customHeight="1" x14ac:dyDescent="0.2">
      <c r="A101" s="235"/>
      <c r="B101" s="236" t="s">
        <v>107</v>
      </c>
      <c r="C101" s="236" t="s">
        <v>144</v>
      </c>
      <c r="D101" s="232"/>
      <c r="E101" s="237" t="s">
        <v>107</v>
      </c>
      <c r="F101" s="237" t="s">
        <v>144</v>
      </c>
    </row>
    <row r="102" spans="1:6" s="174" customFormat="1" ht="12.75" x14ac:dyDescent="0.2">
      <c r="A102" s="238" t="s">
        <v>145</v>
      </c>
      <c r="B102" s="239"/>
      <c r="C102" s="239"/>
      <c r="D102" s="240"/>
      <c r="E102" s="241"/>
      <c r="F102" s="240"/>
    </row>
    <row r="103" spans="1:6" s="174" customFormat="1" ht="12.75" x14ac:dyDescent="0.2">
      <c r="A103" s="238" t="s">
        <v>146</v>
      </c>
      <c r="B103" s="239"/>
      <c r="C103" s="239"/>
      <c r="D103" s="240"/>
      <c r="E103" s="241"/>
      <c r="F103" s="240"/>
    </row>
    <row r="104" spans="1:6" s="174" customFormat="1" x14ac:dyDescent="0.2">
      <c r="A104" s="238" t="s">
        <v>147</v>
      </c>
      <c r="B104" s="242"/>
      <c r="C104" s="242"/>
      <c r="D104" s="243"/>
      <c r="E104" s="241"/>
      <c r="F104" s="240"/>
    </row>
    <row r="105" spans="1:6" s="174" customFormat="1" ht="12.75" x14ac:dyDescent="0.2">
      <c r="A105" s="238" t="s">
        <v>81</v>
      </c>
      <c r="B105" s="239"/>
      <c r="C105" s="239"/>
      <c r="D105" s="240"/>
      <c r="E105" s="241"/>
      <c r="F105" s="240"/>
    </row>
    <row r="106" spans="1:6" s="174" customFormat="1" x14ac:dyDescent="0.2">
      <c r="A106" s="238" t="s">
        <v>148</v>
      </c>
      <c r="B106" s="242"/>
      <c r="C106" s="242"/>
      <c r="D106" s="243"/>
      <c r="E106" s="241"/>
      <c r="F106" s="240"/>
    </row>
    <row r="107" spans="1:6" s="174" customFormat="1" x14ac:dyDescent="0.2">
      <c r="A107" s="238" t="s">
        <v>149</v>
      </c>
      <c r="B107" s="242"/>
      <c r="C107" s="242"/>
      <c r="D107" s="243"/>
      <c r="E107" s="241"/>
      <c r="F107" s="240"/>
    </row>
    <row r="108" spans="1:6" s="174" customFormat="1" x14ac:dyDescent="0.2">
      <c r="A108" s="238" t="s">
        <v>150</v>
      </c>
      <c r="B108" s="242"/>
      <c r="C108" s="242"/>
      <c r="D108" s="243"/>
      <c r="E108" s="241"/>
      <c r="F108" s="240"/>
    </row>
    <row r="109" spans="1:6" s="174" customFormat="1" x14ac:dyDescent="0.2">
      <c r="A109" s="238" t="s">
        <v>151</v>
      </c>
      <c r="B109" s="242"/>
      <c r="C109" s="242"/>
      <c r="D109" s="243"/>
      <c r="E109" s="241"/>
      <c r="F109" s="240"/>
    </row>
    <row r="110" spans="1:6" s="174" customFormat="1" x14ac:dyDescent="0.2">
      <c r="A110" s="238" t="s">
        <v>152</v>
      </c>
      <c r="B110" s="242"/>
      <c r="C110" s="242"/>
      <c r="D110" s="243"/>
      <c r="E110" s="241"/>
      <c r="F110" s="240"/>
    </row>
    <row r="111" spans="1:6" s="174" customFormat="1" x14ac:dyDescent="0.2">
      <c r="A111" s="238" t="s">
        <v>153</v>
      </c>
      <c r="B111" s="242"/>
      <c r="C111" s="242"/>
      <c r="D111" s="243"/>
      <c r="E111" s="241"/>
      <c r="F111" s="240"/>
    </row>
    <row r="112" spans="1:6" s="174" customFormat="1" x14ac:dyDescent="0.2">
      <c r="A112" s="238" t="s">
        <v>154</v>
      </c>
      <c r="B112" s="242"/>
      <c r="C112" s="242"/>
      <c r="D112" s="243"/>
      <c r="E112" s="241"/>
      <c r="F112" s="240"/>
    </row>
    <row r="113" spans="1:7" s="174" customFormat="1" x14ac:dyDescent="0.2">
      <c r="A113" s="238" t="s">
        <v>155</v>
      </c>
      <c r="B113" s="239"/>
      <c r="C113" s="242"/>
      <c r="D113" s="243"/>
      <c r="E113" s="241"/>
      <c r="F113" s="240"/>
    </row>
    <row r="114" spans="1:7" s="174" customFormat="1" x14ac:dyDescent="0.2">
      <c r="A114" s="238" t="s">
        <v>156</v>
      </c>
      <c r="B114" s="239"/>
      <c r="C114" s="242"/>
      <c r="D114" s="243"/>
      <c r="E114" s="241"/>
      <c r="F114" s="240"/>
    </row>
    <row r="115" spans="1:7" s="174" customFormat="1" x14ac:dyDescent="0.2">
      <c r="A115" s="202" t="s">
        <v>66</v>
      </c>
      <c r="B115" s="242"/>
      <c r="C115" s="242"/>
      <c r="D115" s="243"/>
      <c r="E115" s="241"/>
      <c r="F115" s="240"/>
    </row>
    <row r="116" spans="1:7" s="174" customFormat="1" ht="12.75" x14ac:dyDescent="0.2">
      <c r="A116" s="244" t="s">
        <v>67</v>
      </c>
      <c r="B116" s="244"/>
      <c r="C116" s="244"/>
      <c r="D116" s="244"/>
      <c r="E116" s="241"/>
      <c r="F116" s="240"/>
    </row>
    <row r="117" spans="1:7" s="174" customFormat="1" ht="12.75" x14ac:dyDescent="0.2">
      <c r="A117" s="207" t="s">
        <v>157</v>
      </c>
      <c r="B117" s="208"/>
      <c r="C117" s="208"/>
      <c r="D117" s="245"/>
      <c r="E117" s="239">
        <v>2</v>
      </c>
      <c r="F117" s="239">
        <v>1</v>
      </c>
    </row>
    <row r="118" spans="1:7" s="174" customFormat="1" ht="12.75" customHeight="1" x14ac:dyDescent="0.2">
      <c r="A118" s="246" t="s">
        <v>212</v>
      </c>
      <c r="B118" s="247"/>
      <c r="C118" s="247"/>
      <c r="D118" s="248"/>
      <c r="E118" s="240"/>
      <c r="F118" s="240"/>
    </row>
    <row r="119" spans="1:7" s="174" customFormat="1" ht="12.75" x14ac:dyDescent="0.2">
      <c r="A119" s="227"/>
      <c r="B119" s="227"/>
    </row>
    <row r="120" spans="1:7" s="174" customFormat="1" ht="12.75" x14ac:dyDescent="0.2">
      <c r="A120" s="227"/>
      <c r="B120" s="227"/>
    </row>
    <row r="121" spans="1:7" s="174" customFormat="1" ht="12.75" customHeight="1" x14ac:dyDescent="0.2">
      <c r="A121" s="177" t="s">
        <v>161</v>
      </c>
      <c r="B121" s="177" t="s">
        <v>1</v>
      </c>
      <c r="C121" s="249" t="s">
        <v>2</v>
      </c>
      <c r="D121" s="250"/>
      <c r="E121" s="179" t="s">
        <v>3</v>
      </c>
      <c r="F121" s="249" t="s">
        <v>4</v>
      </c>
      <c r="G121" s="250"/>
    </row>
    <row r="122" spans="1:7" s="174" customFormat="1" ht="12.75" x14ac:dyDescent="0.2">
      <c r="A122" s="180"/>
      <c r="B122" s="180"/>
      <c r="C122" s="251" t="s">
        <v>107</v>
      </c>
      <c r="D122" s="251" t="s">
        <v>144</v>
      </c>
      <c r="E122" s="182"/>
      <c r="F122" s="251" t="s">
        <v>107</v>
      </c>
      <c r="G122" s="251" t="s">
        <v>144</v>
      </c>
    </row>
    <row r="123" spans="1:7" s="174" customFormat="1" ht="12.75" x14ac:dyDescent="0.2">
      <c r="A123" s="183" t="s">
        <v>162</v>
      </c>
      <c r="B123" s="184" t="s">
        <v>163</v>
      </c>
      <c r="C123" s="185"/>
      <c r="D123" s="186"/>
      <c r="E123" s="252"/>
      <c r="F123" s="188"/>
      <c r="G123" s="188"/>
    </row>
    <row r="124" spans="1:7" s="174" customFormat="1" ht="12.75" x14ac:dyDescent="0.2">
      <c r="A124" s="183" t="s">
        <v>164</v>
      </c>
      <c r="B124" s="184" t="s">
        <v>123</v>
      </c>
      <c r="C124" s="185"/>
      <c r="D124" s="186"/>
      <c r="E124" s="252"/>
      <c r="F124" s="188"/>
      <c r="G124" s="188"/>
    </row>
    <row r="125" spans="1:7" s="174" customFormat="1" ht="12.75" x14ac:dyDescent="0.2">
      <c r="A125" s="183" t="s">
        <v>165</v>
      </c>
      <c r="B125" s="184" t="s">
        <v>166</v>
      </c>
      <c r="C125" s="185"/>
      <c r="D125" s="186"/>
      <c r="E125" s="252"/>
      <c r="F125" s="188"/>
      <c r="G125" s="188"/>
    </row>
    <row r="126" spans="1:7" s="174" customFormat="1" ht="12.75" x14ac:dyDescent="0.2">
      <c r="A126" s="183" t="s">
        <v>167</v>
      </c>
      <c r="B126" s="184" t="s">
        <v>168</v>
      </c>
      <c r="C126" s="185"/>
      <c r="D126" s="186"/>
      <c r="E126" s="252"/>
      <c r="F126" s="188"/>
      <c r="G126" s="188"/>
    </row>
    <row r="127" spans="1:7" s="174" customFormat="1" ht="12.75" x14ac:dyDescent="0.2">
      <c r="A127" s="253" t="s">
        <v>66</v>
      </c>
      <c r="B127" s="184"/>
      <c r="C127" s="185"/>
      <c r="D127" s="186"/>
      <c r="E127" s="252"/>
      <c r="F127" s="188"/>
      <c r="G127" s="188"/>
    </row>
    <row r="128" spans="1:7" s="174" customFormat="1" ht="12.75" x14ac:dyDescent="0.2">
      <c r="A128" s="207" t="s">
        <v>67</v>
      </c>
      <c r="B128" s="208"/>
      <c r="C128" s="208"/>
      <c r="D128" s="208"/>
      <c r="E128" s="245"/>
      <c r="F128" s="188"/>
      <c r="G128" s="188"/>
    </row>
    <row r="129" spans="1:7" s="174" customFormat="1" ht="12.75" x14ac:dyDescent="0.2">
      <c r="A129" s="212" t="s">
        <v>169</v>
      </c>
      <c r="B129" s="209"/>
      <c r="C129" s="209"/>
      <c r="D129" s="209"/>
      <c r="E129" s="210"/>
      <c r="F129" s="254">
        <v>2</v>
      </c>
      <c r="G129" s="254">
        <v>1</v>
      </c>
    </row>
    <row r="130" spans="1:7" s="174" customFormat="1" ht="12.75" customHeight="1" x14ac:dyDescent="0.2">
      <c r="A130" s="246" t="s">
        <v>216</v>
      </c>
      <c r="B130" s="247"/>
      <c r="C130" s="247"/>
      <c r="D130" s="247"/>
      <c r="E130" s="248"/>
      <c r="F130" s="188"/>
      <c r="G130" s="188"/>
    </row>
    <row r="131" spans="1:7" s="174" customFormat="1" ht="12.75" x14ac:dyDescent="0.2">
      <c r="A131" s="227"/>
      <c r="B131" s="227"/>
    </row>
    <row r="132" spans="1:7" s="174" customFormat="1" ht="12.75" x14ac:dyDescent="0.2">
      <c r="A132" s="227"/>
      <c r="B132" s="227"/>
    </row>
  </sheetData>
  <mergeCells count="31">
    <mergeCell ref="A53:F53"/>
    <mergeCell ref="A6:A7"/>
    <mergeCell ref="B6:B7"/>
    <mergeCell ref="C6:E6"/>
    <mergeCell ref="F6:F7"/>
    <mergeCell ref="G6:I6"/>
    <mergeCell ref="A54:F54"/>
    <mergeCell ref="A55:F55"/>
    <mergeCell ref="A58:A59"/>
    <mergeCell ref="B58:B59"/>
    <mergeCell ref="C58:E58"/>
    <mergeCell ref="F58:F59"/>
    <mergeCell ref="G58:I58"/>
    <mergeCell ref="A94:F94"/>
    <mergeCell ref="A95:F95"/>
    <mergeCell ref="A96:F96"/>
    <mergeCell ref="A99:A101"/>
    <mergeCell ref="B99:C100"/>
    <mergeCell ref="D99:D101"/>
    <mergeCell ref="E99:F100"/>
    <mergeCell ref="A116:D116"/>
    <mergeCell ref="A117:D117"/>
    <mergeCell ref="A118:D118"/>
    <mergeCell ref="A121:A122"/>
    <mergeCell ref="B121:B122"/>
    <mergeCell ref="C121:D121"/>
    <mergeCell ref="E121:E122"/>
    <mergeCell ref="F121:G121"/>
    <mergeCell ref="A128:E128"/>
    <mergeCell ref="A129:E129"/>
    <mergeCell ref="A130:E1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90342-DB0F-4F80-A813-545BEC76EACF}">
  <dimension ref="A2:K35"/>
  <sheetViews>
    <sheetView workbookViewId="0">
      <selection activeCell="B4" sqref="B4"/>
    </sheetView>
  </sheetViews>
  <sheetFormatPr defaultRowHeight="15" x14ac:dyDescent="0.25"/>
  <cols>
    <col min="1" max="1" width="49.28515625" customWidth="1"/>
    <col min="2" max="2" width="36" customWidth="1"/>
    <col min="3" max="3" width="13.85546875" customWidth="1"/>
    <col min="4" max="4" width="10" bestFit="1" customWidth="1"/>
    <col min="5" max="5" width="11" customWidth="1"/>
    <col min="6" max="6" width="12.42578125" customWidth="1"/>
    <col min="7" max="7" width="10" bestFit="1" customWidth="1"/>
    <col min="8" max="8" width="12.140625" bestFit="1" customWidth="1"/>
    <col min="9" max="9" width="11.42578125" customWidth="1"/>
    <col min="10" max="10" width="11.28515625" customWidth="1"/>
  </cols>
  <sheetData>
    <row r="2" spans="1:11" s="4" customFormat="1" ht="12.75" x14ac:dyDescent="0.2">
      <c r="A2" s="2"/>
      <c r="B2" s="2"/>
    </row>
    <row r="3" spans="1:11" s="4" customFormat="1" ht="12.75" x14ac:dyDescent="0.2">
      <c r="A3" s="5" t="s">
        <v>278</v>
      </c>
      <c r="B3" s="2"/>
      <c r="G3" s="9"/>
    </row>
    <row r="4" spans="1:11" s="4" customFormat="1" ht="12.75" x14ac:dyDescent="0.2">
      <c r="A4" s="5"/>
      <c r="B4" s="2"/>
      <c r="G4" s="9"/>
    </row>
    <row r="5" spans="1:11" s="4" customFormat="1" ht="12.75" x14ac:dyDescent="0.2">
      <c r="A5" s="5"/>
      <c r="B5" s="2"/>
    </row>
    <row r="6" spans="1:11" s="4" customFormat="1" ht="15" customHeight="1" x14ac:dyDescent="0.2">
      <c r="A6" s="115" t="s">
        <v>201</v>
      </c>
      <c r="B6" s="115" t="s">
        <v>1</v>
      </c>
      <c r="C6" s="123" t="s">
        <v>5</v>
      </c>
      <c r="D6" s="126" t="s">
        <v>70</v>
      </c>
      <c r="E6" s="127"/>
      <c r="F6" s="116" t="s">
        <v>3</v>
      </c>
      <c r="G6" s="126" t="s">
        <v>97</v>
      </c>
      <c r="H6" s="132"/>
      <c r="I6" s="127"/>
      <c r="J6" s="116" t="s">
        <v>98</v>
      </c>
      <c r="K6" s="116" t="s">
        <v>99</v>
      </c>
    </row>
    <row r="7" spans="1:11" s="4" customFormat="1" ht="12.75" customHeight="1" x14ac:dyDescent="0.2">
      <c r="A7" s="121"/>
      <c r="B7" s="121"/>
      <c r="C7" s="124"/>
      <c r="D7" s="128"/>
      <c r="E7" s="129"/>
      <c r="F7" s="120"/>
      <c r="G7" s="128"/>
      <c r="H7" s="133"/>
      <c r="I7" s="129"/>
      <c r="J7" s="120"/>
      <c r="K7" s="120"/>
    </row>
    <row r="8" spans="1:11" s="4" customFormat="1" ht="64.5" customHeight="1" x14ac:dyDescent="0.2">
      <c r="A8" s="122"/>
      <c r="B8" s="122"/>
      <c r="C8" s="125"/>
      <c r="D8" s="130"/>
      <c r="E8" s="131"/>
      <c r="F8" s="117"/>
      <c r="G8" s="130"/>
      <c r="H8" s="134"/>
      <c r="I8" s="131"/>
      <c r="J8" s="117"/>
      <c r="K8" s="117"/>
    </row>
    <row r="9" spans="1:11" s="4" customFormat="1" ht="25.5" customHeight="1" x14ac:dyDescent="0.2">
      <c r="A9" s="22" t="s">
        <v>100</v>
      </c>
      <c r="B9" s="23" t="s">
        <v>12</v>
      </c>
      <c r="C9" s="165" t="s">
        <v>101</v>
      </c>
      <c r="D9" s="104"/>
      <c r="E9" s="104"/>
      <c r="F9" s="24"/>
      <c r="G9" s="105"/>
      <c r="H9" s="104"/>
      <c r="I9" s="104"/>
      <c r="J9" s="70"/>
      <c r="K9" s="69"/>
    </row>
    <row r="10" spans="1:11" s="4" customFormat="1" ht="25.5" customHeight="1" x14ac:dyDescent="0.2">
      <c r="A10" s="22" t="s">
        <v>102</v>
      </c>
      <c r="B10" s="23" t="s">
        <v>12</v>
      </c>
      <c r="C10" s="166"/>
      <c r="D10" s="164"/>
      <c r="E10" s="145"/>
      <c r="F10" s="24"/>
      <c r="G10" s="105"/>
      <c r="H10" s="104"/>
      <c r="I10" s="104"/>
      <c r="J10" s="70"/>
      <c r="K10" s="69"/>
    </row>
    <row r="11" spans="1:11" s="4" customFormat="1" ht="12.75" x14ac:dyDescent="0.2">
      <c r="A11" s="21" t="s">
        <v>103</v>
      </c>
      <c r="B11" s="11" t="s">
        <v>12</v>
      </c>
      <c r="C11" s="162" t="s">
        <v>104</v>
      </c>
      <c r="D11" s="103"/>
      <c r="E11" s="93"/>
      <c r="F11" s="10"/>
      <c r="G11" s="94"/>
      <c r="H11" s="95"/>
      <c r="I11" s="95"/>
      <c r="J11" s="68"/>
      <c r="K11" s="67"/>
    </row>
    <row r="12" spans="1:11" s="4" customFormat="1" ht="12.75" x14ac:dyDescent="0.2">
      <c r="A12" s="21" t="s">
        <v>105</v>
      </c>
      <c r="B12" s="11" t="s">
        <v>12</v>
      </c>
      <c r="C12" s="163"/>
      <c r="D12" s="103"/>
      <c r="E12" s="93"/>
      <c r="F12" s="10"/>
      <c r="G12" s="94"/>
      <c r="H12" s="95"/>
      <c r="I12" s="95"/>
      <c r="J12" s="68"/>
      <c r="K12" s="67"/>
    </row>
    <row r="13" spans="1:11" s="4" customFormat="1" ht="25.5" x14ac:dyDescent="0.2">
      <c r="A13" s="25" t="s">
        <v>106</v>
      </c>
      <c r="B13" s="26" t="s">
        <v>12</v>
      </c>
      <c r="C13" s="27" t="s">
        <v>107</v>
      </c>
      <c r="D13" s="104"/>
      <c r="E13" s="104"/>
      <c r="F13" s="24"/>
      <c r="G13" s="105"/>
      <c r="H13" s="104"/>
      <c r="I13" s="104"/>
      <c r="J13" s="70"/>
      <c r="K13" s="69"/>
    </row>
    <row r="14" spans="1:11" s="4" customFormat="1" ht="12.75" x14ac:dyDescent="0.2">
      <c r="A14" s="7" t="s">
        <v>66</v>
      </c>
      <c r="B14" s="8"/>
      <c r="C14" s="74"/>
      <c r="D14" s="106"/>
      <c r="E14" s="106"/>
      <c r="F14" s="10"/>
      <c r="G14" s="94"/>
      <c r="H14" s="95"/>
      <c r="I14" s="95"/>
      <c r="J14" s="68"/>
      <c r="K14" s="67"/>
    </row>
    <row r="15" spans="1:11" s="4" customFormat="1" ht="12.75" x14ac:dyDescent="0.2">
      <c r="A15" s="5"/>
      <c r="B15" s="5"/>
      <c r="C15" s="5"/>
      <c r="D15" s="5"/>
      <c r="E15" s="5"/>
      <c r="F15" s="5"/>
      <c r="G15" s="107"/>
      <c r="H15" s="107"/>
      <c r="I15" s="107"/>
    </row>
    <row r="16" spans="1:11" s="4" customFormat="1" ht="12.75" x14ac:dyDescent="0.2">
      <c r="A16" s="5"/>
    </row>
    <row r="17" spans="1:10" s="4" customFormat="1" ht="12.75" x14ac:dyDescent="0.2">
      <c r="A17" s="5"/>
    </row>
    <row r="18" spans="1:10" s="4" customFormat="1" ht="12.75" customHeight="1" x14ac:dyDescent="0.2">
      <c r="A18" s="112" t="s">
        <v>204</v>
      </c>
      <c r="B18" s="112" t="s">
        <v>1</v>
      </c>
      <c r="C18" s="112" t="s">
        <v>108</v>
      </c>
      <c r="D18" s="136" t="s">
        <v>2</v>
      </c>
      <c r="E18" s="137"/>
      <c r="F18" s="113" t="s">
        <v>3</v>
      </c>
      <c r="G18" s="140" t="s">
        <v>4</v>
      </c>
      <c r="H18" s="141"/>
      <c r="I18" s="113" t="s">
        <v>98</v>
      </c>
      <c r="J18" s="113" t="s">
        <v>206</v>
      </c>
    </row>
    <row r="19" spans="1:10" s="4" customFormat="1" ht="77.25" customHeight="1" x14ac:dyDescent="0.2">
      <c r="A19" s="112"/>
      <c r="B19" s="112"/>
      <c r="C19" s="112"/>
      <c r="D19" s="138"/>
      <c r="E19" s="139"/>
      <c r="F19" s="114"/>
      <c r="G19" s="142"/>
      <c r="H19" s="143"/>
      <c r="I19" s="114"/>
      <c r="J19" s="114"/>
    </row>
    <row r="20" spans="1:10" s="4" customFormat="1" ht="38.25" x14ac:dyDescent="0.2">
      <c r="A20" s="28" t="s">
        <v>234</v>
      </c>
      <c r="B20" s="28" t="s">
        <v>202</v>
      </c>
      <c r="C20" s="144" t="s">
        <v>107</v>
      </c>
      <c r="D20" s="145"/>
      <c r="E20" s="104"/>
      <c r="F20" s="24"/>
      <c r="G20" s="105"/>
      <c r="H20" s="104"/>
      <c r="I20" s="70"/>
      <c r="J20" s="69"/>
    </row>
    <row r="21" spans="1:10" s="4" customFormat="1" ht="38.25" x14ac:dyDescent="0.2">
      <c r="A21" s="28" t="s">
        <v>235</v>
      </c>
      <c r="B21" s="28" t="s">
        <v>205</v>
      </c>
      <c r="C21" s="144"/>
      <c r="D21" s="145"/>
      <c r="E21" s="104"/>
      <c r="F21" s="24"/>
      <c r="G21" s="105"/>
      <c r="H21" s="104"/>
      <c r="I21" s="70"/>
      <c r="J21" s="69"/>
    </row>
    <row r="22" spans="1:10" s="4" customFormat="1" ht="25.5" customHeight="1" x14ac:dyDescent="0.2">
      <c r="A22" s="28" t="s">
        <v>109</v>
      </c>
      <c r="B22" s="28" t="s">
        <v>110</v>
      </c>
      <c r="C22" s="144"/>
      <c r="D22" s="146"/>
      <c r="E22" s="145"/>
      <c r="F22" s="24"/>
      <c r="G22" s="105"/>
      <c r="H22" s="104"/>
      <c r="I22" s="70"/>
      <c r="J22" s="69"/>
    </row>
    <row r="23" spans="1:10" s="4" customFormat="1" ht="25.5" customHeight="1" x14ac:dyDescent="0.2">
      <c r="A23" s="28" t="s">
        <v>111</v>
      </c>
      <c r="B23" s="28" t="s">
        <v>112</v>
      </c>
      <c r="C23" s="144"/>
      <c r="D23" s="146"/>
      <c r="E23" s="145"/>
      <c r="F23" s="24"/>
      <c r="G23" s="105"/>
      <c r="H23" s="104"/>
      <c r="I23" s="70"/>
      <c r="J23" s="69"/>
    </row>
    <row r="24" spans="1:10" s="4" customFormat="1" ht="25.5" x14ac:dyDescent="0.2">
      <c r="A24" s="28" t="s">
        <v>113</v>
      </c>
      <c r="B24" s="28" t="s">
        <v>110</v>
      </c>
      <c r="C24" s="144"/>
      <c r="D24" s="146"/>
      <c r="E24" s="145"/>
      <c r="F24" s="24"/>
      <c r="G24" s="105"/>
      <c r="H24" s="104"/>
      <c r="I24" s="70"/>
      <c r="J24" s="69"/>
    </row>
    <row r="25" spans="1:10" s="4" customFormat="1" ht="25.5" x14ac:dyDescent="0.2">
      <c r="A25" s="20" t="s">
        <v>114</v>
      </c>
      <c r="B25" s="3" t="s">
        <v>110</v>
      </c>
      <c r="C25" s="135" t="s">
        <v>115</v>
      </c>
      <c r="D25" s="92"/>
      <c r="E25" s="93"/>
      <c r="F25" s="10"/>
      <c r="G25" s="94"/>
      <c r="H25" s="95"/>
      <c r="I25" s="68"/>
      <c r="J25" s="67"/>
    </row>
    <row r="26" spans="1:10" s="4" customFormat="1" ht="15.75" customHeight="1" x14ac:dyDescent="0.2">
      <c r="A26" s="20" t="s">
        <v>116</v>
      </c>
      <c r="B26" s="3" t="s">
        <v>203</v>
      </c>
      <c r="C26" s="135"/>
      <c r="D26" s="92"/>
      <c r="E26" s="93"/>
      <c r="F26" s="10"/>
      <c r="G26" s="94"/>
      <c r="H26" s="95"/>
      <c r="I26" s="68"/>
      <c r="J26" s="67"/>
    </row>
    <row r="27" spans="1:10" s="4" customFormat="1" ht="25.5" x14ac:dyDescent="0.2">
      <c r="A27" s="28" t="str">
        <f>$A$22</f>
        <v xml:space="preserve">Detergente ácido desincrustante para pisos (tipo Intercap) </v>
      </c>
      <c r="B27" s="28" t="s">
        <v>11</v>
      </c>
      <c r="C27" s="144" t="s">
        <v>117</v>
      </c>
      <c r="D27" s="146"/>
      <c r="E27" s="145"/>
      <c r="F27" s="24"/>
      <c r="G27" s="105"/>
      <c r="H27" s="104"/>
      <c r="I27" s="70"/>
      <c r="J27" s="69"/>
    </row>
    <row r="28" spans="1:10" s="4" customFormat="1" ht="15.75" customHeight="1" x14ac:dyDescent="0.2">
      <c r="A28" s="28" t="s">
        <v>118</v>
      </c>
      <c r="B28" s="28" t="s">
        <v>119</v>
      </c>
      <c r="C28" s="144"/>
      <c r="D28" s="146"/>
      <c r="E28" s="145"/>
      <c r="F28" s="24"/>
      <c r="G28" s="105"/>
      <c r="H28" s="104"/>
      <c r="I28" s="70"/>
      <c r="J28" s="69"/>
    </row>
    <row r="29" spans="1:10" s="4" customFormat="1" ht="15" customHeight="1" x14ac:dyDescent="0.2">
      <c r="A29" s="20" t="s">
        <v>120</v>
      </c>
      <c r="B29" s="15" t="s">
        <v>121</v>
      </c>
      <c r="C29" s="135" t="s">
        <v>104</v>
      </c>
      <c r="D29" s="92"/>
      <c r="E29" s="93"/>
      <c r="F29" s="10"/>
      <c r="G29" s="94"/>
      <c r="H29" s="95"/>
      <c r="I29" s="68"/>
      <c r="J29" s="67"/>
    </row>
    <row r="30" spans="1:10" s="4" customFormat="1" ht="15.75" customHeight="1" x14ac:dyDescent="0.2">
      <c r="A30" s="20" t="s">
        <v>122</v>
      </c>
      <c r="B30" s="15" t="s">
        <v>123</v>
      </c>
      <c r="C30" s="135"/>
      <c r="D30" s="92"/>
      <c r="E30" s="93"/>
      <c r="F30" s="10"/>
      <c r="G30" s="94"/>
      <c r="H30" s="95"/>
      <c r="I30" s="68"/>
      <c r="J30" s="67"/>
    </row>
    <row r="31" spans="1:10" s="4" customFormat="1" ht="12.75" x14ac:dyDescent="0.2">
      <c r="A31" s="28" t="s">
        <v>124</v>
      </c>
      <c r="B31" s="29" t="s">
        <v>125</v>
      </c>
      <c r="C31" s="75" t="s">
        <v>126</v>
      </c>
      <c r="D31" s="145"/>
      <c r="E31" s="104"/>
      <c r="F31" s="24"/>
      <c r="G31" s="105"/>
      <c r="H31" s="104"/>
      <c r="I31" s="70"/>
      <c r="J31" s="69"/>
    </row>
    <row r="32" spans="1:10" s="4" customFormat="1" ht="38.25" x14ac:dyDescent="0.2">
      <c r="A32" s="20" t="s">
        <v>234</v>
      </c>
      <c r="B32" s="15" t="s">
        <v>202</v>
      </c>
      <c r="C32" s="96" t="s">
        <v>229</v>
      </c>
      <c r="D32" s="92"/>
      <c r="E32" s="93"/>
      <c r="F32" s="10"/>
      <c r="G32" s="94"/>
      <c r="H32" s="95"/>
      <c r="I32" s="68"/>
      <c r="J32" s="67"/>
    </row>
    <row r="33" spans="1:10" s="4" customFormat="1" ht="38.25" x14ac:dyDescent="0.2">
      <c r="A33" s="20" t="s">
        <v>235</v>
      </c>
      <c r="B33" s="15" t="s">
        <v>205</v>
      </c>
      <c r="C33" s="97"/>
      <c r="D33" s="92"/>
      <c r="E33" s="93"/>
      <c r="F33" s="10"/>
      <c r="G33" s="94"/>
      <c r="H33" s="95"/>
      <c r="I33" s="68"/>
      <c r="J33" s="67"/>
    </row>
    <row r="34" spans="1:10" s="4" customFormat="1" ht="12.75" x14ac:dyDescent="0.2">
      <c r="A34" s="7" t="s">
        <v>66</v>
      </c>
      <c r="B34" s="8"/>
      <c r="C34" s="8"/>
      <c r="D34" s="93"/>
      <c r="E34" s="106"/>
      <c r="F34" s="10"/>
      <c r="G34" s="94"/>
      <c r="H34" s="95"/>
      <c r="I34" s="68"/>
      <c r="J34" s="67"/>
    </row>
    <row r="35" spans="1:10" s="4" customFormat="1" ht="12.75" x14ac:dyDescent="0.2">
      <c r="A35" s="5"/>
      <c r="B35" s="5"/>
      <c r="C35" s="5"/>
      <c r="D35" s="5"/>
      <c r="E35" s="5"/>
      <c r="F35" s="5"/>
    </row>
  </sheetData>
  <mergeCells count="66">
    <mergeCell ref="A6:A8"/>
    <mergeCell ref="B6:B8"/>
    <mergeCell ref="C6:C8"/>
    <mergeCell ref="D6:E8"/>
    <mergeCell ref="F6:F8"/>
    <mergeCell ref="C9:C10"/>
    <mergeCell ref="D9:E9"/>
    <mergeCell ref="G9:I9"/>
    <mergeCell ref="D10:E10"/>
    <mergeCell ref="G10:I10"/>
    <mergeCell ref="D13:E13"/>
    <mergeCell ref="G13:I13"/>
    <mergeCell ref="G6:I8"/>
    <mergeCell ref="J6:J8"/>
    <mergeCell ref="K6:K8"/>
    <mergeCell ref="C11:C12"/>
    <mergeCell ref="D11:E11"/>
    <mergeCell ref="G11:I11"/>
    <mergeCell ref="D12:E12"/>
    <mergeCell ref="G12:I12"/>
    <mergeCell ref="D14:E14"/>
    <mergeCell ref="G14:I14"/>
    <mergeCell ref="G15:I15"/>
    <mergeCell ref="A18:A19"/>
    <mergeCell ref="B18:B19"/>
    <mergeCell ref="C18:C19"/>
    <mergeCell ref="D18:E19"/>
    <mergeCell ref="F18:F19"/>
    <mergeCell ref="G18:H19"/>
    <mergeCell ref="I18:I19"/>
    <mergeCell ref="J18:J19"/>
    <mergeCell ref="C20:C24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C25:C26"/>
    <mergeCell ref="D25:E25"/>
    <mergeCell ref="G25:H25"/>
    <mergeCell ref="D26:E26"/>
    <mergeCell ref="G26:H26"/>
    <mergeCell ref="C29:C30"/>
    <mergeCell ref="D29:E29"/>
    <mergeCell ref="G29:H29"/>
    <mergeCell ref="D30:E30"/>
    <mergeCell ref="G30:H30"/>
    <mergeCell ref="C27:C28"/>
    <mergeCell ref="D27:E27"/>
    <mergeCell ref="G27:H27"/>
    <mergeCell ref="D28:E28"/>
    <mergeCell ref="G28:H28"/>
    <mergeCell ref="D34:E34"/>
    <mergeCell ref="G34:H34"/>
    <mergeCell ref="D31:E31"/>
    <mergeCell ref="G31:H31"/>
    <mergeCell ref="C32:C33"/>
    <mergeCell ref="D32:E32"/>
    <mergeCell ref="G32:H32"/>
    <mergeCell ref="D33:E33"/>
    <mergeCell ref="G33:H3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754BB-71AA-4443-9046-574D78516093}">
  <dimension ref="A2:F9"/>
  <sheetViews>
    <sheetView workbookViewId="0">
      <selection activeCell="C12" sqref="C12"/>
    </sheetView>
  </sheetViews>
  <sheetFormatPr defaultRowHeight="15" x14ac:dyDescent="0.25"/>
  <cols>
    <col min="1" max="1" width="49.28515625" customWidth="1"/>
    <col min="2" max="2" width="36" customWidth="1"/>
    <col min="3" max="3" width="13.85546875" customWidth="1"/>
    <col min="4" max="4" width="11.28515625" customWidth="1"/>
    <col min="5" max="5" width="11" customWidth="1"/>
    <col min="6" max="6" width="12.42578125" customWidth="1"/>
    <col min="7" max="7" width="10" bestFit="1" customWidth="1"/>
    <col min="8" max="8" width="12.140625" bestFit="1" customWidth="1"/>
    <col min="9" max="9" width="11.42578125" customWidth="1"/>
    <col min="10" max="10" width="11.28515625" customWidth="1"/>
  </cols>
  <sheetData>
    <row r="2" spans="1:6" s="4" customFormat="1" ht="12.75" x14ac:dyDescent="0.2">
      <c r="A2" s="5"/>
      <c r="B2" s="5"/>
      <c r="C2" s="5"/>
      <c r="D2" s="5"/>
      <c r="E2" s="5"/>
      <c r="F2" s="5"/>
    </row>
    <row r="3" spans="1:6" s="4" customFormat="1" ht="12.75" x14ac:dyDescent="0.2">
      <c r="A3" s="5" t="s">
        <v>255</v>
      </c>
      <c r="B3" s="5"/>
      <c r="C3" s="5"/>
      <c r="D3" s="5"/>
      <c r="E3" s="5"/>
      <c r="F3" s="5"/>
    </row>
    <row r="4" spans="1:6" s="4" customFormat="1" ht="15" customHeight="1" x14ac:dyDescent="0.2">
      <c r="A4" s="151" t="s">
        <v>227</v>
      </c>
      <c r="B4" s="153" t="s">
        <v>228</v>
      </c>
      <c r="C4" s="153"/>
      <c r="D4" s="154" t="s">
        <v>3</v>
      </c>
      <c r="E4" s="153" t="s">
        <v>230</v>
      </c>
      <c r="F4" s="153"/>
    </row>
    <row r="5" spans="1:6" s="4" customFormat="1" ht="30" customHeight="1" x14ac:dyDescent="0.2">
      <c r="A5" s="152"/>
      <c r="B5" s="65" t="s">
        <v>107</v>
      </c>
      <c r="C5" s="65" t="s">
        <v>229</v>
      </c>
      <c r="D5" s="154"/>
      <c r="E5" s="65" t="s">
        <v>107</v>
      </c>
      <c r="F5" s="65" t="s">
        <v>229</v>
      </c>
    </row>
    <row r="6" spans="1:6" s="4" customFormat="1" ht="30" x14ac:dyDescent="0.2">
      <c r="A6" s="61" t="s">
        <v>233</v>
      </c>
      <c r="B6" s="31"/>
      <c r="C6" s="31"/>
      <c r="D6" s="33"/>
      <c r="E6" s="33"/>
      <c r="F6" s="33"/>
    </row>
    <row r="7" spans="1:6" s="4" customFormat="1" x14ac:dyDescent="0.2">
      <c r="A7" s="155" t="s">
        <v>231</v>
      </c>
      <c r="B7" s="155"/>
      <c r="C7" s="155"/>
      <c r="D7" s="155"/>
      <c r="E7" s="31"/>
      <c r="F7" s="31"/>
    </row>
    <row r="8" spans="1:6" s="4" customFormat="1" x14ac:dyDescent="0.2">
      <c r="A8" s="156" t="s">
        <v>232</v>
      </c>
      <c r="B8" s="157"/>
      <c r="C8" s="157"/>
      <c r="D8" s="158"/>
      <c r="E8" s="33"/>
      <c r="F8" s="33"/>
    </row>
    <row r="9" spans="1:6" s="4" customFormat="1" ht="12.75" x14ac:dyDescent="0.2">
      <c r="A9" s="5"/>
      <c r="B9" s="5"/>
      <c r="C9" s="5"/>
      <c r="D9" s="5"/>
      <c r="E9" s="5"/>
      <c r="F9" s="5"/>
    </row>
  </sheetData>
  <mergeCells count="6">
    <mergeCell ref="E4:F4"/>
    <mergeCell ref="A7:D7"/>
    <mergeCell ref="A8:D8"/>
    <mergeCell ref="A4:A5"/>
    <mergeCell ref="B4:C4"/>
    <mergeCell ref="D4:D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08890-F70C-49C4-A70F-EA7E4C53B29E}">
  <dimension ref="B2:J85"/>
  <sheetViews>
    <sheetView workbookViewId="0">
      <selection activeCell="K25" sqref="K25"/>
    </sheetView>
  </sheetViews>
  <sheetFormatPr defaultRowHeight="15" x14ac:dyDescent="0.25"/>
  <cols>
    <col min="2" max="2" width="37.140625" customWidth="1"/>
    <col min="3" max="3" width="15.140625" customWidth="1"/>
    <col min="4" max="4" width="18.140625" customWidth="1"/>
    <col min="5" max="5" width="15.28515625" customWidth="1"/>
    <col min="6" max="6" width="11.140625" customWidth="1"/>
    <col min="7" max="7" width="11.42578125" customWidth="1"/>
  </cols>
  <sheetData>
    <row r="2" spans="2:10" x14ac:dyDescent="0.25">
      <c r="B2" t="s">
        <v>271</v>
      </c>
    </row>
    <row r="4" spans="2:10" ht="102" customHeight="1" x14ac:dyDescent="0.25">
      <c r="B4" s="49" t="s">
        <v>250</v>
      </c>
      <c r="C4" s="49" t="s">
        <v>127</v>
      </c>
      <c r="D4" s="49" t="s">
        <v>170</v>
      </c>
      <c r="E4" s="49" t="s">
        <v>171</v>
      </c>
      <c r="F4" s="49" t="s">
        <v>172</v>
      </c>
      <c r="G4" s="49" t="s">
        <v>173</v>
      </c>
    </row>
    <row r="5" spans="2:10" x14ac:dyDescent="0.25">
      <c r="B5" s="41" t="s">
        <v>174</v>
      </c>
      <c r="C5" s="57">
        <v>2</v>
      </c>
      <c r="D5" s="45">
        <v>12</v>
      </c>
      <c r="E5" s="42">
        <f>23*C5/D5</f>
        <v>3.8333333333333335</v>
      </c>
      <c r="F5" s="46"/>
      <c r="G5" s="33">
        <f>F5*E5</f>
        <v>0</v>
      </c>
      <c r="J5" s="56"/>
    </row>
    <row r="6" spans="2:10" x14ac:dyDescent="0.25">
      <c r="B6" s="15" t="s">
        <v>251</v>
      </c>
      <c r="C6" s="45">
        <v>1</v>
      </c>
      <c r="D6" s="45">
        <v>12</v>
      </c>
      <c r="E6" s="42">
        <f t="shared" ref="E6:E18" si="0">23*C6/D6</f>
        <v>1.9166666666666667</v>
      </c>
      <c r="F6" s="46"/>
      <c r="G6" s="33">
        <f t="shared" ref="G6:G18" si="1">F6*E6</f>
        <v>0</v>
      </c>
      <c r="J6" s="56"/>
    </row>
    <row r="7" spans="2:10" ht="25.5" x14ac:dyDescent="0.25">
      <c r="B7" s="41" t="s">
        <v>175</v>
      </c>
      <c r="C7" s="57">
        <v>1</v>
      </c>
      <c r="D7" s="45">
        <v>12</v>
      </c>
      <c r="E7" s="42">
        <f t="shared" si="0"/>
        <v>1.9166666666666667</v>
      </c>
      <c r="F7" s="46"/>
      <c r="G7" s="33">
        <f t="shared" si="1"/>
        <v>0</v>
      </c>
      <c r="J7" s="56"/>
    </row>
    <row r="8" spans="2:10" ht="15" customHeight="1" x14ac:dyDescent="0.25">
      <c r="B8" s="41" t="s">
        <v>176</v>
      </c>
      <c r="C8" s="57">
        <v>2</v>
      </c>
      <c r="D8" s="45">
        <v>12</v>
      </c>
      <c r="E8" s="42">
        <f t="shared" si="0"/>
        <v>3.8333333333333335</v>
      </c>
      <c r="F8" s="46"/>
      <c r="G8" s="33">
        <f t="shared" si="1"/>
        <v>0</v>
      </c>
      <c r="J8" s="56"/>
    </row>
    <row r="9" spans="2:10" ht="42.75" customHeight="1" x14ac:dyDescent="0.25">
      <c r="B9" s="41" t="s">
        <v>177</v>
      </c>
      <c r="C9" s="57">
        <v>3</v>
      </c>
      <c r="D9" s="45">
        <v>12</v>
      </c>
      <c r="E9" s="42">
        <f t="shared" si="0"/>
        <v>5.75</v>
      </c>
      <c r="F9" s="46"/>
      <c r="G9" s="33">
        <f t="shared" si="1"/>
        <v>0</v>
      </c>
      <c r="J9" s="56"/>
    </row>
    <row r="10" spans="2:10" ht="38.25" x14ac:dyDescent="0.25">
      <c r="B10" s="41" t="s">
        <v>178</v>
      </c>
      <c r="C10" s="57">
        <v>4</v>
      </c>
      <c r="D10" s="45">
        <v>12</v>
      </c>
      <c r="E10" s="42">
        <f t="shared" si="0"/>
        <v>7.666666666666667</v>
      </c>
      <c r="F10" s="46"/>
      <c r="G10" s="33">
        <f t="shared" si="1"/>
        <v>0</v>
      </c>
      <c r="J10" s="56"/>
    </row>
    <row r="11" spans="2:10" x14ac:dyDescent="0.25">
      <c r="B11" s="41" t="s">
        <v>179</v>
      </c>
      <c r="C11" s="57">
        <v>1</v>
      </c>
      <c r="D11" s="45">
        <v>12</v>
      </c>
      <c r="E11" s="42">
        <f t="shared" si="0"/>
        <v>1.9166666666666667</v>
      </c>
      <c r="F11" s="46"/>
      <c r="G11" s="33">
        <f t="shared" si="1"/>
        <v>0</v>
      </c>
      <c r="J11" s="56"/>
    </row>
    <row r="12" spans="2:10" ht="51" x14ac:dyDescent="0.25">
      <c r="B12" s="41" t="s">
        <v>180</v>
      </c>
      <c r="C12" s="57">
        <v>1</v>
      </c>
      <c r="D12" s="45">
        <v>12</v>
      </c>
      <c r="E12" s="42">
        <f t="shared" si="0"/>
        <v>1.9166666666666667</v>
      </c>
      <c r="F12" s="46"/>
      <c r="G12" s="33">
        <f t="shared" si="1"/>
        <v>0</v>
      </c>
      <c r="J12" s="56"/>
    </row>
    <row r="13" spans="2:10" ht="63.75" x14ac:dyDescent="0.25">
      <c r="B13" s="41" t="s">
        <v>181</v>
      </c>
      <c r="C13" s="57">
        <v>4</v>
      </c>
      <c r="D13" s="45">
        <v>12</v>
      </c>
      <c r="E13" s="42">
        <f t="shared" si="0"/>
        <v>7.666666666666667</v>
      </c>
      <c r="F13" s="46"/>
      <c r="G13" s="33">
        <f t="shared" si="1"/>
        <v>0</v>
      </c>
      <c r="J13" s="56"/>
    </row>
    <row r="14" spans="2:10" ht="63.75" x14ac:dyDescent="0.25">
      <c r="B14" s="41" t="s">
        <v>182</v>
      </c>
      <c r="C14" s="45">
        <v>4</v>
      </c>
      <c r="D14" s="45">
        <v>12</v>
      </c>
      <c r="E14" s="42">
        <f t="shared" si="0"/>
        <v>7.666666666666667</v>
      </c>
      <c r="F14" s="46"/>
      <c r="G14" s="33">
        <f t="shared" si="1"/>
        <v>0</v>
      </c>
      <c r="J14" s="56"/>
    </row>
    <row r="15" spans="2:10" ht="63.75" x14ac:dyDescent="0.25">
      <c r="B15" s="41" t="s">
        <v>183</v>
      </c>
      <c r="C15" s="45">
        <v>3</v>
      </c>
      <c r="D15" s="45">
        <v>12</v>
      </c>
      <c r="E15" s="42">
        <f t="shared" si="0"/>
        <v>5.75</v>
      </c>
      <c r="F15" s="46"/>
      <c r="G15" s="33">
        <f t="shared" si="1"/>
        <v>0</v>
      </c>
      <c r="J15" s="56"/>
    </row>
    <row r="16" spans="2:10" ht="25.5" x14ac:dyDescent="0.25">
      <c r="B16" s="41" t="s">
        <v>184</v>
      </c>
      <c r="C16" s="57">
        <v>1</v>
      </c>
      <c r="D16" s="45">
        <v>12</v>
      </c>
      <c r="E16" s="42">
        <f t="shared" si="0"/>
        <v>1.9166666666666667</v>
      </c>
      <c r="F16" s="46"/>
      <c r="G16" s="33">
        <f t="shared" si="1"/>
        <v>0</v>
      </c>
      <c r="J16" s="56"/>
    </row>
    <row r="17" spans="2:10" ht="25.5" x14ac:dyDescent="0.25">
      <c r="B17" s="41" t="s">
        <v>185</v>
      </c>
      <c r="C17" s="57">
        <v>5</v>
      </c>
      <c r="D17" s="45">
        <v>12</v>
      </c>
      <c r="E17" s="42">
        <f t="shared" si="0"/>
        <v>9.5833333333333339</v>
      </c>
      <c r="F17" s="46"/>
      <c r="G17" s="33">
        <f t="shared" si="1"/>
        <v>0</v>
      </c>
      <c r="J17" s="56"/>
    </row>
    <row r="18" spans="2:10" x14ac:dyDescent="0.25">
      <c r="B18" s="48" t="s">
        <v>186</v>
      </c>
      <c r="C18" s="45"/>
      <c r="D18" s="45">
        <v>12</v>
      </c>
      <c r="E18" s="42">
        <f t="shared" si="0"/>
        <v>0</v>
      </c>
      <c r="F18" s="46"/>
      <c r="G18" s="33">
        <f t="shared" si="1"/>
        <v>0</v>
      </c>
      <c r="J18" s="56"/>
    </row>
    <row r="19" spans="2:10" x14ac:dyDescent="0.25">
      <c r="B19" s="167" t="s">
        <v>187</v>
      </c>
      <c r="C19" s="167"/>
      <c r="D19" s="167"/>
      <c r="E19" s="167"/>
      <c r="F19" s="167"/>
      <c r="G19" s="47">
        <f>SUM(G5:G18)</f>
        <v>0</v>
      </c>
      <c r="J19" s="56"/>
    </row>
    <row r="20" spans="2:10" x14ac:dyDescent="0.25">
      <c r="B20" s="167" t="s">
        <v>241</v>
      </c>
      <c r="C20" s="167"/>
      <c r="D20" s="167"/>
      <c r="E20" s="167"/>
      <c r="F20" s="167"/>
      <c r="G20" s="47">
        <f>G19/23</f>
        <v>0</v>
      </c>
      <c r="J20" s="56"/>
    </row>
    <row r="21" spans="2:10" x14ac:dyDescent="0.25">
      <c r="J21" s="56"/>
    </row>
    <row r="22" spans="2:10" x14ac:dyDescent="0.25">
      <c r="J22" s="56"/>
    </row>
    <row r="23" spans="2:10" ht="75" x14ac:dyDescent="0.25">
      <c r="B23" s="49" t="s">
        <v>252</v>
      </c>
      <c r="C23" s="49" t="s">
        <v>127</v>
      </c>
      <c r="D23" s="49" t="s">
        <v>170</v>
      </c>
      <c r="E23" s="49" t="s">
        <v>171</v>
      </c>
      <c r="F23" s="49" t="s">
        <v>172</v>
      </c>
      <c r="G23" s="49" t="s">
        <v>173</v>
      </c>
      <c r="J23" s="56"/>
    </row>
    <row r="24" spans="2:10" x14ac:dyDescent="0.25">
      <c r="B24" s="41" t="s">
        <v>174</v>
      </c>
      <c r="C24" s="45">
        <v>2</v>
      </c>
      <c r="D24" s="45">
        <v>12</v>
      </c>
      <c r="E24" s="42">
        <f>23*C24/D24</f>
        <v>3.8333333333333335</v>
      </c>
      <c r="F24" s="46"/>
      <c r="G24" s="33">
        <f>F24*E24</f>
        <v>0</v>
      </c>
    </row>
    <row r="25" spans="2:10" ht="38.25" x14ac:dyDescent="0.25">
      <c r="B25" s="15" t="s">
        <v>188</v>
      </c>
      <c r="C25" s="45">
        <v>1</v>
      </c>
      <c r="D25" s="45">
        <v>12</v>
      </c>
      <c r="E25" s="42">
        <f>23*C25/D25</f>
        <v>1.9166666666666667</v>
      </c>
      <c r="F25" s="46"/>
      <c r="G25" s="33">
        <f>F25*E25</f>
        <v>0</v>
      </c>
    </row>
    <row r="26" spans="2:10" ht="25.5" x14ac:dyDescent="0.25">
      <c r="B26" s="41" t="s">
        <v>175</v>
      </c>
      <c r="C26" s="45">
        <v>1</v>
      </c>
      <c r="D26" s="45">
        <v>12</v>
      </c>
      <c r="E26" s="42">
        <f t="shared" ref="E26:E35" si="2">23*C26/D26</f>
        <v>1.9166666666666667</v>
      </c>
      <c r="F26" s="46"/>
      <c r="G26" s="33">
        <f t="shared" ref="G26:G35" si="3">F26*E26</f>
        <v>0</v>
      </c>
    </row>
    <row r="27" spans="2:10" x14ac:dyDescent="0.25">
      <c r="B27" s="41" t="s">
        <v>176</v>
      </c>
      <c r="C27" s="45">
        <v>6</v>
      </c>
      <c r="D27" s="45">
        <v>12</v>
      </c>
      <c r="E27" s="42">
        <f t="shared" si="2"/>
        <v>11.5</v>
      </c>
      <c r="F27" s="46"/>
      <c r="G27" s="33">
        <f t="shared" si="3"/>
        <v>0</v>
      </c>
    </row>
    <row r="28" spans="2:10" ht="38.25" x14ac:dyDescent="0.25">
      <c r="B28" s="41" t="s">
        <v>177</v>
      </c>
      <c r="C28" s="45">
        <v>6</v>
      </c>
      <c r="D28" s="45">
        <v>12</v>
      </c>
      <c r="E28" s="42">
        <f t="shared" si="2"/>
        <v>11.5</v>
      </c>
      <c r="F28" s="46"/>
      <c r="G28" s="33">
        <f t="shared" si="3"/>
        <v>0</v>
      </c>
    </row>
    <row r="29" spans="2:10" ht="38.25" x14ac:dyDescent="0.25">
      <c r="B29" s="41" t="s">
        <v>178</v>
      </c>
      <c r="C29" s="45">
        <v>6</v>
      </c>
      <c r="D29" s="45">
        <v>12</v>
      </c>
      <c r="E29" s="42">
        <f t="shared" si="2"/>
        <v>11.5</v>
      </c>
      <c r="F29" s="46"/>
      <c r="G29" s="33">
        <f t="shared" si="3"/>
        <v>0</v>
      </c>
    </row>
    <row r="30" spans="2:10" x14ac:dyDescent="0.25">
      <c r="B30" s="41" t="s">
        <v>179</v>
      </c>
      <c r="C30" s="45">
        <v>1</v>
      </c>
      <c r="D30" s="45">
        <v>12</v>
      </c>
      <c r="E30" s="42">
        <f t="shared" si="2"/>
        <v>1.9166666666666667</v>
      </c>
      <c r="F30" s="46"/>
      <c r="G30" s="33">
        <f t="shared" si="3"/>
        <v>0</v>
      </c>
    </row>
    <row r="31" spans="2:10" ht="51" x14ac:dyDescent="0.25">
      <c r="B31" s="41" t="s">
        <v>180</v>
      </c>
      <c r="C31" s="45">
        <v>1</v>
      </c>
      <c r="D31" s="45">
        <v>12</v>
      </c>
      <c r="E31" s="42">
        <f t="shared" si="2"/>
        <v>1.9166666666666667</v>
      </c>
      <c r="F31" s="46"/>
      <c r="G31" s="33">
        <f t="shared" si="3"/>
        <v>0</v>
      </c>
    </row>
    <row r="32" spans="2:10" ht="63.75" x14ac:dyDescent="0.25">
      <c r="B32" s="41" t="s">
        <v>181</v>
      </c>
      <c r="C32" s="45">
        <v>7</v>
      </c>
      <c r="D32" s="45">
        <v>12</v>
      </c>
      <c r="E32" s="42">
        <f t="shared" si="2"/>
        <v>13.416666666666666</v>
      </c>
      <c r="F32" s="46"/>
      <c r="G32" s="33">
        <f t="shared" si="3"/>
        <v>0</v>
      </c>
    </row>
    <row r="33" spans="2:7" ht="63.75" x14ac:dyDescent="0.25">
      <c r="B33" s="41" t="s">
        <v>182</v>
      </c>
      <c r="C33" s="45">
        <v>7</v>
      </c>
      <c r="D33" s="45">
        <v>12</v>
      </c>
      <c r="E33" s="42">
        <f t="shared" si="2"/>
        <v>13.416666666666666</v>
      </c>
      <c r="F33" s="46"/>
      <c r="G33" s="33">
        <f t="shared" si="3"/>
        <v>0</v>
      </c>
    </row>
    <row r="34" spans="2:7" ht="63.75" x14ac:dyDescent="0.25">
      <c r="B34" s="41" t="s">
        <v>183</v>
      </c>
      <c r="C34" s="45">
        <v>5</v>
      </c>
      <c r="D34" s="45">
        <v>12</v>
      </c>
      <c r="E34" s="42">
        <f t="shared" si="2"/>
        <v>9.5833333333333339</v>
      </c>
      <c r="F34" s="46"/>
      <c r="G34" s="33">
        <f t="shared" si="3"/>
        <v>0</v>
      </c>
    </row>
    <row r="35" spans="2:7" ht="51" x14ac:dyDescent="0.25">
      <c r="B35" s="41" t="s">
        <v>189</v>
      </c>
      <c r="C35" s="45">
        <v>3</v>
      </c>
      <c r="D35" s="45">
        <v>12</v>
      </c>
      <c r="E35" s="42">
        <f t="shared" si="2"/>
        <v>5.75</v>
      </c>
      <c r="F35" s="46"/>
      <c r="G35" s="33">
        <f t="shared" si="3"/>
        <v>0</v>
      </c>
    </row>
    <row r="36" spans="2:7" ht="25.5" x14ac:dyDescent="0.25">
      <c r="B36" s="41" t="s">
        <v>184</v>
      </c>
      <c r="C36" s="45">
        <v>1</v>
      </c>
      <c r="D36" s="45">
        <v>12</v>
      </c>
      <c r="E36" s="42">
        <f>23*C36/D36</f>
        <v>1.9166666666666667</v>
      </c>
      <c r="F36" s="46"/>
      <c r="G36" s="33">
        <f t="shared" ref="G36" si="4">F36*E36</f>
        <v>0</v>
      </c>
    </row>
    <row r="37" spans="2:7" ht="25.5" x14ac:dyDescent="0.25">
      <c r="B37" s="41" t="s">
        <v>185</v>
      </c>
      <c r="C37" s="45">
        <v>5</v>
      </c>
      <c r="D37" s="45">
        <v>12</v>
      </c>
      <c r="E37" s="42">
        <f>23*C37/D37</f>
        <v>9.5833333333333339</v>
      </c>
      <c r="F37" s="46"/>
      <c r="G37" s="33">
        <f>F37*E37</f>
        <v>0</v>
      </c>
    </row>
    <row r="38" spans="2:7" ht="114.75" x14ac:dyDescent="0.25">
      <c r="B38" s="41" t="s">
        <v>190</v>
      </c>
      <c r="C38" s="45">
        <v>12</v>
      </c>
      <c r="D38" s="45">
        <v>12</v>
      </c>
      <c r="E38" s="42">
        <f>23*C38/D38</f>
        <v>23</v>
      </c>
      <c r="F38" s="46"/>
      <c r="G38" s="33">
        <f>F38*E38</f>
        <v>0</v>
      </c>
    </row>
    <row r="39" spans="2:7" x14ac:dyDescent="0.25">
      <c r="B39" s="48" t="s">
        <v>186</v>
      </c>
      <c r="C39" s="45">
        <v>0</v>
      </c>
      <c r="D39" s="45">
        <v>12</v>
      </c>
      <c r="E39" s="42">
        <f t="shared" ref="E39" si="5">23*C39/D39</f>
        <v>0</v>
      </c>
      <c r="F39" s="46"/>
      <c r="G39" s="33">
        <f>F39*E39</f>
        <v>0</v>
      </c>
    </row>
    <row r="40" spans="2:7" x14ac:dyDescent="0.25">
      <c r="B40" s="167" t="s">
        <v>187</v>
      </c>
      <c r="C40" s="167"/>
      <c r="D40" s="167"/>
      <c r="E40" s="167"/>
      <c r="F40" s="167"/>
      <c r="G40" s="47">
        <f>SUM(G24:G39)</f>
        <v>0</v>
      </c>
    </row>
    <row r="41" spans="2:7" x14ac:dyDescent="0.25">
      <c r="B41" s="167" t="s">
        <v>242</v>
      </c>
      <c r="C41" s="167"/>
      <c r="D41" s="167"/>
      <c r="E41" s="167"/>
      <c r="F41" s="167"/>
      <c r="G41" s="47">
        <f>G40/23</f>
        <v>0</v>
      </c>
    </row>
    <row r="45" spans="2:7" ht="46.5" customHeight="1" x14ac:dyDescent="0.25">
      <c r="B45" s="51" t="s">
        <v>253</v>
      </c>
      <c r="C45" s="49" t="s">
        <v>127</v>
      </c>
      <c r="D45" s="49" t="s">
        <v>170</v>
      </c>
      <c r="E45" s="49" t="s">
        <v>171</v>
      </c>
      <c r="F45" s="49" t="s">
        <v>172</v>
      </c>
      <c r="G45" s="49" t="s">
        <v>173</v>
      </c>
    </row>
    <row r="46" spans="2:7" x14ac:dyDescent="0.25">
      <c r="B46" s="44" t="s">
        <v>191</v>
      </c>
      <c r="C46" s="45">
        <v>2</v>
      </c>
      <c r="D46" s="45">
        <v>12</v>
      </c>
      <c r="E46" s="42">
        <f>23*C46/D46</f>
        <v>3.8333333333333335</v>
      </c>
      <c r="F46" s="46"/>
      <c r="G46" s="33">
        <f>F46*E46</f>
        <v>0</v>
      </c>
    </row>
    <row r="47" spans="2:7" x14ac:dyDescent="0.25">
      <c r="B47" s="41" t="s">
        <v>174</v>
      </c>
      <c r="C47" s="45">
        <v>2</v>
      </c>
      <c r="D47" s="45">
        <v>12</v>
      </c>
      <c r="E47" s="42">
        <f>23*C47/D47</f>
        <v>3.8333333333333335</v>
      </c>
      <c r="F47" s="46"/>
      <c r="G47" s="33">
        <f>F47*E47</f>
        <v>0</v>
      </c>
    </row>
    <row r="48" spans="2:7" ht="38.25" x14ac:dyDescent="0.25">
      <c r="B48" s="15" t="s">
        <v>188</v>
      </c>
      <c r="C48" s="45">
        <v>1</v>
      </c>
      <c r="D48" s="45">
        <v>12</v>
      </c>
      <c r="E48" s="42">
        <f>23*C48/D48</f>
        <v>1.9166666666666667</v>
      </c>
      <c r="F48" s="46"/>
      <c r="G48" s="33">
        <f>F48*E48</f>
        <v>0</v>
      </c>
    </row>
    <row r="49" spans="2:7" ht="30" x14ac:dyDescent="0.25">
      <c r="B49" s="43" t="s">
        <v>175</v>
      </c>
      <c r="C49" s="45">
        <v>1</v>
      </c>
      <c r="D49" s="45">
        <v>12</v>
      </c>
      <c r="E49" s="42">
        <f t="shared" ref="E49:E59" si="6">23*C49/D49</f>
        <v>1.9166666666666667</v>
      </c>
      <c r="F49" s="46"/>
      <c r="G49" s="33">
        <f t="shared" ref="G49:G61" si="7">F49*E49</f>
        <v>0</v>
      </c>
    </row>
    <row r="50" spans="2:7" x14ac:dyDescent="0.25">
      <c r="B50" s="41" t="s">
        <v>176</v>
      </c>
      <c r="C50" s="45">
        <v>2</v>
      </c>
      <c r="D50" s="45">
        <v>12</v>
      </c>
      <c r="E50" s="42">
        <f t="shared" si="6"/>
        <v>3.8333333333333335</v>
      </c>
      <c r="F50" s="46"/>
      <c r="G50" s="33">
        <f t="shared" si="7"/>
        <v>0</v>
      </c>
    </row>
    <row r="51" spans="2:7" ht="38.25" x14ac:dyDescent="0.25">
      <c r="B51" s="41" t="s">
        <v>177</v>
      </c>
      <c r="C51" s="45">
        <v>3</v>
      </c>
      <c r="D51" s="45">
        <v>12</v>
      </c>
      <c r="E51" s="42">
        <f>23*C51/D51</f>
        <v>5.75</v>
      </c>
      <c r="F51" s="46"/>
      <c r="G51" s="33">
        <f t="shared" si="7"/>
        <v>0</v>
      </c>
    </row>
    <row r="52" spans="2:7" ht="38.25" x14ac:dyDescent="0.25">
      <c r="B52" s="41" t="s">
        <v>178</v>
      </c>
      <c r="C52" s="50">
        <v>4</v>
      </c>
      <c r="D52" s="45">
        <v>12</v>
      </c>
      <c r="E52" s="42">
        <f t="shared" si="6"/>
        <v>7.666666666666667</v>
      </c>
      <c r="F52" s="46"/>
      <c r="G52" s="33">
        <f t="shared" si="7"/>
        <v>0</v>
      </c>
    </row>
    <row r="53" spans="2:7" x14ac:dyDescent="0.25">
      <c r="B53" s="44" t="s">
        <v>192</v>
      </c>
      <c r="C53" s="45">
        <v>1</v>
      </c>
      <c r="D53" s="45">
        <v>12</v>
      </c>
      <c r="E53" s="42">
        <f t="shared" si="6"/>
        <v>1.9166666666666667</v>
      </c>
      <c r="F53" s="46"/>
      <c r="G53" s="33">
        <f t="shared" si="7"/>
        <v>0</v>
      </c>
    </row>
    <row r="54" spans="2:7" ht="51" x14ac:dyDescent="0.25">
      <c r="B54" s="41" t="s">
        <v>180</v>
      </c>
      <c r="C54" s="45">
        <v>1</v>
      </c>
      <c r="D54" s="45">
        <v>12</v>
      </c>
      <c r="E54" s="42">
        <f t="shared" si="6"/>
        <v>1.9166666666666667</v>
      </c>
      <c r="F54" s="46"/>
      <c r="G54" s="33">
        <f t="shared" si="7"/>
        <v>0</v>
      </c>
    </row>
    <row r="55" spans="2:7" ht="30" x14ac:dyDescent="0.25">
      <c r="B55" s="43" t="s">
        <v>193</v>
      </c>
      <c r="C55" s="45">
        <v>2</v>
      </c>
      <c r="D55" s="45">
        <v>12</v>
      </c>
      <c r="E55" s="42">
        <f t="shared" si="6"/>
        <v>3.8333333333333335</v>
      </c>
      <c r="F55" s="46"/>
      <c r="G55" s="33">
        <f t="shared" si="7"/>
        <v>0</v>
      </c>
    </row>
    <row r="56" spans="2:7" x14ac:dyDescent="0.25">
      <c r="B56" s="41" t="s">
        <v>194</v>
      </c>
      <c r="C56" s="45">
        <v>2</v>
      </c>
      <c r="D56" s="45">
        <v>12</v>
      </c>
      <c r="E56" s="42">
        <f t="shared" si="6"/>
        <v>3.8333333333333335</v>
      </c>
      <c r="F56" s="46"/>
      <c r="G56" s="33">
        <f t="shared" si="7"/>
        <v>0</v>
      </c>
    </row>
    <row r="57" spans="2:7" ht="25.5" x14ac:dyDescent="0.25">
      <c r="B57" s="41" t="s">
        <v>184</v>
      </c>
      <c r="C57" s="45">
        <v>1</v>
      </c>
      <c r="D57" s="45">
        <v>12</v>
      </c>
      <c r="E57" s="42">
        <f t="shared" si="6"/>
        <v>1.9166666666666667</v>
      </c>
      <c r="F57" s="46"/>
      <c r="G57" s="33">
        <f t="shared" si="7"/>
        <v>0</v>
      </c>
    </row>
    <row r="58" spans="2:7" ht="30" x14ac:dyDescent="0.25">
      <c r="B58" s="43" t="s">
        <v>185</v>
      </c>
      <c r="C58" s="45">
        <v>5</v>
      </c>
      <c r="D58" s="45">
        <v>12</v>
      </c>
      <c r="E58" s="42">
        <f t="shared" si="6"/>
        <v>9.5833333333333339</v>
      </c>
      <c r="F58" s="46"/>
      <c r="G58" s="33">
        <f t="shared" si="7"/>
        <v>0</v>
      </c>
    </row>
    <row r="59" spans="2:7" x14ac:dyDescent="0.25">
      <c r="B59" s="44" t="s">
        <v>195</v>
      </c>
      <c r="C59" s="45">
        <v>2</v>
      </c>
      <c r="D59" s="45">
        <v>12</v>
      </c>
      <c r="E59" s="42">
        <f t="shared" si="6"/>
        <v>3.8333333333333335</v>
      </c>
      <c r="F59" s="46"/>
      <c r="G59" s="33">
        <f t="shared" si="7"/>
        <v>0</v>
      </c>
    </row>
    <row r="60" spans="2:7" x14ac:dyDescent="0.25">
      <c r="B60" s="44" t="s">
        <v>196</v>
      </c>
      <c r="C60" s="45">
        <v>2</v>
      </c>
      <c r="D60" s="45">
        <v>12</v>
      </c>
      <c r="E60" s="42">
        <f>23*C60/D60</f>
        <v>3.8333333333333335</v>
      </c>
      <c r="F60" s="46"/>
      <c r="G60" s="33">
        <f t="shared" si="7"/>
        <v>0</v>
      </c>
    </row>
    <row r="61" spans="2:7" x14ac:dyDescent="0.25">
      <c r="B61" s="44" t="s">
        <v>197</v>
      </c>
      <c r="C61" s="45">
        <v>1</v>
      </c>
      <c r="D61" s="45">
        <v>12</v>
      </c>
      <c r="E61" s="42">
        <f>23*C61/D61</f>
        <v>1.9166666666666667</v>
      </c>
      <c r="F61" s="46"/>
      <c r="G61" s="33">
        <f t="shared" si="7"/>
        <v>0</v>
      </c>
    </row>
    <row r="62" spans="2:7" x14ac:dyDescent="0.25">
      <c r="B62" s="48" t="s">
        <v>186</v>
      </c>
      <c r="C62" s="45">
        <v>0</v>
      </c>
      <c r="D62" s="45">
        <v>12</v>
      </c>
      <c r="E62" s="42">
        <f>23*C62/D62</f>
        <v>0</v>
      </c>
      <c r="F62" s="46"/>
      <c r="G62" s="33">
        <f>F62*E62</f>
        <v>0</v>
      </c>
    </row>
    <row r="63" spans="2:7" x14ac:dyDescent="0.25">
      <c r="B63" s="167" t="s">
        <v>187</v>
      </c>
      <c r="C63" s="167"/>
      <c r="D63" s="167"/>
      <c r="E63" s="167"/>
      <c r="F63" s="167"/>
      <c r="G63" s="47">
        <f>SUM(G46:G62)</f>
        <v>0</v>
      </c>
    </row>
    <row r="64" spans="2:7" x14ac:dyDescent="0.25">
      <c r="B64" s="167" t="s">
        <v>242</v>
      </c>
      <c r="C64" s="167"/>
      <c r="D64" s="167"/>
      <c r="E64" s="167"/>
      <c r="F64" s="167"/>
      <c r="G64" s="47">
        <f>G63/23</f>
        <v>0</v>
      </c>
    </row>
    <row r="67" spans="2:7" ht="45" x14ac:dyDescent="0.25">
      <c r="B67" s="51" t="s">
        <v>254</v>
      </c>
      <c r="C67" s="49" t="s">
        <v>127</v>
      </c>
      <c r="D67" s="49" t="s">
        <v>170</v>
      </c>
      <c r="E67" s="49" t="s">
        <v>171</v>
      </c>
      <c r="F67" s="49" t="s">
        <v>172</v>
      </c>
      <c r="G67" s="49" t="s">
        <v>173</v>
      </c>
    </row>
    <row r="68" spans="2:7" x14ac:dyDescent="0.25">
      <c r="B68" s="44" t="s">
        <v>191</v>
      </c>
      <c r="C68" s="45">
        <v>2</v>
      </c>
      <c r="D68" s="45">
        <v>12</v>
      </c>
      <c r="E68" s="42">
        <f>23*C68/D68</f>
        <v>3.8333333333333335</v>
      </c>
      <c r="F68" s="46"/>
      <c r="G68" s="33">
        <f>F68*E68</f>
        <v>0</v>
      </c>
    </row>
    <row r="69" spans="2:7" x14ac:dyDescent="0.25">
      <c r="B69" s="41" t="s">
        <v>174</v>
      </c>
      <c r="C69" s="45">
        <v>2</v>
      </c>
      <c r="D69" s="45">
        <v>12</v>
      </c>
      <c r="E69" s="42">
        <f>23*C69/D69</f>
        <v>3.8333333333333335</v>
      </c>
      <c r="F69" s="46"/>
      <c r="G69" s="33">
        <f>F69*E69</f>
        <v>0</v>
      </c>
    </row>
    <row r="70" spans="2:7" ht="38.25" x14ac:dyDescent="0.25">
      <c r="B70" s="15" t="s">
        <v>188</v>
      </c>
      <c r="C70" s="45">
        <v>1</v>
      </c>
      <c r="D70" s="45">
        <v>12</v>
      </c>
      <c r="E70" s="42">
        <f>23*C70/D70</f>
        <v>1.9166666666666667</v>
      </c>
      <c r="F70" s="46"/>
      <c r="G70" s="33">
        <f>F70*E70</f>
        <v>0</v>
      </c>
    </row>
    <row r="71" spans="2:7" ht="30" x14ac:dyDescent="0.25">
      <c r="B71" s="43" t="s">
        <v>175</v>
      </c>
      <c r="C71" s="45">
        <v>1</v>
      </c>
      <c r="D71" s="45">
        <v>12</v>
      </c>
      <c r="E71" s="42">
        <f t="shared" ref="E71" si="8">23*C71/D71</f>
        <v>1.9166666666666667</v>
      </c>
      <c r="F71" s="46"/>
      <c r="G71" s="33">
        <f t="shared" ref="G71:G82" si="9">F71*E71</f>
        <v>0</v>
      </c>
    </row>
    <row r="72" spans="2:7" x14ac:dyDescent="0.25">
      <c r="B72" s="41" t="s">
        <v>176</v>
      </c>
      <c r="C72" s="45">
        <v>2</v>
      </c>
      <c r="D72" s="45">
        <v>12</v>
      </c>
      <c r="E72" s="42">
        <f>23*C72/D72</f>
        <v>3.8333333333333335</v>
      </c>
      <c r="F72" s="46"/>
      <c r="G72" s="33">
        <f t="shared" si="9"/>
        <v>0</v>
      </c>
    </row>
    <row r="73" spans="2:7" ht="38.25" x14ac:dyDescent="0.25">
      <c r="B73" s="41" t="s">
        <v>177</v>
      </c>
      <c r="C73" s="45">
        <v>3</v>
      </c>
      <c r="D73" s="45">
        <v>12</v>
      </c>
      <c r="E73" s="42">
        <f>23*C73/D73</f>
        <v>5.75</v>
      </c>
      <c r="F73" s="46"/>
      <c r="G73" s="33">
        <f t="shared" si="9"/>
        <v>0</v>
      </c>
    </row>
    <row r="74" spans="2:7" ht="38.25" x14ac:dyDescent="0.25">
      <c r="B74" s="41" t="s">
        <v>178</v>
      </c>
      <c r="C74" s="50">
        <v>4</v>
      </c>
      <c r="D74" s="45">
        <v>12</v>
      </c>
      <c r="E74" s="42">
        <f t="shared" ref="E74:E81" si="10">23*C74/D74</f>
        <v>7.666666666666667</v>
      </c>
      <c r="F74" s="46"/>
      <c r="G74" s="33">
        <f t="shared" si="9"/>
        <v>0</v>
      </c>
    </row>
    <row r="75" spans="2:7" x14ac:dyDescent="0.25">
      <c r="B75" s="44" t="s">
        <v>192</v>
      </c>
      <c r="C75" s="45">
        <v>1</v>
      </c>
      <c r="D75" s="45">
        <v>12</v>
      </c>
      <c r="E75" s="42">
        <f t="shared" si="10"/>
        <v>1.9166666666666667</v>
      </c>
      <c r="F75" s="46"/>
      <c r="G75" s="33">
        <f t="shared" si="9"/>
        <v>0</v>
      </c>
    </row>
    <row r="76" spans="2:7" ht="51" x14ac:dyDescent="0.25">
      <c r="B76" s="41" t="s">
        <v>180</v>
      </c>
      <c r="C76" s="45">
        <v>1</v>
      </c>
      <c r="D76" s="45">
        <v>12</v>
      </c>
      <c r="E76" s="42">
        <f t="shared" si="10"/>
        <v>1.9166666666666667</v>
      </c>
      <c r="F76" s="46"/>
      <c r="G76" s="33">
        <f t="shared" si="9"/>
        <v>0</v>
      </c>
    </row>
    <row r="77" spans="2:7" ht="30" x14ac:dyDescent="0.25">
      <c r="B77" s="43" t="s">
        <v>193</v>
      </c>
      <c r="C77" s="45">
        <v>2</v>
      </c>
      <c r="D77" s="45">
        <v>12</v>
      </c>
      <c r="E77" s="42">
        <f t="shared" si="10"/>
        <v>3.8333333333333335</v>
      </c>
      <c r="F77" s="46"/>
      <c r="G77" s="33">
        <f t="shared" si="9"/>
        <v>0</v>
      </c>
    </row>
    <row r="78" spans="2:7" x14ac:dyDescent="0.25">
      <c r="B78" s="41" t="s">
        <v>194</v>
      </c>
      <c r="C78" s="45">
        <v>2</v>
      </c>
      <c r="D78" s="45">
        <v>12</v>
      </c>
      <c r="E78" s="42">
        <f t="shared" si="10"/>
        <v>3.8333333333333335</v>
      </c>
      <c r="F78" s="46"/>
      <c r="G78" s="33">
        <f t="shared" si="9"/>
        <v>0</v>
      </c>
    </row>
    <row r="79" spans="2:7" ht="33" customHeight="1" x14ac:dyDescent="0.25">
      <c r="B79" s="41" t="s">
        <v>184</v>
      </c>
      <c r="C79" s="45">
        <v>1</v>
      </c>
      <c r="D79" s="45">
        <v>12</v>
      </c>
      <c r="E79" s="42">
        <f t="shared" si="10"/>
        <v>1.9166666666666667</v>
      </c>
      <c r="F79" s="46"/>
      <c r="G79" s="33">
        <f t="shared" si="9"/>
        <v>0</v>
      </c>
    </row>
    <row r="80" spans="2:7" ht="30" x14ac:dyDescent="0.25">
      <c r="B80" s="43" t="s">
        <v>185</v>
      </c>
      <c r="C80" s="45">
        <v>5</v>
      </c>
      <c r="D80" s="45">
        <v>12</v>
      </c>
      <c r="E80" s="42">
        <f>23*C80/D80</f>
        <v>9.5833333333333339</v>
      </c>
      <c r="F80" s="46"/>
      <c r="G80" s="33">
        <f t="shared" si="9"/>
        <v>0</v>
      </c>
    </row>
    <row r="81" spans="2:7" x14ac:dyDescent="0.25">
      <c r="B81" s="44" t="s">
        <v>195</v>
      </c>
      <c r="C81" s="45">
        <v>2</v>
      </c>
      <c r="D81" s="45">
        <v>12</v>
      </c>
      <c r="E81" s="42">
        <f t="shared" si="10"/>
        <v>3.8333333333333335</v>
      </c>
      <c r="F81" s="46"/>
      <c r="G81" s="33">
        <f t="shared" si="9"/>
        <v>0</v>
      </c>
    </row>
    <row r="82" spans="2:7" x14ac:dyDescent="0.25">
      <c r="B82" s="44" t="s">
        <v>196</v>
      </c>
      <c r="C82" s="45">
        <v>2</v>
      </c>
      <c r="D82" s="45">
        <v>12</v>
      </c>
      <c r="E82" s="42">
        <f>23*C82/D82</f>
        <v>3.8333333333333335</v>
      </c>
      <c r="F82" s="46"/>
      <c r="G82" s="33">
        <f t="shared" si="9"/>
        <v>0</v>
      </c>
    </row>
    <row r="83" spans="2:7" x14ac:dyDescent="0.25">
      <c r="B83" s="48" t="s">
        <v>186</v>
      </c>
      <c r="C83" s="45">
        <v>0</v>
      </c>
      <c r="D83" s="45">
        <v>12</v>
      </c>
      <c r="E83" s="42">
        <f>23*C83/D83</f>
        <v>0</v>
      </c>
      <c r="F83" s="46"/>
      <c r="G83" s="33">
        <f>F83*E83</f>
        <v>0</v>
      </c>
    </row>
    <row r="84" spans="2:7" x14ac:dyDescent="0.25">
      <c r="B84" s="167" t="s">
        <v>187</v>
      </c>
      <c r="C84" s="167"/>
      <c r="D84" s="167"/>
      <c r="E84" s="167"/>
      <c r="F84" s="167"/>
      <c r="G84" s="47">
        <f>SUM(G68:G83)</f>
        <v>0</v>
      </c>
    </row>
    <row r="85" spans="2:7" x14ac:dyDescent="0.25">
      <c r="B85" s="167" t="s">
        <v>241</v>
      </c>
      <c r="C85" s="167"/>
      <c r="D85" s="167"/>
      <c r="E85" s="167"/>
      <c r="F85" s="167"/>
      <c r="G85" s="47">
        <f>G84/23</f>
        <v>0</v>
      </c>
    </row>
  </sheetData>
  <sortState xmlns:xlrd2="http://schemas.microsoft.com/office/spreadsheetml/2017/richdata2" ref="B46:C60">
    <sortCondition ref="B46:B60"/>
  </sortState>
  <mergeCells count="8">
    <mergeCell ref="B84:F84"/>
    <mergeCell ref="B85:F85"/>
    <mergeCell ref="B19:F19"/>
    <mergeCell ref="B20:F20"/>
    <mergeCell ref="B40:F40"/>
    <mergeCell ref="B41:F41"/>
    <mergeCell ref="B63:F63"/>
    <mergeCell ref="B64:F6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14A17-285B-4598-8D03-BACC6E951B8B}">
  <dimension ref="A2:J50"/>
  <sheetViews>
    <sheetView workbookViewId="0">
      <selection activeCell="B3" sqref="B3"/>
    </sheetView>
  </sheetViews>
  <sheetFormatPr defaultRowHeight="15" x14ac:dyDescent="0.25"/>
  <cols>
    <col min="1" max="1" width="49.28515625" customWidth="1"/>
    <col min="2" max="2" width="36" customWidth="1"/>
    <col min="3" max="3" width="13.85546875" customWidth="1"/>
    <col min="4" max="4" width="10" bestFit="1" customWidth="1"/>
    <col min="5" max="5" width="11" customWidth="1"/>
    <col min="6" max="6" width="12.42578125" customWidth="1"/>
    <col min="7" max="7" width="10" bestFit="1" customWidth="1"/>
    <col min="8" max="8" width="12.140625" bestFit="1" customWidth="1"/>
    <col min="9" max="9" width="11.42578125" customWidth="1"/>
    <col min="10" max="10" width="11.28515625" customWidth="1"/>
  </cols>
  <sheetData>
    <row r="2" spans="1:10" s="4" customFormat="1" ht="12.75" x14ac:dyDescent="0.2">
      <c r="A2" s="5"/>
      <c r="B2" s="5"/>
      <c r="C2" s="5"/>
      <c r="D2" s="5"/>
      <c r="E2" s="5"/>
      <c r="F2" s="5"/>
      <c r="G2" s="5"/>
      <c r="H2" s="5"/>
    </row>
    <row r="3" spans="1:10" s="4" customFormat="1" ht="12.75" x14ac:dyDescent="0.2">
      <c r="A3" s="30" t="s">
        <v>279</v>
      </c>
      <c r="B3" s="12"/>
      <c r="C3" s="12"/>
      <c r="D3" s="12"/>
      <c r="E3" s="12"/>
      <c r="F3" s="12"/>
      <c r="G3" s="12"/>
      <c r="H3" s="12"/>
      <c r="I3" s="19"/>
      <c r="J3" s="19"/>
    </row>
    <row r="4" spans="1:10" s="4" customFormat="1" ht="12.75" x14ac:dyDescent="0.2">
      <c r="A4" s="5"/>
      <c r="B4" s="5"/>
      <c r="C4" s="5"/>
      <c r="D4" s="5"/>
      <c r="E4" s="5"/>
      <c r="F4" s="5"/>
      <c r="G4" s="5"/>
      <c r="H4" s="5"/>
      <c r="I4" s="19"/>
      <c r="J4" s="19"/>
    </row>
    <row r="5" spans="1:10" s="4" customFormat="1" ht="15.75" customHeight="1" x14ac:dyDescent="0.2">
      <c r="A5" s="98" t="s">
        <v>247</v>
      </c>
      <c r="B5" s="99" t="s">
        <v>127</v>
      </c>
      <c r="C5" s="99"/>
      <c r="D5" s="99"/>
      <c r="E5" s="99" t="s">
        <v>3</v>
      </c>
      <c r="F5" s="99" t="s">
        <v>128</v>
      </c>
      <c r="G5" s="99" t="s">
        <v>129</v>
      </c>
      <c r="H5" s="99"/>
      <c r="I5" s="99"/>
    </row>
    <row r="6" spans="1:10" s="4" customFormat="1" ht="15" customHeight="1" x14ac:dyDescent="0.2">
      <c r="A6" s="98"/>
      <c r="B6" s="99"/>
      <c r="C6" s="99"/>
      <c r="D6" s="99"/>
      <c r="E6" s="99"/>
      <c r="F6" s="99"/>
      <c r="G6" s="99"/>
      <c r="H6" s="99"/>
      <c r="I6" s="99"/>
    </row>
    <row r="7" spans="1:10" s="4" customFormat="1" ht="21.75" customHeight="1" x14ac:dyDescent="0.2">
      <c r="A7" s="150"/>
      <c r="B7" s="73" t="s">
        <v>207</v>
      </c>
      <c r="C7" s="72" t="s">
        <v>208</v>
      </c>
      <c r="D7" s="72" t="s">
        <v>209</v>
      </c>
      <c r="E7" s="99"/>
      <c r="F7" s="99"/>
      <c r="G7" s="72" t="s">
        <v>207</v>
      </c>
      <c r="H7" s="72" t="s">
        <v>208</v>
      </c>
      <c r="I7" s="72" t="s">
        <v>209</v>
      </c>
    </row>
    <row r="8" spans="1:10" s="4" customFormat="1" ht="12.75" x14ac:dyDescent="0.2">
      <c r="A8" s="1" t="s">
        <v>245</v>
      </c>
      <c r="B8" s="74"/>
      <c r="C8" s="18"/>
      <c r="D8" s="6"/>
      <c r="E8" s="32"/>
      <c r="F8" s="63">
        <v>60</v>
      </c>
      <c r="G8" s="32"/>
      <c r="H8" s="32"/>
      <c r="I8" s="32"/>
    </row>
    <row r="9" spans="1:10" x14ac:dyDescent="0.25">
      <c r="A9" s="58" t="s">
        <v>243</v>
      </c>
      <c r="B9" s="74"/>
      <c r="C9" s="18"/>
      <c r="D9" s="6"/>
      <c r="E9" s="32"/>
      <c r="F9" s="64">
        <v>60</v>
      </c>
      <c r="G9" s="32"/>
      <c r="H9" s="33"/>
      <c r="I9" s="33"/>
    </row>
    <row r="10" spans="1:10" x14ac:dyDescent="0.25">
      <c r="A10" s="1" t="s">
        <v>131</v>
      </c>
      <c r="B10" s="74"/>
      <c r="C10" s="18"/>
      <c r="D10" s="6"/>
      <c r="E10" s="32"/>
      <c r="F10" s="64">
        <v>60</v>
      </c>
      <c r="G10" s="32"/>
      <c r="H10" s="33"/>
      <c r="I10" s="33"/>
    </row>
    <row r="11" spans="1:10" ht="25.5" x14ac:dyDescent="0.25">
      <c r="A11" s="1" t="s">
        <v>132</v>
      </c>
      <c r="B11" s="74"/>
      <c r="C11" s="18"/>
      <c r="D11" s="6"/>
      <c r="E11" s="32"/>
      <c r="F11" s="64">
        <v>60</v>
      </c>
      <c r="G11" s="32"/>
      <c r="H11" s="33"/>
      <c r="I11" s="33"/>
    </row>
    <row r="12" spans="1:10" ht="25.5" x14ac:dyDescent="0.25">
      <c r="A12" s="1" t="s">
        <v>133</v>
      </c>
      <c r="B12" s="74"/>
      <c r="C12" s="18"/>
      <c r="D12" s="6"/>
      <c r="E12" s="32"/>
      <c r="F12" s="64">
        <v>60</v>
      </c>
      <c r="G12" s="32"/>
      <c r="H12" s="33"/>
      <c r="I12" s="33"/>
    </row>
    <row r="13" spans="1:10" ht="25.5" x14ac:dyDescent="0.25">
      <c r="A13" s="1" t="s">
        <v>134</v>
      </c>
      <c r="B13" s="74"/>
      <c r="C13" s="18"/>
      <c r="D13" s="6"/>
      <c r="E13" s="32"/>
      <c r="F13" s="64">
        <v>60</v>
      </c>
      <c r="G13" s="32"/>
      <c r="H13" s="33"/>
      <c r="I13" s="33"/>
    </row>
    <row r="14" spans="1:10" ht="25.5" x14ac:dyDescent="0.25">
      <c r="A14" s="14" t="s">
        <v>246</v>
      </c>
      <c r="B14" s="74"/>
      <c r="C14" s="18"/>
      <c r="D14" s="6"/>
      <c r="E14" s="32"/>
      <c r="F14" s="64">
        <v>60</v>
      </c>
      <c r="G14" s="32"/>
      <c r="H14" s="33"/>
      <c r="I14" s="33"/>
    </row>
    <row r="15" spans="1:10" ht="24" customHeight="1" x14ac:dyDescent="0.25">
      <c r="A15" s="1" t="s">
        <v>224</v>
      </c>
      <c r="B15" s="74"/>
      <c r="C15" s="18"/>
      <c r="D15" s="6"/>
      <c r="E15" s="32"/>
      <c r="F15" s="64">
        <v>60</v>
      </c>
      <c r="G15" s="32"/>
      <c r="H15" s="33"/>
      <c r="I15" s="33"/>
    </row>
    <row r="16" spans="1:10" ht="25.5" x14ac:dyDescent="0.25">
      <c r="A16" s="14" t="s">
        <v>225</v>
      </c>
      <c r="B16" s="74"/>
      <c r="C16" s="18"/>
      <c r="D16" s="6"/>
      <c r="E16" s="32"/>
      <c r="F16" s="64">
        <v>60</v>
      </c>
      <c r="G16" s="32"/>
      <c r="H16" s="33"/>
      <c r="I16" s="33"/>
    </row>
    <row r="17" spans="1:9" ht="25.5" x14ac:dyDescent="0.25">
      <c r="A17" s="1" t="s">
        <v>226</v>
      </c>
      <c r="B17" s="74"/>
      <c r="C17" s="18"/>
      <c r="D17" s="6"/>
      <c r="E17" s="32"/>
      <c r="F17" s="64">
        <v>60</v>
      </c>
      <c r="G17" s="32"/>
      <c r="H17" s="33"/>
      <c r="I17" s="33"/>
    </row>
    <row r="18" spans="1:9" x14ac:dyDescent="0.25">
      <c r="A18" s="7" t="s">
        <v>66</v>
      </c>
      <c r="B18" s="74"/>
      <c r="C18" s="66"/>
      <c r="D18" s="74"/>
      <c r="E18" s="10"/>
      <c r="F18" s="74"/>
      <c r="G18" s="32"/>
      <c r="H18" s="10"/>
      <c r="I18" s="10"/>
    </row>
    <row r="19" spans="1:9" x14ac:dyDescent="0.25">
      <c r="A19" s="118" t="s">
        <v>135</v>
      </c>
      <c r="B19" s="119"/>
      <c r="C19" s="87"/>
      <c r="D19" s="87"/>
      <c r="E19" s="87"/>
      <c r="F19" s="88"/>
      <c r="G19" s="33"/>
      <c r="H19" s="33"/>
      <c r="I19" s="33"/>
    </row>
    <row r="20" spans="1:9" x14ac:dyDescent="0.25">
      <c r="A20" s="86" t="s">
        <v>136</v>
      </c>
      <c r="B20" s="87"/>
      <c r="C20" s="87"/>
      <c r="D20" s="87"/>
      <c r="E20" s="87"/>
      <c r="F20" s="88"/>
      <c r="G20" s="59"/>
      <c r="H20" s="59"/>
      <c r="I20" s="59"/>
    </row>
    <row r="21" spans="1:9" x14ac:dyDescent="0.25">
      <c r="A21" s="89" t="s">
        <v>210</v>
      </c>
      <c r="B21" s="90"/>
      <c r="C21" s="90"/>
      <c r="D21" s="90"/>
      <c r="E21" s="90"/>
      <c r="F21" s="91"/>
      <c r="G21" s="33"/>
      <c r="H21" s="33"/>
      <c r="I21" s="33"/>
    </row>
    <row r="24" spans="1:9" x14ac:dyDescent="0.25">
      <c r="A24" s="16"/>
    </row>
    <row r="25" spans="1:9" ht="15.75" customHeight="1" x14ac:dyDescent="0.25">
      <c r="A25" s="150" t="s">
        <v>211</v>
      </c>
      <c r="B25" s="160" t="s">
        <v>5</v>
      </c>
      <c r="C25" s="100" t="s">
        <v>127</v>
      </c>
      <c r="D25" s="99" t="s">
        <v>3</v>
      </c>
      <c r="E25" s="99" t="s">
        <v>128</v>
      </c>
      <c r="F25" s="99" t="s">
        <v>129</v>
      </c>
      <c r="G25" s="13"/>
      <c r="H25" s="13"/>
    </row>
    <row r="26" spans="1:9" ht="15" customHeight="1" x14ac:dyDescent="0.25">
      <c r="A26" s="159"/>
      <c r="B26" s="161"/>
      <c r="C26" s="101"/>
      <c r="D26" s="99"/>
      <c r="E26" s="99"/>
      <c r="F26" s="99"/>
      <c r="G26" s="13"/>
      <c r="H26" s="13"/>
    </row>
    <row r="27" spans="1:9" ht="21.75" customHeight="1" x14ac:dyDescent="0.25">
      <c r="A27" s="159"/>
      <c r="B27" s="161"/>
      <c r="C27" s="102"/>
      <c r="D27" s="99"/>
      <c r="E27" s="99"/>
      <c r="F27" s="99"/>
      <c r="G27" s="13"/>
      <c r="H27" s="13"/>
    </row>
    <row r="28" spans="1:9" ht="76.5" x14ac:dyDescent="0.25">
      <c r="A28" s="55" t="s">
        <v>248</v>
      </c>
      <c r="B28" s="147" t="s">
        <v>137</v>
      </c>
      <c r="C28" s="71"/>
      <c r="D28" s="24"/>
      <c r="E28" s="70">
        <v>6</v>
      </c>
      <c r="F28" s="52"/>
    </row>
    <row r="29" spans="1:9" x14ac:dyDescent="0.25">
      <c r="A29" s="55" t="s">
        <v>138</v>
      </c>
      <c r="B29" s="148"/>
      <c r="C29" s="71"/>
      <c r="D29" s="24"/>
      <c r="E29" s="70">
        <v>60</v>
      </c>
      <c r="F29" s="52"/>
      <c r="H29" s="62"/>
    </row>
    <row r="30" spans="1:9" ht="38.25" x14ac:dyDescent="0.25">
      <c r="A30" s="55" t="s">
        <v>139</v>
      </c>
      <c r="B30" s="148"/>
      <c r="C30" s="53">
        <v>4</v>
      </c>
      <c r="D30" s="52"/>
      <c r="E30" s="54">
        <v>23</v>
      </c>
      <c r="F30" s="52"/>
    </row>
    <row r="31" spans="1:9" ht="38.25" x14ac:dyDescent="0.25">
      <c r="A31" s="55" t="s">
        <v>244</v>
      </c>
      <c r="B31" s="148"/>
      <c r="C31" s="53">
        <v>3</v>
      </c>
      <c r="D31" s="52"/>
      <c r="E31" s="54">
        <v>23</v>
      </c>
      <c r="F31" s="52"/>
    </row>
    <row r="32" spans="1:9" ht="89.25" x14ac:dyDescent="0.25">
      <c r="A32" s="55" t="s">
        <v>140</v>
      </c>
      <c r="B32" s="148"/>
      <c r="C32" s="53">
        <v>8</v>
      </c>
      <c r="D32" s="52"/>
      <c r="E32" s="54">
        <v>23</v>
      </c>
      <c r="F32" s="52"/>
    </row>
    <row r="33" spans="1:8" ht="51" x14ac:dyDescent="0.25">
      <c r="A33" s="55" t="s">
        <v>240</v>
      </c>
      <c r="B33" s="149"/>
      <c r="C33" s="71"/>
      <c r="D33" s="24"/>
      <c r="E33" s="70">
        <v>60</v>
      </c>
      <c r="F33" s="24"/>
      <c r="G33" s="4"/>
      <c r="H33" s="4"/>
    </row>
    <row r="34" spans="1:8" x14ac:dyDescent="0.25">
      <c r="A34" s="17" t="s">
        <v>138</v>
      </c>
      <c r="B34" s="74" t="s">
        <v>141</v>
      </c>
      <c r="C34" s="66"/>
      <c r="D34" s="10"/>
      <c r="E34" s="74">
        <v>60</v>
      </c>
      <c r="F34" s="10"/>
      <c r="G34" s="4"/>
      <c r="H34" s="4"/>
    </row>
    <row r="35" spans="1:8" ht="38.25" x14ac:dyDescent="0.25">
      <c r="A35" s="55" t="s">
        <v>139</v>
      </c>
      <c r="B35" s="70" t="s">
        <v>117</v>
      </c>
      <c r="C35" s="53"/>
      <c r="D35" s="52"/>
      <c r="E35" s="54">
        <v>23</v>
      </c>
      <c r="F35" s="52"/>
    </row>
    <row r="36" spans="1:8" ht="51" x14ac:dyDescent="0.25">
      <c r="A36" s="17" t="s">
        <v>249</v>
      </c>
      <c r="B36" s="74" t="s">
        <v>142</v>
      </c>
      <c r="C36" s="34"/>
      <c r="D36" s="33"/>
      <c r="E36" s="31">
        <v>6</v>
      </c>
      <c r="F36" s="33"/>
    </row>
    <row r="37" spans="1:8" ht="51" x14ac:dyDescent="0.25">
      <c r="A37" s="55" t="s">
        <v>240</v>
      </c>
      <c r="B37" s="70" t="s">
        <v>229</v>
      </c>
      <c r="C37" s="53"/>
      <c r="D37" s="52"/>
      <c r="E37" s="54">
        <v>60</v>
      </c>
      <c r="F37" s="52"/>
    </row>
    <row r="38" spans="1:8" x14ac:dyDescent="0.25">
      <c r="A38" s="7" t="s">
        <v>66</v>
      </c>
      <c r="B38" s="74"/>
      <c r="C38" s="66"/>
      <c r="D38" s="10"/>
      <c r="E38" s="74"/>
      <c r="F38" s="10"/>
      <c r="G38" s="4"/>
      <c r="H38" s="4"/>
    </row>
    <row r="39" spans="1:8" x14ac:dyDescent="0.25">
      <c r="A39" s="5"/>
      <c r="B39" s="5"/>
      <c r="C39" s="5"/>
      <c r="D39" s="5"/>
      <c r="E39" s="5"/>
      <c r="F39" s="5"/>
    </row>
    <row r="42" spans="1:8" ht="15" customHeight="1" x14ac:dyDescent="0.25">
      <c r="A42" s="98" t="s">
        <v>158</v>
      </c>
      <c r="B42" s="99" t="s">
        <v>127</v>
      </c>
      <c r="C42" s="99"/>
      <c r="D42" s="100" t="s">
        <v>3</v>
      </c>
      <c r="E42" s="100" t="s">
        <v>128</v>
      </c>
      <c r="F42" s="108" t="s">
        <v>214</v>
      </c>
      <c r="G42" s="109"/>
    </row>
    <row r="43" spans="1:8" x14ac:dyDescent="0.25">
      <c r="A43" s="98"/>
      <c r="B43" s="99"/>
      <c r="C43" s="99"/>
      <c r="D43" s="101"/>
      <c r="E43" s="101"/>
      <c r="F43" s="110"/>
      <c r="G43" s="111"/>
    </row>
    <row r="44" spans="1:8" x14ac:dyDescent="0.25">
      <c r="A44" s="98"/>
      <c r="B44" s="72" t="s">
        <v>107</v>
      </c>
      <c r="C44" s="72" t="s">
        <v>144</v>
      </c>
      <c r="D44" s="102"/>
      <c r="E44" s="102"/>
      <c r="F44" s="72" t="s">
        <v>107</v>
      </c>
      <c r="G44" s="72" t="s">
        <v>144</v>
      </c>
    </row>
    <row r="45" spans="1:8" ht="15.75" thickBot="1" x14ac:dyDescent="0.3">
      <c r="A45" s="60" t="s">
        <v>215</v>
      </c>
      <c r="B45" s="35"/>
      <c r="C45" s="35"/>
      <c r="D45" s="38"/>
      <c r="E45" s="35">
        <v>60</v>
      </c>
      <c r="F45" s="36"/>
      <c r="G45" s="36"/>
    </row>
    <row r="46" spans="1:8" ht="15.75" thickBot="1" x14ac:dyDescent="0.3">
      <c r="A46" s="60" t="s">
        <v>130</v>
      </c>
      <c r="B46" s="31"/>
      <c r="C46" s="31"/>
      <c r="D46" s="39"/>
      <c r="E46" s="31">
        <v>60</v>
      </c>
      <c r="F46" s="33"/>
      <c r="G46" s="33"/>
    </row>
    <row r="47" spans="1:8" x14ac:dyDescent="0.25">
      <c r="A47" s="7" t="s">
        <v>66</v>
      </c>
      <c r="B47" s="31"/>
      <c r="C47" s="31"/>
      <c r="D47" s="39"/>
      <c r="E47" s="31"/>
      <c r="F47" s="33"/>
      <c r="G47" s="33"/>
    </row>
    <row r="48" spans="1:8" x14ac:dyDescent="0.25">
      <c r="A48" s="86" t="s">
        <v>159</v>
      </c>
      <c r="B48" s="87"/>
      <c r="C48" s="87"/>
      <c r="D48" s="87"/>
      <c r="E48" s="88"/>
      <c r="F48" s="40"/>
      <c r="G48" s="33"/>
    </row>
    <row r="49" spans="1:7" x14ac:dyDescent="0.25">
      <c r="A49" s="86" t="s">
        <v>160</v>
      </c>
      <c r="B49" s="87"/>
      <c r="C49" s="87"/>
      <c r="D49" s="87"/>
      <c r="E49" s="88"/>
      <c r="F49" s="37">
        <v>2</v>
      </c>
      <c r="G49" s="37">
        <v>1</v>
      </c>
    </row>
    <row r="50" spans="1:7" x14ac:dyDescent="0.25">
      <c r="A50" s="89" t="s">
        <v>213</v>
      </c>
      <c r="B50" s="90"/>
      <c r="C50" s="90"/>
      <c r="D50" s="90"/>
      <c r="E50" s="91"/>
      <c r="F50" s="40"/>
      <c r="G50" s="33"/>
    </row>
  </sheetData>
  <mergeCells count="23">
    <mergeCell ref="A19:F19"/>
    <mergeCell ref="A5:A7"/>
    <mergeCell ref="B5:D6"/>
    <mergeCell ref="E5:E7"/>
    <mergeCell ref="F5:F7"/>
    <mergeCell ref="G5:I6"/>
    <mergeCell ref="F42:G43"/>
    <mergeCell ref="A20:F20"/>
    <mergeCell ref="A21:F21"/>
    <mergeCell ref="A25:A27"/>
    <mergeCell ref="B25:B27"/>
    <mergeCell ref="C25:C27"/>
    <mergeCell ref="D25:D27"/>
    <mergeCell ref="E25:E27"/>
    <mergeCell ref="F25:F27"/>
    <mergeCell ref="A48:E48"/>
    <mergeCell ref="A49:E49"/>
    <mergeCell ref="A50:E50"/>
    <mergeCell ref="B28:B33"/>
    <mergeCell ref="A42:A44"/>
    <mergeCell ref="B42:C43"/>
    <mergeCell ref="D42:D44"/>
    <mergeCell ref="E42:E4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DEEA6-A051-4411-B815-B7F78E173C2F}">
  <dimension ref="B2:I12"/>
  <sheetViews>
    <sheetView workbookViewId="0">
      <selection activeCell="H16" sqref="H16"/>
    </sheetView>
  </sheetViews>
  <sheetFormatPr defaultRowHeight="15" x14ac:dyDescent="0.25"/>
  <cols>
    <col min="1" max="1" width="9.140625" style="76"/>
    <col min="2" max="2" width="19.140625" style="76" bestFit="1" customWidth="1"/>
    <col min="3" max="3" width="31.42578125" style="76" bestFit="1" customWidth="1"/>
    <col min="4" max="4" width="11.42578125" style="76" bestFit="1" customWidth="1"/>
    <col min="5" max="5" width="16.42578125" style="76" customWidth="1"/>
    <col min="6" max="6" width="14.85546875" style="76" customWidth="1"/>
    <col min="7" max="7" width="11.42578125" style="76" customWidth="1"/>
    <col min="8" max="8" width="21.5703125" style="76" customWidth="1"/>
    <col min="9" max="9" width="29.7109375" style="76" customWidth="1"/>
    <col min="10" max="16384" width="9.140625" style="76"/>
  </cols>
  <sheetData>
    <row r="2" spans="2:9" x14ac:dyDescent="0.25">
      <c r="C2" s="76" t="s">
        <v>280</v>
      </c>
    </row>
    <row r="3" spans="2:9" ht="60" x14ac:dyDescent="0.25">
      <c r="B3" s="77" t="s">
        <v>256</v>
      </c>
      <c r="C3" s="77" t="s">
        <v>257</v>
      </c>
      <c r="D3" s="77" t="s">
        <v>258</v>
      </c>
      <c r="E3" s="77" t="s">
        <v>259</v>
      </c>
      <c r="F3" s="77" t="s">
        <v>260</v>
      </c>
      <c r="G3" s="77" t="s">
        <v>261</v>
      </c>
      <c r="H3" s="77" t="s">
        <v>262</v>
      </c>
      <c r="I3" s="77" t="s">
        <v>263</v>
      </c>
    </row>
    <row r="4" spans="2:9" x14ac:dyDescent="0.25">
      <c r="B4" s="168" t="s">
        <v>264</v>
      </c>
      <c r="C4" s="78" t="s">
        <v>265</v>
      </c>
      <c r="D4" s="79">
        <v>2</v>
      </c>
      <c r="E4" s="80">
        <v>15000</v>
      </c>
      <c r="F4" s="81"/>
      <c r="G4" s="81"/>
      <c r="H4" s="79"/>
      <c r="I4" s="81"/>
    </row>
    <row r="5" spans="2:9" x14ac:dyDescent="0.25">
      <c r="B5" s="169"/>
      <c r="C5" s="78" t="s">
        <v>265</v>
      </c>
      <c r="D5" s="79">
        <v>1</v>
      </c>
      <c r="E5" s="80">
        <v>5000</v>
      </c>
      <c r="F5" s="81"/>
      <c r="G5" s="81"/>
      <c r="H5" s="79"/>
      <c r="I5" s="81"/>
    </row>
    <row r="6" spans="2:9" x14ac:dyDescent="0.25">
      <c r="B6" s="169"/>
      <c r="C6" s="78" t="s">
        <v>266</v>
      </c>
      <c r="D6" s="79">
        <v>1</v>
      </c>
      <c r="E6" s="80">
        <v>500</v>
      </c>
      <c r="F6" s="81"/>
      <c r="G6" s="81"/>
      <c r="H6" s="79"/>
      <c r="I6" s="81"/>
    </row>
    <row r="7" spans="2:9" x14ac:dyDescent="0.25">
      <c r="B7" s="170"/>
      <c r="C7" s="78" t="s">
        <v>267</v>
      </c>
      <c r="D7" s="79">
        <v>1</v>
      </c>
      <c r="E7" s="80">
        <v>20000</v>
      </c>
      <c r="F7" s="81"/>
      <c r="G7" s="81"/>
      <c r="H7" s="79"/>
      <c r="I7" s="81"/>
    </row>
    <row r="8" spans="2:9" x14ac:dyDescent="0.25">
      <c r="B8" s="171" t="s">
        <v>268</v>
      </c>
      <c r="C8" s="82" t="s">
        <v>269</v>
      </c>
      <c r="D8" s="83">
        <v>1</v>
      </c>
      <c r="E8" s="84">
        <v>43500</v>
      </c>
      <c r="F8" s="85"/>
      <c r="G8" s="85"/>
      <c r="H8" s="83"/>
      <c r="I8" s="85"/>
    </row>
    <row r="9" spans="2:9" x14ac:dyDescent="0.25">
      <c r="B9" s="172"/>
      <c r="C9" s="82" t="s">
        <v>269</v>
      </c>
      <c r="D9" s="83">
        <v>1</v>
      </c>
      <c r="E9" s="84">
        <v>18000</v>
      </c>
      <c r="F9" s="85"/>
      <c r="G9" s="85"/>
      <c r="H9" s="83"/>
      <c r="I9" s="85"/>
    </row>
    <row r="10" spans="2:9" x14ac:dyDescent="0.25">
      <c r="B10" s="172"/>
      <c r="C10" s="82" t="s">
        <v>269</v>
      </c>
      <c r="D10" s="83">
        <v>1</v>
      </c>
      <c r="E10" s="84">
        <v>34000</v>
      </c>
      <c r="F10" s="85"/>
      <c r="G10" s="85"/>
      <c r="H10" s="83"/>
      <c r="I10" s="85"/>
    </row>
    <row r="11" spans="2:9" x14ac:dyDescent="0.25">
      <c r="B11" s="172"/>
      <c r="C11" s="82" t="s">
        <v>269</v>
      </c>
      <c r="D11" s="83">
        <v>1</v>
      </c>
      <c r="E11" s="84">
        <v>65000</v>
      </c>
      <c r="F11" s="85"/>
      <c r="G11" s="85"/>
      <c r="H11" s="83"/>
      <c r="I11" s="85"/>
    </row>
    <row r="12" spans="2:9" x14ac:dyDescent="0.25">
      <c r="B12" s="173"/>
      <c r="C12" s="82" t="s">
        <v>270</v>
      </c>
      <c r="D12" s="83">
        <v>1</v>
      </c>
      <c r="E12" s="84">
        <v>3000</v>
      </c>
      <c r="F12" s="85"/>
      <c r="G12" s="85"/>
      <c r="H12" s="83"/>
      <c r="I12" s="85"/>
    </row>
  </sheetData>
  <mergeCells count="2">
    <mergeCell ref="B4:B7"/>
    <mergeCell ref="B8:B12"/>
  </mergeCells>
  <pageMargins left="0.511811024" right="0.511811024" top="0.78740157499999996" bottom="0.78740157499999996" header="0.31496062000000002" footer="0.31496062000000002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B27E4AC530AB41865AFF169152993E" ma:contentTypeVersion="6" ma:contentTypeDescription="Create a new document." ma:contentTypeScope="" ma:versionID="822f9407e1eee397f146875b3fe740fa">
  <xsd:schema xmlns:xsd="http://www.w3.org/2001/XMLSchema" xmlns:xs="http://www.w3.org/2001/XMLSchema" xmlns:p="http://schemas.microsoft.com/office/2006/metadata/properties" xmlns:ns2="57bc068f-d4a3-48d7-afe7-546111e9d7aa" xmlns:ns3="490f7a5e-5036-433b-8f13-6ea242e0dbc9" targetNamespace="http://schemas.microsoft.com/office/2006/metadata/properties" ma:root="true" ma:fieldsID="8d87e38863e80a1e62151c7765173a43" ns2:_="" ns3:_="">
    <xsd:import namespace="57bc068f-d4a3-48d7-afe7-546111e9d7aa"/>
    <xsd:import namespace="490f7a5e-5036-433b-8f13-6ea242e0db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c068f-d4a3-48d7-afe7-546111e9d7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f7a5e-5036-433b-8f13-6ea242e0dbc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CAB0A1-1710-42B9-935B-1B0B7AD1F27A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57bc068f-d4a3-48d7-afe7-546111e9d7aa"/>
    <ds:schemaRef ds:uri="http://purl.org/dc/dcmitype/"/>
    <ds:schemaRef ds:uri="490f7a5e-5036-433b-8f13-6ea242e0dbc9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CBECA33-50A9-49D0-8693-A8F4931EDE5F}"/>
</file>

<file path=customXml/itemProps3.xml><?xml version="1.0" encoding="utf-8"?>
<ds:datastoreItem xmlns:ds="http://schemas.openxmlformats.org/officeDocument/2006/customXml" ds:itemID="{F25A629E-5EC6-44B3-A70D-FD6C4FA72A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Orientações</vt:lpstr>
      <vt:lpstr>Anexo VI-A</vt:lpstr>
      <vt:lpstr>Anexo VI-B</vt:lpstr>
      <vt:lpstr>Anexo VI-D</vt:lpstr>
      <vt:lpstr> Anexo VI-E - Uniformes</vt:lpstr>
      <vt:lpstr>Anexo VII</vt:lpstr>
      <vt:lpstr>Anexo 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Eduardo Willian Silva</cp:lastModifiedBy>
  <cp:revision/>
  <cp:lastPrinted>2021-07-11T03:07:09Z</cp:lastPrinted>
  <dcterms:created xsi:type="dcterms:W3CDTF">2021-06-28T16:17:02Z</dcterms:created>
  <dcterms:modified xsi:type="dcterms:W3CDTF">2021-07-15T16:05:04Z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0x01010088B27E4AC530AB41865AFF169152993E</vt:lpwstr>
  </property>
</Properties>
</file>