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fbgov-my.sharepoint.com/personal/paulo-luiz_smith_rfb_gov_br/Documents/LicitaçãoDRFVCA/2023/Reforma da faixada e andaimes/"/>
    </mc:Choice>
  </mc:AlternateContent>
  <xr:revisionPtr revIDLastSave="193" documentId="8_{EEEC5E47-0835-451A-8638-753F0BA003F6}" xr6:coauthVersionLast="47" xr6:coauthVersionMax="47" xr10:uidLastSave="{A1068862-0D6F-4BBE-960C-65F835648FE1}"/>
  <bookViews>
    <workbookView xWindow="-120" yWindow="-120" windowWidth="29040" windowHeight="15840" xr2:uid="{87466BAE-8A35-4978-8701-617928E70D85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3" i="1" l="1"/>
  <c r="H13" i="1"/>
  <c r="J13" i="1"/>
  <c r="K13" i="1"/>
  <c r="G22" i="1"/>
  <c r="H22" i="1"/>
  <c r="I22" i="1"/>
  <c r="J22" i="1"/>
  <c r="J23" i="1" s="1"/>
  <c r="K22" i="1"/>
  <c r="F22" i="1"/>
  <c r="G20" i="1"/>
  <c r="H20" i="1"/>
  <c r="I20" i="1"/>
  <c r="J20" i="1"/>
  <c r="K20" i="1"/>
  <c r="F20" i="1"/>
  <c r="G18" i="1"/>
  <c r="H18" i="1"/>
  <c r="I18" i="1"/>
  <c r="J18" i="1"/>
  <c r="K18" i="1"/>
  <c r="F18" i="1"/>
  <c r="I8" i="1"/>
  <c r="F8" i="1"/>
  <c r="I9" i="1"/>
  <c r="I10" i="1" s="1"/>
  <c r="I11" i="1"/>
  <c r="I12" i="1" s="1"/>
  <c r="F9" i="1"/>
  <c r="F10" i="1" s="1"/>
  <c r="F11" i="1"/>
  <c r="F12" i="1" s="1"/>
  <c r="I7" i="1"/>
  <c r="F7" i="1"/>
  <c r="F23" i="1" l="1"/>
  <c r="F24" i="1" s="1"/>
  <c r="I23" i="1"/>
  <c r="H23" i="1"/>
  <c r="G23" i="1"/>
  <c r="G24" i="1" s="1"/>
  <c r="H24" i="1" s="1"/>
  <c r="I24" i="1" s="1"/>
  <c r="J24" i="1" s="1"/>
  <c r="K24" i="1" s="1"/>
  <c r="F13" i="1"/>
  <c r="F14" i="1" s="1"/>
  <c r="G14" i="1" s="1"/>
  <c r="H14" i="1" s="1"/>
  <c r="K23" i="1"/>
  <c r="I13" i="1"/>
  <c r="I14" i="1" l="1"/>
  <c r="J14" i="1" s="1"/>
  <c r="K14" i="1" s="1"/>
</calcChain>
</file>

<file path=xl/sharedStrings.xml><?xml version="1.0" encoding="utf-8"?>
<sst xmlns="http://schemas.openxmlformats.org/spreadsheetml/2006/main" count="53" uniqueCount="31">
  <si>
    <t>Cronograma de Físico-Financeiro</t>
  </si>
  <si>
    <r>
      <t>GRUPO</t>
    </r>
    <r>
      <rPr>
        <sz val="12"/>
        <color rgb="FF00000A"/>
        <rFont val="Calibri"/>
        <family val="2"/>
      </rPr>
      <t> </t>
    </r>
  </si>
  <si>
    <r>
      <t>ITEM</t>
    </r>
    <r>
      <rPr>
        <sz val="12"/>
        <color rgb="FF00000A"/>
        <rFont val="Calibri"/>
        <family val="2"/>
      </rPr>
      <t> </t>
    </r>
  </si>
  <si>
    <r>
      <t>DESCRIÇÃO</t>
    </r>
    <r>
      <rPr>
        <sz val="12"/>
        <color rgb="FF00000A"/>
        <rFont val="Calibri"/>
        <family val="2"/>
      </rPr>
      <t> </t>
    </r>
  </si>
  <si>
    <r>
      <t>UNIDADE DE MEDIDA</t>
    </r>
    <r>
      <rPr>
        <sz val="12"/>
        <color rgb="FF00000A"/>
        <rFont val="Calibri"/>
        <family val="2"/>
      </rPr>
      <t> </t>
    </r>
  </si>
  <si>
    <r>
      <t>QUANTIDADE</t>
    </r>
    <r>
      <rPr>
        <sz val="12"/>
        <color rgb="FF00000A"/>
        <rFont val="Calibri"/>
        <family val="2"/>
      </rPr>
      <t> </t>
    </r>
  </si>
  <si>
    <r>
      <t>GRUPO 01</t>
    </r>
    <r>
      <rPr>
        <sz val="12"/>
        <color rgb="FF00000A"/>
        <rFont val="Calibri"/>
        <family val="2"/>
      </rPr>
      <t> </t>
    </r>
  </si>
  <si>
    <t>01 </t>
  </si>
  <si>
    <t>Recuperação da Faixada Tipo 1 </t>
  </si>
  <si>
    <t>M² </t>
  </si>
  <si>
    <t>02 </t>
  </si>
  <si>
    <t>Recuperação da Faixada Tipo 2 </t>
  </si>
  <si>
    <t>03 </t>
  </si>
  <si>
    <t>Recuperação de Faixada Tipo 3 </t>
  </si>
  <si>
    <r>
      <t>GRUPO 02</t>
    </r>
    <r>
      <rPr>
        <sz val="12"/>
        <color rgb="FF00000A"/>
        <rFont val="Calibri"/>
        <family val="2"/>
      </rPr>
      <t> </t>
    </r>
  </si>
  <si>
    <t>04 </t>
  </si>
  <si>
    <t>Locação de Andaime Metálico para Fachada – Tipo Torre –  </t>
  </si>
  <si>
    <t>M² x MÊS </t>
  </si>
  <si>
    <t>05 </t>
  </si>
  <si>
    <t>Montagem e desmontagem de andaime metálico para fachada – tipo torre) </t>
  </si>
  <si>
    <t>06 </t>
  </si>
  <si>
    <t>Colocação de tela em andaime fachadeiro </t>
  </si>
  <si>
    <t>Mês 1</t>
  </si>
  <si>
    <t>Mês 2</t>
  </si>
  <si>
    <t>Mês 3</t>
  </si>
  <si>
    <t>Mês 4</t>
  </si>
  <si>
    <t>Mês 5</t>
  </si>
  <si>
    <t>Mês 6</t>
  </si>
  <si>
    <t>R$</t>
  </si>
  <si>
    <t xml:space="preserve"> Valor do Mês</t>
  </si>
  <si>
    <t>Valor Acumulado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</si>
</sst>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$&quot;\ #,##0.00"/>
  </numFmts>
  <fonts count="4" x14ac:knownFonts="1">
    <font>
      <sz val="11"/>
      <color theme="1"/>
      <name val="Calibri"/>
      <family val="2"/>
      <scheme val="minor"/>
    </font>
    <font>
      <b/>
      <sz val="12"/>
      <color rgb="FF00000A"/>
      <name val="Calibri"/>
      <family val="2"/>
    </font>
    <font>
      <sz val="12"/>
      <color rgb="FF00000A"/>
      <name val="Calibri"/>
      <family val="2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6713BB-1CB2-4BC9-801C-3B91241AC78D}">
  <sheetPr>
    <pageSetUpPr fitToPage="1"/>
  </sheetPr>
  <dimension ref="A1:K24"/>
  <sheetViews>
    <sheetView tabSelected="1" topLeftCell="A6" workbookViewId="0">
      <selection activeCell="N13" sqref="N13"/>
    </sheetView>
  </sheetViews>
  <sheetFormatPr defaultRowHeight="15" x14ac:dyDescent="0.25"/>
  <cols>
    <col min="1" max="1" width="11.28515625" bestFit="1" customWidth="1"/>
    <col min="2" max="2" width="6.28515625" bestFit="1" customWidth="1"/>
    <col min="3" max="3" width="31.28515625" customWidth="1"/>
    <col min="4" max="4" width="10.140625" customWidth="1"/>
    <col min="5" max="5" width="14.7109375" customWidth="1"/>
    <col min="6" max="6" width="14.140625" bestFit="1" customWidth="1"/>
    <col min="7" max="8" width="14" bestFit="1" customWidth="1"/>
    <col min="9" max="9" width="14.140625" bestFit="1" customWidth="1"/>
    <col min="10" max="11" width="14" bestFit="1" customWidth="1"/>
  </cols>
  <sheetData>
    <row r="1" spans="1:11" x14ac:dyDescent="0.25">
      <c r="A1" s="6" t="s">
        <v>0</v>
      </c>
      <c r="B1" s="6"/>
      <c r="C1" s="6"/>
      <c r="D1" s="6"/>
      <c r="E1" s="6"/>
    </row>
    <row r="6" spans="1:11" ht="47.25" x14ac:dyDescent="0.25">
      <c r="A6" s="2" t="s">
        <v>1</v>
      </c>
      <c r="B6" s="2" t="s">
        <v>2</v>
      </c>
      <c r="C6" s="2" t="s">
        <v>3</v>
      </c>
      <c r="D6" s="2" t="s">
        <v>4</v>
      </c>
      <c r="E6" s="2" t="s">
        <v>5</v>
      </c>
      <c r="F6" s="2" t="s">
        <v>22</v>
      </c>
      <c r="G6" s="2" t="s">
        <v>23</v>
      </c>
      <c r="H6" s="2" t="s">
        <v>24</v>
      </c>
      <c r="I6" s="2" t="s">
        <v>25</v>
      </c>
      <c r="J6" s="2" t="s">
        <v>26</v>
      </c>
      <c r="K6" s="2" t="s">
        <v>27</v>
      </c>
    </row>
    <row r="7" spans="1:11" ht="16.149999999999999" customHeight="1" x14ac:dyDescent="0.25">
      <c r="A7" s="5" t="s">
        <v>6</v>
      </c>
      <c r="B7" s="5" t="s">
        <v>7</v>
      </c>
      <c r="C7" s="5" t="s">
        <v>8</v>
      </c>
      <c r="D7" s="2" t="s">
        <v>9</v>
      </c>
      <c r="E7" s="2">
        <v>90.63</v>
      </c>
      <c r="F7" s="2">
        <f>0.5*E7</f>
        <v>45.314999999999998</v>
      </c>
      <c r="G7" s="2">
        <v>0</v>
      </c>
      <c r="H7" s="2">
        <v>0</v>
      </c>
      <c r="I7" s="2">
        <f>0.5*E7</f>
        <v>45.314999999999998</v>
      </c>
      <c r="J7" s="2">
        <v>0</v>
      </c>
      <c r="K7" s="2">
        <v>0</v>
      </c>
    </row>
    <row r="8" spans="1:11" ht="16.149999999999999" customHeight="1" x14ac:dyDescent="0.25">
      <c r="A8" s="5"/>
      <c r="B8" s="5"/>
      <c r="C8" s="5"/>
      <c r="D8" s="2" t="s">
        <v>28</v>
      </c>
      <c r="E8" s="3">
        <v>52412.24</v>
      </c>
      <c r="F8" s="3">
        <f>0.5*E8</f>
        <v>26206.12</v>
      </c>
      <c r="G8" s="3">
        <v>0</v>
      </c>
      <c r="H8" s="3">
        <v>0</v>
      </c>
      <c r="I8" s="3">
        <f>0.5*E8</f>
        <v>26206.12</v>
      </c>
      <c r="J8" s="3">
        <v>0</v>
      </c>
      <c r="K8" s="3">
        <v>0</v>
      </c>
    </row>
    <row r="9" spans="1:11" ht="15.75" x14ac:dyDescent="0.25">
      <c r="A9" s="5"/>
      <c r="B9" s="5" t="s">
        <v>10</v>
      </c>
      <c r="C9" s="5" t="s">
        <v>11</v>
      </c>
      <c r="D9" s="2" t="s">
        <v>9</v>
      </c>
      <c r="E9" s="2">
        <v>122.06</v>
      </c>
      <c r="F9" s="2">
        <f t="shared" ref="F9:F11" si="0">0.5*E9</f>
        <v>61.03</v>
      </c>
      <c r="G9" s="2">
        <v>0</v>
      </c>
      <c r="H9" s="2">
        <v>0</v>
      </c>
      <c r="I9" s="2">
        <f t="shared" ref="I9:I11" si="1">0.5*E9</f>
        <v>61.03</v>
      </c>
      <c r="J9" s="2">
        <v>0</v>
      </c>
      <c r="K9" s="2">
        <v>0</v>
      </c>
    </row>
    <row r="10" spans="1:11" ht="15.75" x14ac:dyDescent="0.25">
      <c r="A10" s="5"/>
      <c r="B10" s="5"/>
      <c r="C10" s="5"/>
      <c r="D10" s="2" t="s">
        <v>28</v>
      </c>
      <c r="E10" s="3">
        <v>69684.05</v>
      </c>
      <c r="F10" s="3">
        <f>(F9/E9)*E10</f>
        <v>34842.025000000001</v>
      </c>
      <c r="G10" s="3">
        <v>0</v>
      </c>
      <c r="H10" s="3">
        <v>0</v>
      </c>
      <c r="I10" s="3">
        <f>(I9/E9)*E10</f>
        <v>34842.025000000001</v>
      </c>
      <c r="J10" s="3">
        <v>0</v>
      </c>
      <c r="K10" s="3">
        <v>0</v>
      </c>
    </row>
    <row r="11" spans="1:11" ht="15.75" x14ac:dyDescent="0.25">
      <c r="A11" s="5"/>
      <c r="B11" s="5" t="s">
        <v>12</v>
      </c>
      <c r="C11" s="5" t="s">
        <v>13</v>
      </c>
      <c r="D11" s="2" t="s">
        <v>9</v>
      </c>
      <c r="E11" s="2">
        <v>620.25</v>
      </c>
      <c r="F11" s="2">
        <f t="shared" si="0"/>
        <v>310.125</v>
      </c>
      <c r="G11" s="2">
        <v>0</v>
      </c>
      <c r="H11" s="2">
        <v>0</v>
      </c>
      <c r="I11" s="2">
        <f t="shared" si="1"/>
        <v>310.125</v>
      </c>
      <c r="J11" s="2">
        <v>0</v>
      </c>
      <c r="K11" s="2">
        <v>0</v>
      </c>
    </row>
    <row r="12" spans="1:11" ht="15.75" x14ac:dyDescent="0.25">
      <c r="A12" s="5"/>
      <c r="B12" s="5"/>
      <c r="C12" s="5"/>
      <c r="D12" s="2" t="s">
        <v>28</v>
      </c>
      <c r="E12" s="3">
        <v>309343.49</v>
      </c>
      <c r="F12" s="3">
        <f>(F11/E11)*E12</f>
        <v>154671.745</v>
      </c>
      <c r="G12" s="3">
        <v>0</v>
      </c>
      <c r="H12" s="3">
        <v>0</v>
      </c>
      <c r="I12" s="3">
        <f>(I11/E11)*E12</f>
        <v>154671.745</v>
      </c>
      <c r="J12" s="3">
        <v>0</v>
      </c>
      <c r="K12" s="3">
        <v>0</v>
      </c>
    </row>
    <row r="13" spans="1:11" ht="16.149999999999999" customHeight="1" x14ac:dyDescent="0.25">
      <c r="A13" s="5"/>
      <c r="B13" s="5" t="s">
        <v>29</v>
      </c>
      <c r="C13" s="5"/>
      <c r="D13" s="5"/>
      <c r="E13" s="5"/>
      <c r="F13" s="3">
        <f>F12+F10+F8</f>
        <v>215719.88999999998</v>
      </c>
      <c r="G13" s="3">
        <f t="shared" ref="G13:K13" si="2">G12+G10+G8</f>
        <v>0</v>
      </c>
      <c r="H13" s="3">
        <f t="shared" si="2"/>
        <v>0</v>
      </c>
      <c r="I13" s="3">
        <f t="shared" si="2"/>
        <v>215719.88999999998</v>
      </c>
      <c r="J13" s="3">
        <f t="shared" si="2"/>
        <v>0</v>
      </c>
      <c r="K13" s="3">
        <f t="shared" si="2"/>
        <v>0</v>
      </c>
    </row>
    <row r="14" spans="1:11" ht="15.75" x14ac:dyDescent="0.25">
      <c r="A14" s="5"/>
      <c r="B14" s="5" t="s">
        <v>30</v>
      </c>
      <c r="C14" s="5"/>
      <c r="D14" s="5"/>
      <c r="E14" s="5"/>
      <c r="F14" s="3">
        <f>F13</f>
        <v>215719.88999999998</v>
      </c>
      <c r="G14" s="3">
        <f>F14+G13</f>
        <v>215719.88999999998</v>
      </c>
      <c r="H14" s="3">
        <f>G14+H13</f>
        <v>215719.88999999998</v>
      </c>
      <c r="I14" s="3">
        <f>H14+I13</f>
        <v>431439.77999999997</v>
      </c>
      <c r="J14" s="3">
        <f>I14+J13</f>
        <v>431439.77999999997</v>
      </c>
      <c r="K14" s="3">
        <f>J14+K13</f>
        <v>431439.77999999997</v>
      </c>
    </row>
    <row r="15" spans="1:11" ht="15.75" x14ac:dyDescent="0.25">
      <c r="A15" s="1"/>
      <c r="B15" s="1"/>
      <c r="C15" s="1"/>
      <c r="D15" s="1"/>
      <c r="E15" s="1"/>
      <c r="F15" s="4"/>
      <c r="G15" s="4"/>
      <c r="H15" s="4"/>
      <c r="I15" s="4"/>
      <c r="J15" s="4"/>
      <c r="K15" s="4"/>
    </row>
    <row r="16" spans="1:11" ht="47.25" x14ac:dyDescent="0.25">
      <c r="A16" s="2" t="s">
        <v>1</v>
      </c>
      <c r="B16" s="2" t="s">
        <v>2</v>
      </c>
      <c r="C16" s="2" t="s">
        <v>3</v>
      </c>
      <c r="D16" s="2" t="s">
        <v>4</v>
      </c>
      <c r="E16" s="2" t="s">
        <v>5</v>
      </c>
      <c r="F16" s="2" t="s">
        <v>22</v>
      </c>
      <c r="G16" s="2" t="s">
        <v>23</v>
      </c>
      <c r="H16" s="2" t="s">
        <v>24</v>
      </c>
      <c r="I16" s="2" t="s">
        <v>25</v>
      </c>
      <c r="J16" s="2" t="s">
        <v>26</v>
      </c>
      <c r="K16" s="2" t="s">
        <v>27</v>
      </c>
    </row>
    <row r="17" spans="1:11" ht="14.45" customHeight="1" x14ac:dyDescent="0.25">
      <c r="A17" s="5" t="s">
        <v>14</v>
      </c>
      <c r="B17" s="5" t="s">
        <v>15</v>
      </c>
      <c r="C17" s="5" t="s">
        <v>16</v>
      </c>
      <c r="D17" s="2" t="s">
        <v>17</v>
      </c>
      <c r="E17" s="2">
        <v>10381.65</v>
      </c>
      <c r="F17" s="2">
        <v>1830.42</v>
      </c>
      <c r="G17" s="2">
        <v>1830.42</v>
      </c>
      <c r="H17" s="2">
        <v>1830.42</v>
      </c>
      <c r="I17" s="2">
        <v>1613.03</v>
      </c>
      <c r="J17" s="2">
        <v>1613.03</v>
      </c>
      <c r="K17" s="2">
        <v>1613.03</v>
      </c>
    </row>
    <row r="18" spans="1:11" ht="14.45" customHeight="1" x14ac:dyDescent="0.25">
      <c r="A18" s="5"/>
      <c r="B18" s="5"/>
      <c r="C18" s="5"/>
      <c r="D18" s="2" t="s">
        <v>28</v>
      </c>
      <c r="E18" s="3">
        <v>206594.84</v>
      </c>
      <c r="F18" s="3">
        <f>(F17/$E$17)*$E$18</f>
        <v>36425.358881565073</v>
      </c>
      <c r="G18" s="3">
        <f t="shared" ref="G18:K18" si="3">(G17/$E$17)*$E$18</f>
        <v>36425.358881565073</v>
      </c>
      <c r="H18" s="3">
        <f t="shared" si="3"/>
        <v>36425.358881565073</v>
      </c>
      <c r="I18" s="3">
        <f t="shared" si="3"/>
        <v>32099.297776865911</v>
      </c>
      <c r="J18" s="3">
        <f t="shared" si="3"/>
        <v>32099.297776865911</v>
      </c>
      <c r="K18" s="3">
        <f t="shared" si="3"/>
        <v>32099.297776865911</v>
      </c>
    </row>
    <row r="19" spans="1:11" ht="47.45" customHeight="1" x14ac:dyDescent="0.25">
      <c r="A19" s="5"/>
      <c r="B19" s="5" t="s">
        <v>18</v>
      </c>
      <c r="C19" s="5" t="s">
        <v>19</v>
      </c>
      <c r="D19" s="2" t="s">
        <v>9</v>
      </c>
      <c r="E19" s="2">
        <v>3460.55</v>
      </c>
      <c r="F19" s="2">
        <v>1830.42</v>
      </c>
      <c r="G19" s="2">
        <v>0</v>
      </c>
      <c r="H19" s="2">
        <v>0</v>
      </c>
      <c r="I19" s="2">
        <v>1613.03</v>
      </c>
      <c r="J19" s="2">
        <v>0</v>
      </c>
      <c r="K19" s="2">
        <v>0</v>
      </c>
    </row>
    <row r="20" spans="1:11" ht="14.45" customHeight="1" x14ac:dyDescent="0.25">
      <c r="A20" s="5"/>
      <c r="B20" s="5"/>
      <c r="C20" s="5"/>
      <c r="D20" s="2" t="s">
        <v>28</v>
      </c>
      <c r="E20" s="3">
        <v>84472.03</v>
      </c>
      <c r="F20" s="3">
        <f>(F19/$E$19)*$E$20</f>
        <v>44680.554580225682</v>
      </c>
      <c r="G20" s="3">
        <f t="shared" ref="G20:K20" si="4">(G19/$E$19)*$E$20</f>
        <v>0</v>
      </c>
      <c r="H20" s="3">
        <f t="shared" si="4"/>
        <v>0</v>
      </c>
      <c r="I20" s="3">
        <f t="shared" si="4"/>
        <v>39374.064397537957</v>
      </c>
      <c r="J20" s="3">
        <f t="shared" si="4"/>
        <v>0</v>
      </c>
      <c r="K20" s="3">
        <f t="shared" si="4"/>
        <v>0</v>
      </c>
    </row>
    <row r="21" spans="1:11" ht="31.9" customHeight="1" x14ac:dyDescent="0.25">
      <c r="A21" s="5"/>
      <c r="B21" s="5" t="s">
        <v>20</v>
      </c>
      <c r="C21" s="5" t="s">
        <v>21</v>
      </c>
      <c r="D21" s="2" t="s">
        <v>9</v>
      </c>
      <c r="E21" s="2">
        <v>3460.55</v>
      </c>
      <c r="F21" s="2">
        <v>1830.42</v>
      </c>
      <c r="G21" s="2">
        <v>0</v>
      </c>
      <c r="H21" s="2">
        <v>0</v>
      </c>
      <c r="I21" s="2">
        <v>1613.03</v>
      </c>
      <c r="J21" s="2">
        <v>0</v>
      </c>
      <c r="K21" s="2">
        <v>0</v>
      </c>
    </row>
    <row r="22" spans="1:11" ht="15" customHeight="1" x14ac:dyDescent="0.25">
      <c r="A22" s="5"/>
      <c r="B22" s="5"/>
      <c r="C22" s="5"/>
      <c r="D22" s="2" t="s">
        <v>28</v>
      </c>
      <c r="E22" s="3">
        <v>21593.83</v>
      </c>
      <c r="F22" s="3">
        <f>(F21/$E$21)*$E$22</f>
        <v>11421.819742121917</v>
      </c>
      <c r="G22" s="3">
        <f t="shared" ref="G22:K22" si="5">(G21/$E$21)*$E$22</f>
        <v>0</v>
      </c>
      <c r="H22" s="3">
        <f t="shared" si="5"/>
        <v>0</v>
      </c>
      <c r="I22" s="3">
        <f t="shared" si="5"/>
        <v>10065.306267760905</v>
      </c>
      <c r="J22" s="3">
        <f t="shared" si="5"/>
        <v>0</v>
      </c>
      <c r="K22" s="3">
        <f t="shared" si="5"/>
        <v>0</v>
      </c>
    </row>
    <row r="23" spans="1:11" ht="15.75" x14ac:dyDescent="0.25">
      <c r="A23" s="5"/>
      <c r="B23" s="5" t="s">
        <v>29</v>
      </c>
      <c r="C23" s="5"/>
      <c r="D23" s="5"/>
      <c r="E23" s="5"/>
      <c r="F23" s="3">
        <f>F22+F20+F18</f>
        <v>92527.733203912678</v>
      </c>
      <c r="G23" s="3">
        <f t="shared" ref="G23" si="6">G22+G20+G18</f>
        <v>36425.358881565073</v>
      </c>
      <c r="H23" s="3">
        <f t="shared" ref="H23" si="7">H22+H20+H18</f>
        <v>36425.358881565073</v>
      </c>
      <c r="I23" s="3">
        <f t="shared" ref="I23" si="8">I22+I20+I18</f>
        <v>81538.668442164781</v>
      </c>
      <c r="J23" s="3">
        <f t="shared" ref="J23" si="9">J22+J20+J18</f>
        <v>32099.297776865911</v>
      </c>
      <c r="K23" s="3">
        <f t="shared" ref="K23" si="10">K22+K20+K18</f>
        <v>32099.297776865911</v>
      </c>
    </row>
    <row r="24" spans="1:11" ht="15.75" x14ac:dyDescent="0.25">
      <c r="A24" s="5"/>
      <c r="B24" s="5" t="s">
        <v>30</v>
      </c>
      <c r="C24" s="5"/>
      <c r="D24" s="5"/>
      <c r="E24" s="5"/>
      <c r="F24" s="3">
        <f>F23</f>
        <v>92527.733203912678</v>
      </c>
      <c r="G24" s="3">
        <f>F24+G23</f>
        <v>128953.09208547775</v>
      </c>
      <c r="H24" s="3">
        <f t="shared" ref="H24" si="11">G24+H23</f>
        <v>165378.45096704282</v>
      </c>
      <c r="I24" s="3">
        <f t="shared" ref="I24" si="12">H24+I23</f>
        <v>246917.1194092076</v>
      </c>
      <c r="J24" s="3">
        <f t="shared" ref="J24" si="13">I24+J23</f>
        <v>279016.41718607349</v>
      </c>
      <c r="K24" s="3">
        <f t="shared" ref="K24" si="14">J24+K23</f>
        <v>311115.71496293938</v>
      </c>
    </row>
  </sheetData>
  <mergeCells count="19">
    <mergeCell ref="B21:B22"/>
    <mergeCell ref="B17:B18"/>
    <mergeCell ref="B19:B20"/>
    <mergeCell ref="B23:E23"/>
    <mergeCell ref="B24:E24"/>
    <mergeCell ref="A7:A14"/>
    <mergeCell ref="A17:A24"/>
    <mergeCell ref="A1:E1"/>
    <mergeCell ref="B7:B8"/>
    <mergeCell ref="B9:B10"/>
    <mergeCell ref="B11:B12"/>
    <mergeCell ref="C7:C8"/>
    <mergeCell ref="C9:C10"/>
    <mergeCell ref="C11:C12"/>
    <mergeCell ref="C17:C18"/>
    <mergeCell ref="C19:C20"/>
    <mergeCell ref="C21:C22"/>
    <mergeCell ref="B13:E13"/>
    <mergeCell ref="B14:E14"/>
  </mergeCells>
  <phoneticPr fontId="3" type="noConversion"/>
  <pageMargins left="0.511811024" right="0.511811024" top="0.78740157499999996" bottom="0.78740157499999996" header="0.31496062000000002" footer="0.31496062000000002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>Receita Federal do Brasil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Luan de Souza Farias</dc:creator>
  <cp:lastModifiedBy>Esdras G Baldow</cp:lastModifiedBy>
  <cp:lastPrinted>2023-04-26T13:34:29Z</cp:lastPrinted>
  <dcterms:created xsi:type="dcterms:W3CDTF">2023-04-17T12:41:36Z</dcterms:created>
  <dcterms:modified xsi:type="dcterms:W3CDTF">2023-04-26T13:34:34Z</dcterms:modified>
</cp:coreProperties>
</file>