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8515" windowHeight="12555" activeTab="1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665" i="2"/>
  <c r="G665"/>
  <c r="F665"/>
  <c r="E665"/>
  <c r="D665"/>
  <c r="J664"/>
  <c r="I664"/>
  <c r="A664"/>
  <c r="J663"/>
  <c r="I663"/>
  <c r="I665" s="1"/>
  <c r="A663"/>
  <c r="H662"/>
  <c r="G662"/>
  <c r="F662"/>
  <c r="E662"/>
  <c r="D662"/>
  <c r="J661"/>
  <c r="I661"/>
  <c r="A661"/>
  <c r="J660"/>
  <c r="I660"/>
  <c r="A660"/>
  <c r="J659"/>
  <c r="I659"/>
  <c r="A659"/>
  <c r="J658"/>
  <c r="I658"/>
  <c r="A658"/>
  <c r="J657"/>
  <c r="I657"/>
  <c r="A657"/>
  <c r="J656"/>
  <c r="I656"/>
  <c r="A656"/>
  <c r="J655"/>
  <c r="I655"/>
  <c r="A655"/>
  <c r="J654"/>
  <c r="I654"/>
  <c r="A654"/>
  <c r="J653"/>
  <c r="I653"/>
  <c r="A653"/>
  <c r="J652"/>
  <c r="I652"/>
  <c r="A652"/>
  <c r="J651"/>
  <c r="I651"/>
  <c r="A651"/>
  <c r="J650"/>
  <c r="I650"/>
  <c r="A650"/>
  <c r="J649"/>
  <c r="I649"/>
  <c r="A649"/>
  <c r="J648"/>
  <c r="I648"/>
  <c r="A648"/>
  <c r="J647"/>
  <c r="I647"/>
  <c r="A647"/>
  <c r="J646"/>
  <c r="I646"/>
  <c r="A646"/>
  <c r="J645"/>
  <c r="I645"/>
  <c r="A645"/>
  <c r="J644"/>
  <c r="I644"/>
  <c r="A644"/>
  <c r="J643"/>
  <c r="I643"/>
  <c r="A643"/>
  <c r="J642"/>
  <c r="I642"/>
  <c r="A642"/>
  <c r="J641"/>
  <c r="I641"/>
  <c r="A641"/>
  <c r="J640"/>
  <c r="I640"/>
  <c r="A640"/>
  <c r="J639"/>
  <c r="I639"/>
  <c r="A639"/>
  <c r="J638"/>
  <c r="I638"/>
  <c r="A638"/>
  <c r="J637"/>
  <c r="I637"/>
  <c r="A637"/>
  <c r="J636"/>
  <c r="I636"/>
  <c r="A636"/>
  <c r="J635"/>
  <c r="I635"/>
  <c r="A635"/>
  <c r="J634"/>
  <c r="I634"/>
  <c r="A634"/>
  <c r="J633"/>
  <c r="I633"/>
  <c r="A633"/>
  <c r="J632"/>
  <c r="I632"/>
  <c r="A632"/>
  <c r="J631"/>
  <c r="I631"/>
  <c r="A631"/>
  <c r="J630"/>
  <c r="I630"/>
  <c r="A630"/>
  <c r="J629"/>
  <c r="I629"/>
  <c r="A629"/>
  <c r="J628"/>
  <c r="I628"/>
  <c r="A628"/>
  <c r="J627"/>
  <c r="I627"/>
  <c r="A627"/>
  <c r="J626"/>
  <c r="I626"/>
  <c r="A626"/>
  <c r="J625"/>
  <c r="I625"/>
  <c r="A625"/>
  <c r="J624"/>
  <c r="I624"/>
  <c r="A624"/>
  <c r="J623"/>
  <c r="I623"/>
  <c r="A623"/>
  <c r="J622"/>
  <c r="I622"/>
  <c r="A622"/>
  <c r="J621"/>
  <c r="I621"/>
  <c r="A621"/>
  <c r="J620"/>
  <c r="I620"/>
  <c r="A620"/>
  <c r="J619"/>
  <c r="I619"/>
  <c r="A619"/>
  <c r="J618"/>
  <c r="I618"/>
  <c r="A618"/>
  <c r="J617"/>
  <c r="I617"/>
  <c r="A617"/>
  <c r="J616"/>
  <c r="I616"/>
  <c r="A616"/>
  <c r="J615"/>
  <c r="I615"/>
  <c r="A615"/>
  <c r="J614"/>
  <c r="I614"/>
  <c r="A614"/>
  <c r="J613"/>
  <c r="I613"/>
  <c r="A613"/>
  <c r="J612"/>
  <c r="I612"/>
  <c r="A612"/>
  <c r="J611"/>
  <c r="I611"/>
  <c r="A611"/>
  <c r="J610"/>
  <c r="I610"/>
  <c r="A610"/>
  <c r="J609"/>
  <c r="I609"/>
  <c r="A609"/>
  <c r="J608"/>
  <c r="I608"/>
  <c r="A608"/>
  <c r="J607"/>
  <c r="I607"/>
  <c r="A607"/>
  <c r="J606"/>
  <c r="I606"/>
  <c r="A606"/>
  <c r="J605"/>
  <c r="I605"/>
  <c r="A605"/>
  <c r="J604"/>
  <c r="I604"/>
  <c r="A604"/>
  <c r="J603"/>
  <c r="I603"/>
  <c r="A603"/>
  <c r="J602"/>
  <c r="I602"/>
  <c r="A602"/>
  <c r="J601"/>
  <c r="I601"/>
  <c r="A601"/>
  <c r="J600"/>
  <c r="I600"/>
  <c r="A600"/>
  <c r="J599"/>
  <c r="I599"/>
  <c r="A599"/>
  <c r="J598"/>
  <c r="I598"/>
  <c r="A598"/>
  <c r="J597"/>
  <c r="I597"/>
  <c r="A597"/>
  <c r="J596"/>
  <c r="I596"/>
  <c r="A596"/>
  <c r="J595"/>
  <c r="I595"/>
  <c r="A595"/>
  <c r="J594"/>
  <c r="I594"/>
  <c r="A594"/>
  <c r="J593"/>
  <c r="I593"/>
  <c r="A593"/>
  <c r="J592"/>
  <c r="I592"/>
  <c r="A592"/>
  <c r="J591"/>
  <c r="I591"/>
  <c r="A591"/>
  <c r="J590"/>
  <c r="I590"/>
  <c r="A590"/>
  <c r="J589"/>
  <c r="I589"/>
  <c r="A589"/>
  <c r="J588"/>
  <c r="I588"/>
  <c r="A588"/>
  <c r="H587"/>
  <c r="G587"/>
  <c r="F587"/>
  <c r="E587"/>
  <c r="D587"/>
  <c r="J586"/>
  <c r="J587" s="1"/>
  <c r="I586"/>
  <c r="I587" s="1"/>
  <c r="A586"/>
  <c r="H585"/>
  <c r="G585"/>
  <c r="F585"/>
  <c r="E585"/>
  <c r="D585"/>
  <c r="J584"/>
  <c r="I584"/>
  <c r="A584"/>
  <c r="J583"/>
  <c r="I583"/>
  <c r="A583"/>
  <c r="J582"/>
  <c r="I582"/>
  <c r="A582"/>
  <c r="J581"/>
  <c r="I581"/>
  <c r="A581"/>
  <c r="J580"/>
  <c r="I580"/>
  <c r="A580"/>
  <c r="J579"/>
  <c r="I579"/>
  <c r="A579"/>
  <c r="J578"/>
  <c r="I578"/>
  <c r="A578"/>
  <c r="J577"/>
  <c r="I577"/>
  <c r="A577"/>
  <c r="J576"/>
  <c r="I576"/>
  <c r="A576"/>
  <c r="J575"/>
  <c r="I575"/>
  <c r="A575"/>
  <c r="J574"/>
  <c r="I574"/>
  <c r="A574"/>
  <c r="J573"/>
  <c r="I573"/>
  <c r="A573"/>
  <c r="J572"/>
  <c r="I572"/>
  <c r="A572"/>
  <c r="J571"/>
  <c r="I571"/>
  <c r="A571"/>
  <c r="J570"/>
  <c r="I570"/>
  <c r="A570"/>
  <c r="J569"/>
  <c r="I569"/>
  <c r="A569"/>
  <c r="J568"/>
  <c r="I568"/>
  <c r="A568"/>
  <c r="J567"/>
  <c r="I567"/>
  <c r="A567"/>
  <c r="J566"/>
  <c r="I566"/>
  <c r="A566"/>
  <c r="J565"/>
  <c r="I565"/>
  <c r="A565"/>
  <c r="J564"/>
  <c r="I564"/>
  <c r="A564"/>
  <c r="J563"/>
  <c r="I563"/>
  <c r="A563"/>
  <c r="J562"/>
  <c r="I562"/>
  <c r="A562"/>
  <c r="J561"/>
  <c r="I561"/>
  <c r="A561"/>
  <c r="J560"/>
  <c r="I560"/>
  <c r="A560"/>
  <c r="J559"/>
  <c r="I559"/>
  <c r="A559"/>
  <c r="J558"/>
  <c r="I558"/>
  <c r="A558"/>
  <c r="J557"/>
  <c r="I557"/>
  <c r="A557"/>
  <c r="J556"/>
  <c r="I556"/>
  <c r="A556"/>
  <c r="J555"/>
  <c r="I555"/>
  <c r="A555"/>
  <c r="J554"/>
  <c r="I554"/>
  <c r="A554"/>
  <c r="J553"/>
  <c r="I553"/>
  <c r="A553"/>
  <c r="J552"/>
  <c r="I552"/>
  <c r="A552"/>
  <c r="J551"/>
  <c r="I551"/>
  <c r="A551"/>
  <c r="J550"/>
  <c r="I550"/>
  <c r="A550"/>
  <c r="J549"/>
  <c r="I549"/>
  <c r="A549"/>
  <c r="J548"/>
  <c r="I548"/>
  <c r="A548"/>
  <c r="J547"/>
  <c r="I547"/>
  <c r="A547"/>
  <c r="J546"/>
  <c r="I546"/>
  <c r="A546"/>
  <c r="H545"/>
  <c r="G545"/>
  <c r="F545"/>
  <c r="E545"/>
  <c r="D545"/>
  <c r="J544"/>
  <c r="I544"/>
  <c r="A544"/>
  <c r="J543"/>
  <c r="I543"/>
  <c r="A543"/>
  <c r="J542"/>
  <c r="I542"/>
  <c r="A542"/>
  <c r="J541"/>
  <c r="I541"/>
  <c r="A541"/>
  <c r="J540"/>
  <c r="I540"/>
  <c r="A540"/>
  <c r="J539"/>
  <c r="I539"/>
  <c r="A539"/>
  <c r="J538"/>
  <c r="I538"/>
  <c r="A538"/>
  <c r="J537"/>
  <c r="I537"/>
  <c r="A537"/>
  <c r="J536"/>
  <c r="I536"/>
  <c r="A536"/>
  <c r="J535"/>
  <c r="I535"/>
  <c r="A535"/>
  <c r="J534"/>
  <c r="I534"/>
  <c r="A534"/>
  <c r="J533"/>
  <c r="I533"/>
  <c r="A533"/>
  <c r="J532"/>
  <c r="I532"/>
  <c r="A532"/>
  <c r="J531"/>
  <c r="I531"/>
  <c r="A531"/>
  <c r="J530"/>
  <c r="I530"/>
  <c r="A530"/>
  <c r="J529"/>
  <c r="I529"/>
  <c r="A529"/>
  <c r="J528"/>
  <c r="I528"/>
  <c r="A528"/>
  <c r="J527"/>
  <c r="I527"/>
  <c r="A527"/>
  <c r="J526"/>
  <c r="I526"/>
  <c r="A526"/>
  <c r="J525"/>
  <c r="I525"/>
  <c r="A525"/>
  <c r="J524"/>
  <c r="I524"/>
  <c r="A524"/>
  <c r="J523"/>
  <c r="I523"/>
  <c r="A523"/>
  <c r="J522"/>
  <c r="I522"/>
  <c r="A522"/>
  <c r="J521"/>
  <c r="I521"/>
  <c r="A521"/>
  <c r="J520"/>
  <c r="I520"/>
  <c r="A520"/>
  <c r="J519"/>
  <c r="I519"/>
  <c r="A519"/>
  <c r="J518"/>
  <c r="I518"/>
  <c r="A518"/>
  <c r="J517"/>
  <c r="I517"/>
  <c r="A517"/>
  <c r="J516"/>
  <c r="I516"/>
  <c r="A516"/>
  <c r="J515"/>
  <c r="I515"/>
  <c r="A515"/>
  <c r="J514"/>
  <c r="I514"/>
  <c r="A514"/>
  <c r="J513"/>
  <c r="I513"/>
  <c r="A513"/>
  <c r="J512"/>
  <c r="I512"/>
  <c r="A512"/>
  <c r="J511"/>
  <c r="I511"/>
  <c r="A511"/>
  <c r="J510"/>
  <c r="I510"/>
  <c r="A510"/>
  <c r="J509"/>
  <c r="I509"/>
  <c r="A509"/>
  <c r="J508"/>
  <c r="I508"/>
  <c r="A508"/>
  <c r="J507"/>
  <c r="I507"/>
  <c r="A507"/>
  <c r="J506"/>
  <c r="I506"/>
  <c r="A506"/>
  <c r="J505"/>
  <c r="I505"/>
  <c r="A505"/>
  <c r="J504"/>
  <c r="I504"/>
  <c r="A504"/>
  <c r="J503"/>
  <c r="I503"/>
  <c r="A503"/>
  <c r="J502"/>
  <c r="I502"/>
  <c r="A502"/>
  <c r="J501"/>
  <c r="I501"/>
  <c r="A501"/>
  <c r="J500"/>
  <c r="I500"/>
  <c r="A500"/>
  <c r="J499"/>
  <c r="I499"/>
  <c r="A499"/>
  <c r="J498"/>
  <c r="I498"/>
  <c r="A498"/>
  <c r="J497"/>
  <c r="I497"/>
  <c r="A497"/>
  <c r="J496"/>
  <c r="I496"/>
  <c r="A496"/>
  <c r="J495"/>
  <c r="I495"/>
  <c r="A495"/>
  <c r="J494"/>
  <c r="I494"/>
  <c r="A494"/>
  <c r="J493"/>
  <c r="I493"/>
  <c r="A493"/>
  <c r="J492"/>
  <c r="I492"/>
  <c r="A492"/>
  <c r="J491"/>
  <c r="I491"/>
  <c r="A491"/>
  <c r="J490"/>
  <c r="I490"/>
  <c r="A490"/>
  <c r="J489"/>
  <c r="I489"/>
  <c r="A489"/>
  <c r="J488"/>
  <c r="I488"/>
  <c r="A488"/>
  <c r="J487"/>
  <c r="I487"/>
  <c r="A487"/>
  <c r="J486"/>
  <c r="I486"/>
  <c r="A486"/>
  <c r="J485"/>
  <c r="I485"/>
  <c r="A485"/>
  <c r="J484"/>
  <c r="I484"/>
  <c r="A484"/>
  <c r="J483"/>
  <c r="I483"/>
  <c r="A483"/>
  <c r="J482"/>
  <c r="I482"/>
  <c r="A482"/>
  <c r="J481"/>
  <c r="I481"/>
  <c r="A481"/>
  <c r="J480"/>
  <c r="I480"/>
  <c r="A480"/>
  <c r="J479"/>
  <c r="I479"/>
  <c r="A479"/>
  <c r="J478"/>
  <c r="I478"/>
  <c r="A478"/>
  <c r="J477"/>
  <c r="I477"/>
  <c r="A477"/>
  <c r="J476"/>
  <c r="I476"/>
  <c r="A476"/>
  <c r="J475"/>
  <c r="I475"/>
  <c r="A475"/>
  <c r="J474"/>
  <c r="I474"/>
  <c r="A474"/>
  <c r="J473"/>
  <c r="I473"/>
  <c r="A473"/>
  <c r="J472"/>
  <c r="I472"/>
  <c r="A472"/>
  <c r="J471"/>
  <c r="I471"/>
  <c r="A471"/>
  <c r="J470"/>
  <c r="I470"/>
  <c r="A470"/>
  <c r="J469"/>
  <c r="I469"/>
  <c r="A469"/>
  <c r="J468"/>
  <c r="I468"/>
  <c r="A468"/>
  <c r="J467"/>
  <c r="I467"/>
  <c r="A467"/>
  <c r="J466"/>
  <c r="I466"/>
  <c r="A466"/>
  <c r="J465"/>
  <c r="I465"/>
  <c r="A465"/>
  <c r="J464"/>
  <c r="I464"/>
  <c r="A464"/>
  <c r="J463"/>
  <c r="I463"/>
  <c r="A463"/>
  <c r="J462"/>
  <c r="I462"/>
  <c r="A462"/>
  <c r="J461"/>
  <c r="I461"/>
  <c r="A461"/>
  <c r="J460"/>
  <c r="I460"/>
  <c r="A460"/>
  <c r="J459"/>
  <c r="I459"/>
  <c r="A459"/>
  <c r="J458"/>
  <c r="I458"/>
  <c r="A458"/>
  <c r="J457"/>
  <c r="I457"/>
  <c r="A457"/>
  <c r="J456"/>
  <c r="I456"/>
  <c r="A456"/>
  <c r="J455"/>
  <c r="I455"/>
  <c r="A455"/>
  <c r="J454"/>
  <c r="I454"/>
  <c r="A454"/>
  <c r="J453"/>
  <c r="I453"/>
  <c r="A453"/>
  <c r="J452"/>
  <c r="I452"/>
  <c r="A452"/>
  <c r="J451"/>
  <c r="I451"/>
  <c r="A451"/>
  <c r="J450"/>
  <c r="I450"/>
  <c r="A450"/>
  <c r="J449"/>
  <c r="I449"/>
  <c r="A449"/>
  <c r="J448"/>
  <c r="I448"/>
  <c r="A448"/>
  <c r="J447"/>
  <c r="I447"/>
  <c r="A447"/>
  <c r="J446"/>
  <c r="I446"/>
  <c r="A446"/>
  <c r="J445"/>
  <c r="I445"/>
  <c r="A445"/>
  <c r="J444"/>
  <c r="I444"/>
  <c r="A444"/>
  <c r="J443"/>
  <c r="I443"/>
  <c r="A443"/>
  <c r="J442"/>
  <c r="I442"/>
  <c r="A442"/>
  <c r="J441"/>
  <c r="I441"/>
  <c r="A441"/>
  <c r="J440"/>
  <c r="I440"/>
  <c r="A440"/>
  <c r="J439"/>
  <c r="I439"/>
  <c r="A439"/>
  <c r="J438"/>
  <c r="I438"/>
  <c r="A438"/>
  <c r="J437"/>
  <c r="I437"/>
  <c r="A437"/>
  <c r="J436"/>
  <c r="I436"/>
  <c r="A436"/>
  <c r="J435"/>
  <c r="I435"/>
  <c r="A435"/>
  <c r="J434"/>
  <c r="I434"/>
  <c r="A434"/>
  <c r="J433"/>
  <c r="I433"/>
  <c r="A433"/>
  <c r="J432"/>
  <c r="I432"/>
  <c r="A432"/>
  <c r="J431"/>
  <c r="I431"/>
  <c r="A431"/>
  <c r="J430"/>
  <c r="I430"/>
  <c r="A430"/>
  <c r="J429"/>
  <c r="I429"/>
  <c r="A429"/>
  <c r="J428"/>
  <c r="I428"/>
  <c r="A428"/>
  <c r="J427"/>
  <c r="I427"/>
  <c r="A427"/>
  <c r="J426"/>
  <c r="I426"/>
  <c r="A426"/>
  <c r="J425"/>
  <c r="I425"/>
  <c r="A425"/>
  <c r="J424"/>
  <c r="I424"/>
  <c r="A424"/>
  <c r="J423"/>
  <c r="I423"/>
  <c r="A423"/>
  <c r="J422"/>
  <c r="I422"/>
  <c r="A422"/>
  <c r="J421"/>
  <c r="I421"/>
  <c r="A421"/>
  <c r="J420"/>
  <c r="I420"/>
  <c r="A420"/>
  <c r="J419"/>
  <c r="I419"/>
  <c r="A419"/>
  <c r="J418"/>
  <c r="I418"/>
  <c r="A418"/>
  <c r="J417"/>
  <c r="I417"/>
  <c r="A417"/>
  <c r="J416"/>
  <c r="I416"/>
  <c r="A416"/>
  <c r="J415"/>
  <c r="I415"/>
  <c r="A415"/>
  <c r="J414"/>
  <c r="I414"/>
  <c r="A414"/>
  <c r="J413"/>
  <c r="I413"/>
  <c r="A413"/>
  <c r="J412"/>
  <c r="I412"/>
  <c r="A412"/>
  <c r="J411"/>
  <c r="I411"/>
  <c r="A411"/>
  <c r="J410"/>
  <c r="I410"/>
  <c r="A410"/>
  <c r="J409"/>
  <c r="I409"/>
  <c r="A409"/>
  <c r="J408"/>
  <c r="I408"/>
  <c r="A408"/>
  <c r="J407"/>
  <c r="I407"/>
  <c r="A407"/>
  <c r="J406"/>
  <c r="I406"/>
  <c r="A406"/>
  <c r="J405"/>
  <c r="I405"/>
  <c r="A405"/>
  <c r="J404"/>
  <c r="I404"/>
  <c r="A404"/>
  <c r="J403"/>
  <c r="I403"/>
  <c r="A403"/>
  <c r="J402"/>
  <c r="I402"/>
  <c r="A402"/>
  <c r="J401"/>
  <c r="I401"/>
  <c r="A401"/>
  <c r="J400"/>
  <c r="I400"/>
  <c r="A400"/>
  <c r="J399"/>
  <c r="I399"/>
  <c r="A399"/>
  <c r="J398"/>
  <c r="I398"/>
  <c r="A398"/>
  <c r="J397"/>
  <c r="I397"/>
  <c r="A397"/>
  <c r="J396"/>
  <c r="I396"/>
  <c r="A396"/>
  <c r="J395"/>
  <c r="I395"/>
  <c r="A395"/>
  <c r="J394"/>
  <c r="I394"/>
  <c r="A394"/>
  <c r="J393"/>
  <c r="I393"/>
  <c r="A393"/>
  <c r="J392"/>
  <c r="I392"/>
  <c r="A392"/>
  <c r="J391"/>
  <c r="I391"/>
  <c r="A391"/>
  <c r="J390"/>
  <c r="I390"/>
  <c r="A390"/>
  <c r="J389"/>
  <c r="I389"/>
  <c r="A389"/>
  <c r="J388"/>
  <c r="I388"/>
  <c r="A388"/>
  <c r="J387"/>
  <c r="I387"/>
  <c r="A387"/>
  <c r="J386"/>
  <c r="I386"/>
  <c r="A386"/>
  <c r="J385"/>
  <c r="I385"/>
  <c r="A385"/>
  <c r="J384"/>
  <c r="I384"/>
  <c r="A384"/>
  <c r="J383"/>
  <c r="I383"/>
  <c r="A383"/>
  <c r="J382"/>
  <c r="I382"/>
  <c r="A382"/>
  <c r="J381"/>
  <c r="I381"/>
  <c r="A381"/>
  <c r="J380"/>
  <c r="I380"/>
  <c r="A380"/>
  <c r="J379"/>
  <c r="I379"/>
  <c r="A379"/>
  <c r="J378"/>
  <c r="I378"/>
  <c r="A378"/>
  <c r="J377"/>
  <c r="I377"/>
  <c r="A377"/>
  <c r="J376"/>
  <c r="I376"/>
  <c r="A376"/>
  <c r="J375"/>
  <c r="I375"/>
  <c r="A375"/>
  <c r="J374"/>
  <c r="I374"/>
  <c r="A374"/>
  <c r="H373"/>
  <c r="G373"/>
  <c r="F373"/>
  <c r="E373"/>
  <c r="D373"/>
  <c r="J372"/>
  <c r="J373" s="1"/>
  <c r="I372"/>
  <c r="I373" s="1"/>
  <c r="A372"/>
  <c r="J371"/>
  <c r="H371"/>
  <c r="G371"/>
  <c r="F371"/>
  <c r="E371"/>
  <c r="D371"/>
  <c r="J370"/>
  <c r="I370"/>
  <c r="I371" s="1"/>
  <c r="A370"/>
  <c r="H369"/>
  <c r="G369"/>
  <c r="F369"/>
  <c r="E369"/>
  <c r="D369"/>
  <c r="J368"/>
  <c r="I368"/>
  <c r="A368"/>
  <c r="J367"/>
  <c r="I367"/>
  <c r="A367"/>
  <c r="J366"/>
  <c r="I366"/>
  <c r="A366"/>
  <c r="J365"/>
  <c r="I365"/>
  <c r="A365"/>
  <c r="J364"/>
  <c r="I364"/>
  <c r="A364"/>
  <c r="J363"/>
  <c r="I363"/>
  <c r="A363"/>
  <c r="J362"/>
  <c r="I362"/>
  <c r="A362"/>
  <c r="J361"/>
  <c r="I361"/>
  <c r="A361"/>
  <c r="J360"/>
  <c r="I360"/>
  <c r="A360"/>
  <c r="J359"/>
  <c r="I359"/>
  <c r="A359"/>
  <c r="J358"/>
  <c r="I358"/>
  <c r="A358"/>
  <c r="J357"/>
  <c r="I357"/>
  <c r="A357"/>
  <c r="J356"/>
  <c r="I356"/>
  <c r="A356"/>
  <c r="J355"/>
  <c r="I355"/>
  <c r="A355"/>
  <c r="J354"/>
  <c r="I354"/>
  <c r="A354"/>
  <c r="J353"/>
  <c r="I353"/>
  <c r="A353"/>
  <c r="J352"/>
  <c r="I352"/>
  <c r="A352"/>
  <c r="J351"/>
  <c r="I351"/>
  <c r="A351"/>
  <c r="J350"/>
  <c r="I350"/>
  <c r="A350"/>
  <c r="J349"/>
  <c r="I349"/>
  <c r="A349"/>
  <c r="J348"/>
  <c r="I348"/>
  <c r="A348"/>
  <c r="J347"/>
  <c r="I347"/>
  <c r="A347"/>
  <c r="J346"/>
  <c r="I346"/>
  <c r="A346"/>
  <c r="J345"/>
  <c r="I345"/>
  <c r="A345"/>
  <c r="J344"/>
  <c r="I344"/>
  <c r="A344"/>
  <c r="J343"/>
  <c r="I343"/>
  <c r="A343"/>
  <c r="J342"/>
  <c r="I342"/>
  <c r="A342"/>
  <c r="H341"/>
  <c r="G341"/>
  <c r="F341"/>
  <c r="E341"/>
  <c r="D341"/>
  <c r="J340"/>
  <c r="I340"/>
  <c r="A340"/>
  <c r="J339"/>
  <c r="I339"/>
  <c r="A339"/>
  <c r="J338"/>
  <c r="I338"/>
  <c r="A338"/>
  <c r="J337"/>
  <c r="I337"/>
  <c r="A337"/>
  <c r="J336"/>
  <c r="I336"/>
  <c r="A336"/>
  <c r="J335"/>
  <c r="I335"/>
  <c r="A335"/>
  <c r="J334"/>
  <c r="I334"/>
  <c r="A334"/>
  <c r="J333"/>
  <c r="I333"/>
  <c r="A333"/>
  <c r="J332"/>
  <c r="I332"/>
  <c r="H331"/>
  <c r="G331"/>
  <c r="F331"/>
  <c r="E331"/>
  <c r="D331"/>
  <c r="J330"/>
  <c r="I330"/>
  <c r="A330"/>
  <c r="J329"/>
  <c r="I329"/>
  <c r="A329"/>
  <c r="J328"/>
  <c r="I328"/>
  <c r="A328"/>
  <c r="J327"/>
  <c r="I327"/>
  <c r="A327"/>
  <c r="J326"/>
  <c r="I326"/>
  <c r="A326"/>
  <c r="J325"/>
  <c r="I325"/>
  <c r="A325"/>
  <c r="J324"/>
  <c r="I324"/>
  <c r="A324"/>
  <c r="J323"/>
  <c r="I323"/>
  <c r="A323"/>
  <c r="J322"/>
  <c r="I322"/>
  <c r="A322"/>
  <c r="J321"/>
  <c r="I321"/>
  <c r="A321"/>
  <c r="J320"/>
  <c r="I320"/>
  <c r="A320"/>
  <c r="J319"/>
  <c r="I319"/>
  <c r="A319"/>
  <c r="J318"/>
  <c r="I318"/>
  <c r="A318"/>
  <c r="J317"/>
  <c r="I317"/>
  <c r="A317"/>
  <c r="J316"/>
  <c r="I316"/>
  <c r="A316"/>
  <c r="J315"/>
  <c r="I315"/>
  <c r="A315"/>
  <c r="J314"/>
  <c r="I314"/>
  <c r="A314"/>
  <c r="J313"/>
  <c r="I313"/>
  <c r="A313"/>
  <c r="J312"/>
  <c r="I312"/>
  <c r="A312"/>
  <c r="J311"/>
  <c r="I311"/>
  <c r="A311"/>
  <c r="J310"/>
  <c r="I310"/>
  <c r="A310"/>
  <c r="J309"/>
  <c r="I309"/>
  <c r="A309"/>
  <c r="J308"/>
  <c r="I308"/>
  <c r="A308"/>
  <c r="J307"/>
  <c r="I307"/>
  <c r="A307"/>
  <c r="J306"/>
  <c r="I306"/>
  <c r="A306"/>
  <c r="J305"/>
  <c r="I305"/>
  <c r="A305"/>
  <c r="J304"/>
  <c r="I304"/>
  <c r="A304"/>
  <c r="J303"/>
  <c r="I303"/>
  <c r="A303"/>
  <c r="J302"/>
  <c r="I302"/>
  <c r="A302"/>
  <c r="J301"/>
  <c r="I301"/>
  <c r="A301"/>
  <c r="J300"/>
  <c r="I300"/>
  <c r="A300"/>
  <c r="J299"/>
  <c r="I299"/>
  <c r="A299"/>
  <c r="J298"/>
  <c r="I298"/>
  <c r="A298"/>
  <c r="J297"/>
  <c r="I297"/>
  <c r="A297"/>
  <c r="J296"/>
  <c r="I296"/>
  <c r="A296"/>
  <c r="J295"/>
  <c r="I295"/>
  <c r="A295"/>
  <c r="J294"/>
  <c r="I294"/>
  <c r="A294"/>
  <c r="J293"/>
  <c r="I293"/>
  <c r="A293"/>
  <c r="J292"/>
  <c r="I292"/>
  <c r="A292"/>
  <c r="J291"/>
  <c r="I291"/>
  <c r="A291"/>
  <c r="J290"/>
  <c r="I290"/>
  <c r="A290"/>
  <c r="J289"/>
  <c r="I289"/>
  <c r="A289"/>
  <c r="J288"/>
  <c r="I288"/>
  <c r="A288"/>
  <c r="J287"/>
  <c r="I287"/>
  <c r="A287"/>
  <c r="J286"/>
  <c r="I286"/>
  <c r="A286"/>
  <c r="J285"/>
  <c r="I285"/>
  <c r="A285"/>
  <c r="J284"/>
  <c r="I284"/>
  <c r="A284"/>
  <c r="J283"/>
  <c r="I283"/>
  <c r="A283"/>
  <c r="J282"/>
  <c r="I282"/>
  <c r="A282"/>
  <c r="J281"/>
  <c r="I281"/>
  <c r="A281"/>
  <c r="J280"/>
  <c r="I280"/>
  <c r="A280"/>
  <c r="J279"/>
  <c r="I279"/>
  <c r="A279"/>
  <c r="J278"/>
  <c r="I278"/>
  <c r="A278"/>
  <c r="J277"/>
  <c r="I277"/>
  <c r="A277"/>
  <c r="J276"/>
  <c r="I276"/>
  <c r="A276"/>
  <c r="J275"/>
  <c r="I275"/>
  <c r="A275"/>
  <c r="J274"/>
  <c r="I274"/>
  <c r="A274"/>
  <c r="J273"/>
  <c r="I273"/>
  <c r="A273"/>
  <c r="J272"/>
  <c r="I272"/>
  <c r="A272"/>
  <c r="J271"/>
  <c r="I271"/>
  <c r="A271"/>
  <c r="J270"/>
  <c r="I270"/>
  <c r="A270"/>
  <c r="J269"/>
  <c r="I269"/>
  <c r="A269"/>
  <c r="J268"/>
  <c r="I268"/>
  <c r="A268"/>
  <c r="J267"/>
  <c r="I267"/>
  <c r="A267"/>
  <c r="J266"/>
  <c r="I266"/>
  <c r="A266"/>
  <c r="J265"/>
  <c r="I265"/>
  <c r="A265"/>
  <c r="H264"/>
  <c r="G264"/>
  <c r="F264"/>
  <c r="E264"/>
  <c r="D264"/>
  <c r="J263"/>
  <c r="I263"/>
  <c r="A263"/>
  <c r="J262"/>
  <c r="I262"/>
  <c r="A262"/>
  <c r="J261"/>
  <c r="I261"/>
  <c r="A261"/>
  <c r="J260"/>
  <c r="I260"/>
  <c r="A260"/>
  <c r="J259"/>
  <c r="I259"/>
  <c r="A259"/>
  <c r="J258"/>
  <c r="I258"/>
  <c r="A258"/>
  <c r="J257"/>
  <c r="I257"/>
  <c r="A257"/>
  <c r="J256"/>
  <c r="I256"/>
  <c r="A256"/>
  <c r="J255"/>
  <c r="I255"/>
  <c r="A255"/>
  <c r="J254"/>
  <c r="I254"/>
  <c r="A254"/>
  <c r="J253"/>
  <c r="I253"/>
  <c r="A253"/>
  <c r="J252"/>
  <c r="I252"/>
  <c r="A252"/>
  <c r="J251"/>
  <c r="I251"/>
  <c r="A251"/>
  <c r="J250"/>
  <c r="I250"/>
  <c r="A250"/>
  <c r="J249"/>
  <c r="I249"/>
  <c r="A249"/>
  <c r="J248"/>
  <c r="I248"/>
  <c r="A248"/>
  <c r="J247"/>
  <c r="I247"/>
  <c r="A247"/>
  <c r="J246"/>
  <c r="I246"/>
  <c r="A246"/>
  <c r="J245"/>
  <c r="I245"/>
  <c r="A245"/>
  <c r="H244"/>
  <c r="G244"/>
  <c r="F244"/>
  <c r="E244"/>
  <c r="D244"/>
  <c r="J243"/>
  <c r="I243"/>
  <c r="A243"/>
  <c r="J242"/>
  <c r="I242"/>
  <c r="A242"/>
  <c r="J241"/>
  <c r="I241"/>
  <c r="A241"/>
  <c r="J240"/>
  <c r="I240"/>
  <c r="A240"/>
  <c r="J239"/>
  <c r="I239"/>
  <c r="A239"/>
  <c r="J238"/>
  <c r="I238"/>
  <c r="A238"/>
  <c r="J237"/>
  <c r="I237"/>
  <c r="A237"/>
  <c r="J236"/>
  <c r="I236"/>
  <c r="A236"/>
  <c r="J235"/>
  <c r="I235"/>
  <c r="A235"/>
  <c r="J234"/>
  <c r="I234"/>
  <c r="A234"/>
  <c r="J233"/>
  <c r="I233"/>
  <c r="A233"/>
  <c r="J232"/>
  <c r="I232"/>
  <c r="A232"/>
  <c r="J231"/>
  <c r="I231"/>
  <c r="A231"/>
  <c r="J230"/>
  <c r="I230"/>
  <c r="A230"/>
  <c r="J229"/>
  <c r="I229"/>
  <c r="A229"/>
  <c r="J228"/>
  <c r="I228"/>
  <c r="A228"/>
  <c r="J227"/>
  <c r="I227"/>
  <c r="A227"/>
  <c r="J226"/>
  <c r="I226"/>
  <c r="A226"/>
  <c r="J225"/>
  <c r="I225"/>
  <c r="A225"/>
  <c r="J224"/>
  <c r="I224"/>
  <c r="A224"/>
  <c r="J223"/>
  <c r="I223"/>
  <c r="A223"/>
  <c r="J222"/>
  <c r="I222"/>
  <c r="A222"/>
  <c r="J221"/>
  <c r="I221"/>
  <c r="A221"/>
  <c r="J220"/>
  <c r="I220"/>
  <c r="A220"/>
  <c r="J219"/>
  <c r="I219"/>
  <c r="A219"/>
  <c r="J218"/>
  <c r="I218"/>
  <c r="A218"/>
  <c r="J217"/>
  <c r="I217"/>
  <c r="A217"/>
  <c r="J216"/>
  <c r="I216"/>
  <c r="A216"/>
  <c r="J215"/>
  <c r="I215"/>
  <c r="A215"/>
  <c r="J214"/>
  <c r="I214"/>
  <c r="A214"/>
  <c r="J213"/>
  <c r="I213"/>
  <c r="A213"/>
  <c r="J212"/>
  <c r="I212"/>
  <c r="A212"/>
  <c r="J211"/>
  <c r="I211"/>
  <c r="A211"/>
  <c r="H210"/>
  <c r="G210"/>
  <c r="F210"/>
  <c r="E210"/>
  <c r="D210"/>
  <c r="J209"/>
  <c r="I209"/>
  <c r="A209"/>
  <c r="J208"/>
  <c r="I208"/>
  <c r="A208"/>
  <c r="J207"/>
  <c r="I207"/>
  <c r="A207"/>
  <c r="J206"/>
  <c r="I206"/>
  <c r="A206"/>
  <c r="J205"/>
  <c r="I205"/>
  <c r="A205"/>
  <c r="J204"/>
  <c r="I204"/>
  <c r="A204"/>
  <c r="J203"/>
  <c r="I203"/>
  <c r="A203"/>
  <c r="J202"/>
  <c r="I202"/>
  <c r="A202"/>
  <c r="J201"/>
  <c r="I201"/>
  <c r="A201"/>
  <c r="J200"/>
  <c r="I200"/>
  <c r="A200"/>
  <c r="J199"/>
  <c r="I199"/>
  <c r="A199"/>
  <c r="H198"/>
  <c r="G198"/>
  <c r="F198"/>
  <c r="E198"/>
  <c r="D198"/>
  <c r="J197"/>
  <c r="I197"/>
  <c r="A197"/>
  <c r="J196"/>
  <c r="J198" s="1"/>
  <c r="I196"/>
  <c r="A196"/>
  <c r="H195"/>
  <c r="G195"/>
  <c r="F195"/>
  <c r="E195"/>
  <c r="D195"/>
  <c r="J194"/>
  <c r="I194"/>
  <c r="A194"/>
  <c r="J193"/>
  <c r="I193"/>
  <c r="A193"/>
  <c r="J192"/>
  <c r="I192"/>
  <c r="A192"/>
  <c r="J191"/>
  <c r="I191"/>
  <c r="A191"/>
  <c r="J190"/>
  <c r="I190"/>
  <c r="A190"/>
  <c r="J189"/>
  <c r="I189"/>
  <c r="A189"/>
  <c r="J188"/>
  <c r="I188"/>
  <c r="A188"/>
  <c r="J187"/>
  <c r="I187"/>
  <c r="A187"/>
  <c r="J186"/>
  <c r="I186"/>
  <c r="A186"/>
  <c r="J185"/>
  <c r="I185"/>
  <c r="A185"/>
  <c r="J184"/>
  <c r="I184"/>
  <c r="A184"/>
  <c r="J183"/>
  <c r="I183"/>
  <c r="A183"/>
  <c r="J182"/>
  <c r="I182"/>
  <c r="A182"/>
  <c r="J181"/>
  <c r="I181"/>
  <c r="A181"/>
  <c r="J180"/>
  <c r="I180"/>
  <c r="A180"/>
  <c r="J179"/>
  <c r="I179"/>
  <c r="A179"/>
  <c r="J178"/>
  <c r="I178"/>
  <c r="A178"/>
  <c r="J177"/>
  <c r="I177"/>
  <c r="A177"/>
  <c r="J176"/>
  <c r="I176"/>
  <c r="A176"/>
  <c r="J175"/>
  <c r="I175"/>
  <c r="A175"/>
  <c r="J174"/>
  <c r="I174"/>
  <c r="A174"/>
  <c r="J173"/>
  <c r="I173"/>
  <c r="A173"/>
  <c r="J172"/>
  <c r="I172"/>
  <c r="A172"/>
  <c r="J171"/>
  <c r="I171"/>
  <c r="A171"/>
  <c r="J170"/>
  <c r="I170"/>
  <c r="A170"/>
  <c r="J169"/>
  <c r="I169"/>
  <c r="A169"/>
  <c r="J168"/>
  <c r="I168"/>
  <c r="A168"/>
  <c r="J167"/>
  <c r="I167"/>
  <c r="A167"/>
  <c r="J166"/>
  <c r="I166"/>
  <c r="A166"/>
  <c r="J165"/>
  <c r="I165"/>
  <c r="A165"/>
  <c r="J164"/>
  <c r="I164"/>
  <c r="A164"/>
  <c r="H163"/>
  <c r="G163"/>
  <c r="F163"/>
  <c r="E163"/>
  <c r="D163"/>
  <c r="J162"/>
  <c r="I162"/>
  <c r="A162"/>
  <c r="J161"/>
  <c r="I161"/>
  <c r="A161"/>
  <c r="J160"/>
  <c r="I160"/>
  <c r="A160"/>
  <c r="J159"/>
  <c r="I159"/>
  <c r="A159"/>
  <c r="H158"/>
  <c r="G158"/>
  <c r="F158"/>
  <c r="E158"/>
  <c r="D158"/>
  <c r="J157"/>
  <c r="I157"/>
  <c r="A157"/>
  <c r="J156"/>
  <c r="I156"/>
  <c r="A156"/>
  <c r="J155"/>
  <c r="I155"/>
  <c r="A155"/>
  <c r="J154"/>
  <c r="I154"/>
  <c r="A154"/>
  <c r="J153"/>
  <c r="I153"/>
  <c r="A153"/>
  <c r="J152"/>
  <c r="I152"/>
  <c r="A152"/>
  <c r="J151"/>
  <c r="I151"/>
  <c r="A151"/>
  <c r="J150"/>
  <c r="I150"/>
  <c r="A150"/>
  <c r="J149"/>
  <c r="I149"/>
  <c r="A149"/>
  <c r="J148"/>
  <c r="I148"/>
  <c r="A148"/>
  <c r="J147"/>
  <c r="I147"/>
  <c r="A147"/>
  <c r="J146"/>
  <c r="I146"/>
  <c r="A146"/>
  <c r="J145"/>
  <c r="I145"/>
  <c r="A145"/>
  <c r="J144"/>
  <c r="I144"/>
  <c r="A144"/>
  <c r="J143"/>
  <c r="I143"/>
  <c r="A143"/>
  <c r="J142"/>
  <c r="I142"/>
  <c r="A142"/>
  <c r="J141"/>
  <c r="I141"/>
  <c r="A141"/>
  <c r="J140"/>
  <c r="I140"/>
  <c r="A140"/>
  <c r="J139"/>
  <c r="I139"/>
  <c r="A139"/>
  <c r="J138"/>
  <c r="I138"/>
  <c r="A138"/>
  <c r="J137"/>
  <c r="I137"/>
  <c r="A137"/>
  <c r="J136"/>
  <c r="I136"/>
  <c r="A136"/>
  <c r="J135"/>
  <c r="I135"/>
  <c r="A135"/>
  <c r="J134"/>
  <c r="I134"/>
  <c r="A134"/>
  <c r="J133"/>
  <c r="I133"/>
  <c r="A133"/>
  <c r="J132"/>
  <c r="I132"/>
  <c r="A132"/>
  <c r="J131"/>
  <c r="I131"/>
  <c r="A131"/>
  <c r="J130"/>
  <c r="I130"/>
  <c r="A130"/>
  <c r="J129"/>
  <c r="I129"/>
  <c r="A129"/>
  <c r="J128"/>
  <c r="I128"/>
  <c r="A128"/>
  <c r="J127"/>
  <c r="I127"/>
  <c r="A127"/>
  <c r="J126"/>
  <c r="I126"/>
  <c r="A126"/>
  <c r="J125"/>
  <c r="I125"/>
  <c r="A125"/>
  <c r="H124"/>
  <c r="G124"/>
  <c r="F124"/>
  <c r="E124"/>
  <c r="D124"/>
  <c r="J123"/>
  <c r="I123"/>
  <c r="A123"/>
  <c r="J122"/>
  <c r="J124" s="1"/>
  <c r="I122"/>
  <c r="A122"/>
  <c r="H121"/>
  <c r="G121"/>
  <c r="F121"/>
  <c r="E121"/>
  <c r="D121"/>
  <c r="J120"/>
  <c r="I120"/>
  <c r="A120"/>
  <c r="J119"/>
  <c r="I119"/>
  <c r="A119"/>
  <c r="J118"/>
  <c r="I118"/>
  <c r="A118"/>
  <c r="J117"/>
  <c r="I117"/>
  <c r="A117"/>
  <c r="J116"/>
  <c r="I116"/>
  <c r="A116"/>
  <c r="J115"/>
  <c r="I115"/>
  <c r="A115"/>
  <c r="J114"/>
  <c r="I114"/>
  <c r="A114"/>
  <c r="J113"/>
  <c r="I113"/>
  <c r="A113"/>
  <c r="J112"/>
  <c r="I112"/>
  <c r="A112"/>
  <c r="J111"/>
  <c r="I111"/>
  <c r="A111"/>
  <c r="J110"/>
  <c r="I110"/>
  <c r="A110"/>
  <c r="J109"/>
  <c r="I109"/>
  <c r="A109"/>
  <c r="J108"/>
  <c r="I108"/>
  <c r="A108"/>
  <c r="J107"/>
  <c r="I107"/>
  <c r="A107"/>
  <c r="J106"/>
  <c r="I106"/>
  <c r="A106"/>
  <c r="J105"/>
  <c r="I105"/>
  <c r="A105"/>
  <c r="J104"/>
  <c r="I104"/>
  <c r="A104"/>
  <c r="J103"/>
  <c r="I103"/>
  <c r="A103"/>
  <c r="J102"/>
  <c r="I102"/>
  <c r="A102"/>
  <c r="J101"/>
  <c r="I101"/>
  <c r="A101"/>
  <c r="J100"/>
  <c r="I100"/>
  <c r="A100"/>
  <c r="J99"/>
  <c r="I99"/>
  <c r="A99"/>
  <c r="J98"/>
  <c r="I98"/>
  <c r="A98"/>
  <c r="J97"/>
  <c r="I97"/>
  <c r="A97"/>
  <c r="J96"/>
  <c r="I96"/>
  <c r="A96"/>
  <c r="J95"/>
  <c r="I95"/>
  <c r="A95"/>
  <c r="J94"/>
  <c r="I94"/>
  <c r="A94"/>
  <c r="J93"/>
  <c r="I93"/>
  <c r="A93"/>
  <c r="H92"/>
  <c r="G92"/>
  <c r="F92"/>
  <c r="E92"/>
  <c r="D92"/>
  <c r="J91"/>
  <c r="I91"/>
  <c r="A91"/>
  <c r="J90"/>
  <c r="I90"/>
  <c r="A90"/>
  <c r="J89"/>
  <c r="I89"/>
  <c r="A89"/>
  <c r="J88"/>
  <c r="I88"/>
  <c r="A88"/>
  <c r="J87"/>
  <c r="I87"/>
  <c r="A87"/>
  <c r="J86"/>
  <c r="I86"/>
  <c r="A86"/>
  <c r="J85"/>
  <c r="I85"/>
  <c r="A85"/>
  <c r="J84"/>
  <c r="I84"/>
  <c r="A84"/>
  <c r="J83"/>
  <c r="I83"/>
  <c r="A83"/>
  <c r="J82"/>
  <c r="I82"/>
  <c r="A82"/>
  <c r="J81"/>
  <c r="I81"/>
  <c r="A81"/>
  <c r="J80"/>
  <c r="I80"/>
  <c r="A80"/>
  <c r="J79"/>
  <c r="I79"/>
  <c r="A79"/>
  <c r="J78"/>
  <c r="I78"/>
  <c r="A78"/>
  <c r="J77"/>
  <c r="I77"/>
  <c r="A77"/>
  <c r="J76"/>
  <c r="I76"/>
  <c r="A76"/>
  <c r="J75"/>
  <c r="I75"/>
  <c r="A75"/>
  <c r="J74"/>
  <c r="I74"/>
  <c r="A74"/>
  <c r="J73"/>
  <c r="I73"/>
  <c r="A73"/>
  <c r="H72"/>
  <c r="G72"/>
  <c r="F72"/>
  <c r="E72"/>
  <c r="D72"/>
  <c r="J71"/>
  <c r="I71"/>
  <c r="A71"/>
  <c r="J70"/>
  <c r="I70"/>
  <c r="A70"/>
  <c r="J69"/>
  <c r="I69"/>
  <c r="A69"/>
  <c r="J68"/>
  <c r="I68"/>
  <c r="A68"/>
  <c r="J67"/>
  <c r="I67"/>
  <c r="A67"/>
  <c r="J66"/>
  <c r="I66"/>
  <c r="A66"/>
  <c r="J65"/>
  <c r="I65"/>
  <c r="A65"/>
  <c r="J64"/>
  <c r="I64"/>
  <c r="A64"/>
  <c r="J63"/>
  <c r="I63"/>
  <c r="A63"/>
  <c r="J62"/>
  <c r="I62"/>
  <c r="A62"/>
  <c r="J61"/>
  <c r="I61"/>
  <c r="A61"/>
  <c r="J60"/>
  <c r="I60"/>
  <c r="A60"/>
  <c r="J59"/>
  <c r="I59"/>
  <c r="A59"/>
  <c r="J58"/>
  <c r="I58"/>
  <c r="A58"/>
  <c r="J57"/>
  <c r="I57"/>
  <c r="A57"/>
  <c r="J56"/>
  <c r="I56"/>
  <c r="A56"/>
  <c r="J55"/>
  <c r="I55"/>
  <c r="A55"/>
  <c r="J54"/>
  <c r="I54"/>
  <c r="A54"/>
  <c r="J53"/>
  <c r="I53"/>
  <c r="A53"/>
  <c r="J52"/>
  <c r="J72" s="1"/>
  <c r="I52"/>
  <c r="A52"/>
  <c r="J51"/>
  <c r="I51"/>
  <c r="I72" s="1"/>
  <c r="A51"/>
  <c r="J50"/>
  <c r="I50"/>
  <c r="A50"/>
  <c r="H49"/>
  <c r="G49"/>
  <c r="F49"/>
  <c r="E49"/>
  <c r="D49"/>
  <c r="J48"/>
  <c r="I48"/>
  <c r="A48"/>
  <c r="J47"/>
  <c r="I47"/>
  <c r="A47"/>
  <c r="J46"/>
  <c r="I46"/>
  <c r="A46"/>
  <c r="J45"/>
  <c r="I45"/>
  <c r="A45"/>
  <c r="J44"/>
  <c r="I44"/>
  <c r="A44"/>
  <c r="J43"/>
  <c r="I43"/>
  <c r="A43"/>
  <c r="J42"/>
  <c r="I42"/>
  <c r="A42"/>
  <c r="H41"/>
  <c r="G41"/>
  <c r="F41"/>
  <c r="E41"/>
  <c r="D41"/>
  <c r="J40"/>
  <c r="J41" s="1"/>
  <c r="I40"/>
  <c r="I41" s="1"/>
  <c r="A40"/>
  <c r="H39"/>
  <c r="G39"/>
  <c r="F39"/>
  <c r="E39"/>
  <c r="D39"/>
  <c r="J38"/>
  <c r="I38"/>
  <c r="A38"/>
  <c r="J37"/>
  <c r="I37"/>
  <c r="A37"/>
  <c r="J36"/>
  <c r="I36"/>
  <c r="A36"/>
  <c r="H33"/>
  <c r="G33"/>
  <c r="F33"/>
  <c r="E33"/>
  <c r="D33"/>
  <c r="J32"/>
  <c r="I32"/>
  <c r="A32"/>
  <c r="J31"/>
  <c r="I31"/>
  <c r="A31"/>
  <c r="J30"/>
  <c r="I30"/>
  <c r="A30"/>
  <c r="J29"/>
  <c r="I29"/>
  <c r="A29"/>
  <c r="J28"/>
  <c r="I28"/>
  <c r="A28"/>
  <c r="J27"/>
  <c r="I27"/>
  <c r="A27"/>
  <c r="J26"/>
  <c r="I26"/>
  <c r="A26"/>
  <c r="J25"/>
  <c r="I25"/>
  <c r="A25"/>
  <c r="J24"/>
  <c r="I24"/>
  <c r="A24"/>
  <c r="J23"/>
  <c r="I23"/>
  <c r="A23"/>
  <c r="J22"/>
  <c r="I22"/>
  <c r="A22"/>
  <c r="J21"/>
  <c r="I21"/>
  <c r="A21"/>
  <c r="J20"/>
  <c r="I20"/>
  <c r="A20"/>
  <c r="J19"/>
  <c r="I19"/>
  <c r="A19"/>
  <c r="J18"/>
  <c r="I18"/>
  <c r="A18"/>
  <c r="J17"/>
  <c r="I17"/>
  <c r="A17"/>
  <c r="J16"/>
  <c r="I16"/>
  <c r="A16"/>
  <c r="J15"/>
  <c r="I15"/>
  <c r="A15"/>
  <c r="J14"/>
  <c r="I14"/>
  <c r="A14"/>
  <c r="J13"/>
  <c r="I13"/>
  <c r="A13"/>
  <c r="J12"/>
  <c r="I12"/>
  <c r="A12"/>
  <c r="J11"/>
  <c r="I11"/>
  <c r="A11"/>
  <c r="J10"/>
  <c r="I10"/>
  <c r="A10"/>
  <c r="H63" i="1"/>
  <c r="G63"/>
  <c r="F63"/>
  <c r="D63"/>
  <c r="J62"/>
  <c r="I62"/>
  <c r="A62"/>
  <c r="J61"/>
  <c r="I61"/>
  <c r="A61"/>
  <c r="J60"/>
  <c r="I60"/>
  <c r="A60"/>
  <c r="J59"/>
  <c r="I59"/>
  <c r="A59"/>
  <c r="J58"/>
  <c r="I58"/>
  <c r="A58"/>
  <c r="J57"/>
  <c r="I57"/>
  <c r="A57"/>
  <c r="J56"/>
  <c r="I56"/>
  <c r="A56"/>
  <c r="J55"/>
  <c r="I55"/>
  <c r="A55"/>
  <c r="J54"/>
  <c r="I54"/>
  <c r="A54"/>
  <c r="J53"/>
  <c r="I53"/>
  <c r="A53"/>
  <c r="J52"/>
  <c r="I52"/>
  <c r="A52"/>
  <c r="J51"/>
  <c r="I51"/>
  <c r="A51"/>
  <c r="J50"/>
  <c r="I50"/>
  <c r="A50"/>
  <c r="J49"/>
  <c r="I49"/>
  <c r="A49"/>
  <c r="J48"/>
  <c r="I48"/>
  <c r="A48"/>
  <c r="J47"/>
  <c r="I47"/>
  <c r="A47"/>
  <c r="J46"/>
  <c r="I46"/>
  <c r="A46"/>
  <c r="J45"/>
  <c r="I45"/>
  <c r="A45"/>
  <c r="J44"/>
  <c r="I44"/>
  <c r="A44"/>
  <c r="J43"/>
  <c r="I43"/>
  <c r="A43"/>
  <c r="J42"/>
  <c r="I42"/>
  <c r="A42"/>
  <c r="J41"/>
  <c r="I41"/>
  <c r="A41"/>
  <c r="J40"/>
  <c r="I40"/>
  <c r="A40"/>
  <c r="J39"/>
  <c r="I39"/>
  <c r="A39"/>
  <c r="J38"/>
  <c r="I38"/>
  <c r="A38"/>
  <c r="J37"/>
  <c r="I37"/>
  <c r="A37"/>
  <c r="J36"/>
  <c r="I36"/>
  <c r="A36"/>
  <c r="J35"/>
  <c r="I35"/>
  <c r="A35"/>
  <c r="J34"/>
  <c r="I34"/>
  <c r="A34"/>
  <c r="J33"/>
  <c r="I33"/>
  <c r="A33"/>
  <c r="J32"/>
  <c r="I32"/>
  <c r="A32"/>
  <c r="J31"/>
  <c r="I31"/>
  <c r="A31"/>
  <c r="J30"/>
  <c r="I30"/>
  <c r="A30"/>
  <c r="J29"/>
  <c r="I29"/>
  <c r="A29"/>
  <c r="J28"/>
  <c r="I28"/>
  <c r="A28"/>
  <c r="J27"/>
  <c r="I27"/>
  <c r="A27"/>
  <c r="J26"/>
  <c r="I26"/>
  <c r="A26"/>
  <c r="J25"/>
  <c r="I25"/>
  <c r="A25"/>
  <c r="J24"/>
  <c r="I24"/>
  <c r="A24"/>
  <c r="J23"/>
  <c r="I23"/>
  <c r="A23"/>
  <c r="J22"/>
  <c r="I22"/>
  <c r="A22"/>
  <c r="J21"/>
  <c r="I21"/>
  <c r="A21"/>
  <c r="J20"/>
  <c r="I20"/>
  <c r="A20"/>
  <c r="J19"/>
  <c r="I19"/>
  <c r="A19"/>
  <c r="J18"/>
  <c r="I18"/>
  <c r="A18"/>
  <c r="J17"/>
  <c r="I17"/>
  <c r="A17"/>
  <c r="J16"/>
  <c r="I16"/>
  <c r="A16"/>
  <c r="J15"/>
  <c r="I15"/>
  <c r="A15"/>
  <c r="J14"/>
  <c r="I14"/>
  <c r="A14"/>
  <c r="J13"/>
  <c r="I13"/>
  <c r="A13"/>
  <c r="J12"/>
  <c r="I12"/>
  <c r="A12"/>
  <c r="J11"/>
  <c r="J63" s="1"/>
  <c r="I11"/>
  <c r="A11"/>
  <c r="J163" i="2" l="1"/>
  <c r="I39"/>
  <c r="I666" s="1"/>
  <c r="I667" s="1"/>
  <c r="D666"/>
  <c r="D667" s="1"/>
  <c r="H666"/>
  <c r="H667" s="1"/>
  <c r="I198"/>
  <c r="J665"/>
  <c r="J158"/>
  <c r="J369"/>
  <c r="J545"/>
  <c r="I63" i="1"/>
  <c r="J121" i="2"/>
  <c r="J244"/>
  <c r="J341"/>
  <c r="F666"/>
  <c r="F667" s="1"/>
  <c r="J49"/>
  <c r="I92"/>
  <c r="J92"/>
  <c r="I121"/>
  <c r="I124"/>
  <c r="I158"/>
  <c r="J210"/>
  <c r="J331"/>
  <c r="I341"/>
  <c r="J585"/>
  <c r="I662"/>
  <c r="J33"/>
  <c r="I33"/>
  <c r="G666"/>
  <c r="G667" s="1"/>
  <c r="I49"/>
  <c r="I163"/>
  <c r="I244"/>
  <c r="I331"/>
  <c r="I369"/>
  <c r="I545"/>
  <c r="E666"/>
  <c r="E667" s="1"/>
  <c r="J195"/>
  <c r="I195"/>
  <c r="I210"/>
  <c r="I264"/>
  <c r="J264"/>
  <c r="I585"/>
  <c r="J662"/>
  <c r="J39"/>
  <c r="J666" l="1"/>
  <c r="J667" s="1"/>
</calcChain>
</file>

<file path=xl/sharedStrings.xml><?xml version="1.0" encoding="utf-8"?>
<sst xmlns="http://schemas.openxmlformats.org/spreadsheetml/2006/main" count="1442" uniqueCount="1318">
  <si>
    <t>DIRETORIA DE BENEFÍCIOS</t>
  </si>
  <si>
    <t>COORDENAÇÃO GERAL DE RECONHECIMENTO DE DIREITO E PAGAMENTO DE BENEFÍCIOS</t>
  </si>
  <si>
    <t>DIVISÃO DE COMPENSAÇÃO PREVIDENCIÁRIA</t>
  </si>
  <si>
    <t>Tabela de Valores de Compensação Previdenciária Relativos ao Estoque</t>
  </si>
  <si>
    <t>AJUSTE DE CONTAS RO - RI ( ESTOQUE )</t>
  </si>
  <si>
    <t>COMPETÊNCIA: ABRIL / 2017 EMITIDO EM: 02/05/2017</t>
  </si>
  <si>
    <t>RO</t>
  </si>
  <si>
    <t>RI</t>
  </si>
  <si>
    <t>VALORES</t>
  </si>
  <si>
    <t>UF</t>
  </si>
  <si>
    <t xml:space="preserve">ENTE FEDERATIVO </t>
  </si>
  <si>
    <t>RPPS</t>
  </si>
  <si>
    <t>QUANT.</t>
  </si>
  <si>
    <t xml:space="preserve">OUTRAS GLOSAS </t>
  </si>
  <si>
    <t xml:space="preserve">VALOR </t>
  </si>
  <si>
    <t>A PAGAR</t>
  </si>
  <si>
    <t>A RECEBER</t>
  </si>
  <si>
    <t>AL - MACEIO</t>
  </si>
  <si>
    <t>*12.183.737/0001-76 INSTITUTO DE PREVIDENCIA MUNICIPAL DE MACEIO</t>
  </si>
  <si>
    <t>AL - PALMEIRA DOS INDIOS</t>
  </si>
  <si>
    <t>06.005.055/0001-70 INSTITUTO DE PREV SOCIAL DO MUN DE PALMEIRA DOS INDIOS</t>
  </si>
  <si>
    <t>BA - JEQUIE</t>
  </si>
  <si>
    <t>09.353.852/0001-37 INSTITUTO DE PREVIDENCIA DOS SERVIDORES MUNICIPAIS DE JEQUIE</t>
  </si>
  <si>
    <t>BA - SALVADOR</t>
  </si>
  <si>
    <t>13.534.466/0001-19 INSTITUTO DE PREVIDENCIA DO SALVADOR</t>
  </si>
  <si>
    <t>CE - PACATUBA</t>
  </si>
  <si>
    <t>10.780.738/0001-72 FUNDO MUNICIPAL DE PREV SOCIAL DOS SERV DE PACATUBA</t>
  </si>
  <si>
    <t>ES - SANTA TERESA</t>
  </si>
  <si>
    <t>27.167.444/0001-72 SANTA TERESA MUNICIPIO</t>
  </si>
  <si>
    <t>ES - VITORIA</t>
  </si>
  <si>
    <t>27.741.750/0001-70 INSTITUTO DE PREVIDENCIA E ASSIST DOS SERVIDORES DO MUN DE VITORIA</t>
  </si>
  <si>
    <t>GO - GOIANIA</t>
  </si>
  <si>
    <t>08.948.407/0001-57 INSTITUTO DE PREVIDENCIA DOS SERVIDORES MUNICIPAIS DE GOIANIA</t>
  </si>
  <si>
    <t>MG - BELO HORIZONTE</t>
  </si>
  <si>
    <t>14.885.342/0001-40 FUNDO FINANCEIRO</t>
  </si>
  <si>
    <t>MG - CONTAGEM</t>
  </si>
  <si>
    <t>18.715.508/0001-31 CONTAGEM MUNICIPIO</t>
  </si>
  <si>
    <t>MG - DIVINOPOLIS</t>
  </si>
  <si>
    <t>04.286.331/0001-90 INSTITUTO DE OREVIDENCIA DOS SERVIDORES DO MUNICIPIO DE DIVINOPOLIS</t>
  </si>
  <si>
    <t>MG - SANTA VITORIA</t>
  </si>
  <si>
    <t>00.096.667/0001-30 INSTITUTO DE PREVIDENCIA MUNICPAL DE SANTA VITORIA</t>
  </si>
  <si>
    <t>MT - CACERES</t>
  </si>
  <si>
    <t>02.332.486/0001-90 INSTITUTO MUNICIPAL DE PREVIDENCIA SOCIAL DOS SERVIDORES DE CACERES</t>
  </si>
  <si>
    <t>MT - VARZEA GRANDE</t>
  </si>
  <si>
    <t>00.584.491/0001-65 INSTITUTO DE SEGURIDADE SOCIAL DOS SERVIDORES MUNIC DE VARZEA GRANDE</t>
  </si>
  <si>
    <t>PE - AFOGADOS DA INGAZEIRA</t>
  </si>
  <si>
    <t>07.609.181/0001-05 INSTITUTO DE PREV DOS SERV MUN DE AFOGADOS DA INGAZEIRA</t>
  </si>
  <si>
    <t>PE - BONITO</t>
  </si>
  <si>
    <t>05.473.907/0001-91 FUNDO PREVIDENCIARIO DOS SERVIDORES DO MUNICIPIO DE BONITO</t>
  </si>
  <si>
    <t>PE - BUENOS AIRES</t>
  </si>
  <si>
    <t>05.313.547/0001-60 FUNDO PREVIDENCIÁRIO DO MUNICÍPIO DE BUENOS AIRES</t>
  </si>
  <si>
    <t>PE - RECIFE</t>
  </si>
  <si>
    <t>05.244.336/0001-13 AUTARQUIA MUNICIPAL DE PREVIDENCIA E ASSISTENCIA A SAUDE DOS SERVIDORE</t>
  </si>
  <si>
    <t>PI - PARNAIBA</t>
  </si>
  <si>
    <t>12.941.961/0001-80 INSTITUTO DE PREVIDENCIA E ASSISTENCIA DOS SERV DO MUN DE PARNAIBA</t>
  </si>
  <si>
    <t>PI - PIRIPIRI</t>
  </si>
  <si>
    <t>14.732.391/0001-43 INSTITUTO DE PREVIDÊNCIA MUNICIPAL DE PIRIPIRI</t>
  </si>
  <si>
    <t>PI - TERESINA</t>
  </si>
  <si>
    <t>41.256.744/0001-59 INSTITUTO DE PREVIDENCIA DOS SERVIDORES DO MUNICIPIO DE TERESINA</t>
  </si>
  <si>
    <t>PR - TELEMACO BORBA</t>
  </si>
  <si>
    <t>01.017.786/0001-12 FUNDO PREVIDENCIÁRIO DO MUNICÍPIO DE TELÊMACO BORBA</t>
  </si>
  <si>
    <t>RJ - BARRA MANSA</t>
  </si>
  <si>
    <t>28.695.658/0001-84 MUNICIPIO DE BARRA MANSA</t>
  </si>
  <si>
    <t>RJ - NITEROI</t>
  </si>
  <si>
    <t>*28.543.098/0001-42 INSTITUTO DE BENEFICIOS E ASSIST SERVIDORES MUNICIPAIS DE NITEROI</t>
  </si>
  <si>
    <t>RJ - NOVA IGUACU</t>
  </si>
  <si>
    <t>03.450.083/0001-09 INSTITUTO DE PREVIDENCIA DOS SERVIDORES MUNICIPAIS DE NOVA IGUACU</t>
  </si>
  <si>
    <t>RJ - RIO DE JANEIRO (CAPITAL)</t>
  </si>
  <si>
    <t>04.888.330/0001-16 FUNDO ESPECIAL DE PREVIDENCIA DO MUNICIPIO DO RIO DE JANEIRO</t>
  </si>
  <si>
    <t>RJ - SUMIDOURO</t>
  </si>
  <si>
    <t>*01.834.293/0001-75 INSTITUTO DE APOSENTADORIA E PENSOES DO MUNICIPIO DE SUMIDOURO</t>
  </si>
  <si>
    <t>RJ - VOLTA REDONDA</t>
  </si>
  <si>
    <t>*13.444.605/0001-13 FUNDO DE PREVIDÊNCIA SOCIAL DO MUNICÍPIO DE VOLTA REDONDA</t>
  </si>
  <si>
    <t>RS - BARAO</t>
  </si>
  <si>
    <t>15.528.905/0001-06 FUNDO DE PREVIDENCIA SOCIAL DO MUNICIPIO</t>
  </si>
  <si>
    <t>RS - ESTACAO</t>
  </si>
  <si>
    <t>*11.259.716/0001-24 FUNDO DE PREVIDENCIA SOCIAL DO MUNICIPIO</t>
  </si>
  <si>
    <t>RS - GUAIBA</t>
  </si>
  <si>
    <t>05.438.669/0001-83 INSTITUTO DE PREVIDENCIA DOS SERVIDORES PUBLICOS DO MUNICIPIO</t>
  </si>
  <si>
    <t>RS - NAO-ME-TOQUE</t>
  </si>
  <si>
    <t>10.618.516/0001-58 FUNDO DE APOSENTADORIA E PENSAO DO SERV PUB DO MUNICIP DE NAO ME TOQUE</t>
  </si>
  <si>
    <t>RS - PORTO ALEGRE</t>
  </si>
  <si>
    <t>05.332.568/0001-23 DEPTO MUNICIPAL DE PREVID DOS SERV PUBLICOS DO MUNIC DE PORTO ALEGRE</t>
  </si>
  <si>
    <t>RS - SALVADOR DO SUL</t>
  </si>
  <si>
    <t>12.799.725/0001-70 FUNDO DE APOSENTADORIA E PENSAO DO SERVIDOR</t>
  </si>
  <si>
    <t>RS - SANTA MARIA</t>
  </si>
  <si>
    <t>*04.870.834/0001-09 INSTITUTO DE PREV E ASSIS A SAUDE DOS SERV PUBL DE SANTA MARIA</t>
  </si>
  <si>
    <t>SC - CACADOR</t>
  </si>
  <si>
    <t>04.272.905/0001-71 INSTITUTO DE PREV SOCIAL DOS SERVIDORES PUBLICOS MUNICIPAIS DE CACADOR</t>
  </si>
  <si>
    <t>SC - CURITIBANOS</t>
  </si>
  <si>
    <t>03.688.948/0001-70 INSTITUTO DE PRE SOCIAL DOS SERVIDORES PUBL DO MUNIC DE CURITIBANOS</t>
  </si>
  <si>
    <t>SC - JOINVILLE</t>
  </si>
  <si>
    <t>01.280.363/0001-90 INST PREV SOCIAL DOS SERVIDORES PUBLICOS DO MUNIC DE JOINVILLE</t>
  </si>
  <si>
    <t>SP - BAURU</t>
  </si>
  <si>
    <t>46.139.960/0001-38 FUNDACAO DE PREVIDENCIA DOS SERVID PUBL MUNIC EFETIVOS DE BAURU</t>
  </si>
  <si>
    <t>SP - CAMPINAS</t>
  </si>
  <si>
    <t>06.916.689/0001-85 INSTITUTO DE PREVIDENCIA SOCIAL DO MUNICIPIO DE CAMPINAS</t>
  </si>
  <si>
    <t>SP - LEME</t>
  </si>
  <si>
    <t>11.639.339/0001-59 RPPS DO MUNICIPIO DE LEME</t>
  </si>
  <si>
    <t>SP - LIMEIRA</t>
  </si>
  <si>
    <t>09.626.556/0001-62 INSTITUTO DE PREVIDENCIA MUNICIPAL DE LIMEIRA</t>
  </si>
  <si>
    <t>SP - LOUVEIRA</t>
  </si>
  <si>
    <t>18.009.906/0001-32 FUNDO DE PREVIDENCIA DO MUNICIPIO DE LOUVEIRA</t>
  </si>
  <si>
    <t>SP - MARILIA</t>
  </si>
  <si>
    <t>59.989.830/0001-36 INSTITUTO DE PREVIDÊNCIA DO MUNICÍPIO DE MARILIA</t>
  </si>
  <si>
    <t>SP - PIRACICABA</t>
  </si>
  <si>
    <t>51.327.724/0001-85 INSTITUTO DE PREV E ASSIST SOCIAL DOS FUNC MUNICIPAIS DE PIRACICABA</t>
  </si>
  <si>
    <t>SP - RANCHARIA</t>
  </si>
  <si>
    <t>44.935.278/0001-26 RANCHARIA MUNICIPIO</t>
  </si>
  <si>
    <t>SP - RIBEIRAO PRETO</t>
  </si>
  <si>
    <t>00.118.735/0001-14 INSTITUTO DE PREVIDENCIA DOS MUNICIPIARIOS DE RIBEIRAO PRETO</t>
  </si>
  <si>
    <t>SP - SANTO ANDRE</t>
  </si>
  <si>
    <t>57.602.096/0001-85 INSTITUTO DE PREVIDENCIA DE SANTO ANDRE</t>
  </si>
  <si>
    <t>SP - SAO BERNARDO DO CAMPO</t>
  </si>
  <si>
    <t>14.337.579/0001-97 INSTITUTO DE PREVIDENCIA DO MUNICIPIO DE SAO BERNARDO DO CAMPO</t>
  </si>
  <si>
    <t>SP - SAO JOSE DOS CAMPOS</t>
  </si>
  <si>
    <t>*96.490.479/0001-60 INSTITUTO DE PREVIDENCIA DO SERVIDOR MUNICIPAL DE SAO JOSE DOS CAMPOS</t>
  </si>
  <si>
    <t>SP - SAO PAULO (CAPITAL)</t>
  </si>
  <si>
    <t>47.109.087/0001-01 INSTITUTO DE PREVIDENCIA MUNICIPAL DE SAO PAULO</t>
  </si>
  <si>
    <t>SP - TAUBATE</t>
  </si>
  <si>
    <t>72.311.392/0001-10 INSTITUTO DE PREVIDENCIA DO MUNICIPIO DE TAUBATE</t>
  </si>
  <si>
    <t>TOTAL</t>
  </si>
  <si>
    <t>Tabela de Valores de Compensação Previdenciária Relativos ao Fluxo</t>
  </si>
  <si>
    <t>Ajuste de Contas RO - RI</t>
  </si>
  <si>
    <t>Competência: Abril / 2017 Emitido em: 02/05/2017</t>
  </si>
  <si>
    <t xml:space="preserve">Ente Federativo </t>
  </si>
  <si>
    <t>Quant.</t>
  </si>
  <si>
    <t xml:space="preserve">Outras Glosas </t>
  </si>
  <si>
    <t xml:space="preserve">Valor </t>
  </si>
  <si>
    <t xml:space="preserve">A PAGAR </t>
  </si>
  <si>
    <t>DF - DISTRITO FEDERAL</t>
  </si>
  <si>
    <t>10.203.387/0001-37 INSTITTUTO DE PREVIDENCIA DOS SERVIDORES DO DISTRITO FEDERAL</t>
  </si>
  <si>
    <t>AC - ACRE</t>
  </si>
  <si>
    <t>07.756.076/0001-90 INSTITUTO DE PREVIDENCIA DO ESTADO DO ACRE</t>
  </si>
  <si>
    <t>AL - ALAGOAS</t>
  </si>
  <si>
    <t>12.295.242/0001-39 INSTITUTO DE PREV E ASSIST DOS SERV DO ESTADO DE ALAGOAS</t>
  </si>
  <si>
    <t>AM - AMAZONAS</t>
  </si>
  <si>
    <t>04.986.163/0001-46 FUNDO PREVIDENCIARIO DO ESTADO DO AMAZONAS AMAZONPREV</t>
  </si>
  <si>
    <t>BA - BAHIA</t>
  </si>
  <si>
    <t>09.317.177/0001-90 FUNDO FINANCEIRO DA PREVIDENCIA SOCIAL DOS SERV PUBLIC DO ESTADO BAHIA</t>
  </si>
  <si>
    <t>CE - CEARA</t>
  </si>
  <si>
    <t>04.108.594/0001-00 SISTEMA UNICO DE PREV SOCIAL SERV PUBL CIVIS MILIT DO ESTA DO CEARA</t>
  </si>
  <si>
    <t>ES - ESPIRITO SANTO</t>
  </si>
  <si>
    <t>29.986.312/0001-06 INSTITUTO DE PREVID E ASSIST JERONIMO MONTEIRO DO ESTADO DO ESP SANTO</t>
  </si>
  <si>
    <t>GO - GOIAS</t>
  </si>
  <si>
    <t>11.991.625/0001-89 GOIAS PREVIDENCIA</t>
  </si>
  <si>
    <t>MA - MARANHAO</t>
  </si>
  <si>
    <t>03.110.907/0001-00 FUNDO ESTADUAL DE PENSAO E APOSENTADORIA DO ESTADO DO MARANHAO</t>
  </si>
  <si>
    <t>MG - MINAS GERAIS</t>
  </si>
  <si>
    <t>15.053.175/0001-34 FUNDO FINANCEIRO DE PREVIDÊNCIA</t>
  </si>
  <si>
    <t>MS - MATO GROSSO DO SUL</t>
  </si>
  <si>
    <t>10.306.292/0001-49 AGENCIA DE PREVIDENCIA SOCIAL DE MATO GROSSO DO SUL</t>
  </si>
  <si>
    <t>MT - MATO GROSSO</t>
  </si>
  <si>
    <t>22.594.192/0001-44 MATO GROSSO PREVIDÊNCIA</t>
  </si>
  <si>
    <t>PA - PARA</t>
  </si>
  <si>
    <t>05.873.910/0001-00 INSTITUTO DE GESTAO DE PREVIDENCIA DO ESTADO DO PARA</t>
  </si>
  <si>
    <t>PB - PARAIBA</t>
  </si>
  <si>
    <t>06.121.067/0001-60 PARAIBA PREVIDENCIA PBPREV</t>
  </si>
  <si>
    <t>PE - PERNAMBUCO</t>
  </si>
  <si>
    <t>05.136.779/0001-90 FUNDACAO DE APOSENT E PENSOES DOS SERV DO ESTADO DE PERNAMBUCO</t>
  </si>
  <si>
    <t>PI - PIAUI</t>
  </si>
  <si>
    <t>06.857.213/0001-10 INSTITUTO DE ASSISTENCIA E PREVIDENCIA DO ESTADO DO PIAUI</t>
  </si>
  <si>
    <t>PR - PARANA</t>
  </si>
  <si>
    <t>03.165.607/0001-10 PARANAPREVIDENCIA</t>
  </si>
  <si>
    <t>RJ - RIO DE JANEIRO (ESTADO)</t>
  </si>
  <si>
    <t>*03.066.219/0001-81 FUNDO UNICO DE PREVIDENCIA SOCIAL DO ESTADO DO RIO DE JANEIRO</t>
  </si>
  <si>
    <t>RN - RIO GRANDE DO NORTE</t>
  </si>
  <si>
    <t>08.242.034/0001-02 INSTITUTO DE PREVIDENCIA DOS SERVIDORES DO ESTADO RIO GRANDE DO NORTE</t>
  </si>
  <si>
    <t>RS - RIO GRANDE DO SUL</t>
  </si>
  <si>
    <t>92.829.100/0001-43 INSTITUTO DE PREVIDENCIA DO ESTADO DO RIO GRANDE DO SUL</t>
  </si>
  <si>
    <t>SC - SANTA CATARINA</t>
  </si>
  <si>
    <t>83.882.498/0001-90 INSTITUTO DE PREVIDENCIA DO ESTADO DE SANTA CATARINA</t>
  </si>
  <si>
    <t>SP - SAO PAULO (ESTADO)</t>
  </si>
  <si>
    <t>09.041.213/0001-36 SAO PAULO PREVIDENCIA</t>
  </si>
  <si>
    <t>TO - TOCANTINS</t>
  </si>
  <si>
    <t>25.091.307/0001-76 INSTITUTO DE PREVIDENCIA DO ESTADO DO TOCANTINS</t>
  </si>
  <si>
    <t>TOTAL ESTADOS</t>
  </si>
  <si>
    <t>AL - ARAPIRACA</t>
  </si>
  <si>
    <t>*10.573.381/0001-51 REGIME PRÓPRIO DE PREVIDÊNCIA SOCIAL DO MUNICÍPIO DE ARAPIRACA</t>
  </si>
  <si>
    <t>12.183.737/0001-76 INSTITUTO DE PREVIDENCIA MUNICIPAL DE MACEIO</t>
  </si>
  <si>
    <t>AL Total</t>
  </si>
  <si>
    <t>AM - MANAUS</t>
  </si>
  <si>
    <t>07.637.990/0001-12 MANAUS PREVIDÊNCIA</t>
  </si>
  <si>
    <t>AM Total</t>
  </si>
  <si>
    <t>BA - AMELIA RODRIGUES</t>
  </si>
  <si>
    <t>13.607.213/0001-28 AMELIA RODRIGUES MUNICIPIO</t>
  </si>
  <si>
    <t>BA - CAMACARI</t>
  </si>
  <si>
    <t>34.327.635/0001-10 INSTITUTO DE SEGURIDADE DO SERVIDOR MUNICIPAL</t>
  </si>
  <si>
    <t>BA - CORACAO DE MARIA</t>
  </si>
  <si>
    <t>09.293.914/0001-62 INSTITUT DE PREVIDÊNC DOS SERVIDORES DO MUNICIPAIS DE CORAÇÃO DE MARIA</t>
  </si>
  <si>
    <t>BA - FEIRA DE SANTANA</t>
  </si>
  <si>
    <t>42.743.658/0001-33 INSTITUTO DE PREVIDENCIA DE FEIRA DE SANTANA</t>
  </si>
  <si>
    <t>BA - ITABERABA</t>
  </si>
  <si>
    <t>05.156.411/0001-94 ITABERABA PREVIDENCIA</t>
  </si>
  <si>
    <t>BA Total</t>
  </si>
  <si>
    <t>CE - ARACATI</t>
  </si>
  <si>
    <t>10.621.907/0001-21 FUNDO MUNICIPAL DE SEGURIDADE SOCIAL</t>
  </si>
  <si>
    <t>CE - ARACOIABA</t>
  </si>
  <si>
    <t>11.128.780/0001-76 INSTITUTO DE PREVIDENCIA DOS SERVIDORES PUBLICOS DO MUN DE ARACOIABA</t>
  </si>
  <si>
    <t>CE - BEBERIBE</t>
  </si>
  <si>
    <t>72.519.622/0001-31 CAIXA DE APOSENT E PENSAO DOS SERV MUNIC DE BEBERIBE</t>
  </si>
  <si>
    <t>CE - CANINDE</t>
  </si>
  <si>
    <t>04.787.779/0001-98 INSTITUTO DE PREVIDENCIA DO MUNICIPIO DE CANINDE</t>
  </si>
  <si>
    <t>CE - CASCAVEL</t>
  </si>
  <si>
    <t>11.598.569/0001-17 INSTITUTO DE PREVIDENCIA DOS SERV PUBLICOS MUNICIPAIS DE CASCAVEL</t>
  </si>
  <si>
    <t>CE - CAUCAIA</t>
  </si>
  <si>
    <t>05.309.627/0001-42 INST DE PREVIDENCIA DO MUNICIPIO DE CAUCAIA</t>
  </si>
  <si>
    <t>CE - EUSEBIO</t>
  </si>
  <si>
    <t>04.865.123/0001-46 INSTITUTO DE PREVIDENCIA DOS SERVIDORES MUNICIPAIS DE EUSEBIO</t>
  </si>
  <si>
    <t>CE - FORTALEZA</t>
  </si>
  <si>
    <t>07.354.939/0001-01 INSTITUTO DE PREVIDENCIA DO MUNICIPIO DE FORTALEZA</t>
  </si>
  <si>
    <t>CE - HORIZONTE</t>
  </si>
  <si>
    <t>07.527.239/0001-63 FUNDO MUNICIPAL DE SEGURIDADE SOCIAL DO MUNICIPIO DE HORIZONTE</t>
  </si>
  <si>
    <t>CE - IPUEIRAS</t>
  </si>
  <si>
    <t>11.582.029/0001-45 FUNDO MUNICIPAL DE SEGURIDADE SOCIAL</t>
  </si>
  <si>
    <t>CE - ITAITINGA</t>
  </si>
  <si>
    <t>07.158.749/0001-00 FUNDO MUNICIPAL DE PREVIDENCIA SOCIAL</t>
  </si>
  <si>
    <t>CE - JUAZEIRO DO NORTE</t>
  </si>
  <si>
    <t>08.919.882/0001-03 FUNDO MUNICIPAL DE PREV SOC DOS SERV DE JUAZEIRO DO NORTE</t>
  </si>
  <si>
    <t>CE - MARACANAU</t>
  </si>
  <si>
    <t>17.943.447/0001-05 REGIME PRÓPRIO DE PREVIDÊNCIA SOCIAL DO MUNICÍPIO DE MARACANAÚ</t>
  </si>
  <si>
    <t>CE - MARANGUAPE</t>
  </si>
  <si>
    <t>41.574.427/0001-80 INSTITUTO PREV MUNIC MARANGUAPE</t>
  </si>
  <si>
    <t>CE - MORADA NOVA</t>
  </si>
  <si>
    <t>07.796.398/0001-63 INSTITUTO DE PREVIDENCIA DOS SERVIDORES MUNICIPAIS DE MORADA NOVA</t>
  </si>
  <si>
    <t>CE - PACOTI</t>
  </si>
  <si>
    <t>03.036.297/0001-33 INSTITUTO DE PREVIDENCIA DO MUNICIPIO DE PACOTI</t>
  </si>
  <si>
    <t>CE - PALHANO</t>
  </si>
  <si>
    <t>07.488.679/0001-59 MUNICIPIO DE PALHANO</t>
  </si>
  <si>
    <t>CE - PIQUET CARNEIRO</t>
  </si>
  <si>
    <t>07.738.057/0001-31 MUNICIPIO DE PIQUET CARNEIRO PREFEITURA MUNICIPAL</t>
  </si>
  <si>
    <t>CE - QUIXADA</t>
  </si>
  <si>
    <t>10.689.520/0001-07 INSTITUTO DE PREVIDENCIA DO MUNICIPIO DE QUIXADA</t>
  </si>
  <si>
    <t>CE - TAUA</t>
  </si>
  <si>
    <t>07.849.532/0001-47 TAUA MUNICIPIO</t>
  </si>
  <si>
    <t>CE - VICOSA DO CEARA</t>
  </si>
  <si>
    <t>23.099.406/0001-79 REGIME PRÓPRIO DE PREVIDÊNCIA SOCIAL DO MUNICÍPIO DE VIÇOSA DO CEARÁ</t>
  </si>
  <si>
    <t>CE Total</t>
  </si>
  <si>
    <t>ES - AGUIA BRANCA</t>
  </si>
  <si>
    <t>05.110.021/0001-83 INSTITUTO DE PREVIDENCIA DOS SERVIDORES PUBLICOS DE AGUIA BRANCA</t>
  </si>
  <si>
    <t>ES - ALEGRE</t>
  </si>
  <si>
    <t>05.269.863/0001-82 INST DE PREVIDENCIA E ASSITENCIA DO MUNICIPIO DE ALEGRE</t>
  </si>
  <si>
    <t>ES - ARACRUZ</t>
  </si>
  <si>
    <t>36.330.231/0001-00 INSTITUTO DE PREVIDENCIA E ASSIST DOS SERV DO MUNICIPIO DE ARACRUZ</t>
  </si>
  <si>
    <t>ES - CACHOEIRO DE ITAPEMIRIM</t>
  </si>
  <si>
    <t>02.548.293/0001-71 INSTITUTO DE PREVIDÊNCIA DO MUNICÍPIO DE CACHOEIRO DE ITAPEMIRIM</t>
  </si>
  <si>
    <t>ES - CARIACICA</t>
  </si>
  <si>
    <t>00.444.435/0001-25 INSTITUTO DE PREVIDÊNCIA DOS SERVIDORES PÚBLIC DO MUNICÍP DE CARIACICA</t>
  </si>
  <si>
    <t>ES - GUACUI</t>
  </si>
  <si>
    <t>04.376.371/0001-23 FUNDO DE APOSENTADORIA E PENSAO DOS SERV PUB DO MUN GUACUI</t>
  </si>
  <si>
    <t>ES - GUARAPARI</t>
  </si>
  <si>
    <t>02.970.007/0001-61 INSTITUTO DE PREVIDENCIA DOS SERVIDORES DO MUNICIPIO DE GUARAPARI</t>
  </si>
  <si>
    <t>ES - IBIRACU</t>
  </si>
  <si>
    <t>32.402.794/0001-06 INSTITUTO DE PREVIDENCIA DOS SERVIDORES DO MUNICIPIO DE IBIRACU</t>
  </si>
  <si>
    <t>ES - ICONHA</t>
  </si>
  <si>
    <t>36.403.004/0001-68 INSTITUTO DE PREVIDENCIA DOS SERVIDORES DO MUNICIPIO DE ICONHA</t>
  </si>
  <si>
    <t>ES - JOAO NEIVA</t>
  </si>
  <si>
    <t>32.401.614/0001-71 INSTITUTO DE PREVIDENCIA DOS SERVIDORES DO MUNIC DE JOAO NEIVA</t>
  </si>
  <si>
    <t>ES - LINHARES</t>
  </si>
  <si>
    <t>06.939.919/0001-21 INSTITUTO DE PREVIDENCIA E ASSISTENCIA DOS SERV DO MUNIC DE LINHARES</t>
  </si>
  <si>
    <t>ES - MANTENOPOLIS</t>
  </si>
  <si>
    <t>36.351.872/0001-41 INSTITUTO DE PREV E ASSIST DOS SERV DO MUN DE MANTENOPOLIS</t>
  </si>
  <si>
    <t>ES - RIO NOVO DO SUL</t>
  </si>
  <si>
    <t>36.402.949/0001-65 INSTITUTO DE PREVIDENCIA DOS SERV DO MUNICIPIO DE RIO NOVO DO SUL</t>
  </si>
  <si>
    <t>ES - SAO JOSE DO CALCADO</t>
  </si>
  <si>
    <t>*05.271.924/0001-46 INSTITUTO DE PREV SOCIAL DOS SERV PUB DO MUN DE SAO JOSE DO CALCADO</t>
  </si>
  <si>
    <t>ES - SERRA</t>
  </si>
  <si>
    <t>27.451.574/0001-32 INSTITUTO DE PREVIDENCIA DOS SERVIDORES DO MUNICIPIO DA SERRA</t>
  </si>
  <si>
    <t>ES - VARGEM ALTA</t>
  </si>
  <si>
    <t>05.282.378/0001-49 INSTITUTO DE PREV SOCIAL DOS SERVIDORES PUBLICOS DO MUN DE VARGEM ALTA</t>
  </si>
  <si>
    <t>ES - VILA VELHA</t>
  </si>
  <si>
    <t>07.238.345/0001-27 INSTITUTO DE PREVIDENCIA E ASSITENCIA DOS SERV MUNIC DE VILA VELHA</t>
  </si>
  <si>
    <t>ES Total</t>
  </si>
  <si>
    <t>GO - ANAPOLIS</t>
  </si>
  <si>
    <t>05.469.074/0001-95 INSTITUTO DE SEGURIDADE SOCIAL DOS SERVIDORES MUNICIPAIS DE ANÁPOLIS</t>
  </si>
  <si>
    <t>GO - ANICUNS</t>
  </si>
  <si>
    <t>05.044.925/0001-58 ANICUNS PREVIDÊNCIA</t>
  </si>
  <si>
    <t>GO - CACU</t>
  </si>
  <si>
    <t>00.786.878/0001-02 INSTITUTO MUNICIPAL DE PREVIDENCIA E ASSIST DOS SERVIDORES DE CACU</t>
  </si>
  <si>
    <t>GO - CAMPO ALEGRE DE GOIAS</t>
  </si>
  <si>
    <t>74.130.709/0001-48 INST DE PREV E ASSIS DOS FUNC DO MUN DE CAMPO ALEGRE DE GOIAS</t>
  </si>
  <si>
    <t>GO - CRISTALINA</t>
  </si>
  <si>
    <t>07.382.076/0001-78 REGIME PRÓPRIO DE PREV E ASSIST SOCIAL DOS SERV PUBL MUN DE CRISTALINA</t>
  </si>
  <si>
    <t>GO - CUMARI</t>
  </si>
  <si>
    <t>*73.831.208/0001-26 INSTITUTO DE PREVIDENCIA E ASSISTENCIA DOS SERV DO MUNICIPIO DE CUMARI</t>
  </si>
  <si>
    <t>GO - GOIANDIRA</t>
  </si>
  <si>
    <t>24.811.911/0001-67 INSTITUTO DE PREV E ASSIST DOS SERV DO MUN DE GOIANDIRA</t>
  </si>
  <si>
    <t>GO - GOIANESIA</t>
  </si>
  <si>
    <t>04.756.332/0001-51 FUNDO DE PREVIDENCIA SOCIAL DO MUNICIPIO DE GOIANESIA</t>
  </si>
  <si>
    <t>GO - IPORA</t>
  </si>
  <si>
    <t>02.358.297/0001-97 INSTITUTO DE PREVIDENCIA E ASSISTENCIA SOCIAL DOS SERVIDORES</t>
  </si>
  <si>
    <t>GO - ITAGUARI</t>
  </si>
  <si>
    <t>05.014.839/0001-00 FUNDO DE PREVIDENCIA SOCIAL DE ITAGUARI</t>
  </si>
  <si>
    <t>GO - ITUMBIARA</t>
  </si>
  <si>
    <t>07.404.675/0001-45 INSTITUTO DE PREVIDÊNCIA DOS SERVIDORES MUNICIPAIS DE ITUMBIARA</t>
  </si>
  <si>
    <t>GO - JANDAIA</t>
  </si>
  <si>
    <t>05.168.149/0001-06 FUNDO MUNICIPAL DE PREVIDENCIA SOCIAL DE JANDAIA</t>
  </si>
  <si>
    <t>GO - JATAI</t>
  </si>
  <si>
    <t>04.776.218/0001-93 FUNDO MUNICIPAL DE PREVIDENCIA SOCIAL DOS SERVIDORES DE JATAI</t>
  </si>
  <si>
    <t>GO - MINEIROS</t>
  </si>
  <si>
    <t>05.002.963/0001-48 INSTITUTO MUNICIPAL DE PREVIDENCIA SOCIAL DOS SERVIDORES DE MINEIROS</t>
  </si>
  <si>
    <t>GO - ORIZONA</t>
  </si>
  <si>
    <t>06.354.418/0001-83 INST DE PREVIDENCIA DOS SERVIDORES PUBL DO MUNICIPIO DE ORIZONA</t>
  </si>
  <si>
    <t>GO - OURO VERDE DE GOIAS</t>
  </si>
  <si>
    <t>05.042.499/0001-13 FUNDO DE PREVIDENCIA SOLCIAL DO MUN DE OURO VERDE DE GOIAS</t>
  </si>
  <si>
    <t>GO - PALMEIRAS DE GOIAS</t>
  </si>
  <si>
    <t>05.499.749/0001-49 FUNDO MUNICIPAL DE PREVIDENCIA SOCIAL DE PALMEIRAS DE GOIAS</t>
  </si>
  <si>
    <t>GO - PETROLINA DE GOIAS</t>
  </si>
  <si>
    <t>10.870.672/0001-01 REGIME PROPRIO DE PREVIDENCIA SOCIAL DO MUN DE PETROLINA DE GOIAS</t>
  </si>
  <si>
    <t>GO - PIRACANJUBA</t>
  </si>
  <si>
    <t>06.980.013/0001-50 FUNDO DE PREVIDENCIA SOCIAL DE PIRACANJUBA</t>
  </si>
  <si>
    <t>GO - PONTALINA</t>
  </si>
  <si>
    <t>01.791.276/0001-06 PREFEITURA DE PONTALINA</t>
  </si>
  <si>
    <t>GO - PORANGATU</t>
  </si>
  <si>
    <t>25.041.260/0001-36 FUNDO DE PREVIDENCIA SOCIAL DE PORANGATU</t>
  </si>
  <si>
    <t>GO - QUIRINOPOLIS</t>
  </si>
  <si>
    <t>04.912.678/0001-00 QUIRINOPOLIS PREVIDENCIA</t>
  </si>
  <si>
    <t>GO - RIO VERDE</t>
  </si>
  <si>
    <t>03.820.397/0001-56 INSTITUTO DE PREVIDÈNC E ASSISTENCIA DOS SERVI MUNICIPAIS DE RIO VERDE</t>
  </si>
  <si>
    <t>GO - SAO LUIZ DO NORTE</t>
  </si>
  <si>
    <t>05.260.206/0001-74 REGIME PRÓPRIO DE PREVIDÊNCIA DE SAO LUIZ DO NORTE</t>
  </si>
  <si>
    <t>GO - SAO MIGUEL DO ARAGUAIA</t>
  </si>
  <si>
    <t>*05.256.711/0001-45 INSTITUTO DE PREVIDENCIA DOS SERV PUBL DE SAO MIGUEL DO ARAGUAIA</t>
  </si>
  <si>
    <t>GO - SILVANIA</t>
  </si>
  <si>
    <t>05.742.502/0001-01 INSTITUTO DE PREVIDENCIA DOS SERVIDORES PUBLICOS DO MUNIC DE SILVANIA</t>
  </si>
  <si>
    <t>GO - URUTAI</t>
  </si>
  <si>
    <t>07.312.170/0001-50 FUNDO MUNICIPAL DE URUTAI</t>
  </si>
  <si>
    <t>GO Total</t>
  </si>
  <si>
    <t>MA - CAXIAS</t>
  </si>
  <si>
    <t>00.884.245/0001-29 INSTITUTO DE PREVIDENCIA DOS SERVIDORES MUNICIPAIS DE CAXIAS</t>
  </si>
  <si>
    <t>MA - TIMON</t>
  </si>
  <si>
    <t>97.421.762/0001-01 INSTITUTO DE PREVIDÊNCIA SOCIAL DOS SERVIDO PUBL DO MUNICIPIO DE TIMON</t>
  </si>
  <si>
    <t>MA Total</t>
  </si>
  <si>
    <t>MG - ALEM PARAIBA</t>
  </si>
  <si>
    <t>13.536.718/0001-49 FUNDO DE PREVIDENCIA SOCIAL DO MUNICIPIO DE ALEM PARAIBA</t>
  </si>
  <si>
    <t>MG - ANDRADAS</t>
  </si>
  <si>
    <t>04.949.250/0001-23 INSTITUTO DE PREVIDENCIA DOS SERVIDORES PUBLICOS DE ANDRADAS</t>
  </si>
  <si>
    <t>MG - ARAXA</t>
  </si>
  <si>
    <t>26.034.744/0001-10 INSTITUTO DE PREVIDENCIA MUNICIPAL DE ARAXA</t>
  </si>
  <si>
    <t>MG - ARCEBURGO</t>
  </si>
  <si>
    <t>05.065.658/0001-03 INSTITUTO DE PREVIDENCIA SOCIAL DO MUNICIPIO DE ARCEBURGO</t>
  </si>
  <si>
    <t>MG - BAEPENDI</t>
  </si>
  <si>
    <t>00.310.726/0001-20 INSTITUTO BAEPENDIANO DE SEGURIDADE SOCIAL</t>
  </si>
  <si>
    <t>MG - BARBACENA</t>
  </si>
  <si>
    <t>01.065.039/0001-50 SISTEMA MUNICIPAL DE PREVIDENCIA E ASSISTENCIA AO SERVIDOR</t>
  </si>
  <si>
    <t>MG - BETIM</t>
  </si>
  <si>
    <t>07.842.278/0001-55 INSTITUTO DE PREVIDENCIA SOCIAL DO MUNICIPIO DE BETIM</t>
  </si>
  <si>
    <t>MG - BOM DESPACHO</t>
  </si>
  <si>
    <t>07.474.736/0001-40 INST PREV DOS SERV PUBL DE BOM DESPACHO</t>
  </si>
  <si>
    <t>MG - CAMPANHA</t>
  </si>
  <si>
    <t>05.892.181/0001-21 INST DE PREV DOS SERVIDORES PUB DO MUNIC DA CAMPANHA</t>
  </si>
  <si>
    <t>MG - INIMUTABA</t>
  </si>
  <si>
    <t>17.694.860/0001-75 INIMUTABA PREFEITURA</t>
  </si>
  <si>
    <t>MG - ITAU DE MINAS</t>
  </si>
  <si>
    <t>23.767.031/0001-78 MUNICÍPIO DE ITAU DE MINAS</t>
  </si>
  <si>
    <t>MG - ITAUNA</t>
  </si>
  <si>
    <t>00.124.513/0001-04 INSTITUTO MUNICIPAL DE PREVIDENCIA DOS SERV PUBL DE ITAUNA</t>
  </si>
  <si>
    <t>MG - ITUIUTABA</t>
  </si>
  <si>
    <t>18.152.827/0001-86 CAIXA DE APOSENTADORIA DOS SERVIDORES MUNICIPAIS DE ITUIUTABA</t>
  </si>
  <si>
    <t>MG - LAGOA FORMOSA</t>
  </si>
  <si>
    <t>23.096.837/0001-81 SIST DE BENEFICENCIA DOS SERV PUBL DO MUNIC DE LAGOA FORMOSA</t>
  </si>
  <si>
    <t>MG - LAMBARI</t>
  </si>
  <si>
    <t>08.161.843/0001-81 INSTITUTO DE PREVIDENCIA MUNICIPAL DE LAMBARI</t>
  </si>
  <si>
    <t>MG - MONTES CLAROS</t>
  </si>
  <si>
    <t>*66.489.741/0001-96 INSTIT MUNIC DE PREVIDENCIA DOS SERVIDORES PUBLICOS DE MONTES CLAROS</t>
  </si>
  <si>
    <t>MG - NOVA SERRANA</t>
  </si>
  <si>
    <t>02.642.921/0001-83 FUNDO PREVIDENCIARIO MUNICIPAL DE NOVA SERRANA</t>
  </si>
  <si>
    <t>MG - OLIVEIRA</t>
  </si>
  <si>
    <t>04.189.915/0001-48 INSTITUTO DE PREVIDENCIA MUNICIPAL DE OLIVEIRA</t>
  </si>
  <si>
    <t>MG - PARA DE MINAS</t>
  </si>
  <si>
    <t>06.088.862/0001-02 INST DE PREVIDENCIA DOS SERV PUBLICOS DO MUNIC DE PARA DE MINAS</t>
  </si>
  <si>
    <t>MG - PASSA TEMPO</t>
  </si>
  <si>
    <t>05.615.796/0001-00 REGIME PROPRIO DE PREVIDENCIA SOCIAL DO MUNICIPIO DE PASSA TEMPO</t>
  </si>
  <si>
    <t>MG - PATROCINIO</t>
  </si>
  <si>
    <t>22.239.867/0001-37 INSTITUTO DE PREVIDENCIA DOS SERVIDORES MUNICIPAIS DE PATROCINIO</t>
  </si>
  <si>
    <t>MG - PIRAPORA</t>
  </si>
  <si>
    <t>97.352.686/0001-11 INSTITUTO DE PREVIDENCIA DOS SERVIDORES MUNICIPAIS DE PIRAPORA</t>
  </si>
  <si>
    <t>MG - TRES CORACOES</t>
  </si>
  <si>
    <t>11.201.980/0001-07 INSTITUTO DE PREVIDENCIA MUNICIPAL DE TRES CORACOES</t>
  </si>
  <si>
    <t>MG - TRES MARIAS</t>
  </si>
  <si>
    <t>*06.069.513/0001-35 INSTITUTO DE PREVIDENCIA MUNICIPAL DE TRES MARIAS</t>
  </si>
  <si>
    <t>MG - UBERABA</t>
  </si>
  <si>
    <t>04.793.484/0001-24 INSTITUTO DE PREVIDENCIA DOS SERVIDORES PUBLICOS MUNICIPAIS DE UBERABA</t>
  </si>
  <si>
    <t>MG - UBERLANDIA</t>
  </si>
  <si>
    <t>22.224.976/0001-80 INSTITUTO DE PREVIDENCIA MUNICIPAL DE UBERLANDIA IPREMU</t>
  </si>
  <si>
    <t>MG - VARGINHA</t>
  </si>
  <si>
    <t>09.215.261/0001-01 INST DE PREV DOS SERV PUBL DO MUN DE VARGINHA</t>
  </si>
  <si>
    <t>MG - VESPASIANO</t>
  </si>
  <si>
    <t>*04.835.019/0001-09 INST DE PREVIDENCIA DOS SERV PUBL DO MUNICIPIO DE VESPASIANO</t>
  </si>
  <si>
    <t>MG - VICOSA</t>
  </si>
  <si>
    <t>05.665.754/0001-84 INST DE PREVIDENCIA MUNICIPAL DOS SERV PUBL DO MUNIC DE VICOSA</t>
  </si>
  <si>
    <t>MG Total</t>
  </si>
  <si>
    <t>MS - BONITO</t>
  </si>
  <si>
    <t>37.198.728/0001-80 INSTITUTO DE PREVIDENCIA DOS SERVIDORES MUNICIPAIS DE BONITO</t>
  </si>
  <si>
    <t>MS - CAMPO GRANDE</t>
  </si>
  <si>
    <t>03.514.189/0001-29 INSTITUTO MUNICIPAL DE PREVIDENCIA DE CAMPO GRANDE</t>
  </si>
  <si>
    <t>MS - CORUMBA</t>
  </si>
  <si>
    <t>04.727.444/0001-84 FUNDO DE PREVIDÊNCIA SOCIAL DOS SERVIDORES MUNICIPAIS DE CORUMBÁ</t>
  </si>
  <si>
    <t>MS - PARANAIBA</t>
  </si>
  <si>
    <t>04.925.862/0001-86 INST DE PREV DOS SERV DO MUNIC DE PARANAIBA</t>
  </si>
  <si>
    <t>MS Total</t>
  </si>
  <si>
    <t>MT - ALTA FLORESTA</t>
  </si>
  <si>
    <t>03.544.865/0001-07 INST DE PREV DO SERV MUNIC DE ALTA FLORESTA</t>
  </si>
  <si>
    <t>MT - ALTO ARAGUAIA</t>
  </si>
  <si>
    <t>03.724.350/0001-99 FUNDO MUNICIPAL DE PREVIDENCIA SOCIAL DOS SERVIDORES DE ALTO ARAGUAIA</t>
  </si>
  <si>
    <t>MT - ARAPUTANGA</t>
  </si>
  <si>
    <t>03.267.152/0001-43 FUNDO MUNICIPAL DE PREVIDENCIA SOCIAL DE ARAPUTANGA</t>
  </si>
  <si>
    <t>MT - ARIPUANA</t>
  </si>
  <si>
    <t>20.136.064/0001-21 FUNDO MUNICIPAL DE PREVIDÊNCIA SOCIAL DOS SERVIDORES DE ARIPUANÃ</t>
  </si>
  <si>
    <t>MT - BARRA DO GARCAS</t>
  </si>
  <si>
    <t>14.332.400/0001-09 FUNDO MUNICIPAL DE PREVIDENCIA SOCIAL DOS SERVID DE BARRA DO GARÇAS</t>
  </si>
  <si>
    <t>MT - CAMPO NOVO DO PARECIS</t>
  </si>
  <si>
    <t>24.734.238/0001-09 FUNDO DE PREV DOS SERVIDORES PUBL MUNICIPAIS DE CAMPO NOVO DO PARECIS</t>
  </si>
  <si>
    <t>MT - CAMPO VERDE</t>
  </si>
  <si>
    <t>00.309.037/0001-04 FUNDO MUNICIPAL DE PREVIDENCIA SOCIAL DOS SERVIDORES DE CAMPO VERDE</t>
  </si>
  <si>
    <t>MT - CANARANA</t>
  </si>
  <si>
    <t>04.203.025/0001-43 FUNDO MUNICIPAL DE PREV SOC DOS SERV DE CANARANA</t>
  </si>
  <si>
    <t>MT - COMODORO</t>
  </si>
  <si>
    <t>04.644.976/0001-58 FUNDO MUNICIPAL DE PREVIDENCIA SOCIAL DE COMODORO</t>
  </si>
  <si>
    <t>MT - CUIABA</t>
  </si>
  <si>
    <t>26.562.272/0001-79 INSTITUTO DE PREVIDENCIA SOCIAL DOS SERV MUNICIPAIS DE CUIABA</t>
  </si>
  <si>
    <t>MT - ITIQUIRA</t>
  </si>
  <si>
    <t>12.079.657/0001-75 FUNDO MUNICIPAL DE PREVIDENCIA SOCIAL DOS SERVIDORES DE ITIQUIRA</t>
  </si>
  <si>
    <t>MT - JACIARA</t>
  </si>
  <si>
    <t>01.609.895/0001-29 FUNDO MUNICIPAL DE PREVIDENCIA SOCIAL DOS SERVIDORES DE JACIARA</t>
  </si>
  <si>
    <t>MT - JAURU</t>
  </si>
  <si>
    <t>14.630.786/0001-35 FUNDO MUNICIPAL DE PREVIDENCIA SOCIAL DOS SERVIDORES DE JAURU</t>
  </si>
  <si>
    <t>MT - JUARA</t>
  </si>
  <si>
    <t>20.813.563/0001-06 FUNDO MUNICIPAL DE PREVIDÊNCIA SOCIAL DO MUNICÍPIO DE JUARA</t>
  </si>
  <si>
    <t>MT - JUINA</t>
  </si>
  <si>
    <t>10.693.863/0001-45 FUNDO MUNICIPAL DEPREVIDENCIASOCIAL DOS SERVIDORES MUNICIPAIS DE JUINA</t>
  </si>
  <si>
    <t>MT - JURUENA</t>
  </si>
  <si>
    <t>*03.502.516/0001-22 FUNDO MUNICIPAL DE PREVIDÊNCIA SOCIAL DOS SERV DO MUNICIPIO DE JURUENA</t>
  </si>
  <si>
    <t>MT - LUCAS DO RIO VERDE</t>
  </si>
  <si>
    <t>24.977.548/0001-54 FUNDO MUNICIPAL DE PREV SOCIAL DOS SERV PUBL DE LUCAS DO RIO VERDE</t>
  </si>
  <si>
    <t>MT - NOVA MONTE VERDE</t>
  </si>
  <si>
    <t>04.732.895/0001-00 FUNDO MUNIC DE PREV SOCIAL DOS SERV DO MUN DE NOVA MONTE VERDE</t>
  </si>
  <si>
    <t>MT - NOVO MUNDO</t>
  </si>
  <si>
    <t>15.066.080/0001-55 REGIME PROPRIO DE PREVIDENCIA DE NOVO MUNDO</t>
  </si>
  <si>
    <t>MT - PONTES E LACERDA</t>
  </si>
  <si>
    <t>10.654.059/0001-57 FUNDO MUNICIPAL DE PREVIDENC SOCIAL DOS SERVIDORES DE PONTES E LACERDA</t>
  </si>
  <si>
    <t>MT - RONDONOPOLIS</t>
  </si>
  <si>
    <t>32.974.503/0001-54 INST PREV ASSIST DOS SERVIDORES PUBL DO MUN DE RONDONOPOLIS</t>
  </si>
  <si>
    <t>MT - SAO JOSE DO POVO</t>
  </si>
  <si>
    <t>15.808.565/0001-77 FUNDO MUNICIPAL DE PREVIDÊNC SOCIAL DOS SERVIDORES DE SÃO JOSÉ DO POVO</t>
  </si>
  <si>
    <t>MT - SAO JOSE DO RIO CLARO</t>
  </si>
  <si>
    <t>24.978.017/0001-86 FUNDO MUNICIPAL DE PREVIDENCIA SOCIAL</t>
  </si>
  <si>
    <t>MT - SAO JOSE DOS QUATRO MARCOS</t>
  </si>
  <si>
    <t>03.556.113/0001-66 FUNDO MUNICIPAL DE PREV SOCIAL DOS SERV DE SAO JOSE DOS QUATRO MARCOS</t>
  </si>
  <si>
    <t>MT - SINOP</t>
  </si>
  <si>
    <t>00.571.071/0001-44 INSTITUTO DE PREVIDENCIA DE SINOP</t>
  </si>
  <si>
    <t>MT - SORRISO</t>
  </si>
  <si>
    <t>32.946.188/0001-51 FUNDO MUNICIPAL DE PREVIDENCIA SOCIAL DOS SERVIDORES DE SORRISO</t>
  </si>
  <si>
    <t>MT - TANGARA DA SERRA</t>
  </si>
  <si>
    <t>13.694.270/0001-91 INSTITUTO MUNICIPAL DE PREVIDENCIA SOCIAL DOS SERV DE TANGARA DA SERRA</t>
  </si>
  <si>
    <t>MT - TERRA NOVA DO NORTE</t>
  </si>
  <si>
    <t>02.839.701/0001-44 FUNDO MINIC PREVID SOCIAL DOS SERVIDORES DE TERRA NOVA DO NORTE</t>
  </si>
  <si>
    <t>MT - VILA BELA DA SANTISSIMA TRINDA</t>
  </si>
  <si>
    <t>10.630.626/0001-35 FUNDO MUNICIP DE PREV SOC DOS SERV DE VILA BELA DA SANTÍSSIMA TRINDADE</t>
  </si>
  <si>
    <t>MT Total</t>
  </si>
  <si>
    <t>PA - ANANINDEUA</t>
  </si>
  <si>
    <t>83.366.013/0001-06 INSTITUTO DE PREVIDÊNC E ASSISTÊNC DOS SERV DO MUNICIPIO DE ANANINDEUA</t>
  </si>
  <si>
    <t>PA - PARAGOMINAS</t>
  </si>
  <si>
    <t>00.978.716/0001-68 INSTITUTO DE PREVIDENCIA DOS SERVIDORES PUBLICOS DE PARAGOMINAS</t>
  </si>
  <si>
    <t>PA Total</t>
  </si>
  <si>
    <t>PB - BAYEUX</t>
  </si>
  <si>
    <t>08.608.937/0001-56 INSTITUTO DE PREVID E ASSISTENC DOS SERVID PUBLIC DO MUNICIP DE BAYEUX</t>
  </si>
  <si>
    <t>PB - BREJO DO CRUZ</t>
  </si>
  <si>
    <t>08.891.666/0001-99 BREJO DO CRUZ PREVIDENCIA</t>
  </si>
  <si>
    <t>PB - CAAPORA</t>
  </si>
  <si>
    <t>04.153.496/0001-94 INST DE PREV SOC DOS SERV MUN E DOS EXE DE MAND ELET DO MUN DE CAAPORÃ</t>
  </si>
  <si>
    <t>PB - CAMPINA GRANDE</t>
  </si>
  <si>
    <t>41.134.826/0001-20 INSTITUTO DE PREVIDENCIA DOS SERVIDORES MUNICIPAIS DE CAMPINA GRANDE</t>
  </si>
  <si>
    <t>PB - JOAO PESSOA</t>
  </si>
  <si>
    <t>40.955.403/0001-09 INSTITUTO DE PREVIDÊNCIA DO MUNICÍPIO DE JOÃO PESSOA</t>
  </si>
  <si>
    <t>PB - NAZAREZINHO</t>
  </si>
  <si>
    <t>12.724.621/0001-05 INSTITUTO DE PREVIDENCIA DOS SERVIDORES MUNICIPAIS DE NAZAREZINHO</t>
  </si>
  <si>
    <t>PB - QUEIMADAS</t>
  </si>
  <si>
    <t>*07.434.768/0001-12 INSTITUTO E PREVIDENCIA DE QUEIMADAS</t>
  </si>
  <si>
    <t>PB - REMIGIO</t>
  </si>
  <si>
    <t>70.097.811/0001-38 INSTITUTO DE PREVIDENCIA DOS SERVIDORES DO MUNICIPIO DE REMIGIO</t>
  </si>
  <si>
    <t>PB - SANTA LUZIA</t>
  </si>
  <si>
    <t>02.390.313/0001-29 INST DE PREV SOCIAL DOS SERV PUBLICOS DO MUNICIPIO DE SANTA LUZIA</t>
  </si>
  <si>
    <t>PB - SAPE</t>
  </si>
  <si>
    <t>05.489.626/0001-27 FUNDO DE APOSENT E PENSOES DOS SERVID PUBLICOS DO MUNICIPIO DE SAPE</t>
  </si>
  <si>
    <t>PB - SUME</t>
  </si>
  <si>
    <t>04.809.903/0001-79 INSTITUTO DE PREVIDENCIA E ASSISTENCIA SOCIAL DO MUNICIPIO DE SUME</t>
  </si>
  <si>
    <t>PB Total</t>
  </si>
  <si>
    <t>PE - AGRESTINA</t>
  </si>
  <si>
    <t>19.065.011/0001-88 REGIME PRÓPRIO DE PREVIDÊNCIA SOCIAL DO MUNICÍPIO DE AGRESTINA</t>
  </si>
  <si>
    <t>PE - ALIANCA</t>
  </si>
  <si>
    <t>10.143.570/0001-94 ALIANÇA PREV</t>
  </si>
  <si>
    <t>PE - BELO JARDIM</t>
  </si>
  <si>
    <t>05.782.177/0001-00 INSTITUTO DE PREVIDÊNCIA DOS SERVID PÚBLIC DO MUNICIPI DE BELO JARDIM</t>
  </si>
  <si>
    <t>PE - BEZERROS</t>
  </si>
  <si>
    <t>04.272.224/0001-03 INSTITUTO DE PREVIDENCIA MUNICIPAL DE BEZERROS</t>
  </si>
  <si>
    <t>*05.313.547/0001-60 FUNDO PREVIDENCIÁRIO DO MUNICÍPIO DE BUENOS AIRES</t>
  </si>
  <si>
    <t>PE - CABO DE SANTO AGOSTINHO</t>
  </si>
  <si>
    <t>*07.738.191/0001-32 INSTITUTO DE PREVIDÊN DOS SERVID DO MUNICÍP DO CABO DE SANTO AGOSTINHO</t>
  </si>
  <si>
    <t>PE - CACHOEIRINHA</t>
  </si>
  <si>
    <t>15.919.322/0001-06 INSTITUTO DE PREVIDÊNCIA DOS SERVIDORES MUNICIPAIS DE CACHOEIRINHA</t>
  </si>
  <si>
    <t>PE - CAMUTANGA</t>
  </si>
  <si>
    <t>10.948.778/0001-80 INSTITUTO PREVIDENCIARIO DO MUNICIPIO DE CAMUTANGA</t>
  </si>
  <si>
    <t>PE - CARPINA</t>
  </si>
  <si>
    <t>03.078.786/0001-58 INSTITUTO DE PREVIDENCIA DOS SERVIDORES DO MUNICÍPIO DE CARPINA</t>
  </si>
  <si>
    <t>PE - CHA GRANDE</t>
  </si>
  <si>
    <t>07.811.658/0001-22 INSTITUTO DE PREVIDENCIA DOS SERVIDORES MUNICIPAIS DE CHÃ GRANDE</t>
  </si>
  <si>
    <t>PE - CUMARU</t>
  </si>
  <si>
    <t>09.519.099/0001-07 INSTITUTO DE PREVIDENCIA DOS SERV MUNICIPAIS DE CUMARU</t>
  </si>
  <si>
    <t>PE - CUSTODIA</t>
  </si>
  <si>
    <t>05.974.874/0001-63 INSTITUTO PREVIDENCIARIO DO MUNICIPIO DE CUSTODIA</t>
  </si>
  <si>
    <t>PE - FERREIROS</t>
  </si>
  <si>
    <t>05.330.706/0001-35 FUNDO PREVIDENCIÁRIO DO MUNICÍPIO DE FERREIROS</t>
  </si>
  <si>
    <t>PE - GARANHUNS</t>
  </si>
  <si>
    <t>04.664.996/0001-90 INSTITUTO DE PREV DOS SERV PUBLICOS DE GARANHUNS</t>
  </si>
  <si>
    <t>PE - IATI</t>
  </si>
  <si>
    <t>05.766.861/0001-07 INSTITUTO DE PREVIDENCIA DO MUNICIPIO DE IATI</t>
  </si>
  <si>
    <t>PE - IGARASSU</t>
  </si>
  <si>
    <t>06.234.755/0001-37 IGARASSU PREVIDENCIA</t>
  </si>
  <si>
    <t>PE - JABOATAO DOS GUARARAPES</t>
  </si>
  <si>
    <t>04.811.561/0001-21 INSTITUTO DE PREV DOS SERV PUBL DO MUNIC DE JABOATAO DOS GUARARAPES</t>
  </si>
  <si>
    <t>PE - LAGOA DO CARRO</t>
  </si>
  <si>
    <t>05.018.469/0001-71 INSTITUTO DE PREVIDÊNCIA DOS SERVIDORES PÚBLICOS DE LAGOA DO CARRO</t>
  </si>
  <si>
    <t>PE - LAJEDO</t>
  </si>
  <si>
    <t>06.303.296/0001-04 INSTITUTO DE PREVIDENCIA DOS SERVIDORES MUNICIPAIS DE LAJEDO</t>
  </si>
  <si>
    <t>PE - LIMOEIRO</t>
  </si>
  <si>
    <t>14.537.991/0001-50 FUNDO PREVIDENCIÁRIO DO MUNICÍPIO DE LIMOEIRO</t>
  </si>
  <si>
    <t>PE - MORENO</t>
  </si>
  <si>
    <t>07.870.386/0001-31 FUNDO PREVIDENCIARIO DO MUNICIPIO DE MORENO</t>
  </si>
  <si>
    <t>PE - OLINDA</t>
  </si>
  <si>
    <t>10.554.276/0001-75 FUNDO DE PREVIDENCIA SOCIAL DO MUNICIPIO DE OLINDA</t>
  </si>
  <si>
    <t>PE - PARANATAMA</t>
  </si>
  <si>
    <t>10.329.226/0001-94 INSTITUTO DE PREVIDENCIA DOS SERVIDORES MUNICIPAIS DE PARANATAMA</t>
  </si>
  <si>
    <t>PE - PAULISTA</t>
  </si>
  <si>
    <t>07.010.511/0001-33 INSTITUTO DE PREVIDÊNCIA SOCIAL DO MUNICÍPIO DE PAULISTA</t>
  </si>
  <si>
    <t>PE - RIACHO DAS ALMAS</t>
  </si>
  <si>
    <t>05.465.696/0001-45 AUTARQUIA DA PREVIDENCIA SOCIAL</t>
  </si>
  <si>
    <t>PE - SAO VICENTE FERRER</t>
  </si>
  <si>
    <t>06.265.282/0001-35 INSTITUTO DE PREVIDÊNCIA DOS SERVIDORES MUNICIPA DE SÃO VICENTE FERRER</t>
  </si>
  <si>
    <t>PE - SOLIDAO</t>
  </si>
  <si>
    <t>04.524.700/0001-36 FUNDO PREVIDENCIARIO DO MUNICIPIO DE SOLIDAO</t>
  </si>
  <si>
    <t>PE - TIMBAUBA</t>
  </si>
  <si>
    <t>04.857.891/0001-58 FUNDO PREVIDENCIARIO DO MUNICIPIO DE TIMBAUBA</t>
  </si>
  <si>
    <t>PE - VENTUROSA</t>
  </si>
  <si>
    <t>08.078.217/0001-26 INSTITUTO DE PREVIDÊNCIA DOS SERVIDORES MUNICIPAIS DE VENTUROSA</t>
  </si>
  <si>
    <t>PE - VICENCIA</t>
  </si>
  <si>
    <t>07.521.710/0001-06 FUNDO PREVIDENCIARIO DO MUNICIPIO DE VICENCIA</t>
  </si>
  <si>
    <t>PE Total</t>
  </si>
  <si>
    <t>PI - AGRICOLANDIA</t>
  </si>
  <si>
    <t>*19.168.560/0001-88 FUNDO PREVIDENCIÁRIO DO MUNICÍPIO DE AGRICOLÂNDIA</t>
  </si>
  <si>
    <t>PI - AGUA BRANCA</t>
  </si>
  <si>
    <t>07.667.361/0001-35 FUNDO PREVIDENCIÁRIO DO MUNICÍPIO DE ÁGUA BRANCA</t>
  </si>
  <si>
    <t>PI - ALTOS</t>
  </si>
  <si>
    <t>14.913.154/0001-89 INSTITUTO DE PREVIDÊNCIA DOS SERVIDORES DO MUNICÍPIO DE ALTOS</t>
  </si>
  <si>
    <t>PI - ANTONIO ALMEIDA</t>
  </si>
  <si>
    <t>07.824.555/0001-05 FUNDO PREVIDENCIARIO DO MUNICIPIO DE ANTONIO ALMEIDA</t>
  </si>
  <si>
    <t>PI - BOM JESUS</t>
  </si>
  <si>
    <t>*11.026.106/0001-80 FUNDO PREVIDENCIARIO DO MUNICIPIO DE BOM JESUS</t>
  </si>
  <si>
    <t>PI - CORRENTE</t>
  </si>
  <si>
    <t>11.580.245/0001-51 FUNDO PREVIDENCIARIO DO MUNICIPIO DE CORRENTE</t>
  </si>
  <si>
    <t>PI - FRANCISCO SANTOS</t>
  </si>
  <si>
    <t>11.517.470/0001-43 FUNDO PREVIENCIARIO DO MUNICIPIO DE FANCISCO SANTOS</t>
  </si>
  <si>
    <t>PI - ITAINOPOLIS</t>
  </si>
  <si>
    <t>06.180.797/0001-32 FUNDO MUNICIPAL DE PREVIDENCIA SOCIAL DOS SERVIDORES DE ITAINOPOLIS</t>
  </si>
  <si>
    <t>PI - JAICOS</t>
  </si>
  <si>
    <t>05.654.619/0001-33 FUNDO PREVIDENCIARIO DO MUNICIPIO DE JAICOS</t>
  </si>
  <si>
    <t>PI - JUAZEIRO DO PIAUI</t>
  </si>
  <si>
    <t>18.418.747/0001-20 FUND DE PREV SOC DO REG PRÓP DE PREV SOC DO MUN DE JUAZEIRO DO PIAUÍ</t>
  </si>
  <si>
    <t>PI - MURICI DOS PORTELAS</t>
  </si>
  <si>
    <t>19.110.051/0001-02 FUNDO DE APOSENTADOR E PENS DOS SERVID MUNICIP DE MURICI DOS PORTELAS</t>
  </si>
  <si>
    <t>PI - PICOS</t>
  </si>
  <si>
    <t>08.002.970/0001-38 FUNDO PREVIDENCIARIO DO MUNICIPIO DE PICOS</t>
  </si>
  <si>
    <t>PI - PIMENTEIRAS</t>
  </si>
  <si>
    <t>20.251.792/0001-84 FUNDO PREVIDENCIÁRIO DO MUNICÍPIO DE PIMENTEIRAS</t>
  </si>
  <si>
    <t>PI - REGENERACAO</t>
  </si>
  <si>
    <t>06.023.593/0001-98 FUNDO PREVIDENCIARIO DO MUNICIPIO DE REGENERACAO</t>
  </si>
  <si>
    <t>PI - SAO JOAO DO PIAUI</t>
  </si>
  <si>
    <t>20.065.057/0001-86 FUNDO PREVIDENCIÁRIO DO MUNICÍPIO DE SÃO JOÃO DO PIAUÍ</t>
  </si>
  <si>
    <t>PI - UNIAO</t>
  </si>
  <si>
    <t>*08.598.892/0001-86 INSTITUTO DE BENEFÍCIOS E ASSISTENCIAS AOS SERVID MUNICIPAIS DE UNIAO</t>
  </si>
  <si>
    <t>PI Total</t>
  </si>
  <si>
    <t>PR - ALMIRANTE TAMANDARE</t>
  </si>
  <si>
    <t>05.093.137/0001-51 INST DE PREVIDENCIA DO MUNICIPIO DE ALMIRANTE TAMANDARE</t>
  </si>
  <si>
    <t>PR - ALTAMIRA DO PARANA</t>
  </si>
  <si>
    <t>*04.834.076/0001-73 INST DE PREV SOCIAL DOS SERV PUBL DO MUNICIPIO DE ALTAMIRA DO PARANA</t>
  </si>
  <si>
    <t>PR - ALTO PARANA</t>
  </si>
  <si>
    <t>73.641.524/0001-35 FUNDO PREVIDENCIARIO MUNICIPAL DOS SERV PUBL MUNICIPIO DE ALTO PARANA</t>
  </si>
  <si>
    <t>PR - ARAPONGAS</t>
  </si>
  <si>
    <t>07.890.935/0001-30 INSTITUTO DE PREV PENSOES E APOSENT DOS SERV DE ARAPONGAS</t>
  </si>
  <si>
    <t>PR - ARAPOTI</t>
  </si>
  <si>
    <t>05.493.720/0001-50 INSTITUTO DE PREVIDENCIA DOS SERVIDORES MUNICIPAIS DE ARAPOTI</t>
  </si>
  <si>
    <t>PR - ARAUCARIA</t>
  </si>
  <si>
    <t>04.102.170/0001-38 FUNDO DE PREVIDENCIA MUNICIPAL DE ARAUCARIA</t>
  </si>
  <si>
    <t>PR - BARRACAO</t>
  </si>
  <si>
    <t>07.703.928/0001-81 FUNDO MUNICIPAL DE PREVIDENCIA DE BARRACAO</t>
  </si>
  <si>
    <t>PR - BOA VENTURA DE SAO ROQUE</t>
  </si>
  <si>
    <t>04.337.607/0001-12 REG PROPRIO DE PREV SOCIAL DO MUNICIPIO DE BOA VENTURA DE SAO ROQUE</t>
  </si>
  <si>
    <t>PR - CAFELANDIA</t>
  </si>
  <si>
    <t>09.166.107/0001-89 FUNDO DE PREVIDENCIA DOS SERVIDORES MUNICIPAIS DE CAFELANDIA</t>
  </si>
  <si>
    <t>PR - CAMPO BONITO</t>
  </si>
  <si>
    <t>09.541.789/0001-62 FUNDO DE PREVIDENCIA DO MUNICIPIO DE CAMPO BONITO</t>
  </si>
  <si>
    <t>PR - CAMPO LARGO</t>
  </si>
  <si>
    <t>05.067.274/0001-11 INSTITUTO DE APOSENTADORIAS E PENSOES DE CAMPO LARGO</t>
  </si>
  <si>
    <t>PR - CAMPO MOURAO</t>
  </si>
  <si>
    <t>80.900.699/0001-85 PREVIDENCIA SOCIAL DOS SERVIDORES PUBLICOS DO MUNIC DE CAMPO MOURAO</t>
  </si>
  <si>
    <t>PR - CASCAVEL</t>
  </si>
  <si>
    <t>81.269.169/0001-43 INSTITUTO DE PREVIDÊNCIA DOS SERVIDORES PÚBLICOS DO MUNICÍ DE CASCAVEL</t>
  </si>
  <si>
    <t>PR - CERRO AZUL</t>
  </si>
  <si>
    <t>08.927.997/0001-31 INSTITUTO PREVIDENCIARIO MUNICIPAL DE CERRO AZUL</t>
  </si>
  <si>
    <t>PR - CEU AZUL</t>
  </si>
  <si>
    <t>76.206.473/0001-01 CEU AZUL MUNICIPIO</t>
  </si>
  <si>
    <t>PR - CHOPINZINHO</t>
  </si>
  <si>
    <t>76.995.414/0001-60 CHOPINZINHO MUNICIPIO</t>
  </si>
  <si>
    <t>PR - CIANORTE</t>
  </si>
  <si>
    <t>80.909.245/0001-75 CAIXA DE APOSENTADORIA E PENSÕES DOS SERVI PUBLIC DO MUNIC DE CIANORTE</t>
  </si>
  <si>
    <t>PR - COLOMBO</t>
  </si>
  <si>
    <t>08.434.306/0001-68 PREVIDENCIA DOS SERVIDORES PUBLICOS MUNICIPAIS DE COLOMBO</t>
  </si>
  <si>
    <t>PR - COLORADO</t>
  </si>
  <si>
    <t>04.886.077/0001-61 INSTITUTO DE PREVIDENCIA DOS SERV PUBL DO MUNICIPIO DE COLORADO</t>
  </si>
  <si>
    <t>PR - CORBELIA</t>
  </si>
  <si>
    <t>95.594.545/0001-80 CAIXA DE PREVIDENCIA DOS SERVIDORES PUB CIVIS DO MUNICIPIO DE CORBELIA</t>
  </si>
  <si>
    <t>PR - CURITIBA</t>
  </si>
  <si>
    <t>76.608.736/0001-09 INSTITUTO DE PREVIDENCIA DOS SERVIDORES DO MUNICIPIO DE CURITIBA</t>
  </si>
  <si>
    <t>PR - FLORIDA</t>
  </si>
  <si>
    <t>13.489.999/0001-26 FUNDO DE PREVID SOCIAL DOS SERVIDORES PÚBLICOS DO MUNICÍPIO DE FLÓRIDA</t>
  </si>
  <si>
    <t>PR - FOZ DO IGUACU</t>
  </si>
  <si>
    <t>08.322.648/0001-96 FOZ PREVIDENCIA</t>
  </si>
  <si>
    <t>PR - FRANCISCO BELTRAO</t>
  </si>
  <si>
    <t>04.261.480/0001-03 PREVIDENCIA SOCIAL DOS SERVID PUBLIC DO MUNICIPIO DE FRANCISCO BELTRAO</t>
  </si>
  <si>
    <t>PR - GUARANIACU</t>
  </si>
  <si>
    <t>04.886.373/0001-62 FUNDO DE PREVIDENCIA DO MUNICIPIO DE GUARANIACU</t>
  </si>
  <si>
    <t>PR - GUARAPUAVA</t>
  </si>
  <si>
    <t>04.916.685/0001-71 INSTITUTO DE PREVIDENCIA DOS SERV PUBL DO MUNICIPIO DE GUARAPUAVA</t>
  </si>
  <si>
    <t>PR - GUARATUBA</t>
  </si>
  <si>
    <t>07.046.712/0001-90 GUARAPREV</t>
  </si>
  <si>
    <t>PR - IBAITI</t>
  </si>
  <si>
    <t>*04.919.126/0001-15 INSTITUTO DE PREVIDENCIA DOS SERV PUBL DO MUNIC DE IBAITI</t>
  </si>
  <si>
    <t>PR - IBIPORA</t>
  </si>
  <si>
    <t>04.851.923/0001-08 FUNDO DE APOSENTADORIA E PENSOES DOS SERVIDORES DO MUN DE IBIPORA</t>
  </si>
  <si>
    <t>PR - INACIO MARTINS</t>
  </si>
  <si>
    <t>06.074.903/0001-01 INST DE PREVIDENCIA DOS SERVIDORES PUBLICOS DE INACIO MARTINS</t>
  </si>
  <si>
    <t>PR - IRETAMA</t>
  </si>
  <si>
    <t>01.404.335/0001-38 PREVIDENCIA SOCIAL DOS SERVIDORES PUBLICOS DO MUNICIPIO DE IRETAMA</t>
  </si>
  <si>
    <t>PR - IVAI</t>
  </si>
  <si>
    <t>76.175.918/0001-33 MUNICIPIO DE IVAI</t>
  </si>
  <si>
    <t>PR - JAPURA</t>
  </si>
  <si>
    <t>05.220.745/0001-80 INSTITUTO DE PREVIDENCIA DOS SERVIDORES PUBLICOS DO MUNICIPIO JAPURA</t>
  </si>
  <si>
    <t>PR - JATAIZINHO</t>
  </si>
  <si>
    <t>05.281.320/0001-80 INST DE PREV DOS SERVIDORES PUBLICOS DO MUNICIPIO DE JATAIZINHO</t>
  </si>
  <si>
    <t>PR - JUSSARA</t>
  </si>
  <si>
    <t>01.048.489/0001-34 FUNDO DE PREVIDENCIA DO MUNICIPIO DE JUSSARA</t>
  </si>
  <si>
    <t>PR - LAPA</t>
  </si>
  <si>
    <t>04.809.888/0001-69 INSTITUTO DE PREVIDENCIA DOS SERVIDORES PUBLICOS DO MUNICIPIO DE LAPA</t>
  </si>
  <si>
    <t>PR - LARANJEIRAS DO SUL</t>
  </si>
  <si>
    <t>04.958.548/0001-08 INSTITUTO DE PREV DOS SERVIDORES PUB DO MUNIC DE LARANJEIRAS DO SUL</t>
  </si>
  <si>
    <t>PR - LOANDA</t>
  </si>
  <si>
    <t>84.784.511/0001-31 SOCIEDADE PREVIDENCIARIA MUNICIPAL DE LOANDA</t>
  </si>
  <si>
    <t>PR - LOBATO</t>
  </si>
  <si>
    <t>09.145.493/0001-22 INSTITUTO DE SEGURIDADE SOCIAL DO MUNICIPIO DE LOBATO</t>
  </si>
  <si>
    <t>PR - LONDRINA</t>
  </si>
  <si>
    <t>12.674.690/0001-43 FUNDO DE PREVIDENCIA SOCIAL DOS SERVIDORES MUNICIPAIS DE LONDRINA</t>
  </si>
  <si>
    <t>PR - MANDAGUACU</t>
  </si>
  <si>
    <t>85.449.932/0001-79 FUNDO DE PREVIDENCIA DOS SERVIDORES MUNICIPAIS DE MANDAGUAÇU</t>
  </si>
  <si>
    <t>PR - MARIALVA</t>
  </si>
  <si>
    <t>00.844.979/0001-84 INSTITUTO DE PREVIDENCIA E ASSISTENCIA DO MUNICIPIO DE MARIALVA</t>
  </si>
  <si>
    <t>PR - MARILUZ</t>
  </si>
  <si>
    <t>05.478.149/0001-02 FUNDO MUNICIPAL DE PREVIDÊNCIA DOS SERVIDORES PUBLICOS DE MARILUZ</t>
  </si>
  <si>
    <t>PR - MARINGA</t>
  </si>
  <si>
    <t>78.074.804/0001-22 CAIXA DE ASSIST APOSENT E PENSAO DOS SERVIDORES MUNICIPAIS DE MARINGA</t>
  </si>
  <si>
    <t>PR - MEDIANEIRA</t>
  </si>
  <si>
    <t>07.902.410/0001-77 INSTITUTO DE PREVIDENCIA DO MUNICIPIO DE MEDIANEIRA</t>
  </si>
  <si>
    <t>PR - MERCEDES</t>
  </si>
  <si>
    <t>95.719.373/0001-23 MERCEDES MUNICIPIO</t>
  </si>
  <si>
    <t>PR - MISSAL</t>
  </si>
  <si>
    <t>78.101.847/0001-50 MUNICIPIO DE MISSAL</t>
  </si>
  <si>
    <t>PR - MUNHOZ DE MELO</t>
  </si>
  <si>
    <t>04.283.506/0001-06 INSTITUTO DE PREVIDENCIA DOS SERVIDORES MUNICIPAIS DE MUNHOZ DE MELLO</t>
  </si>
  <si>
    <t>PR - NOVA AURORA</t>
  </si>
  <si>
    <t>09.251.848/0001-68 FUNDO DE PREVIDENCIA DE NOVA AURORA</t>
  </si>
  <si>
    <t>PR - NOVA OLIMPIA</t>
  </si>
  <si>
    <t>04.907.344/0001-30 FUNDO DE PREVIDENCIA DO MUNICIPIO DE NOVA OLIMPIA</t>
  </si>
  <si>
    <t>PR - PALMITAL</t>
  </si>
  <si>
    <t>04.887.994/0001-60 PREVIDENCIA SOCIAL DOS SERVIDORES PÚBLICOS DO MUNICIPIO DE PALMITAL</t>
  </si>
  <si>
    <t>PR - PALOTINA</t>
  </si>
  <si>
    <t>00.084.514/0001-72 FUNDO DE PENSAO E APOSENTADORIA DOS SERVIDORES DE PALOTINA</t>
  </si>
  <si>
    <t>PR - PARANAGUA</t>
  </si>
  <si>
    <t>08.542.807/0001-68 PARANAGUA PREVIDENCIA</t>
  </si>
  <si>
    <t>PR - PATO BRAGADO</t>
  </si>
  <si>
    <t>95.719.472/0001-05 PATO BRAGADO MUNICIPIO</t>
  </si>
  <si>
    <t>PR - PEROLA</t>
  </si>
  <si>
    <t>03.331.336/0001-25 FUNDO DE APOSENTADORIA E PENSOES DOS SERVIDORES PUBLICOS DE PEROLA</t>
  </si>
  <si>
    <t>PR - PINHAIS</t>
  </si>
  <si>
    <t>03.861.196/0001-05 FUNDO DE PREVIDENCIA DOS SERVIDORES PUBLICOS DO MUNICIPIO</t>
  </si>
  <si>
    <t>PR - PIRAQUARA</t>
  </si>
  <si>
    <t>*08.696.728/0001-01 INST DE PREVIDENCIA DO MUNIC DE PIRAQUARA</t>
  </si>
  <si>
    <t>PR - PITANGA</t>
  </si>
  <si>
    <t>*04.907.070/0001-89 REGIME PROPRIO DE PREVIDENCIA SOCIAL DO MUNICIPIO DE PITANGA</t>
  </si>
  <si>
    <t>PR - REALEZA</t>
  </si>
  <si>
    <t>76.205.673/0001-40 REALEZA MUNICIPIO</t>
  </si>
  <si>
    <t>PR - RENASCENCA</t>
  </si>
  <si>
    <t>12.403.837/0001-60 FUNDO DE APOSENTADORIA E PENSOES</t>
  </si>
  <si>
    <t>PR - RIO BONITO DO IGUACU</t>
  </si>
  <si>
    <t>07.424.321/0001-62 FUNDO DE PREVIDENCIA DE RIO BONITO DO IGUACU</t>
  </si>
  <si>
    <t>PR - RIO NEGRO</t>
  </si>
  <si>
    <t>04.783.770/0001-09 INSTITUTO DE PREVIDENCIA SOCIAL DOS SERV PUBLIC DO MUNICI DE RIO NEGRO</t>
  </si>
  <si>
    <t>PR - SANTA ISABEL DO IVAI</t>
  </si>
  <si>
    <t>*76.974.823/0001-80 SANTA ISABEL DO IVAI MUNICIPIO</t>
  </si>
  <si>
    <t>PR - SAO JOAO</t>
  </si>
  <si>
    <t>76.995.422/0001-06 SAO JOAO MUNICIPIO</t>
  </si>
  <si>
    <t>PR - SAO JORGE D OESTE</t>
  </si>
  <si>
    <t>76.995.380/0001-03 MUNICIPIO DE SAO JORGE D OESTE</t>
  </si>
  <si>
    <t>PR - SAO JORGE DO PATROCINIO</t>
  </si>
  <si>
    <t>00.604.063/0001-57 FUNDO DE PREVIDENCIA DO MUNICIPIO DE SAO JORGE DO PATROCINIO</t>
  </si>
  <si>
    <t>PR Total</t>
  </si>
  <si>
    <t xml:space="preserve"> </t>
  </si>
  <si>
    <t>PR - SAO MATEUS DO SUL</t>
  </si>
  <si>
    <t>09.292.485/0001-09 INSTITUTO DE PREVIDÊNCIA DE SÃO MATEUS DO SUL</t>
  </si>
  <si>
    <t>PR - TEIXEIRA SOARES</t>
  </si>
  <si>
    <t>*02.096.844/0001-03 FUNDO MUNICIPAL DE ASSISTENCIA E PREVIDENCIA DE TEIXEIRA SOARES</t>
  </si>
  <si>
    <t>PR - TERRA BOA</t>
  </si>
  <si>
    <t>*05.258.053/0001-20 FUNDO DE PREVIDENCIA SOCIAL DO MUNICIPIO DE TERRA BOA</t>
  </si>
  <si>
    <t>PR - TERRA ROXA</t>
  </si>
  <si>
    <t>00.830.215/0001-30 PREVIDENCIA SOCIAL DOS SERVIDORES PUBLICOS DE TERRA ROXA</t>
  </si>
  <si>
    <t>PR - TOLEDO</t>
  </si>
  <si>
    <t>08.885.045/0001-00 FUNDO DE APOSENTADORIA E PENSOES DOS SERV PUBLICOS MUNICIPAI DE TOLEDO</t>
  </si>
  <si>
    <t>PR - UMUARAMA</t>
  </si>
  <si>
    <t>09.122.645/0001-71 FUNDO DE PREVIDENCIA MUNICIPAL DE UMUARAMA</t>
  </si>
  <si>
    <t>PR - UNIAO DA VITORIA</t>
  </si>
  <si>
    <t>15.228.530/0001-69 FUNDO P CUSTEIOS PREV DAS APOS E PENS DOS SERV PUB MUN DE UNIAO DA VIT</t>
  </si>
  <si>
    <t>PR - XAMBRE</t>
  </si>
  <si>
    <t>05.472.631/0001-27 FUNDO DE PREVIDENCIA DO MUNICIPIO DE XAMBRE</t>
  </si>
  <si>
    <t>RJ - ANGRA DOS REIS</t>
  </si>
  <si>
    <t>10.590.600/0001-00 INSTITUTO DE PREVIDENCIA SOCIAL DO MUNICIPIIO DE ANGRA DOS REIS</t>
  </si>
  <si>
    <t>RJ - CABO FRIO</t>
  </si>
  <si>
    <t>27.759.281/0001-17 INST DE BENEFICIOS E ASSIST AOS SERV MUNICIPAIS DE CABO FRIO</t>
  </si>
  <si>
    <t>RJ - CANTAGALO</t>
  </si>
  <si>
    <t>00.902.907/0001-46 INSTITUTO DE PENSAO E APOSENTADORIA MUNICIPAL</t>
  </si>
  <si>
    <t>RJ - CARMO</t>
  </si>
  <si>
    <t>07.810.523/0001-42 FUNDO ESPECIAL DE CUSTEIO DA PREVIDENCIA MUNICIPAL</t>
  </si>
  <si>
    <t>RJ - DUQUE DE CAXIAS</t>
  </si>
  <si>
    <t>28.453.066/0001-56 INSTITUTO DE PREVIDENCIA MUNICIPAL DE DUQUE DE CAXIAS</t>
  </si>
  <si>
    <t>RJ - ITABORAI</t>
  </si>
  <si>
    <t>39.250.220/0001-09 INSTITUTO DE PREVIDENCIA E ASSIST DOS SERVIDORES DO MUNIC DE ITABORAI</t>
  </si>
  <si>
    <t>RJ - ITAGUAI</t>
  </si>
  <si>
    <t>04.764.158/0001-99 ITAPREVI</t>
  </si>
  <si>
    <t>RJ - ITATIAIA</t>
  </si>
  <si>
    <t>03.716.646/0001-68 INSTITUTO DE PREV DOS SERVIDORES PUBLICOS DO MUNICIPIO DE ITATIAIA</t>
  </si>
  <si>
    <t>RJ - MARICA</t>
  </si>
  <si>
    <t>39.511.530/0001-30 INSTITUTO DE SEGURIDADE SOCIAL DE MARICA</t>
  </si>
  <si>
    <t>RJ - NILOPOLIS</t>
  </si>
  <si>
    <t>04.939.180/0001-22 INSTITUTO DE BENEFICIOS E ASSISTENCIA AOS SERV DO MUNIC DE NILOPOLIS</t>
  </si>
  <si>
    <t>28.543.098/0001-42 INSTITUTO DE BENEFICIOS E ASSIST SERVIDORES MUNICIPAIS DE NITEROI</t>
  </si>
  <si>
    <t>RJ - NOVA FRIBURGO</t>
  </si>
  <si>
    <t>07.032.277/0001-45 FUNDO DE PREVIDENCIA SOCIAL DE NOVA FRIBURGO</t>
  </si>
  <si>
    <t>RJ - PETROPOLIS</t>
  </si>
  <si>
    <t>*31.157.589/0001-60 INSTITUTO DE PREVI E ASSIST SOC DO SERV PUB DO MUNICÍPIO DE PETRÓPOLIS</t>
  </si>
  <si>
    <t>RJ - PINHEIRAL</t>
  </si>
  <si>
    <t>05.507.038/0001-79 FUNDO DE PREVIDENCIA SOCIAL DO MUNICIPIO DE PINHEIRAL</t>
  </si>
  <si>
    <t>RJ - PIRAI</t>
  </si>
  <si>
    <t>13.560.304/0001-55 FUNDO DE PREVIDENCIA SOCIAL DO MUNICIPIO DE PIRAI</t>
  </si>
  <si>
    <t>RJ - PORCIUNCULA</t>
  </si>
  <si>
    <t>01.180.031/0001-34 CAIXA DE ASSISTENCIA PREVIDENCIA E PENSOES DOS SERV PUBL MUNIC</t>
  </si>
  <si>
    <t>RJ - RESENDE</t>
  </si>
  <si>
    <t>04.947.432/0001-65 INSTITUTO DE PREV DOS SERV PUB DO MUN DE RESENDE</t>
  </si>
  <si>
    <t>RJ - RIO CLARO</t>
  </si>
  <si>
    <t>17.568.727/0001-72 FUNDO DE PREVIDÊNCIA DO MUNICÍPIO DE RIO CLARO</t>
  </si>
  <si>
    <t>RJ - SANTA MARIA MADALENA</t>
  </si>
  <si>
    <t>28.645.760/0001-75 MUNICIPIO DE SANTA MARIA MADALENA</t>
  </si>
  <si>
    <t>RJ - SAO GONCALO</t>
  </si>
  <si>
    <t>32.538.167/0001-05 INST DE PREVIDENCIA E ASSISTENCIA DOS SERV MUNIC DE SAO GONCALO</t>
  </si>
  <si>
    <t>RJ - SAO JOAO DE MERITI</t>
  </si>
  <si>
    <t>06.083.793/0001-36 INSTITUTO DE PREV DOS SERV PUBLICOS DO MUNICIPIO DE SAO JOAO MERITI</t>
  </si>
  <si>
    <t>RJ - SAO SEBASTIAO DO ALTO</t>
  </si>
  <si>
    <t>39.831.953/0001-37 INSTITUTO DE PREVIDENCIA MUNICIPAL DE SAO SEBASTIAO DO ALTO</t>
  </si>
  <si>
    <t>01.834.293/0001-75 INSTITUTO DE APOSENTADORIA E PENSOES DO MUNICIPIO DE SUMIDOURO</t>
  </si>
  <si>
    <t>RJ Total</t>
  </si>
  <si>
    <t>RN - NATAL</t>
  </si>
  <si>
    <t>08.341.026/0001-05 INSTITUTO DE PREVIDENCIA DOS SERVIDORES DO MUNICIPIO DE NATAL</t>
  </si>
  <si>
    <t>RN Total</t>
  </si>
  <si>
    <t>RO - ARIQUEMES</t>
  </si>
  <si>
    <t>63.762.959/0001-84 INSTITUTO DE PRVIDENCIA DO MUNICIPIO DE ARIQUEMES</t>
  </si>
  <si>
    <t>RO Total</t>
  </si>
  <si>
    <t>RS - AGUA SANTA</t>
  </si>
  <si>
    <t>11.806.792/0001-02 FUNDO DE APOSENTADORIA E PENSÃO DO SERVIDOR</t>
  </si>
  <si>
    <t>RS - AGUDO</t>
  </si>
  <si>
    <t>*10.764.461/0001-94 REGIME PROPRIO DE PREVIDENCIA DO MUNICIPIO DE AGUDO</t>
  </si>
  <si>
    <t>RS - ALEGRIA</t>
  </si>
  <si>
    <t>92.465.228/0001-75 ALEGRIA MUNICIPIO</t>
  </si>
  <si>
    <t>RS - ALPESTRE</t>
  </si>
  <si>
    <t>87.612.933/0001-18 ALPESTRE MUNICIPIO</t>
  </si>
  <si>
    <t>RS - ALTO ALEGRE</t>
  </si>
  <si>
    <t>92.406.057/0001-03 MUNICIPIO DE ALTO ALEGRE</t>
  </si>
  <si>
    <t>RS - ALTO FELIZ</t>
  </si>
  <si>
    <t>10.703.206/0001-31 FUNDO DE PREVIDENCIA SOCIAL DO MUNICIPIO</t>
  </si>
  <si>
    <t>RS - ANTA GORDA</t>
  </si>
  <si>
    <t>11.363.198/0001-94 FUNDO DE PREVIDENCIA SOCIAL DO MUNICIPIO ANTA GORDA</t>
  </si>
  <si>
    <t>RS - ANTONIO PRADO</t>
  </si>
  <si>
    <t>87.842.233/0001-10 MUNICIPIO DE ANTONIO PRADO</t>
  </si>
  <si>
    <t>RS - ARVOREZINHA</t>
  </si>
  <si>
    <t>*15.268.638/0001-85 FUNDO DE APOSENTADORIA E PENSÃO DO SERVIDOR MUNICIPAL EFETIVO</t>
  </si>
  <si>
    <t>RS - AUGUSTO PESTANA</t>
  </si>
  <si>
    <t>87.613.246/0001-17 AUGUSTO PESTANA MUNICIPIO</t>
  </si>
  <si>
    <t>RS - BAGE</t>
  </si>
  <si>
    <t>04.025.494/0001-10 FUNDO DE PENSAO E APOSENTADORIA DO SERVIDOR</t>
  </si>
  <si>
    <t>*15.528.905/0001-06 FUNDO DE PREVIDENCIA SOCIAL DO MUNICIPIO</t>
  </si>
  <si>
    <t>RS - BARRA FUNDA</t>
  </si>
  <si>
    <t>11.137.208/0001-73 FUNDO DE APOSENT PENSOES E BENEF SOCIAIS DO MUNICIPIO DE BARRA FUNDA</t>
  </si>
  <si>
    <t>RS - BARRACAO</t>
  </si>
  <si>
    <t>87.613.618/0001-05 BARRACAO MUNICIPIO</t>
  </si>
  <si>
    <t>RS - BENTO GONCALVES</t>
  </si>
  <si>
    <t>10.582.946/0001-67 FUNDO DE APOSENTADORIA E PENSAO DO SERV PUB MUNIC DE BENTO GONCALVES</t>
  </si>
  <si>
    <t>RS - BOA VISTA DO SUL</t>
  </si>
  <si>
    <t>10.540.273/0001-82 FUNDO DE PREVIDENCIA SOCIAL DO MUNICIPIO</t>
  </si>
  <si>
    <t>RS - BOSSOROCA</t>
  </si>
  <si>
    <t>*11.505.938/0001-80 FUNDO DE PREVIDENCIA SOCIAL DO MUNICIPIO BOSSOROCA</t>
  </si>
  <si>
    <t>RS - CACHOEIRA DO SUL</t>
  </si>
  <si>
    <t>87.530.978/0001-43 PREFEITURA MUNICIPAL DE CACHOEIRA DO SUL</t>
  </si>
  <si>
    <t>RS - CACHOEIRINHA</t>
  </si>
  <si>
    <t>22.431.861/0001-67 INSTITUTO DE PREVIDÊNCI DOS SERVIDOR PÚBLIC MUNICIPAIS DE CACHOEIRINHA</t>
  </si>
  <si>
    <t>RS - CAMAQUA</t>
  </si>
  <si>
    <t>05.102.937/0001-91 INSTITUTO DE PREVIDENCIA DOS SERVIDORES PUBLICOS DO MUNIC CAMAQUA</t>
  </si>
  <si>
    <t>RS - CAMBARA DO SUL</t>
  </si>
  <si>
    <t>13.822.906/0001-33 FUNDO DE PREVIDÊNCIA SOCIAL DO MUNICÍPIO</t>
  </si>
  <si>
    <t>RS - CAMPO NOVO</t>
  </si>
  <si>
    <t>87.613.162/0001-83 MUNICIPIO DE CAMPO NOVO</t>
  </si>
  <si>
    <t>RS - CAMPOS BORGES</t>
  </si>
  <si>
    <t>11.815.144/0001-12 FUNDO DE PREVIDENCIA SOCIAL DO MUNICIPIO DE CAMPOS BORGES</t>
  </si>
  <si>
    <t>RS - CANDELARIA</t>
  </si>
  <si>
    <t>14.027.104/0001-02 REGIME PROPRIO PREV SOCIAL DOS SERVIDORES EFET MUN DE CANDELARIA</t>
  </si>
  <si>
    <t>RS - CANDIDO GODOI</t>
  </si>
  <si>
    <t>10.697.405/0001-84 FUNDO DE APOSENTADORIA PENSAO E DEMAIS BENEF DO SERVIDOR MUNICIPAL</t>
  </si>
  <si>
    <t>RS - CANGUCU</t>
  </si>
  <si>
    <t>13.072.654/0001-72 FUNDO DE APOSENTADORIA E PENSAO DO SERVIDOR</t>
  </si>
  <si>
    <t>RS - CANOAS</t>
  </si>
  <si>
    <t>05.550.055/0001-99 INSTITUTO DE PREVIDÊNCIA E ASSIS DOS SERVIDORES MUNICIPAIS DE CANOAS</t>
  </si>
  <si>
    <t>RS - CAPAO DA CANOA</t>
  </si>
  <si>
    <t>02.279.284/0001-22 INSTITUTO MUNICIPAL DE SEGURIDADE SOCIAL DE CAPAO DA CANOA</t>
  </si>
  <si>
    <t>RS - CAPAO DO LEAO</t>
  </si>
  <si>
    <t>87.691.507/0001-17 PREFEITURA CAPAO DO LEAO</t>
  </si>
  <si>
    <t>RS - CARAZINHO</t>
  </si>
  <si>
    <t>10.225.642/0001-42 INST DE PREVID DOS SERVID TIT DE CARGO EFETI DO MUNICIPIO DE CARAZINHO</t>
  </si>
  <si>
    <t>RS - CARLOS BARBOSA</t>
  </si>
  <si>
    <t>94.728.698/0001-00 INSTITUTO DE PREVIDENCIA MUNICIPAL DE CARLOS BARBOSA</t>
  </si>
  <si>
    <t>RS - CASEIROS</t>
  </si>
  <si>
    <t>10.653.444/0001-80 FUNDO DE APOSENTADORIA E PENSAO DO SERV PUBL MUN DE CASEIROS</t>
  </si>
  <si>
    <t>RS - CAXIAS DO SUL</t>
  </si>
  <si>
    <t>88.892.393/0001-36 INSTITUTO DE PREVIDENCIA E ASSISTENCIA MUNICIPAL</t>
  </si>
  <si>
    <t>RS - CERRO LARGO</t>
  </si>
  <si>
    <t>87.612.990/0001-05 CERRO LARGO MUNICIPIO</t>
  </si>
  <si>
    <t>RS - CHARQUEADAS</t>
  </si>
  <si>
    <t>10.750.658/0001-74 FUNDO DE APOSENTADORIA E PENSAO DO SERVIDOR</t>
  </si>
  <si>
    <t>RS - COLORADO</t>
  </si>
  <si>
    <t>13.013.491/0001-57 FUNDO DE PREVIDENCIA SOCIAL DO MUNICIPIO DE COLORADO</t>
  </si>
  <si>
    <t>RS - CONSTANTINA</t>
  </si>
  <si>
    <t>87.708.889/0001-44 CONSTANTINA MUNICIPIO</t>
  </si>
  <si>
    <t>RS - COQUEIROS DO SUL</t>
  </si>
  <si>
    <t>*13.601.557/0001-20 FUNDO DE PREVIDENCIA SOCIAL DE COQUEIROS DO SUL</t>
  </si>
  <si>
    <t>RS - CRISTAL</t>
  </si>
  <si>
    <t>10.318.862/0001-10 FUNDO DE APOSENTADORIA E PENSAO DOS SERVIDORES DE CRISTAL</t>
  </si>
  <si>
    <t>RS - DEZESSEIS DE NOVEMBRO</t>
  </si>
  <si>
    <t>10.587.596/0001-21 FUNDO DE PREVIDENCIA SOCIAL DO MUNICIPIO</t>
  </si>
  <si>
    <t>RS - DOIS IRMAOS</t>
  </si>
  <si>
    <t>*88.254.891/0003-15 FUNDO DE PREV SOCIAL DO MUN DE DOIS IRMAOS</t>
  </si>
  <si>
    <t>RS - DOIS LAJEADOS</t>
  </si>
  <si>
    <t>13.015.739/0001-19 DOIS LAJEADOS PREV</t>
  </si>
  <si>
    <t>RS - DOM PEDRITO</t>
  </si>
  <si>
    <t>11.427.667/0001-91 REGIME PROPRIO DE PREVIDENCIA SOCIAL DO MUNICIPIO DE DOM PEDRITO</t>
  </si>
  <si>
    <t>RS - DOUTOR MAURICIO CARDOSO</t>
  </si>
  <si>
    <t>11.416.634/0001-46 FUNDO DE APOSENTADORIA E PENSAO DO SERVIDOR</t>
  </si>
  <si>
    <t>RS - ENCRUZILHADA DO SUL</t>
  </si>
  <si>
    <t>11.899.581/0001-61 FUNDO DE APOSENTADORIAS E PENSOES DOS SERVIDORES MUNICIPAIS</t>
  </si>
  <si>
    <t>RS - ENTRE-IJUIS</t>
  </si>
  <si>
    <t>*10.505.217/0001-07 REGIME PROPRIO DE PREVIDENCIA DO SERVIDOR ENTRE IJUIS</t>
  </si>
  <si>
    <t>RS - ESTANCIA VELHA</t>
  </si>
  <si>
    <t>88.254.883/0001-07 ESTANCIA VELHA MUNICIPIO</t>
  </si>
  <si>
    <t>RS - FAGUNDES VARELA</t>
  </si>
  <si>
    <t>11.476.111/0001-95 REGIME PROPRIO DE PREV DOS SERV EFETIVOS DO MUN DE FAGUNDES VARELA</t>
  </si>
  <si>
    <t>RS - FARROUPILHA</t>
  </si>
  <si>
    <t>89.848.949/0001-50 PREFEITURA MUNICIPAL DE FARROUPILHA</t>
  </si>
  <si>
    <t>RS - FAXINAL DO SOTURNO</t>
  </si>
  <si>
    <t>13.060.056/0001-83 FUNDO DE PREVIDÊNCIA SOCIAL DO MUNICÍPIO</t>
  </si>
  <si>
    <t>RS - FELIZ</t>
  </si>
  <si>
    <t>11.429.253/0001-00 FUNDO DE PREVIDÊNCIA SOCIAL DO MUNICÍPIO DE FELIZ</t>
  </si>
  <si>
    <t>RS - FLORES DA CUNHA</t>
  </si>
  <si>
    <t>10.643.449/0001-21 FUNDO DE PREVIDENCIA DA PREFEITURA DE FLORES DA CUNHA</t>
  </si>
  <si>
    <t>RS - FLORIANO PEIXOTO</t>
  </si>
  <si>
    <t>97.531.145/0001-50 FUNDO DE SEGURIDADE SOCIAL DO SERVIDOR MUNICIPAL DE FLORIANO PEIXOTO</t>
  </si>
  <si>
    <t>RS - FORMIGUEIRO</t>
  </si>
  <si>
    <t>11.321.065/0001-55 REGIME PROPRIO DE PREVIDENCIA SOCIAL DOS SERV EFETIVOS DE FORMIGUEIRO</t>
  </si>
  <si>
    <t>RS - FORTALEZA DOS VALOS</t>
  </si>
  <si>
    <t>89.708.051/0001-86 PREFEITURA MUNICIPAL DE FORTALEZA DOS VALOS</t>
  </si>
  <si>
    <t>RS - GARIBALDI</t>
  </si>
  <si>
    <t>11.427.876/0001-35 FUNDO DE PREVIDENCIA APOSENTADORIA E PENSAO DO SERVIDOR</t>
  </si>
  <si>
    <t>RS - GIRUA</t>
  </si>
  <si>
    <t>11.483.709/0001-01 FUNDO DE PREVIDENCIA SOCIAL DO DO MUNICIPIO DE GIRUA</t>
  </si>
  <si>
    <t>RS - GRAVATAI</t>
  </si>
  <si>
    <t>01.455.352/0001-02 INSTITUTO DE PREVIDENCIA E ASSISTENCIA DOS SERV MUNICIPAIS DE GRAVATAI</t>
  </si>
  <si>
    <t>RS - GUARANI DAS MISSOES</t>
  </si>
  <si>
    <t>10.579.180/0001-61 FUNDO DE PREV DOS SERV MUNIC DE GUARANI DAS MISSOES</t>
  </si>
  <si>
    <t>RS - HERVEIRAS</t>
  </si>
  <si>
    <t>01.617.873/0001-00 HERVEIRAS MUNICIPIO</t>
  </si>
  <si>
    <t>RS - HORIZONTINA</t>
  </si>
  <si>
    <t>10.554.073/0001-89 FUNDO DE PREVIDENCIA SOCIAL DO MUNICIPIO DE HORIZONTINA</t>
  </si>
  <si>
    <t>RS - HUMAITA</t>
  </si>
  <si>
    <t>12.720.798/0001-25 FUNDO DE APOSENTADORIA DO SERVIDOR</t>
  </si>
  <si>
    <t>RS - IBIACA</t>
  </si>
  <si>
    <t>11.683.214/0001-26 FUNDO DE APOSENTADORIA E PENSAO DOS SERVIDORES</t>
  </si>
  <si>
    <t>RS - IBIRAIARAS</t>
  </si>
  <si>
    <t>87.613.584/0001-59 MUNICIPIO DE IBIRAIARAS</t>
  </si>
  <si>
    <t>RS - IGREJINHA</t>
  </si>
  <si>
    <t>03.467.153/0001-31 INSTITUTO DE PREVIDENCIA DOS SERVIDORES MUNICIPAIS DE IGREJINHA</t>
  </si>
  <si>
    <t>RS - IJUI</t>
  </si>
  <si>
    <t>04.778.819/0001-35 INSTITUTO DE PREVIDENCIA DOS SERVIDORES PUBLICOS DO MUNICIPIO DE IJUI</t>
  </si>
  <si>
    <t>RS - IPE</t>
  </si>
  <si>
    <t>90.544.511/0001-67 IPE MUNICIPIO</t>
  </si>
  <si>
    <t>RS - ITAQUI</t>
  </si>
  <si>
    <t>88.120.662/0001-46 ITAQUI MUNICIPIO</t>
  </si>
  <si>
    <t>RS - JACUTINGA</t>
  </si>
  <si>
    <t>10.658.963/0001-30 REGIME PRÓPRIO DE PREVIDÊNCIA SOCIAL DO MUNICÍPIO DE JACUTINGA</t>
  </si>
  <si>
    <t>RS - JOIA</t>
  </si>
  <si>
    <t>10.606.123/0001-24 FUNDO DE APOS E PENSAO DO SERVIDOR</t>
  </si>
  <si>
    <t>RS - LAGOA DOS TRES CANTOS</t>
  </si>
  <si>
    <t>13.540.079/0001-95 FUNDO MUNICIPAL DE PREVIDÊNCIA SOCIAL DE LAGOA DOS TRÊS CANTOS</t>
  </si>
  <si>
    <t>RS - LAGOA VERMELHA</t>
  </si>
  <si>
    <t>87.613.626/0001-51 LAGOA VERMELHA MUNICIPIO</t>
  </si>
  <si>
    <t>RS - LAJEADO</t>
  </si>
  <si>
    <t>87.297.982/0001-03 LAJEADO MUNICIPIO</t>
  </si>
  <si>
    <t>RS - LINDOLFO COLLOR</t>
  </si>
  <si>
    <t>10.619.979/0001-34 FUNDO DE APOSENTADORIA E PENSAO DO SERVIDOR</t>
  </si>
  <si>
    <t>RS - MARIANO MORO</t>
  </si>
  <si>
    <t>87.613.386/0001-95 PREFEITURA MUNICIPAL DE MARIANO MORO</t>
  </si>
  <si>
    <t>RS - MATO LEITAO</t>
  </si>
  <si>
    <t>10.519.253/0001-20 FUNDO DE PREVIDENCIA SOCIAL DE MATO LEITAO</t>
  </si>
  <si>
    <t>RS - MONTENEGRO</t>
  </si>
  <si>
    <t>11.430.806/0001-36 FUNDO DE APOSENTADORIA E PENSAO</t>
  </si>
  <si>
    <t>RS - MORMACO</t>
  </si>
  <si>
    <t>11.937.781/0001-61 FUNDO DE APOSENTADORIAE PENSAO SERVIDORES PM MORMACO</t>
  </si>
  <si>
    <t>RS - NOVA ALVORADA</t>
  </si>
  <si>
    <t>92.402.502/0001-67 NOVA ALVORADA MUNICIPIO</t>
  </si>
  <si>
    <t>RS - NOVA BOA VISTA</t>
  </si>
  <si>
    <t>15.398.651/0001-59 FUNDO DE PREVIDENCIA SOCIAL DO MUNICIPIO</t>
  </si>
  <si>
    <t>RS - NOVA ESPERANCA DO SUL</t>
  </si>
  <si>
    <t>11.503.938/0001-40 REGIME PROP DE PREV SOCIAL DOS SERV PUBLICOS DE NOVA ESPERANCA</t>
  </si>
  <si>
    <t>RS - NOVA PALMA</t>
  </si>
  <si>
    <t>12.081.941/0001-86 FUNDO DE APOSENTADORIA E PENSAO DO SERVIDOR NOVA PALMA</t>
  </si>
  <si>
    <t>RS - NOVA PRATA</t>
  </si>
  <si>
    <t>91.567.420/0001-00 INSTITUTO DE PREVIDENCIA E ASSISTENCIA MUNICIPAL DE NOVA PRATA</t>
  </si>
  <si>
    <t>RS - NOVA ROMA DO SUL</t>
  </si>
  <si>
    <t>91.110.296/0001-59 MUNICIPIO DE NOVA ROMA DO SUL</t>
  </si>
  <si>
    <t>RS - NOVO HAMBURGO</t>
  </si>
  <si>
    <t>94.707.684/0001-00 INSTITUTO DE PREVIDENCIA E ASSIS DOS SERV MUNICIPAIS DE NOVO HAMBURGO</t>
  </si>
  <si>
    <t>RS - NOVO MACHADO</t>
  </si>
  <si>
    <t>10.614.820/0001-27 FUNDO DE APOSENT E PENSAO DOS SERVIDORES DO MUNICIPIODE NOVO MACHADO</t>
  </si>
  <si>
    <t>RS - NOVO TIRADENTES</t>
  </si>
  <si>
    <t>*13.378.892/0001-00 REGIME PROPRIO DE PREVIDENCIA SOCIAL DOS SERV EFET DE NOVO TIRADENTES</t>
  </si>
  <si>
    <t>RS - PALMEIRA DAS MISSOES</t>
  </si>
  <si>
    <t>10.871.133/0001-97 FUNDO DE APOSENTADORIA E PENSAO DO SERV PUB DE PALMEIRA DAS MISSOES</t>
  </si>
  <si>
    <t>RS - PANTANO GRANDE</t>
  </si>
  <si>
    <t>*91.342.667/0001-28 MUNICIPIO DE PANTANO GRANDE</t>
  </si>
  <si>
    <t>RS - PARAI</t>
  </si>
  <si>
    <t>15.077.195/0001-45 FUNDO DE PREVIDENCIA SOCIAL DO MUNICIPIO DE PARAI</t>
  </si>
  <si>
    <t>RS - PARAISO DO SUL</t>
  </si>
  <si>
    <t>*11.370.802/0001-00 FUNDO DE APOSENTADORIA E BENEFICIOS DO SERVIDOR</t>
  </si>
  <si>
    <t>RS - PASSO DO SOBRADO</t>
  </si>
  <si>
    <t>13.431.864/0001-00 FUNDO DE PREVIDENCIA SOCIAL DO MUNICIPIO DE PASSO DO SOBRADO</t>
  </si>
  <si>
    <t>RS - PASSO FUNDO</t>
  </si>
  <si>
    <t>04.903.989/0001-02 INSTITUTO DE PREVIDENCIA SOCIAL DOS SERVIDORES MUNICIPAIS</t>
  </si>
  <si>
    <t>RS - PAVERAMA</t>
  </si>
  <si>
    <t>13.098.778/0001-27 FUNDO DE APOSENTADORIA DOS SERVIDORES DA PREFEITURA DE PAVERAMA</t>
  </si>
  <si>
    <t>RS - PEJUCARA</t>
  </si>
  <si>
    <t>15.604.208/0001-97 REGIME PRÓPRIO DE PREVIDÊNCIA SOCIAL DO MUNICÍPIO DE PEJUÇARA</t>
  </si>
  <si>
    <t>RS - PELOTAS</t>
  </si>
  <si>
    <t>03.577.180/0001-67 INSTITUTO DE PREVIDENCIA DOS SERVIDORES PUBLICOS MUNICIPAIS DE PELOTAS</t>
  </si>
  <si>
    <t>RS - PINHAL</t>
  </si>
  <si>
    <t>10.774.760/0001-00 REGIME PRÓPRIO DE PREVIDÊN SOCIAL DOS SERVIDORES EFETIVOS DO MUNICÍPIO</t>
  </si>
  <si>
    <t>RS - PIRAPO</t>
  </si>
  <si>
    <t>*15.279.614/0001-21 FUNDO DE PREVIDENCIA DOS SERVIDORES PUBLICOS DO MUNICIPIO DE PIRAPO</t>
  </si>
  <si>
    <t>RS - PORTAO</t>
  </si>
  <si>
    <t>*15.118.699/0001-66 FUNDO DE PREVIDÊNCIA SOCIAL</t>
  </si>
  <si>
    <t>RS - PORTO VERA CRUZ</t>
  </si>
  <si>
    <t>10.780.545/0001-11 FUNDO DE PREVIDÊNCIA SOCIAL DO MUNICÍPIO</t>
  </si>
  <si>
    <t>RS - PORTO XAVIER</t>
  </si>
  <si>
    <t>15.055.200/0001-19 FUNDO DE APOSENTADORIA E PENSAO DO SERVIDOR</t>
  </si>
  <si>
    <t>RS - PUTINGA</t>
  </si>
  <si>
    <t>11.423.248/0001-81 FUNDO DE APOSENTADORIA E PENSAO DO SERVIDOR</t>
  </si>
  <si>
    <t>RS - RIO GRANDE</t>
  </si>
  <si>
    <t>09.487.310/0001-57 PREVIDENCIA DO RIO GRANDE</t>
  </si>
  <si>
    <t>RS - ROCA SALES</t>
  </si>
  <si>
    <t>88.187.935/0001-70 ROCA SALES PREFEITURA</t>
  </si>
  <si>
    <t>RS - RONDA ALTA</t>
  </si>
  <si>
    <t>10.815.492/0001-27 REGIME PROPRIO DE PREV SOCIAL DE RONDA ALTA</t>
  </si>
  <si>
    <t>RS - ROQUE GONZALES</t>
  </si>
  <si>
    <t>*10.547.268/0001-00 FUNDO DE APOSENTAD E PENSÃO DOS SERV EFETIVOS DO MUN DE ROQUE GONZALES</t>
  </si>
  <si>
    <t>RS - ROSARIO DO SUL</t>
  </si>
  <si>
    <t>13.041.582/0001-04 FUNDO DE APOSENT E PENSAO DOS SERVID PÚBLIC DO MUNIC DE ROSÁRIO DO SUL</t>
  </si>
  <si>
    <t>RS - SAGRADA FAMILIA</t>
  </si>
  <si>
    <t>10.637.865/0001-17 FUND MUNICIP DE APOSENT PENS E BENEFÍC DOS SERV MUNIC DE SAGRADA FAMÍL</t>
  </si>
  <si>
    <t>RS - SALDANHA MARINHO</t>
  </si>
  <si>
    <t>*94.703.410/0001-42 INSTITUTO MUNICIPAL DE PREV E ASSIS DOS SERV DE SALDANHA MARINHO</t>
  </si>
  <si>
    <t>*12.799.725/0001-70 FUNDO DE APOSENTADORIA E PENSAO DO SERVIDOR</t>
  </si>
  <si>
    <t>RS - SANTA BARBARA DO SUL</t>
  </si>
  <si>
    <t>93.541.449/0001-48 INSTITUT MUNIC DE PREV E ASSIST DOS SERVIDORES DE SANTA BÁRBARA DO SUL</t>
  </si>
  <si>
    <t>04.870.834/0001-09 INSTITUTO DE PREV E ASSIS A SAUDE DOS SERV PUBL DE SANTA MARIA</t>
  </si>
  <si>
    <t>RS - SANTA ROSA</t>
  </si>
  <si>
    <t>04.465.992/0001-83 INSTITUTO DE PREVIDENCIA DOS SERVIDORES PUB MUNICIPAIS DE SANTA ROSA</t>
  </si>
  <si>
    <t>RS - SANTANA DO LIVRAMENTO</t>
  </si>
  <si>
    <t>92.913.581/0001-70 SISTEMA DE PREVIDENCIA MUNICIPAL</t>
  </si>
  <si>
    <t>RS - SANTIAGO</t>
  </si>
  <si>
    <t>11.424.315/0001-82 FUNDO DE APOSENTADORIA E PENSAO DO SERVIDOR</t>
  </si>
  <si>
    <t>RS - SANTO ANGELO</t>
  </si>
  <si>
    <t>10.607.617/0001-23 FUNDO DE APOSENT E BENEFICIOS DO SERV DO MUNI DE SANTO ANGELO</t>
  </si>
  <si>
    <t>RS - SANTO ANTONIO DA PATRULHA</t>
  </si>
  <si>
    <t>13.007.496/0001-77 FUNDO MUNICIPAL DE APOSENTADORIA E PENSAO DO SERVIDOR</t>
  </si>
  <si>
    <t>RS - SANTO ANTONIO DAS MISSOES</t>
  </si>
  <si>
    <t>14.785.085/0001-75 FUNDO DE APOSENTADORIA E PENSAO DO SERVIDOR</t>
  </si>
  <si>
    <t>RS - SANTO ANTONIO DO PALMA</t>
  </si>
  <si>
    <t>92.412.832/0001-33 MUNICIPIO DE SANTO ANTONIO DO PALMA</t>
  </si>
  <si>
    <t>RS - SANTO ANTONIO DO PLANALTO</t>
  </si>
  <si>
    <t>13.598.489/0001-97 FUNDO DE PREVIDÊNCIA SOCIAL DE SANTO ANTONIO DO PLANALTO</t>
  </si>
  <si>
    <t>RS - SANTO AUGUSTO</t>
  </si>
  <si>
    <t>10.818.311/0001-16 FUNDO DE PREVIDÊNCIA SOCIAL DO MUNICÍPIO</t>
  </si>
  <si>
    <t>RS - SANTO CRISTO</t>
  </si>
  <si>
    <t>10.585.531/0001-47 FUNDO DE PREVIDENCIA SOCIAL DO MUNICIPIO DE SANTO CRISTO</t>
  </si>
  <si>
    <t>RS - SAO BORJA</t>
  </si>
  <si>
    <t>10.690.224/0001-26 FUNDO DE PREV SOCIAL DO MUN DE SAO BORJA</t>
  </si>
  <si>
    <t>RS - SAO DOMINGOS DO SUL</t>
  </si>
  <si>
    <t>92.406.453/0001-30 MUNICIPIO DE SAO DOMINGOS DO SUL</t>
  </si>
  <si>
    <t>RS - SAO FRANCISCO DE ASSIS</t>
  </si>
  <si>
    <t>*11.363.343/0001-37 REGIME DE PREV SOCIAL DOS SERV PUBLICOS MUN SAO FRANSCISCO DE ASSIS</t>
  </si>
  <si>
    <t>RS - SAO JERONIMO</t>
  </si>
  <si>
    <t>10.581.860/0001-10 REGIME PROPRIO DE PREV SOCIAL DOS SERV EFET DO MUNICIP DE SAO JERONIMO</t>
  </si>
  <si>
    <t>RS - SAO JOSE DO HERVAL</t>
  </si>
  <si>
    <t>92.406.511/0001-26 FUNDO DE APOSENTADORIA E PENSAO DO SERVIDOR DE SAO JOSE DO HERVAL</t>
  </si>
  <si>
    <t>RS - SAO JOSE DO INHACORA</t>
  </si>
  <si>
    <t>15.147.307/0001-97 FUNDO DE APOSENT E PENSAO DOS SERVIDORES MUN DE SAO JOSE DO INHACORA</t>
  </si>
  <si>
    <t>RS - SAO LUIZ GONZAGA</t>
  </si>
  <si>
    <t>87.613.022/0001-05 PREFEITURA MUNICIPAL DE SAO LUIZ GONZAGA</t>
  </si>
  <si>
    <t>RS - SAO MARCOS</t>
  </si>
  <si>
    <t>12.963.092/0001-94 FUNDO DE APOSENTADORIA E PENSAO DO SERVIDOR DE SAO MARCOS</t>
  </si>
  <si>
    <t>RS - SAO MARTINHO</t>
  </si>
  <si>
    <t>13.044.424/0001-08 FUNDO DE PREVIDENCIA SOCIAL DO MUNICIPIO DE SAO MARTINHO</t>
  </si>
  <si>
    <t>RS - SAO MIGUEL DAS MISSOES</t>
  </si>
  <si>
    <t>10.630.561/0001-28 FUNDO DE APOSENTADORIA E BENEFÍCIO DO SERVIDOR</t>
  </si>
  <si>
    <t>RS - SAO PAULO DAS MISSOES</t>
  </si>
  <si>
    <t>87.613.642/0001-44 PREFEITURA MUNICIPAL DE SAO PAULO DAS MISSOES</t>
  </si>
  <si>
    <t>RS - SAO PEDRO DO SUL</t>
  </si>
  <si>
    <t>15.361.428/0001-37 FUNDO DE PREVIDENCIA E ASSISTENCIA DO SERVIDOR MUNICIPAL</t>
  </si>
  <si>
    <t>RS - SAO SEBASTIAO DO CAI</t>
  </si>
  <si>
    <t>11.406.549/0001-05 FUNDO DE APOSENTADORIA E PENSOES DOS SERVIDORES MUNICIPAIS</t>
  </si>
  <si>
    <t>RS - SAO SEPE</t>
  </si>
  <si>
    <t>10.752.239/0001-71 REGIME PROPRIO DE PREV SOC DO SERV PUB DE SAO SEPE</t>
  </si>
  <si>
    <t>RS - SAO VALENTIM DO SUL</t>
  </si>
  <si>
    <t>92.902.055/0001-05 MUNICIPIO DE SAO VALENTIM DO SUL</t>
  </si>
  <si>
    <t>RS - SAO VICENTE DO SUL</t>
  </si>
  <si>
    <t>16.516.798/0001-69 FUNDO DE APOSENTADORIA DO SERVIDOR MUNICIPAL</t>
  </si>
  <si>
    <t>RS - SAPIRANGA</t>
  </si>
  <si>
    <t>10.830.413/0001-57 FUNDO DE APOSENTADORIA E PENSOES DO SERVIDOR SAPIRANGA</t>
  </si>
  <si>
    <t>RS - SARANDI</t>
  </si>
  <si>
    <t>11.869.557/0001-80 FUNDO DE APOSENTADORIA E PENSAO DO SERVIDOR PUBLICO MUNICIPAL</t>
  </si>
  <si>
    <t>RS - SEBERI</t>
  </si>
  <si>
    <t>13.386.385/0001-19 FUNDO DE PREVIDENCIA SOCIAL DO MUNICIPIO</t>
  </si>
  <si>
    <t>RS - SEDE NOVA</t>
  </si>
  <si>
    <t>10.715.858/0001-96 FUNDO MUNIC DE BENEFÍCIOS E APOSENTADOR DOS SERVID PÚBLICOS MUNICIPAIS</t>
  </si>
  <si>
    <t>RS - SEGREDO</t>
  </si>
  <si>
    <t>12.585.754/0001-30 FUNDO DE PREVIDENCIA SOCIAL MUNICIPIO DE SEGREDO</t>
  </si>
  <si>
    <t>RS - SERAFINA CORREA</t>
  </si>
  <si>
    <t>14.373.681/0001-48 FUNDO DE PREVIDENCIA SOCIAL DO MUNICIPIO DE SERAFINA CORREA</t>
  </si>
  <si>
    <t>RS - SETE DE SETEMBRO</t>
  </si>
  <si>
    <t>10.706.352/0001-10 FUNDO DE PREVIDENCIA SOCIAL DO MUNICIPIO</t>
  </si>
  <si>
    <t>RS - SINIMBU</t>
  </si>
  <si>
    <t>*94.577.632/0001-66 MUNICIPIO DE SINIMBU</t>
  </si>
  <si>
    <t>RS - SOBRADINHO</t>
  </si>
  <si>
    <t>12.835.103/0001-50 FUNDO DE PREVIDÊNCIA SOCIAL DO MUNICÍPIO DE SOBRADINHO</t>
  </si>
  <si>
    <t>RS - TAPEJARA</t>
  </si>
  <si>
    <t>12.877.365/0001-88 FUNDO DE PREVIDENCIA SOCIAL DO MUNICIPIO DE TAPEJARA</t>
  </si>
  <si>
    <t>RS - TAPERA</t>
  </si>
  <si>
    <t>13.624.533/0001-96 FUNDO DE APOSENTADORIA E PREVIDENCIA DOS SERVIDORES</t>
  </si>
  <si>
    <t>RS - TAPES</t>
  </si>
  <si>
    <t>12.774.358/0001-50 SISTEMA MUNICIPAL DE PREVIDENCIA SOCIAL DE TAPES</t>
  </si>
  <si>
    <t>RS - TRAMANDAI</t>
  </si>
  <si>
    <t>88.771.001/0001-80 MUNICIPIO DE TRAMANDAI</t>
  </si>
  <si>
    <t>RS - TRES ARROIOS</t>
  </si>
  <si>
    <t>12.912.637/0001-33 FUNDO DE APOSENTADORIA PENSAO PREVIDENCIA E ASSISTENCIA</t>
  </si>
  <si>
    <t>RS - TRES COROAS</t>
  </si>
  <si>
    <t>*88.199.971/0001-53 TRES COROAS MUNICIPIO</t>
  </si>
  <si>
    <t>RS - TRES DE MAIO</t>
  </si>
  <si>
    <t>11.426.769/0001-92 FUNDO DE APOSENTADORIA DOS SERVIDORES PUB DO MUNICIPIO DE TRES DE MAIO</t>
  </si>
  <si>
    <t>RS - TRES PALMEIRAS</t>
  </si>
  <si>
    <t>12.441.692/0001-92 REGIME PRÓPRIO DE PREVIDÊNCIA SOCIAL</t>
  </si>
  <si>
    <t>RS - TRES PASSOS</t>
  </si>
  <si>
    <t>04.510.687/0001-66 INSTITUTO DE PREVIDENCIA DO SERVID PUBLICO DO MUNICIPIO DE TRÊS PASSOS</t>
  </si>
  <si>
    <t>RS - TUCUNDUVA</t>
  </si>
  <si>
    <t>*10.628.043/0001-70 FUNDO DE PREVIDENCIA SOCIAL DOS MUNICIPIOS TUCUNDUVA</t>
  </si>
  <si>
    <t>RS - TUPANCIRETA</t>
  </si>
  <si>
    <t>10.751.888/0001-58 FUNDO DE PREVIDÊNCIA DOS SERVIDORES MUNICIPAIS</t>
  </si>
  <si>
    <t>RS - TUPARENDI</t>
  </si>
  <si>
    <t>10.706.124/0001-40 REGIME PRÓPRIO DE PREVIDÊNC SOCIAL DOS SERVIDORES EFETIVOS MUNICIPAIS</t>
  </si>
  <si>
    <t>RS - VALE REAL</t>
  </si>
  <si>
    <t>14.747.955/0001-11 FUNDO DE PREVIDÊNCIA SOCIAL DO MUNICÍPIO</t>
  </si>
  <si>
    <t>RS - VALE VERDE</t>
  </si>
  <si>
    <t>12.361.633/0001-04 FUNDO DE APOSENTADORIA E PENSAO</t>
  </si>
  <si>
    <t>RS - VENANCIO AIRES</t>
  </si>
  <si>
    <t>11.094.795/0001-60 FUNDO DE PREVIDENCIA SOCIAL DO MUNICIPIO</t>
  </si>
  <si>
    <t>RS - VERA CRUZ</t>
  </si>
  <si>
    <t>12.998.988/0001-09 FUNDO DE PREVIDENCIA SOCIAL DO MUNICIPIO</t>
  </si>
  <si>
    <t>RS - VERANOPOLIS</t>
  </si>
  <si>
    <t>14.241.481/0001-31 FUNDO DE APOSENTADORIA E PENSAO DO SERVIDOR</t>
  </si>
  <si>
    <t>RS - VILA LANGARO</t>
  </si>
  <si>
    <t>13.042.654/0001-20 FUNDO DE APOSENTADORIA E PENSOES DO MUNICIPIO DE VILA LANGARO</t>
  </si>
  <si>
    <t>RS - VILA MARIA</t>
  </si>
  <si>
    <t>11.432.496/0001-99 FUNDO DE APOSENTADORIA E PENSÃO DO SERVIDOR</t>
  </si>
  <si>
    <t>RS - VITORIA DAS MISSOES</t>
  </si>
  <si>
    <t>13.040.724/0001-00 FUNDO DE PREVIDENCIA SOCIAL DO MUNICIPIO VITORIA DAS MISSOES</t>
  </si>
  <si>
    <t>RS Total</t>
  </si>
  <si>
    <t>SC - ANGELINA</t>
  </si>
  <si>
    <t>03.863.650/0001-59 INSTITUTO DE PREVIDENCIA SOCIAL DOS SERVIDORES PUBLICOS DE ANGELINA</t>
  </si>
  <si>
    <t>SC - ANITAPOLIS</t>
  </si>
  <si>
    <t>03.686.296/0001-34 INSTITUTO DE PREVIDÊNCIA SOCIAL DOS SERV PUBLIC DO MUNIC DE ANITAPOLIS</t>
  </si>
  <si>
    <t>SC - ANTONIO CARLOS</t>
  </si>
  <si>
    <t>03.721.066/0001-69 INSTITUTO DE PREVIDENCIA SOCIAL DOS SERVIDORES DE ANTONIO CARLOS</t>
  </si>
  <si>
    <t>SC - ARAQUARI</t>
  </si>
  <si>
    <t>04.200.511/0001-08 INSTITUTO DE PREVID SOCIAL DOS SERVI PÚBLICOS DO MUNICÍPIO DE ARAQUARI</t>
  </si>
  <si>
    <t>SC - BALNEARIO BARRA DO SUL</t>
  </si>
  <si>
    <t>05.018.753/0001-48 INST DE PREV SOCIAL DOS SERV PUBL DO MUN DE BALNEARIO BARRA DO SUL</t>
  </si>
  <si>
    <t>SC - BALNEARIO CAMBORIU</t>
  </si>
  <si>
    <t>07.252.009/0001-39 INSTITUTO DE PREVIDENCIA DOS SERV PUBL DO MUNIC DE BALNEARIO CAMBORIU</t>
  </si>
  <si>
    <t>SC - BARRA VELHA</t>
  </si>
  <si>
    <t>03.937.163/0001-93 INSTITUTO DE PREVID SOCIAL DOS SERVID PUBL DO MUNICIPIO DE BARRA VELHA</t>
  </si>
  <si>
    <t>SC - BLUMENAU</t>
  </si>
  <si>
    <t>*04.515.660/0001-66 INSTITUTO MUN DE SEGURIDADE SOCIAL DO SERV DE BLUM</t>
  </si>
  <si>
    <t>SC - CAMPO ALEGRE</t>
  </si>
  <si>
    <t>04.616.444/0001-07 INSTITUTO DE PREVIDENCIA SOCIAL DOS SERV PUBL DO MUNIC CAMPO ALEGRE</t>
  </si>
  <si>
    <t>SC - CONCORDIA</t>
  </si>
  <si>
    <t>03.383.321/0001-00 INSTITUTO DE PREV SOCIAL DOS SERV PUBLICOS DO MUNICIPIO DE CONCORDIA</t>
  </si>
  <si>
    <t>SC - CRICIUMA</t>
  </si>
  <si>
    <t>05.140.677/0001-49 INSTITUTO MUNIC DE SEGURIDADE SOCIAL DOS SERV PIB DE CRICIUMA</t>
  </si>
  <si>
    <t>SC - FLORIANOPOLIS</t>
  </si>
  <si>
    <t>18.600.539/0001-47 INSTITUTO DE PREVID SOCIAL DOS SERV PUBLIC DO MUNIC DE FLORIANÓPOLIS</t>
  </si>
  <si>
    <t>SC - FORMOSA DO SUL</t>
  </si>
  <si>
    <t>80.637.424/0001-09 MUNICIPIO DE FORMOSA DO SUL</t>
  </si>
  <si>
    <t>SC - FORQUILHINHA</t>
  </si>
  <si>
    <t>14.015.108/0001-62 FUNDO MUNICIPAL DE PREVIDENCIA SOCIAL SERVIDORES DE FORQUILHINHA</t>
  </si>
  <si>
    <t>SC - HERVAL D OESTE</t>
  </si>
  <si>
    <t>07.733.382/0001-01 INSTITUTO DE PREV DOS SERV PUBL DE HERVAL DOESTE</t>
  </si>
  <si>
    <t>SC - ICARA</t>
  </si>
  <si>
    <t>05.243.165/0001-08 INSTITUTO DE PREVIDENCIA DOS SERV DE ICARA</t>
  </si>
  <si>
    <t>SC - INDAIAL</t>
  </si>
  <si>
    <t>07.855.180/0001-32 INST DE APOSENTADORIAS E PENSOES DOS SERVID PUBL MUNICIPAIS DE INDAIAL</t>
  </si>
  <si>
    <t>SC - ITAIOPOLIS</t>
  </si>
  <si>
    <t>05.478.139/0001-69 INSTITUTO DE PREVIDENCIA DO MUNICIPIO DE ITAIOPOLIS</t>
  </si>
  <si>
    <t>SC - ITAJAI</t>
  </si>
  <si>
    <t>04.984.818/0001-47 INSTITUTO DE PREVIDENCIA DE ITAJAI</t>
  </si>
  <si>
    <t>SC - ITAPOA</t>
  </si>
  <si>
    <t>02.482.294/0001-60 INSTITUTO DE PREVIDENCIA SOCIAL DOS SERVIDORES DO MUNICIPIO DE ITAPOA</t>
  </si>
  <si>
    <t>SC - JARAGUA DO SUL</t>
  </si>
  <si>
    <t>14.522.175/0001-73 FUNDO MUNICIPAL DE PREVIDENCIA SOCIAL</t>
  </si>
  <si>
    <t>SC - JOACABA</t>
  </si>
  <si>
    <t>05.298.824/0001-03 INSTITUTO DE PREVIDENCIA DOS SERV PUBL DO MUNICIPIO DE JOACABA</t>
  </si>
  <si>
    <t>SC - LAGES</t>
  </si>
  <si>
    <t>*78.499.936/0001-04 INSTITUTO DE PREVIDENCIA DO MUNICIPIO DE LAGES</t>
  </si>
  <si>
    <t>SC - LEOBERTO LEAL</t>
  </si>
  <si>
    <t>03.916.700/0001-19 INST DE PREV DOS SERVIDORES PUBLICOS DO MUNICIPIO DE LEOBERTO LEAL</t>
  </si>
  <si>
    <t>SC - MAFRA</t>
  </si>
  <si>
    <t>97.457.071/0001-50 INSTITUTO DE PREVIDENCIA DO MUNICIPIO DE MAFRA</t>
  </si>
  <si>
    <t>SC - NAVEGANTES</t>
  </si>
  <si>
    <t>14.823.518/0001-30 INSTITUTO DE PREVIDENCIA SOCIAL DO MUNICIPIO DE NAVEGANTES</t>
  </si>
  <si>
    <t>SC - PALHOCA</t>
  </si>
  <si>
    <t>04.816.835/0001-75 INST DE PREVID SOCIAL DOS SERVIDORES PUBLICOS DO MUNICIPIO DE PALHOCA</t>
  </si>
  <si>
    <t>SC - RIO DO CAMPO</t>
  </si>
  <si>
    <t>05.160.525/0001-08 INSTITUTO DE PREVIDENCIA DOS SERVIDORES MUNICIPAIS</t>
  </si>
  <si>
    <t>SC - RIO DO SUL</t>
  </si>
  <si>
    <t>*83.102.574/0001-06 RIO DO SUL MUNICIPIO</t>
  </si>
  <si>
    <t>SC - RIO NEGRINHO</t>
  </si>
  <si>
    <t>03.838.193/0001-42 INST DE PREV SOCIAL DOS SERVIDORES PUBLICOS DO MUN DE RIO NEGRINHO</t>
  </si>
  <si>
    <t>SC - SANTO AMARO DA IMPERATRIZ</t>
  </si>
  <si>
    <t>03.752.747/0001-94 INST DE PREV SOCIAL DOS SERV PUBL DO MUNIC DE STO AMARO DA IMPERATRIZ</t>
  </si>
  <si>
    <t>SC - SAO BENTO DO SUL</t>
  </si>
  <si>
    <t>02.180.700/0001-30 INSTIT DE PREVIDENC SOC DOS SERV PÚBL DO MUNICIPIO DE SAO BENTO DO SUL</t>
  </si>
  <si>
    <t>SC - SAO CARLOS</t>
  </si>
  <si>
    <t>82.945.718/0001-15 SAO CARLOS MUNICIPIO</t>
  </si>
  <si>
    <t>SC - SERRA ALTA</t>
  </si>
  <si>
    <t>80.622.319/0001-98 SERRA ALTA MUNICIPIO</t>
  </si>
  <si>
    <t>SC - TIMBO</t>
  </si>
  <si>
    <t>14.911.565/0001-35 INSTITUTO DE PREVIDENCIA DOS SERVIDORES PUBLICOS MUNICIPAIS DE TIMBO</t>
  </si>
  <si>
    <t>SC - VIDEIRA</t>
  </si>
  <si>
    <t>05.002.371/0001-26 INSTITUTO DE PREVIDENCIA SOCIAL DOS SERVIDORES PUBLICOS DE VIDEIRA</t>
  </si>
  <si>
    <t>SC Total</t>
  </si>
  <si>
    <t>SE - ARACAJU</t>
  </si>
  <si>
    <t>05.050.052/0001-96 INSTITUTO DE PREVIDENCIA DO MUNICIPIO DE ARACAJU</t>
  </si>
  <si>
    <t>SE Total</t>
  </si>
  <si>
    <t>SP - ARARAS</t>
  </si>
  <si>
    <t>07.777.646/0001-29 SERVICO DE PREVIDENCIA SOCIAL DO MUNICIPIO DE ARARAS</t>
  </si>
  <si>
    <t>SP - BARRETOS</t>
  </si>
  <si>
    <t>66.998.014/0001-54 INSTITUTO DE PREVIDENCIA DO MUNICIPIO DE BARRETOS</t>
  </si>
  <si>
    <t>SP - BARUERI</t>
  </si>
  <si>
    <t>08.434.600/0001-70 INSTITUTO DE PREV SOC DOS SERV MUNIC DE BARUERI</t>
  </si>
  <si>
    <t>SP - BERTIOGA</t>
  </si>
  <si>
    <t>02.581.343/0001-12 INST DE PREVI SOCIAL DOS SERV PUBLICOS DO MUNICIPIO DE BERTIOGA</t>
  </si>
  <si>
    <t>SP - BILAC</t>
  </si>
  <si>
    <t>04.266.480/0001-98 INSTITUTO DE PREVIDENCIA MUNICIPAL</t>
  </si>
  <si>
    <t>SP - BIRIGUI</t>
  </si>
  <si>
    <t>05.078.585/0001-86 INSTITUTO DE PREVIDENCIA DO MUNICIPIO DE BIRIGUI</t>
  </si>
  <si>
    <t>SP - BURITAMA</t>
  </si>
  <si>
    <t>*59.764.258/0001-07 INSTITUTO DE PREVIDENCIA MUNICIPAL DE BURITAMA</t>
  </si>
  <si>
    <t>SP - CANDIDO MOTA</t>
  </si>
  <si>
    <t>05.380.490/0001-12 INSTITUTO DE PREV DOS SERV PUBLICOS DO MUNICIPIO DE CANDIDO MOTA</t>
  </si>
  <si>
    <t>SP - CAPIVARI</t>
  </si>
  <si>
    <t>67.165.936/0001-43 INSTITUTO MUNICIPAL DE SEGURIDADE SOCIAL DE CAPIVARI</t>
  </si>
  <si>
    <t>SP - CARAGUATATUBA</t>
  </si>
  <si>
    <t>04.332.948/0001-03 CARAGUAPREV DE CARAGUATATUBA</t>
  </si>
  <si>
    <t>SP - CATANDUVA</t>
  </si>
  <si>
    <t>45.118.189/0001-50 INSTITUTO DE PREVIDENCIA DOS MUNICIPIOS DE CATANDUVA</t>
  </si>
  <si>
    <t>SP - CERQUILHO</t>
  </si>
  <si>
    <t>46.634.614/0001-26 MUNICIPIO DE CERQUILHO</t>
  </si>
  <si>
    <t>SP - DIADEMA</t>
  </si>
  <si>
    <t>00.438.795/0001-14 INSTITUTO DE PREVIDENCIA DO SERVIDOR MUNICIPAL DE DIADEMA</t>
  </si>
  <si>
    <t>SP - GUAIRA</t>
  </si>
  <si>
    <t>07.253.706/0001-04 FUNDO MUNICIPAL DE PREVIDENCIA DOS SERVIDORES PUBLICOS DO MUNIC GUAÍRA</t>
  </si>
  <si>
    <t>SP - HORTOLANDIA</t>
  </si>
  <si>
    <t>01.335.616/0001-86 INSTITUTO DE PREVIDENCIA DOS SERVIDORES PUBLICOS MUNICIPAIS</t>
  </si>
  <si>
    <t>SP - ILHABELA</t>
  </si>
  <si>
    <t>07.984.395/0001-53 INSTITUTO DE PREVIDENCIA DOS SERVIDORES PUBLICOS DE ILHABELA</t>
  </si>
  <si>
    <t>SP - INDAIATUBA</t>
  </si>
  <si>
    <t>68.004.118/0001-21 SERVICO DE PREVID E ASSIST SOCIAL DOS FUNCIONARIOS MUNIC DE INDAIATUBA</t>
  </si>
  <si>
    <t>SP - ITAPETININGA</t>
  </si>
  <si>
    <t>50.818.947/0001-82 SERVICO DE PREVIDENCIA MUNICIPAL</t>
  </si>
  <si>
    <t>SP - ITAPIRA</t>
  </si>
  <si>
    <t>13.891.469/0001-00 FUNDO MUNICIPAL DE APOSENTADORIAS E PENSÕES</t>
  </si>
  <si>
    <t>SP - JABOTICABAL</t>
  </si>
  <si>
    <t>68.327.642/0001-33 SERVICO DE PREVIDENCIA SAUDE E ASSISTENCIA MUNICIPAL DE JABOTICABAL</t>
  </si>
  <si>
    <t>SP - JACAREI</t>
  </si>
  <si>
    <t>96.484.134/0001-02 INSTITUTO DE PREVIDENCIA DO MUNICIPIO DE JACAREI</t>
  </si>
  <si>
    <t>SP - JALES</t>
  </si>
  <si>
    <t>65.711.129/0001-53 INSTITUTO DE PREVIDENCIA E ASSISTENCIA SOCIAL MUNICIPAL DE JALES</t>
  </si>
  <si>
    <t>SP - JUNDIAI</t>
  </si>
  <si>
    <t>05.507.216/0001-61 IPREJUN INSTITUTO DE PREVIDENCIA DO MUNICIPIO DE JUNDIAI</t>
  </si>
  <si>
    <t>SP - JUNQUEIROPOLIS</t>
  </si>
  <si>
    <t>44.881.449/0001-81 JUNQUEIROPOLIS MUNICIPIO</t>
  </si>
  <si>
    <t>SP - LAVINIA</t>
  </si>
  <si>
    <t>15.550.573/0001-66 REGIME PRÓPRIO DE PREVIDÊNCIA SOCIAL DE LAVÍNIA</t>
  </si>
  <si>
    <t>SP - LENCOIS PAULISTA</t>
  </si>
  <si>
    <t>07.556.356/0001-55 INSTITUTO DE PREVIDENCIA MUNICIPAL DE LENCOIS PAULISTA</t>
  </si>
  <si>
    <t>SP - MAGDA</t>
  </si>
  <si>
    <t>63.892.350/0001-20 INSTITUTO DE PREVIDENCIA MUNICIPAL DE MAGDA</t>
  </si>
  <si>
    <t>SP - MOJI DAS CRUZES</t>
  </si>
  <si>
    <t>07.544.655/0001-70 INSTITUTO DE PREVIDENCIA MUNICIPAL DE MOGI DAS CRUZES</t>
  </si>
  <si>
    <t>SP - OSASCO</t>
  </si>
  <si>
    <t>46.621.538/0001-14 INSTITUTO DE PREVIDENCIA DO MUNICIPIO DE OSASCO</t>
  </si>
  <si>
    <t>SP - OURINHOS</t>
  </si>
  <si>
    <t>05.591.313/0001-85 INSTITUTO DE PREVIDENCIA DOS SERV PUBLICOS DO MUNICIPIO DE OURINHOS</t>
  </si>
  <si>
    <t>SP - PARISI</t>
  </si>
  <si>
    <t>14.359.991/0001-08 FUNDO MUNICIPAL DE SEGURIDADE SOCIAL DE PARISI</t>
  </si>
  <si>
    <t>SP - PIEDADE</t>
  </si>
  <si>
    <t>46.634.457/0001-59 MUNICIPIO DE PIEDADE</t>
  </si>
  <si>
    <t>SP - PIRACAIA</t>
  </si>
  <si>
    <t>10.543.660/0001-72 INSTITUTO DE PREVIDENCIA DOS SERV PUBL DO MUN DE PIRACAIA</t>
  </si>
  <si>
    <t>SP - PIRATININGA</t>
  </si>
  <si>
    <t>05.110.619/0001-72 INSTITUTO DE PREVIDENCIA MUNICIPAL DE PIRATININGA</t>
  </si>
  <si>
    <t>SP - PORTO FELIZ</t>
  </si>
  <si>
    <t>07.381.646/0001-05 PREVIDENCIA SOCIAL DOS SERV PUBL DO MUNICIPIO DE PORTO FELIZ</t>
  </si>
  <si>
    <t>SP - PORTO FERREIRA</t>
  </si>
  <si>
    <t>04.073.373/0001-43 FUNDO DE PREV SOCIAL DOS SERV PUBLICOS DO MUNIC DE PORTO FERREIRA</t>
  </si>
  <si>
    <t>SP - PRAIA GRANDE</t>
  </si>
  <si>
    <t>03.183.306/0001-19 INSTITUTO DE PREVIDENCIA MUNICIPAL DOS SERV PUBLICOS DE PRAIA GRANDE</t>
  </si>
  <si>
    <t>SP - PRESIDENTE VENCESLAU</t>
  </si>
  <si>
    <t>04.988.533/0001-84 INSTITUTO DE PREVIDENCIA MUNICIPAL DE PRESIDENTE VENCESLAU</t>
  </si>
  <si>
    <t>SP - RAFARD</t>
  </si>
  <si>
    <t>10.875.812/0001-34 FUNDO DE PREVIDENCIA DS SERVIDORES PUBLICOS MUNICIPAIS DE RAFARD</t>
  </si>
  <si>
    <t>SP - REGISTRO</t>
  </si>
  <si>
    <t>64.037.930/0001-00 ORGANIZACAO MUNICIPAL DE SEGURIDADE SOCIAL</t>
  </si>
  <si>
    <t>SP - SANTA ALBERTINA</t>
  </si>
  <si>
    <t>05.102.787/0001-16 INSTITUTO DE PREVIDENCIA MUNICIPAL DE SANTA ALBERTINA</t>
  </si>
  <si>
    <t>SP - SANTA FE DO SUL</t>
  </si>
  <si>
    <t>*00.798.851/0001-21 INSTITUTO MUNICIPAL DE PREVIDENCIA SOCIAL DE SANTA FE DO SUL</t>
  </si>
  <si>
    <t>SP - SANTANA DE PARNAIBA</t>
  </si>
  <si>
    <t>01.778.583/0001-49 CAIXA DE PREVIDENCIA DOS SERVIDORES MUNICIPAIS DE SANTANA DE PARNAIBA</t>
  </si>
  <si>
    <t>SP - SANTOS</t>
  </si>
  <si>
    <t>08.717.299/0001-01 INSTITUTO DE PREVIENCIA SOCIAL DOS SERV PUBLICOS MUNICIPAIS DE SANTOS</t>
  </si>
  <si>
    <t>SP - SAO FRANCISCO</t>
  </si>
  <si>
    <t>00.409.769/0001-68 INSTITUTO DE PREVIDENCIA DO MUNICIPIO DE SAO FRANCISCO</t>
  </si>
  <si>
    <t>SP - SAO JOAO DA BOA VISTA</t>
  </si>
  <si>
    <t>05.774.894/0001-90 INSTITUTO DE PREVI DOS SERV PUBL DO MUNICIPIO DE SAO JOAO DA BOA VISTA</t>
  </si>
  <si>
    <t>SP - SAO JOSE DO RIO PARDO</t>
  </si>
  <si>
    <t>00.526.975/0001-58 INSTITUTO MUNICIPAL DE PREVIDENCIA DE SÂO JOSÉ DO RIO PARDO</t>
  </si>
  <si>
    <t>SP - SAO JOSE DO RIO PRETO</t>
  </si>
  <si>
    <t>04.841.899/0001-26 REGIME PROPRIO DE PREVIDENCIA SOCIAL DE SAO JOSE DO RIO PRETO</t>
  </si>
  <si>
    <t>SP - SAO SEBASTIAO</t>
  </si>
  <si>
    <t>46.482.832/0001-92 SAO SEBASTIAO MUNICIPIO</t>
  </si>
  <si>
    <t>SP - SAO VICENTE</t>
  </si>
  <si>
    <t>05.448.443/0001-63 INSTITUTO DE PREVIDENCIA DOS SERVIDORES MUNICIPAIS DE SAO VICENTE</t>
  </si>
  <si>
    <t>SP - SERRA NEGRA</t>
  </si>
  <si>
    <t>00.734.500/0001-57 SERVICO DE PREVIDENCIA SOCIAL DOS FUNCIONARIOS MUNIC DE SERRA NEGRA</t>
  </si>
  <si>
    <t>SP - SOROCABA</t>
  </si>
  <si>
    <t>67.366.310/0001-03 FUNDACAO DA SEGURIDADE SOCIAL DOS SERV PUBLICOS MUNICIPAIS DE SOROCABA</t>
  </si>
  <si>
    <t>SP - TABOAO DA SERRA</t>
  </si>
  <si>
    <t>08.940.472/0001-36 UNIDADE GESTORA UNICA DO MUNIC DE TABOAO DA SERRA</t>
  </si>
  <si>
    <t>SP - TARUMA</t>
  </si>
  <si>
    <t>15.338.702/0001-57 FUNDO MUNICIPAL DE APOSENTADORIA E PENSÃO DE TARUMÃ</t>
  </si>
  <si>
    <t>SP - TURIUBA</t>
  </si>
  <si>
    <t>59.765.420/0001-01 INSTITUTO DE PREVIDENCIA MUNICIPAL DE TURIUBA</t>
  </si>
  <si>
    <t>SP - UBATUBA</t>
  </si>
  <si>
    <t>04.921.738/0001-42 INSTITUTO DE PREVIDENCIA MUNICIPAL DE UBATUBA</t>
  </si>
  <si>
    <t>SP - VARGEM GRANDE DO SUL</t>
  </si>
  <si>
    <t>15.180.781/0001-10 FUNDO DE PREVIDENCIA E BENEF DOS SERV PUB DO MUN DE VARGEM GRANDE</t>
  </si>
  <si>
    <t>SP - VARZEA PAULISTA</t>
  </si>
  <si>
    <t>13.571.196/0001-16 FUNDO DE SEGURIDADE SOCI E BENEFÍCIOS DOS FUNC PÚBL DE VÁRZEA PAULISTA</t>
  </si>
  <si>
    <t>SP - VOTORANTIM</t>
  </si>
  <si>
    <t>01.644.118/0001-15 FUNDAÇÃO DA SEGURIDADE SOCIAL DOS FUNC PUBLICOS DO MUNIC DE VOTORANTIM</t>
  </si>
  <si>
    <t>SP - ZACARIAS</t>
  </si>
  <si>
    <t>04.294.935/0001-89 INSTITUTO DE PREVIDÊNCIA MUNICIPAL DE ZACARIAS</t>
  </si>
  <si>
    <t>SP Total</t>
  </si>
  <si>
    <t>TO - DOIS IRMAOS DO TOCANTINS</t>
  </si>
  <si>
    <t>12.323.327/0001-83 FUNDO MUNICI DE PREVIDÊNC SOC DOS SERVIDOR DE DOIS IRMÃOS DO TOCANTINS</t>
  </si>
  <si>
    <t>TO - PALMAS</t>
  </si>
  <si>
    <t>05.278.848/0001-09 PREVIDENCIA SOCIAL DO MUNICIPIO DE PALMAS</t>
  </si>
  <si>
    <t>TO Total</t>
  </si>
  <si>
    <t>Total geral</t>
  </si>
  <si>
    <t>TOTAL ESTADOS E MUNICIPIOS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</si>
</sst>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right" wrapText="1"/>
    </xf>
    <xf numFmtId="4" fontId="0" fillId="0" borderId="1" xfId="0" applyNumberFormat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 wrapText="1"/>
    </xf>
    <xf numFmtId="39" fontId="1" fillId="3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4" fontId="0" fillId="0" borderId="0" xfId="0" applyNumberFormat="1"/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wrapText="1"/>
    </xf>
    <xf numFmtId="3" fontId="0" fillId="0" borderId="1" xfId="0" applyNumberFormat="1" applyBorder="1" applyAlignment="1">
      <alignment horizontal="right" wrapText="1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right" wrapText="1"/>
    </xf>
    <xf numFmtId="37" fontId="1" fillId="3" borderId="1" xfId="0" applyNumberFormat="1" applyFont="1" applyFill="1" applyBorder="1" applyAlignment="1">
      <alignment horizontal="right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right" wrapText="1"/>
    </xf>
    <xf numFmtId="0" fontId="0" fillId="5" borderId="7" xfId="0" applyFill="1" applyBorder="1" applyAlignment="1">
      <alignment horizontal="right" wrapText="1"/>
    </xf>
    <xf numFmtId="4" fontId="0" fillId="5" borderId="7" xfId="0" applyNumberFormat="1" applyFill="1" applyBorder="1" applyAlignment="1">
      <alignment horizontal="right" wrapText="1"/>
    </xf>
    <xf numFmtId="0" fontId="1" fillId="4" borderId="1" xfId="0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39" fontId="1" fillId="4" borderId="1" xfId="0" applyNumberFormat="1" applyFont="1" applyFill="1" applyBorder="1" applyAlignment="1">
      <alignment horizontal="right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3" fontId="1" fillId="4" borderId="10" xfId="0" applyNumberFormat="1" applyFont="1" applyFill="1" applyBorder="1" applyAlignment="1">
      <alignment horizontal="right" wrapText="1"/>
    </xf>
    <xf numFmtId="39" fontId="1" fillId="4" borderId="10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847725</xdr:colOff>
      <xdr:row>9</xdr:row>
      <xdr:rowOff>247650</xdr:rowOff>
    </xdr:to>
    <xdr:sp macro="" textlink="">
      <xdr:nvSpPr>
        <xdr:cNvPr id="2" name="AutoShape 1" descr="https://w3b8.prevnet/comprevRi/images/Prevden.JPG"/>
        <xdr:cNvSpPr>
          <a:spLocks noChangeAspect="1" noChangeArrowheads="1"/>
        </xdr:cNvSpPr>
      </xdr:nvSpPr>
      <xdr:spPr bwMode="auto">
        <a:xfrm>
          <a:off x="428625" y="1143000"/>
          <a:ext cx="10953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752475</xdr:colOff>
      <xdr:row>8</xdr:row>
      <xdr:rowOff>247650</xdr:rowOff>
    </xdr:to>
    <xdr:sp macro="" textlink="">
      <xdr:nvSpPr>
        <xdr:cNvPr id="2" name="AutoShape 1" descr="https://w3b8.prevnet/comprevRi/images/Prevden.JPG"/>
        <xdr:cNvSpPr>
          <a:spLocks noChangeAspect="1" noChangeArrowheads="1"/>
        </xdr:cNvSpPr>
      </xdr:nvSpPr>
      <xdr:spPr bwMode="auto">
        <a:xfrm>
          <a:off x="390525" y="952500"/>
          <a:ext cx="10953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5"/>
  <sheetViews>
    <sheetView workbookViewId="0">
      <selection activeCell="M64" sqref="M64"/>
    </sheetView>
  </sheetViews>
  <sheetFormatPr defaultRowHeight="15"/>
  <cols>
    <col min="1" max="1" width="6.42578125" style="16" customWidth="1"/>
    <col min="2" max="2" width="12.85546875" style="17" customWidth="1"/>
    <col min="3" max="3" width="18.7109375" style="17" customWidth="1"/>
    <col min="5" max="5" width="8.42578125" customWidth="1"/>
    <col min="6" max="6" width="12.140625" customWidth="1"/>
    <col min="7" max="7" width="11.7109375" bestFit="1" customWidth="1"/>
    <col min="8" max="8" width="12.42578125" customWidth="1"/>
    <col min="9" max="9" width="12.140625" bestFit="1" customWidth="1"/>
    <col min="10" max="10" width="11.8554687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spans="1:10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>
      <c r="A6" s="4"/>
      <c r="B6" s="5"/>
      <c r="C6" s="5"/>
      <c r="D6" s="2"/>
      <c r="E6" s="2"/>
      <c r="F6" s="2"/>
      <c r="G6" s="2"/>
      <c r="H6" s="2"/>
      <c r="I6" s="2"/>
      <c r="J6" s="2"/>
    </row>
    <row r="7" spans="1:10" ht="15" customHeight="1">
      <c r="A7" s="4"/>
      <c r="B7" s="6" t="s">
        <v>4</v>
      </c>
      <c r="C7" s="6"/>
      <c r="D7" s="6"/>
      <c r="E7" s="6"/>
      <c r="F7" s="6"/>
      <c r="G7" s="6"/>
      <c r="H7" s="6"/>
      <c r="I7" s="6"/>
      <c r="J7" s="6"/>
    </row>
    <row r="8" spans="1:10" ht="15" customHeight="1">
      <c r="A8" s="4"/>
      <c r="B8" s="6" t="s">
        <v>5</v>
      </c>
      <c r="C8" s="6"/>
      <c r="D8" s="6"/>
      <c r="E8" s="6"/>
      <c r="F8" s="6"/>
      <c r="G8" s="6"/>
      <c r="H8" s="6"/>
      <c r="I8" s="6"/>
      <c r="J8" s="6"/>
    </row>
    <row r="9" spans="1:10" ht="15" customHeight="1">
      <c r="A9" s="7"/>
      <c r="B9" s="8"/>
      <c r="C9" s="8"/>
      <c r="D9" s="8" t="s">
        <v>6</v>
      </c>
      <c r="E9" s="8"/>
      <c r="F9" s="8"/>
      <c r="G9" s="8" t="s">
        <v>7</v>
      </c>
      <c r="H9" s="8"/>
      <c r="I9" s="8" t="s">
        <v>8</v>
      </c>
      <c r="J9" s="8"/>
    </row>
    <row r="10" spans="1:10" ht="30">
      <c r="A10" s="7" t="s">
        <v>9</v>
      </c>
      <c r="B10" s="9" t="s">
        <v>10</v>
      </c>
      <c r="C10" s="9" t="s">
        <v>11</v>
      </c>
      <c r="D10" s="10" t="s">
        <v>12</v>
      </c>
      <c r="E10" s="10" t="s">
        <v>13</v>
      </c>
      <c r="F10" s="10" t="s">
        <v>14</v>
      </c>
      <c r="G10" s="10" t="s">
        <v>12</v>
      </c>
      <c r="H10" s="10" t="s">
        <v>14</v>
      </c>
      <c r="I10" s="10" t="s">
        <v>15</v>
      </c>
      <c r="J10" s="10" t="s">
        <v>16</v>
      </c>
    </row>
    <row r="11" spans="1:10" ht="75">
      <c r="A11" s="4" t="str">
        <f>LEFT(B11,2)</f>
        <v>AL</v>
      </c>
      <c r="B11" s="11" t="s">
        <v>17</v>
      </c>
      <c r="C11" s="11" t="s">
        <v>18</v>
      </c>
      <c r="D11" s="12">
        <v>30</v>
      </c>
      <c r="E11" s="12">
        <v>0</v>
      </c>
      <c r="F11" s="13">
        <v>494349.46</v>
      </c>
      <c r="G11" s="12"/>
      <c r="H11" s="12">
        <v>0</v>
      </c>
      <c r="I11" s="12">
        <f>IF((F11-H11)&gt;0,F11-H11,0)</f>
        <v>494349.46</v>
      </c>
      <c r="J11" s="12">
        <f>IF((F11-H11)&gt;0,0,F11-H11)</f>
        <v>0</v>
      </c>
    </row>
    <row r="12" spans="1:10" ht="75">
      <c r="A12" s="4" t="str">
        <f t="shared" ref="A12:A61" si="0">LEFT(B12,2)</f>
        <v>AL</v>
      </c>
      <c r="B12" s="11" t="s">
        <v>19</v>
      </c>
      <c r="C12" s="11" t="s">
        <v>20</v>
      </c>
      <c r="D12" s="12">
        <v>4</v>
      </c>
      <c r="E12" s="12">
        <v>0</v>
      </c>
      <c r="F12" s="13">
        <v>59902.28</v>
      </c>
      <c r="G12" s="12"/>
      <c r="H12" s="12">
        <v>0</v>
      </c>
      <c r="I12" s="12">
        <f t="shared" ref="I12:I62" si="1">IF((F12-H12)&gt;0,F12-H12,0)</f>
        <v>59902.28</v>
      </c>
      <c r="J12" s="12">
        <f t="shared" ref="J12:J62" si="2">IF((F12-H12)&gt;0,0,F12-H12)</f>
        <v>0</v>
      </c>
    </row>
    <row r="13" spans="1:10" ht="90">
      <c r="A13" s="4" t="str">
        <f t="shared" si="0"/>
        <v>BA</v>
      </c>
      <c r="B13" s="11" t="s">
        <v>21</v>
      </c>
      <c r="C13" s="11" t="s">
        <v>22</v>
      </c>
      <c r="D13" s="12"/>
      <c r="E13" s="12">
        <v>0</v>
      </c>
      <c r="F13" s="12">
        <v>0</v>
      </c>
      <c r="G13" s="12">
        <v>3</v>
      </c>
      <c r="H13" s="13">
        <v>12669.59</v>
      </c>
      <c r="I13" s="12">
        <f t="shared" si="1"/>
        <v>0</v>
      </c>
      <c r="J13" s="12">
        <f t="shared" si="2"/>
        <v>-12669.59</v>
      </c>
    </row>
    <row r="14" spans="1:10" ht="60">
      <c r="A14" s="4" t="str">
        <f t="shared" si="0"/>
        <v>BA</v>
      </c>
      <c r="B14" s="11" t="s">
        <v>23</v>
      </c>
      <c r="C14" s="11" t="s">
        <v>24</v>
      </c>
      <c r="D14" s="12">
        <v>2</v>
      </c>
      <c r="E14" s="12">
        <v>0</v>
      </c>
      <c r="F14" s="13">
        <v>1242.06</v>
      </c>
      <c r="G14" s="12">
        <v>4</v>
      </c>
      <c r="H14" s="13">
        <v>11283.38</v>
      </c>
      <c r="I14" s="12">
        <f t="shared" si="1"/>
        <v>0</v>
      </c>
      <c r="J14" s="12">
        <f t="shared" si="2"/>
        <v>-10041.32</v>
      </c>
    </row>
    <row r="15" spans="1:10" ht="75">
      <c r="A15" s="4" t="str">
        <f t="shared" si="0"/>
        <v>CE</v>
      </c>
      <c r="B15" s="11" t="s">
        <v>25</v>
      </c>
      <c r="C15" s="11" t="s">
        <v>26</v>
      </c>
      <c r="D15" s="12"/>
      <c r="E15" s="12">
        <v>0</v>
      </c>
      <c r="F15" s="12">
        <v>0</v>
      </c>
      <c r="G15" s="12">
        <v>2</v>
      </c>
      <c r="H15" s="13">
        <v>22269.64</v>
      </c>
      <c r="I15" s="12">
        <f t="shared" si="1"/>
        <v>0</v>
      </c>
      <c r="J15" s="12">
        <f t="shared" si="2"/>
        <v>-22269.64</v>
      </c>
    </row>
    <row r="16" spans="1:10" ht="45">
      <c r="A16" s="4" t="str">
        <f t="shared" si="0"/>
        <v>ES</v>
      </c>
      <c r="B16" s="11" t="s">
        <v>27</v>
      </c>
      <c r="C16" s="11" t="s">
        <v>28</v>
      </c>
      <c r="D16" s="12"/>
      <c r="E16" s="12">
        <v>0</v>
      </c>
      <c r="F16" s="12">
        <v>0</v>
      </c>
      <c r="G16" s="12">
        <v>1</v>
      </c>
      <c r="H16" s="13">
        <v>2877.81</v>
      </c>
      <c r="I16" s="12">
        <f t="shared" si="1"/>
        <v>0</v>
      </c>
      <c r="J16" s="12">
        <f t="shared" si="2"/>
        <v>-2877.81</v>
      </c>
    </row>
    <row r="17" spans="1:10" ht="90">
      <c r="A17" s="4" t="str">
        <f t="shared" si="0"/>
        <v>ES</v>
      </c>
      <c r="B17" s="11" t="s">
        <v>29</v>
      </c>
      <c r="C17" s="11" t="s">
        <v>30</v>
      </c>
      <c r="D17" s="12">
        <v>1</v>
      </c>
      <c r="E17" s="12">
        <v>0</v>
      </c>
      <c r="F17" s="13">
        <v>4798.51</v>
      </c>
      <c r="G17" s="12">
        <v>1</v>
      </c>
      <c r="H17" s="13">
        <v>23010.47</v>
      </c>
      <c r="I17" s="12">
        <f t="shared" si="1"/>
        <v>0</v>
      </c>
      <c r="J17" s="12">
        <f t="shared" si="2"/>
        <v>-18211.96</v>
      </c>
    </row>
    <row r="18" spans="1:10" ht="90">
      <c r="A18" s="4" t="str">
        <f t="shared" si="0"/>
        <v>GO</v>
      </c>
      <c r="B18" s="11" t="s">
        <v>31</v>
      </c>
      <c r="C18" s="11" t="s">
        <v>32</v>
      </c>
      <c r="D18" s="12">
        <v>24</v>
      </c>
      <c r="E18" s="12">
        <v>0</v>
      </c>
      <c r="F18" s="13">
        <v>489934.86</v>
      </c>
      <c r="G18" s="12"/>
      <c r="H18" s="12">
        <v>0</v>
      </c>
      <c r="I18" s="12">
        <f t="shared" si="1"/>
        <v>489934.86</v>
      </c>
      <c r="J18" s="12">
        <f t="shared" si="2"/>
        <v>0</v>
      </c>
    </row>
    <row r="19" spans="1:10" ht="45">
      <c r="A19" s="4" t="str">
        <f t="shared" si="0"/>
        <v>MG</v>
      </c>
      <c r="B19" s="11" t="s">
        <v>33</v>
      </c>
      <c r="C19" s="11" t="s">
        <v>34</v>
      </c>
      <c r="D19" s="12">
        <v>2</v>
      </c>
      <c r="E19" s="12">
        <v>0</v>
      </c>
      <c r="F19" s="13">
        <v>2512.2800000000002</v>
      </c>
      <c r="G19" s="12"/>
      <c r="H19" s="12">
        <v>0</v>
      </c>
      <c r="I19" s="12">
        <f t="shared" si="1"/>
        <v>2512.2800000000002</v>
      </c>
      <c r="J19" s="12">
        <f t="shared" si="2"/>
        <v>0</v>
      </c>
    </row>
    <row r="20" spans="1:10" ht="45">
      <c r="A20" s="4" t="str">
        <f t="shared" si="0"/>
        <v>MG</v>
      </c>
      <c r="B20" s="11" t="s">
        <v>35</v>
      </c>
      <c r="C20" s="11" t="s">
        <v>36</v>
      </c>
      <c r="D20" s="12">
        <v>21</v>
      </c>
      <c r="E20" s="12">
        <v>0</v>
      </c>
      <c r="F20" s="13">
        <v>484346.3</v>
      </c>
      <c r="G20" s="12"/>
      <c r="H20" s="12">
        <v>0</v>
      </c>
      <c r="I20" s="12">
        <f t="shared" si="1"/>
        <v>484346.3</v>
      </c>
      <c r="J20" s="12">
        <f t="shared" si="2"/>
        <v>0</v>
      </c>
    </row>
    <row r="21" spans="1:10" ht="90">
      <c r="A21" s="4" t="str">
        <f t="shared" si="0"/>
        <v>MG</v>
      </c>
      <c r="B21" s="11" t="s">
        <v>37</v>
      </c>
      <c r="C21" s="11" t="s">
        <v>38</v>
      </c>
      <c r="D21" s="12">
        <v>1</v>
      </c>
      <c r="E21" s="12">
        <v>0</v>
      </c>
      <c r="F21" s="13">
        <v>10741.7</v>
      </c>
      <c r="G21" s="12"/>
      <c r="H21" s="12">
        <v>0</v>
      </c>
      <c r="I21" s="12">
        <f t="shared" si="1"/>
        <v>10741.7</v>
      </c>
      <c r="J21" s="12">
        <f t="shared" si="2"/>
        <v>0</v>
      </c>
    </row>
    <row r="22" spans="1:10" ht="75">
      <c r="A22" s="4" t="str">
        <f t="shared" si="0"/>
        <v>MG</v>
      </c>
      <c r="B22" s="11" t="s">
        <v>39</v>
      </c>
      <c r="C22" s="11" t="s">
        <v>40</v>
      </c>
      <c r="D22" s="12">
        <v>1</v>
      </c>
      <c r="E22" s="12">
        <v>0</v>
      </c>
      <c r="F22" s="13">
        <v>4134.91</v>
      </c>
      <c r="G22" s="12"/>
      <c r="H22" s="12">
        <v>0</v>
      </c>
      <c r="I22" s="12">
        <f t="shared" si="1"/>
        <v>4134.91</v>
      </c>
      <c r="J22" s="12">
        <f t="shared" si="2"/>
        <v>0</v>
      </c>
    </row>
    <row r="23" spans="1:10" ht="105">
      <c r="A23" s="4" t="str">
        <f t="shared" si="0"/>
        <v>MT</v>
      </c>
      <c r="B23" s="11" t="s">
        <v>41</v>
      </c>
      <c r="C23" s="11" t="s">
        <v>42</v>
      </c>
      <c r="D23" s="12">
        <v>1</v>
      </c>
      <c r="E23" s="12">
        <v>0</v>
      </c>
      <c r="F23" s="13">
        <v>3353.53</v>
      </c>
      <c r="G23" s="12"/>
      <c r="H23" s="12">
        <v>0</v>
      </c>
      <c r="I23" s="12">
        <f t="shared" si="1"/>
        <v>3353.53</v>
      </c>
      <c r="J23" s="12">
        <f t="shared" si="2"/>
        <v>0</v>
      </c>
    </row>
    <row r="24" spans="1:10" ht="105">
      <c r="A24" s="4" t="str">
        <f t="shared" si="0"/>
        <v>MT</v>
      </c>
      <c r="B24" s="11" t="s">
        <v>43</v>
      </c>
      <c r="C24" s="11" t="s">
        <v>44</v>
      </c>
      <c r="D24" s="12"/>
      <c r="E24" s="12">
        <v>0</v>
      </c>
      <c r="F24" s="12">
        <v>0</v>
      </c>
      <c r="G24" s="12">
        <v>1</v>
      </c>
      <c r="H24" s="13">
        <v>5372.2</v>
      </c>
      <c r="I24" s="12">
        <f t="shared" si="1"/>
        <v>0</v>
      </c>
      <c r="J24" s="12">
        <f t="shared" si="2"/>
        <v>-5372.2</v>
      </c>
    </row>
    <row r="25" spans="1:10" ht="75">
      <c r="A25" s="4" t="str">
        <f t="shared" si="0"/>
        <v>PE</v>
      </c>
      <c r="B25" s="11" t="s">
        <v>45</v>
      </c>
      <c r="C25" s="11" t="s">
        <v>46</v>
      </c>
      <c r="D25" s="12"/>
      <c r="E25" s="12">
        <v>0</v>
      </c>
      <c r="F25" s="12">
        <v>0</v>
      </c>
      <c r="G25" s="12">
        <v>4</v>
      </c>
      <c r="H25" s="13">
        <v>15015.69</v>
      </c>
      <c r="I25" s="12">
        <f t="shared" si="1"/>
        <v>0</v>
      </c>
      <c r="J25" s="12">
        <f t="shared" si="2"/>
        <v>-15015.69</v>
      </c>
    </row>
    <row r="26" spans="1:10" ht="90">
      <c r="A26" s="4" t="str">
        <f t="shared" si="0"/>
        <v>PE</v>
      </c>
      <c r="B26" s="11" t="s">
        <v>47</v>
      </c>
      <c r="C26" s="11" t="s">
        <v>48</v>
      </c>
      <c r="D26" s="12">
        <v>1</v>
      </c>
      <c r="E26" s="12">
        <v>0</v>
      </c>
      <c r="F26" s="13">
        <v>1210.8599999999999</v>
      </c>
      <c r="G26" s="12"/>
      <c r="H26" s="12">
        <v>0</v>
      </c>
      <c r="I26" s="12">
        <f t="shared" si="1"/>
        <v>1210.8599999999999</v>
      </c>
      <c r="J26" s="12">
        <f t="shared" si="2"/>
        <v>0</v>
      </c>
    </row>
    <row r="27" spans="1:10" ht="75">
      <c r="A27" s="4" t="str">
        <f t="shared" si="0"/>
        <v>PE</v>
      </c>
      <c r="B27" s="11" t="s">
        <v>49</v>
      </c>
      <c r="C27" s="11" t="s">
        <v>50</v>
      </c>
      <c r="D27" s="12">
        <v>2</v>
      </c>
      <c r="E27" s="12">
        <v>0</v>
      </c>
      <c r="F27" s="13">
        <v>51036.69</v>
      </c>
      <c r="G27" s="12"/>
      <c r="H27" s="12">
        <v>0</v>
      </c>
      <c r="I27" s="12">
        <f t="shared" si="1"/>
        <v>51036.69</v>
      </c>
      <c r="J27" s="12">
        <f t="shared" si="2"/>
        <v>0</v>
      </c>
    </row>
    <row r="28" spans="1:10" ht="105">
      <c r="A28" s="4" t="str">
        <f t="shared" si="0"/>
        <v>PE</v>
      </c>
      <c r="B28" s="11" t="s">
        <v>51</v>
      </c>
      <c r="C28" s="11" t="s">
        <v>52</v>
      </c>
      <c r="D28" s="12">
        <v>29</v>
      </c>
      <c r="E28" s="12">
        <v>0</v>
      </c>
      <c r="F28" s="13">
        <v>479546.79</v>
      </c>
      <c r="G28" s="12"/>
      <c r="H28" s="12">
        <v>0</v>
      </c>
      <c r="I28" s="12">
        <f t="shared" si="1"/>
        <v>479546.79</v>
      </c>
      <c r="J28" s="12">
        <f t="shared" si="2"/>
        <v>0</v>
      </c>
    </row>
    <row r="29" spans="1:10" ht="90">
      <c r="A29" s="4" t="str">
        <f t="shared" si="0"/>
        <v>PI</v>
      </c>
      <c r="B29" s="11" t="s">
        <v>53</v>
      </c>
      <c r="C29" s="11" t="s">
        <v>54</v>
      </c>
      <c r="D29" s="12"/>
      <c r="E29" s="12">
        <v>0</v>
      </c>
      <c r="F29" s="12">
        <v>0</v>
      </c>
      <c r="G29" s="12">
        <v>2</v>
      </c>
      <c r="H29" s="13">
        <v>26617.64</v>
      </c>
      <c r="I29" s="12">
        <f t="shared" si="1"/>
        <v>0</v>
      </c>
      <c r="J29" s="12">
        <f t="shared" si="2"/>
        <v>-26617.64</v>
      </c>
    </row>
    <row r="30" spans="1:10" ht="75">
      <c r="A30" s="4" t="str">
        <f t="shared" si="0"/>
        <v>PI</v>
      </c>
      <c r="B30" s="11" t="s">
        <v>55</v>
      </c>
      <c r="C30" s="11" t="s">
        <v>56</v>
      </c>
      <c r="D30" s="12"/>
      <c r="E30" s="12">
        <v>0</v>
      </c>
      <c r="F30" s="12">
        <v>0</v>
      </c>
      <c r="G30" s="12">
        <v>1</v>
      </c>
      <c r="H30" s="13">
        <v>3872.62</v>
      </c>
      <c r="I30" s="12">
        <f t="shared" si="1"/>
        <v>0</v>
      </c>
      <c r="J30" s="12">
        <f t="shared" si="2"/>
        <v>-3872.62</v>
      </c>
    </row>
    <row r="31" spans="1:10" ht="90">
      <c r="A31" s="4" t="str">
        <f t="shared" si="0"/>
        <v>PI</v>
      </c>
      <c r="B31" s="11" t="s">
        <v>57</v>
      </c>
      <c r="C31" s="11" t="s">
        <v>58</v>
      </c>
      <c r="D31" s="12">
        <v>10</v>
      </c>
      <c r="E31" s="12">
        <v>0</v>
      </c>
      <c r="F31" s="13">
        <v>352200.4</v>
      </c>
      <c r="G31" s="12"/>
      <c r="H31" s="12">
        <v>0</v>
      </c>
      <c r="I31" s="12">
        <f t="shared" si="1"/>
        <v>352200.4</v>
      </c>
      <c r="J31" s="12">
        <f t="shared" si="2"/>
        <v>0</v>
      </c>
    </row>
    <row r="32" spans="1:10" ht="75">
      <c r="A32" s="4" t="str">
        <f t="shared" si="0"/>
        <v>PR</v>
      </c>
      <c r="B32" s="11" t="s">
        <v>59</v>
      </c>
      <c r="C32" s="11" t="s">
        <v>60</v>
      </c>
      <c r="D32" s="12">
        <v>1</v>
      </c>
      <c r="E32" s="12">
        <v>0</v>
      </c>
      <c r="F32" s="12">
        <v>380.03</v>
      </c>
      <c r="G32" s="12"/>
      <c r="H32" s="12">
        <v>0</v>
      </c>
      <c r="I32" s="12">
        <f t="shared" si="1"/>
        <v>380.03</v>
      </c>
      <c r="J32" s="12">
        <f t="shared" si="2"/>
        <v>0</v>
      </c>
    </row>
    <row r="33" spans="1:10" ht="45">
      <c r="A33" s="4" t="str">
        <f t="shared" si="0"/>
        <v>RJ</v>
      </c>
      <c r="B33" s="11" t="s">
        <v>61</v>
      </c>
      <c r="C33" s="11" t="s">
        <v>62</v>
      </c>
      <c r="D33" s="12">
        <v>15</v>
      </c>
      <c r="E33" s="12">
        <v>0</v>
      </c>
      <c r="F33" s="13">
        <v>278048.84999999998</v>
      </c>
      <c r="G33" s="12"/>
      <c r="H33" s="12">
        <v>0</v>
      </c>
      <c r="I33" s="12">
        <f t="shared" si="1"/>
        <v>278048.84999999998</v>
      </c>
      <c r="J33" s="12">
        <f t="shared" si="2"/>
        <v>0</v>
      </c>
    </row>
    <row r="34" spans="1:10" ht="90">
      <c r="A34" s="4" t="str">
        <f t="shared" si="0"/>
        <v>RJ</v>
      </c>
      <c r="B34" s="11" t="s">
        <v>63</v>
      </c>
      <c r="C34" s="11" t="s">
        <v>64</v>
      </c>
      <c r="D34" s="12">
        <v>49</v>
      </c>
      <c r="E34" s="12">
        <v>0</v>
      </c>
      <c r="F34" s="13">
        <v>425303.97</v>
      </c>
      <c r="G34" s="12"/>
      <c r="H34" s="12">
        <v>0</v>
      </c>
      <c r="I34" s="12">
        <f t="shared" si="1"/>
        <v>425303.97</v>
      </c>
      <c r="J34" s="12">
        <f t="shared" si="2"/>
        <v>0</v>
      </c>
    </row>
    <row r="35" spans="1:10" ht="90">
      <c r="A35" s="4" t="str">
        <f t="shared" si="0"/>
        <v>RJ</v>
      </c>
      <c r="B35" s="11" t="s">
        <v>65</v>
      </c>
      <c r="C35" s="11" t="s">
        <v>66</v>
      </c>
      <c r="D35" s="12"/>
      <c r="E35" s="12">
        <v>0</v>
      </c>
      <c r="F35" s="12">
        <v>0</v>
      </c>
      <c r="G35" s="12">
        <v>1</v>
      </c>
      <c r="H35" s="13">
        <v>25857.040000000001</v>
      </c>
      <c r="I35" s="12">
        <f t="shared" si="1"/>
        <v>0</v>
      </c>
      <c r="J35" s="12">
        <f t="shared" si="2"/>
        <v>-25857.040000000001</v>
      </c>
    </row>
    <row r="36" spans="1:10" ht="75">
      <c r="A36" s="4" t="str">
        <f t="shared" si="0"/>
        <v>RJ</v>
      </c>
      <c r="B36" s="11" t="s">
        <v>67</v>
      </c>
      <c r="C36" s="11" t="s">
        <v>68</v>
      </c>
      <c r="D36" s="12">
        <v>44</v>
      </c>
      <c r="E36" s="12">
        <v>0</v>
      </c>
      <c r="F36" s="13">
        <v>485125.31</v>
      </c>
      <c r="G36" s="12"/>
      <c r="H36" s="12">
        <v>0</v>
      </c>
      <c r="I36" s="12">
        <f t="shared" si="1"/>
        <v>485125.31</v>
      </c>
      <c r="J36" s="12">
        <f t="shared" si="2"/>
        <v>0</v>
      </c>
    </row>
    <row r="37" spans="1:10" ht="90">
      <c r="A37" s="4" t="str">
        <f t="shared" si="0"/>
        <v>RJ</v>
      </c>
      <c r="B37" s="11" t="s">
        <v>69</v>
      </c>
      <c r="C37" s="11" t="s">
        <v>70</v>
      </c>
      <c r="D37" s="12"/>
      <c r="E37" s="12">
        <v>0</v>
      </c>
      <c r="F37" s="12">
        <v>0</v>
      </c>
      <c r="G37" s="12">
        <v>1</v>
      </c>
      <c r="H37" s="13">
        <v>5818.38</v>
      </c>
      <c r="I37" s="12">
        <f t="shared" si="1"/>
        <v>0</v>
      </c>
      <c r="J37" s="12">
        <f t="shared" si="2"/>
        <v>-5818.38</v>
      </c>
    </row>
    <row r="38" spans="1:10" ht="90">
      <c r="A38" s="4" t="str">
        <f t="shared" si="0"/>
        <v>RJ</v>
      </c>
      <c r="B38" s="11" t="s">
        <v>71</v>
      </c>
      <c r="C38" s="11" t="s">
        <v>72</v>
      </c>
      <c r="D38" s="12">
        <v>41</v>
      </c>
      <c r="E38" s="12">
        <v>0</v>
      </c>
      <c r="F38" s="13">
        <v>463057.97</v>
      </c>
      <c r="G38" s="12"/>
      <c r="H38" s="12">
        <v>0</v>
      </c>
      <c r="I38" s="12">
        <f t="shared" si="1"/>
        <v>463057.97</v>
      </c>
      <c r="J38" s="12">
        <f t="shared" si="2"/>
        <v>0</v>
      </c>
    </row>
    <row r="39" spans="1:10" ht="75">
      <c r="A39" s="4" t="str">
        <f t="shared" si="0"/>
        <v>RS</v>
      </c>
      <c r="B39" s="11" t="s">
        <v>73</v>
      </c>
      <c r="C39" s="11" t="s">
        <v>74</v>
      </c>
      <c r="D39" s="12">
        <v>1</v>
      </c>
      <c r="E39" s="12">
        <v>0</v>
      </c>
      <c r="F39" s="13">
        <v>3124.7</v>
      </c>
      <c r="G39" s="12"/>
      <c r="H39" s="12">
        <v>0</v>
      </c>
      <c r="I39" s="12">
        <f t="shared" si="1"/>
        <v>3124.7</v>
      </c>
      <c r="J39" s="12">
        <f t="shared" si="2"/>
        <v>0</v>
      </c>
    </row>
    <row r="40" spans="1:10" ht="75">
      <c r="A40" s="4" t="str">
        <f t="shared" si="0"/>
        <v>RS</v>
      </c>
      <c r="B40" s="11" t="s">
        <v>75</v>
      </c>
      <c r="C40" s="11" t="s">
        <v>76</v>
      </c>
      <c r="D40" s="12"/>
      <c r="E40" s="12">
        <v>0</v>
      </c>
      <c r="F40" s="12">
        <v>0</v>
      </c>
      <c r="G40" s="12">
        <v>2</v>
      </c>
      <c r="H40" s="13">
        <v>2552.6799999999998</v>
      </c>
      <c r="I40" s="12">
        <f t="shared" si="1"/>
        <v>0</v>
      </c>
      <c r="J40" s="12">
        <f t="shared" si="2"/>
        <v>-2552.6799999999998</v>
      </c>
    </row>
    <row r="41" spans="1:10" ht="90">
      <c r="A41" s="4" t="str">
        <f t="shared" si="0"/>
        <v>RS</v>
      </c>
      <c r="B41" s="11" t="s">
        <v>77</v>
      </c>
      <c r="C41" s="11" t="s">
        <v>78</v>
      </c>
      <c r="D41" s="12">
        <v>2</v>
      </c>
      <c r="E41" s="12">
        <v>0</v>
      </c>
      <c r="F41" s="13">
        <v>21186.48</v>
      </c>
      <c r="G41" s="12"/>
      <c r="H41" s="12">
        <v>0</v>
      </c>
      <c r="I41" s="12">
        <f t="shared" si="1"/>
        <v>21186.48</v>
      </c>
      <c r="J41" s="12">
        <f t="shared" si="2"/>
        <v>0</v>
      </c>
    </row>
    <row r="42" spans="1:10" ht="90">
      <c r="A42" s="4" t="str">
        <f t="shared" si="0"/>
        <v>RS</v>
      </c>
      <c r="B42" s="11" t="s">
        <v>79</v>
      </c>
      <c r="C42" s="11" t="s">
        <v>80</v>
      </c>
      <c r="D42" s="12">
        <v>1</v>
      </c>
      <c r="E42" s="12">
        <v>0</v>
      </c>
      <c r="F42" s="13">
        <v>1643.17</v>
      </c>
      <c r="G42" s="12">
        <v>2</v>
      </c>
      <c r="H42" s="13">
        <v>3352.5</v>
      </c>
      <c r="I42" s="12">
        <f t="shared" si="1"/>
        <v>0</v>
      </c>
      <c r="J42" s="12">
        <f t="shared" si="2"/>
        <v>-1709.33</v>
      </c>
    </row>
    <row r="43" spans="1:10" ht="90">
      <c r="A43" s="4" t="str">
        <f t="shared" si="0"/>
        <v>RS</v>
      </c>
      <c r="B43" s="11" t="s">
        <v>81</v>
      </c>
      <c r="C43" s="11" t="s">
        <v>82</v>
      </c>
      <c r="D43" s="12">
        <v>58</v>
      </c>
      <c r="E43" s="12">
        <v>0</v>
      </c>
      <c r="F43" s="13">
        <v>495890.86</v>
      </c>
      <c r="G43" s="12"/>
      <c r="H43" s="12">
        <v>0</v>
      </c>
      <c r="I43" s="12">
        <f t="shared" si="1"/>
        <v>495890.86</v>
      </c>
      <c r="J43" s="12">
        <f t="shared" si="2"/>
        <v>0</v>
      </c>
    </row>
    <row r="44" spans="1:10" ht="75">
      <c r="A44" s="4" t="str">
        <f t="shared" si="0"/>
        <v>RS</v>
      </c>
      <c r="B44" s="11" t="s">
        <v>83</v>
      </c>
      <c r="C44" s="11" t="s">
        <v>84</v>
      </c>
      <c r="D44" s="12">
        <v>2</v>
      </c>
      <c r="E44" s="12">
        <v>0</v>
      </c>
      <c r="F44" s="13">
        <v>32590.15</v>
      </c>
      <c r="G44" s="12"/>
      <c r="H44" s="12">
        <v>0</v>
      </c>
      <c r="I44" s="12">
        <f t="shared" si="1"/>
        <v>32590.15</v>
      </c>
      <c r="J44" s="12">
        <f t="shared" si="2"/>
        <v>0</v>
      </c>
    </row>
    <row r="45" spans="1:10" ht="90">
      <c r="A45" s="4" t="str">
        <f t="shared" si="0"/>
        <v>RS</v>
      </c>
      <c r="B45" s="11" t="s">
        <v>85</v>
      </c>
      <c r="C45" s="11" t="s">
        <v>86</v>
      </c>
      <c r="D45" s="12">
        <v>1</v>
      </c>
      <c r="E45" s="12">
        <v>0</v>
      </c>
      <c r="F45" s="13">
        <v>21523.07</v>
      </c>
      <c r="G45" s="12">
        <v>5</v>
      </c>
      <c r="H45" s="13">
        <v>43062.05</v>
      </c>
      <c r="I45" s="12">
        <f t="shared" si="1"/>
        <v>0</v>
      </c>
      <c r="J45" s="12">
        <f t="shared" si="2"/>
        <v>-21538.980000000003</v>
      </c>
    </row>
    <row r="46" spans="1:10" ht="105">
      <c r="A46" s="4" t="str">
        <f t="shared" si="0"/>
        <v>SC</v>
      </c>
      <c r="B46" s="11" t="s">
        <v>87</v>
      </c>
      <c r="C46" s="11" t="s">
        <v>88</v>
      </c>
      <c r="D46" s="12">
        <v>2</v>
      </c>
      <c r="E46" s="12">
        <v>0</v>
      </c>
      <c r="F46" s="13">
        <v>10249.67</v>
      </c>
      <c r="G46" s="12"/>
      <c r="H46" s="12">
        <v>0</v>
      </c>
      <c r="I46" s="12">
        <f t="shared" si="1"/>
        <v>10249.67</v>
      </c>
      <c r="J46" s="12">
        <f t="shared" si="2"/>
        <v>0</v>
      </c>
    </row>
    <row r="47" spans="1:10" ht="90">
      <c r="A47" s="4" t="str">
        <f t="shared" si="0"/>
        <v>SC</v>
      </c>
      <c r="B47" s="11" t="s">
        <v>89</v>
      </c>
      <c r="C47" s="11" t="s">
        <v>90</v>
      </c>
      <c r="D47" s="12">
        <v>3</v>
      </c>
      <c r="E47" s="12">
        <v>0</v>
      </c>
      <c r="F47" s="13">
        <v>103861</v>
      </c>
      <c r="G47" s="12"/>
      <c r="H47" s="12">
        <v>0</v>
      </c>
      <c r="I47" s="12">
        <f t="shared" si="1"/>
        <v>103861</v>
      </c>
      <c r="J47" s="12">
        <f t="shared" si="2"/>
        <v>0</v>
      </c>
    </row>
    <row r="48" spans="1:10" ht="90">
      <c r="A48" s="4" t="str">
        <f t="shared" si="0"/>
        <v>SC</v>
      </c>
      <c r="B48" s="11" t="s">
        <v>91</v>
      </c>
      <c r="C48" s="11" t="s">
        <v>92</v>
      </c>
      <c r="D48" s="12">
        <v>9</v>
      </c>
      <c r="E48" s="12">
        <v>0</v>
      </c>
      <c r="F48" s="13">
        <v>99742.93</v>
      </c>
      <c r="G48" s="12"/>
      <c r="H48" s="12">
        <v>0</v>
      </c>
      <c r="I48" s="12">
        <f t="shared" si="1"/>
        <v>99742.93</v>
      </c>
      <c r="J48" s="12">
        <f t="shared" si="2"/>
        <v>0</v>
      </c>
    </row>
    <row r="49" spans="1:10" ht="90">
      <c r="A49" s="4" t="str">
        <f t="shared" si="0"/>
        <v>SP</v>
      </c>
      <c r="B49" s="11" t="s">
        <v>93</v>
      </c>
      <c r="C49" s="11" t="s">
        <v>94</v>
      </c>
      <c r="D49" s="12">
        <v>4</v>
      </c>
      <c r="E49" s="12">
        <v>0</v>
      </c>
      <c r="F49" s="13">
        <v>56172.2</v>
      </c>
      <c r="G49" s="12"/>
      <c r="H49" s="12">
        <v>0</v>
      </c>
      <c r="I49" s="12">
        <f t="shared" si="1"/>
        <v>56172.2</v>
      </c>
      <c r="J49" s="12">
        <f t="shared" si="2"/>
        <v>0</v>
      </c>
    </row>
    <row r="50" spans="1:10" ht="90">
      <c r="A50" s="4" t="str">
        <f t="shared" si="0"/>
        <v>SP</v>
      </c>
      <c r="B50" s="11" t="s">
        <v>95</v>
      </c>
      <c r="C50" s="11" t="s">
        <v>96</v>
      </c>
      <c r="D50" s="12">
        <v>8</v>
      </c>
      <c r="E50" s="12">
        <v>0</v>
      </c>
      <c r="F50" s="13">
        <v>418326.9</v>
      </c>
      <c r="G50" s="12">
        <v>3</v>
      </c>
      <c r="H50" s="13">
        <v>34252</v>
      </c>
      <c r="I50" s="12">
        <f t="shared" si="1"/>
        <v>384074.9</v>
      </c>
      <c r="J50" s="12">
        <f t="shared" si="2"/>
        <v>0</v>
      </c>
    </row>
    <row r="51" spans="1:10" ht="60">
      <c r="A51" s="4" t="str">
        <f t="shared" si="0"/>
        <v>SP</v>
      </c>
      <c r="B51" s="11" t="s">
        <v>97</v>
      </c>
      <c r="C51" s="11" t="s">
        <v>98</v>
      </c>
      <c r="D51" s="12">
        <v>6</v>
      </c>
      <c r="E51" s="12">
        <v>0</v>
      </c>
      <c r="F51" s="13">
        <v>36867</v>
      </c>
      <c r="G51" s="12">
        <v>1</v>
      </c>
      <c r="H51" s="13">
        <v>1831.6</v>
      </c>
      <c r="I51" s="12">
        <f t="shared" si="1"/>
        <v>35035.4</v>
      </c>
      <c r="J51" s="12">
        <f t="shared" si="2"/>
        <v>0</v>
      </c>
    </row>
    <row r="52" spans="1:10" ht="75">
      <c r="A52" s="4" t="str">
        <f t="shared" si="0"/>
        <v>SP</v>
      </c>
      <c r="B52" s="11" t="s">
        <v>99</v>
      </c>
      <c r="C52" s="11" t="s">
        <v>100</v>
      </c>
      <c r="D52" s="12"/>
      <c r="E52" s="12">
        <v>0</v>
      </c>
      <c r="F52" s="12">
        <v>0</v>
      </c>
      <c r="G52" s="12">
        <v>1</v>
      </c>
      <c r="H52" s="13">
        <v>1045.53</v>
      </c>
      <c r="I52" s="12">
        <f t="shared" si="1"/>
        <v>0</v>
      </c>
      <c r="J52" s="12">
        <f t="shared" si="2"/>
        <v>-1045.53</v>
      </c>
    </row>
    <row r="53" spans="1:10" ht="75">
      <c r="A53" s="4" t="str">
        <f t="shared" si="0"/>
        <v>SP</v>
      </c>
      <c r="B53" s="11" t="s">
        <v>101</v>
      </c>
      <c r="C53" s="11" t="s">
        <v>102</v>
      </c>
      <c r="D53" s="12"/>
      <c r="E53" s="12">
        <v>0</v>
      </c>
      <c r="F53" s="12">
        <v>0</v>
      </c>
      <c r="G53" s="12">
        <v>2</v>
      </c>
      <c r="H53" s="12">
        <v>435.74</v>
      </c>
      <c r="I53" s="12">
        <f t="shared" si="1"/>
        <v>0</v>
      </c>
      <c r="J53" s="12">
        <f t="shared" si="2"/>
        <v>-435.74</v>
      </c>
    </row>
    <row r="54" spans="1:10" ht="75">
      <c r="A54" s="4" t="str">
        <f t="shared" si="0"/>
        <v>SP</v>
      </c>
      <c r="B54" s="11" t="s">
        <v>103</v>
      </c>
      <c r="C54" s="11" t="s">
        <v>104</v>
      </c>
      <c r="D54" s="12"/>
      <c r="E54" s="12">
        <v>0</v>
      </c>
      <c r="F54" s="12">
        <v>0</v>
      </c>
      <c r="G54" s="12">
        <v>1</v>
      </c>
      <c r="H54" s="13">
        <v>2579.3200000000002</v>
      </c>
      <c r="I54" s="12">
        <f t="shared" si="1"/>
        <v>0</v>
      </c>
      <c r="J54" s="12">
        <f t="shared" si="2"/>
        <v>-2579.3200000000002</v>
      </c>
    </row>
    <row r="55" spans="1:10" ht="90">
      <c r="A55" s="4" t="str">
        <f t="shared" si="0"/>
        <v>SP</v>
      </c>
      <c r="B55" s="11" t="s">
        <v>105</v>
      </c>
      <c r="C55" s="11" t="s">
        <v>106</v>
      </c>
      <c r="D55" s="12"/>
      <c r="E55" s="12">
        <v>0</v>
      </c>
      <c r="F55" s="12">
        <v>0</v>
      </c>
      <c r="G55" s="12">
        <v>68</v>
      </c>
      <c r="H55" s="13">
        <v>308241.96999999997</v>
      </c>
      <c r="I55" s="12">
        <f t="shared" si="1"/>
        <v>0</v>
      </c>
      <c r="J55" s="12">
        <f t="shared" si="2"/>
        <v>-308241.96999999997</v>
      </c>
    </row>
    <row r="56" spans="1:10" ht="45">
      <c r="A56" s="4" t="str">
        <f t="shared" si="0"/>
        <v>SP</v>
      </c>
      <c r="B56" s="11" t="s">
        <v>107</v>
      </c>
      <c r="C56" s="11" t="s">
        <v>108</v>
      </c>
      <c r="D56" s="12">
        <v>1</v>
      </c>
      <c r="E56" s="12">
        <v>0</v>
      </c>
      <c r="F56" s="13">
        <v>6273.94</v>
      </c>
      <c r="G56" s="12"/>
      <c r="H56" s="12">
        <v>0</v>
      </c>
      <c r="I56" s="12">
        <f t="shared" si="1"/>
        <v>6273.94</v>
      </c>
      <c r="J56" s="12">
        <f t="shared" si="2"/>
        <v>0</v>
      </c>
    </row>
    <row r="57" spans="1:10" ht="75">
      <c r="A57" s="4" t="str">
        <f t="shared" si="0"/>
        <v>SP</v>
      </c>
      <c r="B57" s="11" t="s">
        <v>109</v>
      </c>
      <c r="C57" s="11" t="s">
        <v>110</v>
      </c>
      <c r="D57" s="12">
        <v>9</v>
      </c>
      <c r="E57" s="12">
        <v>0</v>
      </c>
      <c r="F57" s="13">
        <v>485588.25</v>
      </c>
      <c r="G57" s="12"/>
      <c r="H57" s="12">
        <v>0</v>
      </c>
      <c r="I57" s="12">
        <f t="shared" si="1"/>
        <v>485588.25</v>
      </c>
      <c r="J57" s="12">
        <f t="shared" si="2"/>
        <v>0</v>
      </c>
    </row>
    <row r="58" spans="1:10" ht="60">
      <c r="A58" s="4" t="str">
        <f t="shared" si="0"/>
        <v>SP</v>
      </c>
      <c r="B58" s="11" t="s">
        <v>111</v>
      </c>
      <c r="C58" s="11" t="s">
        <v>112</v>
      </c>
      <c r="D58" s="12">
        <v>19</v>
      </c>
      <c r="E58" s="12">
        <v>0</v>
      </c>
      <c r="F58" s="13">
        <v>490011.22</v>
      </c>
      <c r="G58" s="12"/>
      <c r="H58" s="12">
        <v>0</v>
      </c>
      <c r="I58" s="12">
        <f t="shared" si="1"/>
        <v>490011.22</v>
      </c>
      <c r="J58" s="12">
        <f t="shared" si="2"/>
        <v>0</v>
      </c>
    </row>
    <row r="59" spans="1:10" ht="90">
      <c r="A59" s="4" t="str">
        <f t="shared" si="0"/>
        <v>SP</v>
      </c>
      <c r="B59" s="11" t="s">
        <v>113</v>
      </c>
      <c r="C59" s="11" t="s">
        <v>114</v>
      </c>
      <c r="D59" s="12">
        <v>9</v>
      </c>
      <c r="E59" s="12">
        <v>0</v>
      </c>
      <c r="F59" s="13">
        <v>457624.88</v>
      </c>
      <c r="G59" s="12">
        <v>14</v>
      </c>
      <c r="H59" s="13">
        <v>254546.7</v>
      </c>
      <c r="I59" s="12">
        <f t="shared" si="1"/>
        <v>203078.18</v>
      </c>
      <c r="J59" s="12">
        <f t="shared" si="2"/>
        <v>0</v>
      </c>
    </row>
    <row r="60" spans="1:10" ht="90">
      <c r="A60" s="4" t="str">
        <f t="shared" si="0"/>
        <v>SP</v>
      </c>
      <c r="B60" s="11" t="s">
        <v>115</v>
      </c>
      <c r="C60" s="11" t="s">
        <v>116</v>
      </c>
      <c r="D60" s="12">
        <v>15</v>
      </c>
      <c r="E60" s="12">
        <v>0</v>
      </c>
      <c r="F60" s="13">
        <v>467210.4</v>
      </c>
      <c r="G60" s="12"/>
      <c r="H60" s="12">
        <v>0</v>
      </c>
      <c r="I60" s="12">
        <f t="shared" si="1"/>
        <v>467210.4</v>
      </c>
      <c r="J60" s="12">
        <f t="shared" si="2"/>
        <v>0</v>
      </c>
    </row>
    <row r="61" spans="1:10" ht="75">
      <c r="A61" s="4" t="str">
        <f t="shared" si="0"/>
        <v>SP</v>
      </c>
      <c r="B61" s="11" t="s">
        <v>117</v>
      </c>
      <c r="C61" s="11" t="s">
        <v>118</v>
      </c>
      <c r="D61" s="12">
        <v>61</v>
      </c>
      <c r="E61" s="12">
        <v>0</v>
      </c>
      <c r="F61" s="13">
        <v>466409.19</v>
      </c>
      <c r="G61" s="12"/>
      <c r="H61" s="12">
        <v>0</v>
      </c>
      <c r="I61" s="12">
        <f t="shared" si="1"/>
        <v>466409.19</v>
      </c>
      <c r="J61" s="12">
        <f t="shared" si="2"/>
        <v>0</v>
      </c>
    </row>
    <row r="62" spans="1:10" ht="75">
      <c r="A62" s="4" t="str">
        <f>LEFT(B62,2)</f>
        <v>SP</v>
      </c>
      <c r="B62" s="11" t="s">
        <v>119</v>
      </c>
      <c r="C62" s="11" t="s">
        <v>120</v>
      </c>
      <c r="D62" s="12"/>
      <c r="E62" s="12">
        <v>0</v>
      </c>
      <c r="F62" s="12">
        <v>0</v>
      </c>
      <c r="G62" s="12">
        <v>7</v>
      </c>
      <c r="H62" s="13">
        <v>6823.92</v>
      </c>
      <c r="I62" s="12">
        <f t="shared" si="1"/>
        <v>0</v>
      </c>
      <c r="J62" s="12">
        <f t="shared" si="2"/>
        <v>-6823.92</v>
      </c>
    </row>
    <row r="63" spans="1:10">
      <c r="A63" s="41" t="s">
        <v>121</v>
      </c>
      <c r="B63" s="43"/>
      <c r="C63" s="42"/>
      <c r="D63" s="38">
        <f>SUM(D11:D62)</f>
        <v>490</v>
      </c>
      <c r="E63" s="38">
        <v>0</v>
      </c>
      <c r="F63" s="39">
        <f>SUM(F11:F62)</f>
        <v>7765522.7700000014</v>
      </c>
      <c r="G63" s="38">
        <f>SUM(G11:G62)</f>
        <v>127</v>
      </c>
      <c r="H63" s="39">
        <f>SUM(H11:H62)</f>
        <v>813388.47000000009</v>
      </c>
      <c r="I63" s="40">
        <f>SUM(I11:I62)</f>
        <v>7445685.660000002</v>
      </c>
      <c r="J63" s="40">
        <f>SUM(J11:J62)</f>
        <v>-493551.35999999993</v>
      </c>
    </row>
    <row r="65" spans="8:8">
      <c r="H65" s="18"/>
    </row>
  </sheetData>
  <mergeCells count="11">
    <mergeCell ref="A63:C63"/>
    <mergeCell ref="B9:C9"/>
    <mergeCell ref="D9:F9"/>
    <mergeCell ref="G9:H9"/>
    <mergeCell ref="I9:J9"/>
    <mergeCell ref="A2:J2"/>
    <mergeCell ref="A3:J3"/>
    <mergeCell ref="A4:J4"/>
    <mergeCell ref="A5:J5"/>
    <mergeCell ref="B7:J7"/>
    <mergeCell ref="B8:J8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667"/>
  <sheetViews>
    <sheetView tabSelected="1" workbookViewId="0">
      <selection activeCell="A667" sqref="A667:J667"/>
    </sheetView>
  </sheetViews>
  <sheetFormatPr defaultRowHeight="15" outlineLevelRow="2"/>
  <cols>
    <col min="1" max="1" width="5.85546875" style="16" customWidth="1"/>
    <col min="2" max="2" width="14.28515625" style="17" customWidth="1"/>
    <col min="3" max="3" width="18.140625" style="17" customWidth="1"/>
    <col min="4" max="4" width="7.5703125" customWidth="1"/>
    <col min="5" max="5" width="10.42578125" customWidth="1"/>
    <col min="6" max="6" width="13.85546875" customWidth="1"/>
    <col min="7" max="7" width="7.7109375" customWidth="1"/>
    <col min="8" max="8" width="13" customWidth="1"/>
    <col min="9" max="9" width="14.140625" customWidth="1"/>
    <col min="10" max="10" width="13.28515625" customWidth="1"/>
  </cols>
  <sheetData>
    <row r="2" spans="1:10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9"/>
    </row>
    <row r="5" spans="1:10">
      <c r="A5" s="19" t="s">
        <v>122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" customHeight="1">
      <c r="B6" s="20" t="s">
        <v>123</v>
      </c>
      <c r="C6" s="20"/>
      <c r="D6" s="20"/>
      <c r="E6" s="20"/>
      <c r="F6" s="20"/>
      <c r="G6" s="20"/>
      <c r="H6" s="20"/>
      <c r="I6" s="20"/>
      <c r="J6" s="20"/>
    </row>
    <row r="7" spans="1:10" ht="15" customHeight="1">
      <c r="B7" s="20" t="s">
        <v>124</v>
      </c>
      <c r="C7" s="20"/>
      <c r="D7" s="20"/>
      <c r="E7" s="20"/>
      <c r="F7" s="20"/>
      <c r="G7" s="20"/>
      <c r="H7" s="20"/>
      <c r="I7" s="20"/>
      <c r="J7" s="20"/>
    </row>
    <row r="8" spans="1:10" ht="15" customHeight="1">
      <c r="A8" s="21"/>
      <c r="B8" s="22"/>
      <c r="C8" s="22"/>
      <c r="D8" s="22" t="s">
        <v>6</v>
      </c>
      <c r="E8" s="22"/>
      <c r="F8" s="22"/>
      <c r="G8" s="22" t="s">
        <v>7</v>
      </c>
      <c r="H8" s="22"/>
      <c r="I8" s="22" t="s">
        <v>8</v>
      </c>
      <c r="J8" s="22"/>
    </row>
    <row r="9" spans="1:10" ht="30">
      <c r="A9" s="21" t="s">
        <v>9</v>
      </c>
      <c r="B9" s="23" t="s">
        <v>125</v>
      </c>
      <c r="C9" s="23" t="s">
        <v>11</v>
      </c>
      <c r="D9" s="24" t="s">
        <v>126</v>
      </c>
      <c r="E9" s="24" t="s">
        <v>127</v>
      </c>
      <c r="F9" s="24" t="s">
        <v>128</v>
      </c>
      <c r="G9" s="24" t="s">
        <v>126</v>
      </c>
      <c r="H9" s="24" t="s">
        <v>128</v>
      </c>
      <c r="I9" s="24" t="s">
        <v>129</v>
      </c>
      <c r="J9" s="24" t="s">
        <v>16</v>
      </c>
    </row>
    <row r="10" spans="1:10" ht="75">
      <c r="A10" s="4" t="str">
        <f>LEFT(B10,2)</f>
        <v>DF</v>
      </c>
      <c r="B10" s="11" t="s">
        <v>130</v>
      </c>
      <c r="C10" s="11" t="s">
        <v>131</v>
      </c>
      <c r="D10" s="25">
        <v>15215</v>
      </c>
      <c r="E10" s="12">
        <v>0</v>
      </c>
      <c r="F10" s="13">
        <v>18517674.289999999</v>
      </c>
      <c r="G10" s="12">
        <v>146</v>
      </c>
      <c r="H10" s="13">
        <v>56989.03</v>
      </c>
      <c r="I10" s="13">
        <f>IF((F10-H10)&gt;0,F10-H10,0)</f>
        <v>18460685.259999998</v>
      </c>
      <c r="J10" s="13">
        <f>IF((F10-H10)&gt;0,0,F10-H10)</f>
        <v>0</v>
      </c>
    </row>
    <row r="11" spans="1:10" ht="60">
      <c r="A11" s="4" t="str">
        <f>LEFT(B11,2)</f>
        <v>AC</v>
      </c>
      <c r="B11" s="11" t="s">
        <v>132</v>
      </c>
      <c r="C11" s="11" t="s">
        <v>133</v>
      </c>
      <c r="D11" s="25">
        <v>2315</v>
      </c>
      <c r="E11" s="12">
        <v>0</v>
      </c>
      <c r="F11" s="13">
        <v>1772237.53</v>
      </c>
      <c r="G11" s="12">
        <v>0</v>
      </c>
      <c r="H11" s="12">
        <v>0</v>
      </c>
      <c r="I11" s="13">
        <f t="shared" ref="I11:I81" si="0">IF((F11-H11)&gt;0,F11-H11,0)</f>
        <v>1772237.53</v>
      </c>
      <c r="J11" s="13">
        <f t="shared" ref="J11:J81" si="1">IF((F11-H11)&gt;0,0,F11-H11)</f>
        <v>0</v>
      </c>
    </row>
    <row r="12" spans="1:10" ht="75">
      <c r="A12" s="4" t="str">
        <f t="shared" ref="A12:A75" si="2">LEFT(B12,2)</f>
        <v>AL</v>
      </c>
      <c r="B12" s="11" t="s">
        <v>134</v>
      </c>
      <c r="C12" s="11" t="s">
        <v>135</v>
      </c>
      <c r="D12" s="25">
        <v>10298</v>
      </c>
      <c r="E12" s="13">
        <v>1815.82</v>
      </c>
      <c r="F12" s="13">
        <v>2299472.73</v>
      </c>
      <c r="G12" s="12">
        <v>903</v>
      </c>
      <c r="H12" s="13">
        <v>379309.62</v>
      </c>
      <c r="I12" s="13">
        <f t="shared" si="0"/>
        <v>1920163.1099999999</v>
      </c>
      <c r="J12" s="13">
        <f t="shared" si="1"/>
        <v>0</v>
      </c>
    </row>
    <row r="13" spans="1:10" ht="90">
      <c r="A13" s="4" t="str">
        <f t="shared" si="2"/>
        <v>AM</v>
      </c>
      <c r="B13" s="11" t="s">
        <v>136</v>
      </c>
      <c r="C13" s="11" t="s">
        <v>137</v>
      </c>
      <c r="D13" s="12">
        <v>459</v>
      </c>
      <c r="E13" s="12">
        <v>0</v>
      </c>
      <c r="F13" s="13">
        <v>71005.320000000007</v>
      </c>
      <c r="G13" s="12">
        <v>58</v>
      </c>
      <c r="H13" s="13">
        <v>5076.2299999999996</v>
      </c>
      <c r="I13" s="13">
        <f t="shared" si="0"/>
        <v>65929.090000000011</v>
      </c>
      <c r="J13" s="13">
        <f t="shared" si="1"/>
        <v>0</v>
      </c>
    </row>
    <row r="14" spans="1:10" ht="105">
      <c r="A14" s="4" t="str">
        <f t="shared" si="2"/>
        <v>BA</v>
      </c>
      <c r="B14" s="11" t="s">
        <v>138</v>
      </c>
      <c r="C14" s="11" t="s">
        <v>139</v>
      </c>
      <c r="D14" s="25">
        <v>37558</v>
      </c>
      <c r="E14" s="12">
        <v>0</v>
      </c>
      <c r="F14" s="13">
        <v>21579609.850000001</v>
      </c>
      <c r="G14" s="12">
        <v>288</v>
      </c>
      <c r="H14" s="13">
        <v>522857.02</v>
      </c>
      <c r="I14" s="13">
        <f t="shared" si="0"/>
        <v>21056752.830000002</v>
      </c>
      <c r="J14" s="13">
        <f t="shared" si="1"/>
        <v>0</v>
      </c>
    </row>
    <row r="15" spans="1:10" ht="75">
      <c r="A15" s="4" t="str">
        <f t="shared" si="2"/>
        <v>CE</v>
      </c>
      <c r="B15" s="11" t="s">
        <v>140</v>
      </c>
      <c r="C15" s="11" t="s">
        <v>141</v>
      </c>
      <c r="D15" s="25">
        <v>6085</v>
      </c>
      <c r="E15" s="12">
        <v>0</v>
      </c>
      <c r="F15" s="13">
        <v>3682477.95</v>
      </c>
      <c r="G15" s="25">
        <v>1337</v>
      </c>
      <c r="H15" s="13">
        <v>306527.19</v>
      </c>
      <c r="I15" s="13">
        <f t="shared" si="0"/>
        <v>3375950.7600000002</v>
      </c>
      <c r="J15" s="13">
        <f t="shared" si="1"/>
        <v>0</v>
      </c>
    </row>
    <row r="16" spans="1:10" ht="105">
      <c r="A16" s="4" t="str">
        <f t="shared" si="2"/>
        <v>ES</v>
      </c>
      <c r="B16" s="11" t="s">
        <v>142</v>
      </c>
      <c r="C16" s="11" t="s">
        <v>143</v>
      </c>
      <c r="D16" s="25">
        <v>2346</v>
      </c>
      <c r="E16" s="12">
        <v>0</v>
      </c>
      <c r="F16" s="13">
        <v>1155130.26</v>
      </c>
      <c r="G16" s="12">
        <v>0</v>
      </c>
      <c r="H16" s="12">
        <v>0</v>
      </c>
      <c r="I16" s="13">
        <f t="shared" si="0"/>
        <v>1155130.26</v>
      </c>
      <c r="J16" s="13">
        <f t="shared" si="1"/>
        <v>0</v>
      </c>
    </row>
    <row r="17" spans="1:10" ht="45">
      <c r="A17" s="4" t="str">
        <f t="shared" si="2"/>
        <v>GO</v>
      </c>
      <c r="B17" s="11" t="s">
        <v>144</v>
      </c>
      <c r="C17" s="11" t="s">
        <v>145</v>
      </c>
      <c r="D17" s="25">
        <v>4372</v>
      </c>
      <c r="E17" s="12">
        <v>0</v>
      </c>
      <c r="F17" s="13">
        <v>858183.79</v>
      </c>
      <c r="G17" s="12">
        <v>702</v>
      </c>
      <c r="H17" s="13">
        <v>1439466.16</v>
      </c>
      <c r="I17" s="13">
        <f t="shared" si="0"/>
        <v>0</v>
      </c>
      <c r="J17" s="13">
        <f t="shared" si="1"/>
        <v>-581282.36999999988</v>
      </c>
    </row>
    <row r="18" spans="1:10" ht="90">
      <c r="A18" s="4" t="str">
        <f t="shared" si="2"/>
        <v>MA</v>
      </c>
      <c r="B18" s="11" t="s">
        <v>146</v>
      </c>
      <c r="C18" s="11" t="s">
        <v>147</v>
      </c>
      <c r="D18" s="25">
        <v>2860</v>
      </c>
      <c r="E18" s="12">
        <v>0</v>
      </c>
      <c r="F18" s="13">
        <v>703680.97</v>
      </c>
      <c r="G18" s="12">
        <v>215</v>
      </c>
      <c r="H18" s="13">
        <v>51366.44</v>
      </c>
      <c r="I18" s="13">
        <f t="shared" si="0"/>
        <v>652314.53</v>
      </c>
      <c r="J18" s="13">
        <f t="shared" si="1"/>
        <v>0</v>
      </c>
    </row>
    <row r="19" spans="1:10" ht="60">
      <c r="A19" s="4" t="str">
        <f t="shared" si="2"/>
        <v>MG</v>
      </c>
      <c r="B19" s="11" t="s">
        <v>148</v>
      </c>
      <c r="C19" s="11" t="s">
        <v>149</v>
      </c>
      <c r="D19" s="12">
        <v>0</v>
      </c>
      <c r="E19" s="12">
        <v>0</v>
      </c>
      <c r="F19" s="12">
        <v>0</v>
      </c>
      <c r="G19" s="25">
        <v>8658</v>
      </c>
      <c r="H19" s="13">
        <v>2929375.49</v>
      </c>
      <c r="I19" s="13">
        <f t="shared" si="0"/>
        <v>0</v>
      </c>
      <c r="J19" s="13">
        <f t="shared" si="1"/>
        <v>-2929375.49</v>
      </c>
    </row>
    <row r="20" spans="1:10" ht="75">
      <c r="A20" s="4" t="str">
        <f t="shared" si="2"/>
        <v>MS</v>
      </c>
      <c r="B20" s="11" t="s">
        <v>150</v>
      </c>
      <c r="C20" s="11" t="s">
        <v>151</v>
      </c>
      <c r="D20" s="25">
        <v>3018</v>
      </c>
      <c r="E20" s="12">
        <v>0</v>
      </c>
      <c r="F20" s="13">
        <v>613360.18999999994</v>
      </c>
      <c r="G20" s="25">
        <v>1705</v>
      </c>
      <c r="H20" s="13">
        <v>820827.47</v>
      </c>
      <c r="I20" s="13">
        <f t="shared" si="0"/>
        <v>0</v>
      </c>
      <c r="J20" s="13">
        <f t="shared" si="1"/>
        <v>-207467.28000000003</v>
      </c>
    </row>
    <row r="21" spans="1:10" ht="45">
      <c r="A21" s="4" t="str">
        <f t="shared" si="2"/>
        <v>MT</v>
      </c>
      <c r="B21" s="11" t="s">
        <v>152</v>
      </c>
      <c r="C21" s="11" t="s">
        <v>153</v>
      </c>
      <c r="D21" s="25">
        <v>4712</v>
      </c>
      <c r="E21" s="12">
        <v>0</v>
      </c>
      <c r="F21" s="13">
        <v>1628178.83</v>
      </c>
      <c r="G21" s="12">
        <v>681</v>
      </c>
      <c r="H21" s="13">
        <v>223085.04</v>
      </c>
      <c r="I21" s="13">
        <f t="shared" si="0"/>
        <v>1405093.79</v>
      </c>
      <c r="J21" s="13">
        <f t="shared" si="1"/>
        <v>0</v>
      </c>
    </row>
    <row r="22" spans="1:10" ht="75">
      <c r="A22" s="4" t="str">
        <f t="shared" si="2"/>
        <v>PA</v>
      </c>
      <c r="B22" s="11" t="s">
        <v>154</v>
      </c>
      <c r="C22" s="11" t="s">
        <v>155</v>
      </c>
      <c r="D22" s="12">
        <v>543</v>
      </c>
      <c r="E22" s="12">
        <v>0</v>
      </c>
      <c r="F22" s="13">
        <v>115469.5</v>
      </c>
      <c r="G22" s="12">
        <v>0</v>
      </c>
      <c r="H22" s="12">
        <v>0</v>
      </c>
      <c r="I22" s="13">
        <f t="shared" si="0"/>
        <v>115469.5</v>
      </c>
      <c r="J22" s="13">
        <f t="shared" si="1"/>
        <v>0</v>
      </c>
    </row>
    <row r="23" spans="1:10" ht="60">
      <c r="A23" s="4" t="str">
        <f t="shared" si="2"/>
        <v>PB</v>
      </c>
      <c r="B23" s="11" t="s">
        <v>156</v>
      </c>
      <c r="C23" s="11" t="s">
        <v>157</v>
      </c>
      <c r="D23" s="25">
        <v>6094</v>
      </c>
      <c r="E23" s="12">
        <v>0</v>
      </c>
      <c r="F23" s="13">
        <v>2874707.89</v>
      </c>
      <c r="G23" s="25">
        <v>1100</v>
      </c>
      <c r="H23" s="13">
        <v>905060.96</v>
      </c>
      <c r="I23" s="13">
        <f t="shared" si="0"/>
        <v>1969646.9300000002</v>
      </c>
      <c r="J23" s="13">
        <f t="shared" si="1"/>
        <v>0</v>
      </c>
    </row>
    <row r="24" spans="1:10" ht="90">
      <c r="A24" s="4" t="str">
        <f t="shared" si="2"/>
        <v>PE</v>
      </c>
      <c r="B24" s="11" t="s">
        <v>158</v>
      </c>
      <c r="C24" s="11" t="s">
        <v>159</v>
      </c>
      <c r="D24" s="25">
        <v>5867</v>
      </c>
      <c r="E24" s="12">
        <v>0</v>
      </c>
      <c r="F24" s="13">
        <v>907034.37</v>
      </c>
      <c r="G24" s="12">
        <v>371</v>
      </c>
      <c r="H24" s="13">
        <v>91129.68</v>
      </c>
      <c r="I24" s="13">
        <f t="shared" si="0"/>
        <v>815904.69</v>
      </c>
      <c r="J24" s="13">
        <f t="shared" si="1"/>
        <v>0</v>
      </c>
    </row>
    <row r="25" spans="1:10" ht="75">
      <c r="A25" s="4" t="str">
        <f t="shared" si="2"/>
        <v>PI</v>
      </c>
      <c r="B25" s="11" t="s">
        <v>160</v>
      </c>
      <c r="C25" s="11" t="s">
        <v>161</v>
      </c>
      <c r="D25" s="12">
        <v>0</v>
      </c>
      <c r="E25" s="12">
        <v>0</v>
      </c>
      <c r="F25" s="12">
        <v>0</v>
      </c>
      <c r="G25" s="12">
        <v>150</v>
      </c>
      <c r="H25" s="13">
        <v>28775.7</v>
      </c>
      <c r="I25" s="13">
        <f t="shared" si="0"/>
        <v>0</v>
      </c>
      <c r="J25" s="13">
        <f t="shared" si="1"/>
        <v>-28775.7</v>
      </c>
    </row>
    <row r="26" spans="1:10" ht="45">
      <c r="A26" s="4" t="str">
        <f t="shared" si="2"/>
        <v>PR</v>
      </c>
      <c r="B26" s="11" t="s">
        <v>162</v>
      </c>
      <c r="C26" s="11" t="s">
        <v>163</v>
      </c>
      <c r="D26" s="25">
        <v>20623</v>
      </c>
      <c r="E26" s="12">
        <v>0</v>
      </c>
      <c r="F26" s="13">
        <v>8113008.5199999996</v>
      </c>
      <c r="G26" s="12">
        <v>0</v>
      </c>
      <c r="H26" s="12">
        <v>0</v>
      </c>
      <c r="I26" s="13">
        <f t="shared" si="0"/>
        <v>8113008.5199999996</v>
      </c>
      <c r="J26" s="13">
        <f t="shared" si="1"/>
        <v>0</v>
      </c>
    </row>
    <row r="27" spans="1:10" ht="90">
      <c r="A27" s="4" t="str">
        <f t="shared" si="2"/>
        <v>RJ</v>
      </c>
      <c r="B27" s="11" t="s">
        <v>164</v>
      </c>
      <c r="C27" s="11" t="s">
        <v>165</v>
      </c>
      <c r="D27" s="25">
        <v>28139</v>
      </c>
      <c r="E27" s="13">
        <v>36229.089999999997</v>
      </c>
      <c r="F27" s="13">
        <v>15641809.630000001</v>
      </c>
      <c r="G27" s="12">
        <v>0</v>
      </c>
      <c r="H27" s="12">
        <v>0</v>
      </c>
      <c r="I27" s="13">
        <f t="shared" si="0"/>
        <v>15641809.630000001</v>
      </c>
      <c r="J27" s="13">
        <f t="shared" si="1"/>
        <v>0</v>
      </c>
    </row>
    <row r="28" spans="1:10" ht="105">
      <c r="A28" s="4" t="str">
        <f t="shared" si="2"/>
        <v>RN</v>
      </c>
      <c r="B28" s="11" t="s">
        <v>166</v>
      </c>
      <c r="C28" s="11" t="s">
        <v>167</v>
      </c>
      <c r="D28" s="12">
        <v>0</v>
      </c>
      <c r="E28" s="12">
        <v>0</v>
      </c>
      <c r="F28" s="12">
        <v>0</v>
      </c>
      <c r="G28" s="12">
        <v>5</v>
      </c>
      <c r="H28" s="13">
        <v>2549.4899999999998</v>
      </c>
      <c r="I28" s="13">
        <f t="shared" si="0"/>
        <v>0</v>
      </c>
      <c r="J28" s="13">
        <f t="shared" si="1"/>
        <v>-2549.4899999999998</v>
      </c>
    </row>
    <row r="29" spans="1:10" ht="75">
      <c r="A29" s="4" t="str">
        <f t="shared" si="2"/>
        <v>RS</v>
      </c>
      <c r="B29" s="11" t="s">
        <v>168</v>
      </c>
      <c r="C29" s="11" t="s">
        <v>169</v>
      </c>
      <c r="D29" s="25">
        <v>26299</v>
      </c>
      <c r="E29" s="12">
        <v>0</v>
      </c>
      <c r="F29" s="13">
        <v>4816533.66</v>
      </c>
      <c r="G29" s="12">
        <v>0</v>
      </c>
      <c r="H29" s="12">
        <v>0</v>
      </c>
      <c r="I29" s="13">
        <f t="shared" si="0"/>
        <v>4816533.66</v>
      </c>
      <c r="J29" s="13">
        <f t="shared" si="1"/>
        <v>0</v>
      </c>
    </row>
    <row r="30" spans="1:10" ht="75">
      <c r="A30" s="4" t="str">
        <f t="shared" si="2"/>
        <v>SC</v>
      </c>
      <c r="B30" s="11" t="s">
        <v>170</v>
      </c>
      <c r="C30" s="11" t="s">
        <v>171</v>
      </c>
      <c r="D30" s="12">
        <v>0</v>
      </c>
      <c r="E30" s="12">
        <v>0</v>
      </c>
      <c r="F30" s="12">
        <v>0</v>
      </c>
      <c r="G30" s="12">
        <v>36</v>
      </c>
      <c r="H30" s="13">
        <v>10203.25</v>
      </c>
      <c r="I30" s="13">
        <f t="shared" si="0"/>
        <v>0</v>
      </c>
      <c r="J30" s="13">
        <f t="shared" si="1"/>
        <v>-10203.25</v>
      </c>
    </row>
    <row r="31" spans="1:10" ht="45">
      <c r="A31" s="4" t="str">
        <f t="shared" si="2"/>
        <v>SP</v>
      </c>
      <c r="B31" s="11" t="s">
        <v>172</v>
      </c>
      <c r="C31" s="11" t="s">
        <v>173</v>
      </c>
      <c r="D31" s="25">
        <v>37114</v>
      </c>
      <c r="E31" s="13">
        <v>4193.3599999999997</v>
      </c>
      <c r="F31" s="13">
        <v>26939643.649999999</v>
      </c>
      <c r="G31" s="25">
        <v>7898</v>
      </c>
      <c r="H31" s="13">
        <v>2497135.48</v>
      </c>
      <c r="I31" s="13">
        <f t="shared" si="0"/>
        <v>24442508.169999998</v>
      </c>
      <c r="J31" s="13">
        <f t="shared" si="1"/>
        <v>0</v>
      </c>
    </row>
    <row r="32" spans="1:10" ht="75">
      <c r="A32" s="4" t="str">
        <f t="shared" si="2"/>
        <v>TO</v>
      </c>
      <c r="B32" s="11" t="s">
        <v>174</v>
      </c>
      <c r="C32" s="11" t="s">
        <v>175</v>
      </c>
      <c r="D32" s="12">
        <v>863</v>
      </c>
      <c r="E32" s="12">
        <v>0</v>
      </c>
      <c r="F32" s="13">
        <v>275311.82</v>
      </c>
      <c r="G32" s="12">
        <v>199</v>
      </c>
      <c r="H32" s="13">
        <v>66888.23</v>
      </c>
      <c r="I32" s="13">
        <f t="shared" si="0"/>
        <v>208423.59000000003</v>
      </c>
      <c r="J32" s="13">
        <f t="shared" si="1"/>
        <v>0</v>
      </c>
    </row>
    <row r="33" spans="1:10" ht="24" customHeight="1">
      <c r="A33" s="26" t="s">
        <v>176</v>
      </c>
      <c r="B33" s="26"/>
      <c r="C33" s="26"/>
      <c r="D33" s="27">
        <f t="shared" ref="D33:J33" si="3">SUM(D10:D32)</f>
        <v>214780</v>
      </c>
      <c r="E33" s="15">
        <f t="shared" si="3"/>
        <v>42238.27</v>
      </c>
      <c r="F33" s="14">
        <f t="shared" si="3"/>
        <v>112564530.74999997</v>
      </c>
      <c r="G33" s="28">
        <f t="shared" si="3"/>
        <v>24452</v>
      </c>
      <c r="H33" s="14">
        <f t="shared" si="3"/>
        <v>10336622.48</v>
      </c>
      <c r="I33" s="14">
        <f t="shared" si="3"/>
        <v>105987561.84999999</v>
      </c>
      <c r="J33" s="14">
        <f t="shared" si="3"/>
        <v>-3759653.580000001</v>
      </c>
    </row>
    <row r="34" spans="1:10">
      <c r="A34" s="21"/>
      <c r="B34" s="22"/>
      <c r="C34" s="22"/>
      <c r="D34" s="22" t="s">
        <v>6</v>
      </c>
      <c r="E34" s="22"/>
      <c r="F34" s="22"/>
      <c r="G34" s="22" t="s">
        <v>7</v>
      </c>
      <c r="H34" s="22"/>
      <c r="I34" s="22" t="s">
        <v>8</v>
      </c>
      <c r="J34" s="22"/>
    </row>
    <row r="35" spans="1:10" ht="30">
      <c r="A35" s="21" t="s">
        <v>9</v>
      </c>
      <c r="B35" s="23" t="s">
        <v>125</v>
      </c>
      <c r="C35" s="23" t="s">
        <v>11</v>
      </c>
      <c r="D35" s="24" t="s">
        <v>126</v>
      </c>
      <c r="E35" s="24" t="s">
        <v>127</v>
      </c>
      <c r="F35" s="24" t="s">
        <v>128</v>
      </c>
      <c r="G35" s="24" t="s">
        <v>126</v>
      </c>
      <c r="H35" s="24" t="s">
        <v>128</v>
      </c>
      <c r="I35" s="24" t="s">
        <v>129</v>
      </c>
      <c r="J35" s="24" t="s">
        <v>16</v>
      </c>
    </row>
    <row r="36" spans="1:10" ht="105" outlineLevel="2">
      <c r="A36" s="4" t="str">
        <f t="shared" si="2"/>
        <v>AL</v>
      </c>
      <c r="B36" s="11" t="s">
        <v>177</v>
      </c>
      <c r="C36" s="11" t="s">
        <v>178</v>
      </c>
      <c r="D36" s="12">
        <v>126</v>
      </c>
      <c r="E36" s="12">
        <v>749.56</v>
      </c>
      <c r="F36" s="13">
        <v>85023.42</v>
      </c>
      <c r="G36" s="12">
        <v>13</v>
      </c>
      <c r="H36" s="13">
        <v>3189.46</v>
      </c>
      <c r="I36" s="13">
        <f t="shared" si="0"/>
        <v>81833.959999999992</v>
      </c>
      <c r="J36" s="13">
        <f t="shared" si="1"/>
        <v>0</v>
      </c>
    </row>
    <row r="37" spans="1:10" ht="75" outlineLevel="2">
      <c r="A37" s="4" t="str">
        <f t="shared" si="2"/>
        <v>AL</v>
      </c>
      <c r="B37" s="11" t="s">
        <v>17</v>
      </c>
      <c r="C37" s="11" t="s">
        <v>179</v>
      </c>
      <c r="D37" s="25">
        <v>1392</v>
      </c>
      <c r="E37" s="12">
        <v>0</v>
      </c>
      <c r="F37" s="13">
        <v>1304449.95</v>
      </c>
      <c r="G37" s="12">
        <v>0</v>
      </c>
      <c r="H37" s="12">
        <v>0</v>
      </c>
      <c r="I37" s="13">
        <f t="shared" si="0"/>
        <v>1304449.95</v>
      </c>
      <c r="J37" s="13">
        <f t="shared" si="1"/>
        <v>0</v>
      </c>
    </row>
    <row r="38" spans="1:10" ht="75" outlineLevel="2">
      <c r="A38" s="4" t="str">
        <f t="shared" si="2"/>
        <v>AL</v>
      </c>
      <c r="B38" s="11" t="s">
        <v>19</v>
      </c>
      <c r="C38" s="11" t="s">
        <v>20</v>
      </c>
      <c r="D38" s="12">
        <v>43</v>
      </c>
      <c r="E38" s="12">
        <v>0</v>
      </c>
      <c r="F38" s="13">
        <v>12787.69</v>
      </c>
      <c r="G38" s="12">
        <v>1</v>
      </c>
      <c r="H38" s="12">
        <v>37.69</v>
      </c>
      <c r="I38" s="13">
        <f t="shared" si="0"/>
        <v>12750</v>
      </c>
      <c r="J38" s="13">
        <f t="shared" si="1"/>
        <v>0</v>
      </c>
    </row>
    <row r="39" spans="1:10" outlineLevel="1">
      <c r="A39" s="29" t="s">
        <v>180</v>
      </c>
      <c r="B39" s="29"/>
      <c r="C39" s="29"/>
      <c r="D39" s="12">
        <f t="shared" ref="D39:J39" si="4">SUBTOTAL(9,D36:D38)</f>
        <v>1561</v>
      </c>
      <c r="E39" s="12">
        <f t="shared" si="4"/>
        <v>749.56</v>
      </c>
      <c r="F39" s="13">
        <f t="shared" si="4"/>
        <v>1402261.0599999998</v>
      </c>
      <c r="G39" s="12">
        <f t="shared" si="4"/>
        <v>14</v>
      </c>
      <c r="H39" s="12">
        <f t="shared" si="4"/>
        <v>3227.15</v>
      </c>
      <c r="I39" s="13">
        <f t="shared" si="4"/>
        <v>1399033.91</v>
      </c>
      <c r="J39" s="13">
        <f t="shared" si="4"/>
        <v>0</v>
      </c>
    </row>
    <row r="40" spans="1:10" ht="45" outlineLevel="2">
      <c r="A40" s="4" t="str">
        <f t="shared" si="2"/>
        <v>AM</v>
      </c>
      <c r="B40" s="11" t="s">
        <v>181</v>
      </c>
      <c r="C40" s="11" t="s">
        <v>182</v>
      </c>
      <c r="D40" s="12">
        <v>4</v>
      </c>
      <c r="E40" s="12">
        <v>0</v>
      </c>
      <c r="F40" s="12">
        <v>855.69</v>
      </c>
      <c r="G40" s="12">
        <v>0</v>
      </c>
      <c r="H40" s="12">
        <v>0</v>
      </c>
      <c r="I40" s="13">
        <f t="shared" si="0"/>
        <v>855.69</v>
      </c>
      <c r="J40" s="13">
        <f t="shared" si="1"/>
        <v>0</v>
      </c>
    </row>
    <row r="41" spans="1:10" outlineLevel="1">
      <c r="A41" s="30" t="s">
        <v>183</v>
      </c>
      <c r="B41" s="30"/>
      <c r="C41" s="30"/>
      <c r="D41" s="12">
        <f t="shared" ref="D41:J41" si="5">SUBTOTAL(9,D40:D40)</f>
        <v>4</v>
      </c>
      <c r="E41" s="12">
        <f t="shared" si="5"/>
        <v>0</v>
      </c>
      <c r="F41" s="12">
        <f t="shared" si="5"/>
        <v>855.69</v>
      </c>
      <c r="G41" s="12">
        <f t="shared" si="5"/>
        <v>0</v>
      </c>
      <c r="H41" s="12">
        <f t="shared" si="5"/>
        <v>0</v>
      </c>
      <c r="I41" s="13">
        <f t="shared" si="5"/>
        <v>855.69</v>
      </c>
      <c r="J41" s="13">
        <f t="shared" si="5"/>
        <v>0</v>
      </c>
    </row>
    <row r="42" spans="1:10" ht="60" outlineLevel="2">
      <c r="A42" s="4" t="str">
        <f t="shared" si="2"/>
        <v>BA</v>
      </c>
      <c r="B42" s="11" t="s">
        <v>184</v>
      </c>
      <c r="C42" s="11" t="s">
        <v>185</v>
      </c>
      <c r="D42" s="12">
        <v>1</v>
      </c>
      <c r="E42" s="12">
        <v>0</v>
      </c>
      <c r="F42" s="12">
        <v>181.66</v>
      </c>
      <c r="G42" s="12">
        <v>0</v>
      </c>
      <c r="H42" s="12">
        <v>0</v>
      </c>
      <c r="I42" s="13">
        <f t="shared" si="0"/>
        <v>181.66</v>
      </c>
      <c r="J42" s="13">
        <f t="shared" si="1"/>
        <v>0</v>
      </c>
    </row>
    <row r="43" spans="1:10" ht="75" outlineLevel="2">
      <c r="A43" s="4" t="str">
        <f t="shared" si="2"/>
        <v>BA</v>
      </c>
      <c r="B43" s="11" t="s">
        <v>186</v>
      </c>
      <c r="C43" s="11" t="s">
        <v>187</v>
      </c>
      <c r="D43" s="25">
        <v>1304</v>
      </c>
      <c r="E43" s="12">
        <v>112.96</v>
      </c>
      <c r="F43" s="13">
        <v>793593.18</v>
      </c>
      <c r="G43" s="12">
        <v>8</v>
      </c>
      <c r="H43" s="12">
        <v>987.71</v>
      </c>
      <c r="I43" s="13">
        <f t="shared" si="0"/>
        <v>792605.47000000009</v>
      </c>
      <c r="J43" s="13">
        <f t="shared" si="1"/>
        <v>0</v>
      </c>
    </row>
    <row r="44" spans="1:10" ht="105" outlineLevel="2">
      <c r="A44" s="4" t="str">
        <f t="shared" si="2"/>
        <v>BA</v>
      </c>
      <c r="B44" s="11" t="s">
        <v>188</v>
      </c>
      <c r="C44" s="11" t="s">
        <v>189</v>
      </c>
      <c r="D44" s="12">
        <v>37</v>
      </c>
      <c r="E44" s="12">
        <v>0</v>
      </c>
      <c r="F44" s="13">
        <v>13204.94</v>
      </c>
      <c r="G44" s="12">
        <v>0</v>
      </c>
      <c r="H44" s="12">
        <v>0</v>
      </c>
      <c r="I44" s="13">
        <f t="shared" si="0"/>
        <v>13204.94</v>
      </c>
      <c r="J44" s="13">
        <f t="shared" si="1"/>
        <v>0</v>
      </c>
    </row>
    <row r="45" spans="1:10" ht="60" outlineLevel="2">
      <c r="A45" s="4" t="str">
        <f t="shared" si="2"/>
        <v>BA</v>
      </c>
      <c r="B45" s="11" t="s">
        <v>190</v>
      </c>
      <c r="C45" s="11" t="s">
        <v>191</v>
      </c>
      <c r="D45" s="25">
        <v>1440</v>
      </c>
      <c r="E45" s="12">
        <v>0</v>
      </c>
      <c r="F45" s="13">
        <v>530415.74</v>
      </c>
      <c r="G45" s="12">
        <v>1</v>
      </c>
      <c r="H45" s="12">
        <v>49.09</v>
      </c>
      <c r="I45" s="13">
        <f t="shared" si="0"/>
        <v>530366.65</v>
      </c>
      <c r="J45" s="13">
        <f t="shared" si="1"/>
        <v>0</v>
      </c>
    </row>
    <row r="46" spans="1:10" ht="45" outlineLevel="2">
      <c r="A46" s="4" t="str">
        <f t="shared" si="2"/>
        <v>BA</v>
      </c>
      <c r="B46" s="11" t="s">
        <v>192</v>
      </c>
      <c r="C46" s="11" t="s">
        <v>193</v>
      </c>
      <c r="D46" s="12">
        <v>151</v>
      </c>
      <c r="E46" s="12">
        <v>0</v>
      </c>
      <c r="F46" s="13">
        <v>38562.39</v>
      </c>
      <c r="G46" s="12">
        <v>0</v>
      </c>
      <c r="H46" s="12">
        <v>0</v>
      </c>
      <c r="I46" s="13">
        <f t="shared" si="0"/>
        <v>38562.39</v>
      </c>
      <c r="J46" s="13">
        <f t="shared" si="1"/>
        <v>0</v>
      </c>
    </row>
    <row r="47" spans="1:10" ht="90" outlineLevel="2">
      <c r="A47" s="4" t="str">
        <f t="shared" si="2"/>
        <v>BA</v>
      </c>
      <c r="B47" s="11" t="s">
        <v>21</v>
      </c>
      <c r="C47" s="11" t="s">
        <v>22</v>
      </c>
      <c r="D47" s="12">
        <v>0</v>
      </c>
      <c r="E47" s="12">
        <v>0</v>
      </c>
      <c r="F47" s="12">
        <v>0</v>
      </c>
      <c r="G47" s="12">
        <v>4</v>
      </c>
      <c r="H47" s="13">
        <v>79955.5</v>
      </c>
      <c r="I47" s="13">
        <f t="shared" si="0"/>
        <v>0</v>
      </c>
      <c r="J47" s="13">
        <f t="shared" si="1"/>
        <v>-79955.5</v>
      </c>
    </row>
    <row r="48" spans="1:10" ht="60" outlineLevel="2">
      <c r="A48" s="4" t="str">
        <f t="shared" si="2"/>
        <v>BA</v>
      </c>
      <c r="B48" s="11" t="s">
        <v>23</v>
      </c>
      <c r="C48" s="11" t="s">
        <v>24</v>
      </c>
      <c r="D48" s="25">
        <v>1151</v>
      </c>
      <c r="E48" s="12">
        <v>0</v>
      </c>
      <c r="F48" s="13">
        <v>513903.76</v>
      </c>
      <c r="G48" s="12">
        <v>58</v>
      </c>
      <c r="H48" s="13">
        <v>8987.2800000000007</v>
      </c>
      <c r="I48" s="13">
        <f t="shared" si="0"/>
        <v>504916.47999999998</v>
      </c>
      <c r="J48" s="13">
        <f t="shared" si="1"/>
        <v>0</v>
      </c>
    </row>
    <row r="49" spans="1:10" outlineLevel="1">
      <c r="A49" s="30" t="s">
        <v>194</v>
      </c>
      <c r="B49" s="30"/>
      <c r="C49" s="30"/>
      <c r="D49" s="25">
        <f t="shared" ref="D49:J49" si="6">SUBTOTAL(9,D42:D48)</f>
        <v>4084</v>
      </c>
      <c r="E49" s="12">
        <f t="shared" si="6"/>
        <v>112.96</v>
      </c>
      <c r="F49" s="13">
        <f t="shared" si="6"/>
        <v>1889861.67</v>
      </c>
      <c r="G49" s="12">
        <f t="shared" si="6"/>
        <v>71</v>
      </c>
      <c r="H49" s="13">
        <f t="shared" si="6"/>
        <v>89979.58</v>
      </c>
      <c r="I49" s="13">
        <f t="shared" si="6"/>
        <v>1879837.59</v>
      </c>
      <c r="J49" s="13">
        <f t="shared" si="6"/>
        <v>-79955.5</v>
      </c>
    </row>
    <row r="50" spans="1:10" ht="60" outlineLevel="2">
      <c r="A50" s="4" t="str">
        <f t="shared" si="2"/>
        <v>CE</v>
      </c>
      <c r="B50" s="11" t="s">
        <v>195</v>
      </c>
      <c r="C50" s="11" t="s">
        <v>196</v>
      </c>
      <c r="D50" s="12">
        <v>0</v>
      </c>
      <c r="E50" s="12">
        <v>0</v>
      </c>
      <c r="F50" s="12">
        <v>0</v>
      </c>
      <c r="G50" s="12">
        <v>5</v>
      </c>
      <c r="H50" s="12">
        <v>870.7</v>
      </c>
      <c r="I50" s="13">
        <f t="shared" si="0"/>
        <v>0</v>
      </c>
      <c r="J50" s="13">
        <f t="shared" si="1"/>
        <v>-870.7</v>
      </c>
    </row>
    <row r="51" spans="1:10" ht="90" outlineLevel="2">
      <c r="A51" s="4" t="str">
        <f t="shared" si="2"/>
        <v>CE</v>
      </c>
      <c r="B51" s="11" t="s">
        <v>197</v>
      </c>
      <c r="C51" s="11" t="s">
        <v>198</v>
      </c>
      <c r="D51" s="12">
        <v>0</v>
      </c>
      <c r="E51" s="12">
        <v>0</v>
      </c>
      <c r="F51" s="12">
        <v>0</v>
      </c>
      <c r="G51" s="12">
        <v>6</v>
      </c>
      <c r="H51" s="13">
        <v>1158.92</v>
      </c>
      <c r="I51" s="13">
        <f t="shared" si="0"/>
        <v>0</v>
      </c>
      <c r="J51" s="13">
        <f t="shared" si="1"/>
        <v>-1158.92</v>
      </c>
    </row>
    <row r="52" spans="1:10" ht="75" outlineLevel="2">
      <c r="A52" s="4" t="str">
        <f t="shared" si="2"/>
        <v>CE</v>
      </c>
      <c r="B52" s="11" t="s">
        <v>199</v>
      </c>
      <c r="C52" s="11" t="s">
        <v>200</v>
      </c>
      <c r="D52" s="12">
        <v>0</v>
      </c>
      <c r="E52" s="12">
        <v>0</v>
      </c>
      <c r="F52" s="12">
        <v>0</v>
      </c>
      <c r="G52" s="12">
        <v>4</v>
      </c>
      <c r="H52" s="12">
        <v>266.89</v>
      </c>
      <c r="I52" s="13">
        <f t="shared" si="0"/>
        <v>0</v>
      </c>
      <c r="J52" s="13">
        <f t="shared" si="1"/>
        <v>-266.89</v>
      </c>
    </row>
    <row r="53" spans="1:10" ht="75" outlineLevel="2">
      <c r="A53" s="4" t="str">
        <f t="shared" si="2"/>
        <v>CE</v>
      </c>
      <c r="B53" s="11" t="s">
        <v>201</v>
      </c>
      <c r="C53" s="11" t="s">
        <v>202</v>
      </c>
      <c r="D53" s="12">
        <v>0</v>
      </c>
      <c r="E53" s="12">
        <v>0</v>
      </c>
      <c r="F53" s="12">
        <v>0</v>
      </c>
      <c r="G53" s="12">
        <v>16</v>
      </c>
      <c r="H53" s="13">
        <v>3210.25</v>
      </c>
      <c r="I53" s="13">
        <f t="shared" si="0"/>
        <v>0</v>
      </c>
      <c r="J53" s="13">
        <f t="shared" si="1"/>
        <v>-3210.25</v>
      </c>
    </row>
    <row r="54" spans="1:10" ht="90" outlineLevel="2">
      <c r="A54" s="4" t="str">
        <f t="shared" si="2"/>
        <v>CE</v>
      </c>
      <c r="B54" s="11" t="s">
        <v>203</v>
      </c>
      <c r="C54" s="11" t="s">
        <v>204</v>
      </c>
      <c r="D54" s="12">
        <v>0</v>
      </c>
      <c r="E54" s="12">
        <v>0</v>
      </c>
      <c r="F54" s="12">
        <v>0</v>
      </c>
      <c r="G54" s="12">
        <v>7</v>
      </c>
      <c r="H54" s="13">
        <v>2197.9</v>
      </c>
      <c r="I54" s="13">
        <f t="shared" si="0"/>
        <v>0</v>
      </c>
      <c r="J54" s="13">
        <f t="shared" si="1"/>
        <v>-2197.9</v>
      </c>
    </row>
    <row r="55" spans="1:10" ht="75" outlineLevel="2">
      <c r="A55" s="4" t="str">
        <f t="shared" si="2"/>
        <v>CE</v>
      </c>
      <c r="B55" s="11" t="s">
        <v>205</v>
      </c>
      <c r="C55" s="11" t="s">
        <v>206</v>
      </c>
      <c r="D55" s="12">
        <v>0</v>
      </c>
      <c r="E55" s="12">
        <v>0</v>
      </c>
      <c r="F55" s="12">
        <v>0</v>
      </c>
      <c r="G55" s="12">
        <v>19</v>
      </c>
      <c r="H55" s="13">
        <v>2915.48</v>
      </c>
      <c r="I55" s="13">
        <f t="shared" si="0"/>
        <v>0</v>
      </c>
      <c r="J55" s="13">
        <f t="shared" si="1"/>
        <v>-2915.48</v>
      </c>
    </row>
    <row r="56" spans="1:10" ht="90" outlineLevel="2">
      <c r="A56" s="4" t="str">
        <f t="shared" si="2"/>
        <v>CE</v>
      </c>
      <c r="B56" s="11" t="s">
        <v>207</v>
      </c>
      <c r="C56" s="11" t="s">
        <v>208</v>
      </c>
      <c r="D56" s="12">
        <v>0</v>
      </c>
      <c r="E56" s="12">
        <v>0</v>
      </c>
      <c r="F56" s="12">
        <v>0</v>
      </c>
      <c r="G56" s="12">
        <v>2</v>
      </c>
      <c r="H56" s="12">
        <v>994.57</v>
      </c>
      <c r="I56" s="13">
        <f t="shared" si="0"/>
        <v>0</v>
      </c>
      <c r="J56" s="13">
        <f t="shared" si="1"/>
        <v>-994.57</v>
      </c>
    </row>
    <row r="57" spans="1:10" ht="75" outlineLevel="2">
      <c r="A57" s="4" t="str">
        <f t="shared" si="2"/>
        <v>CE</v>
      </c>
      <c r="B57" s="11" t="s">
        <v>209</v>
      </c>
      <c r="C57" s="11" t="s">
        <v>210</v>
      </c>
      <c r="D57" s="25">
        <v>1683</v>
      </c>
      <c r="E57" s="12">
        <v>0</v>
      </c>
      <c r="F57" s="13">
        <v>293051.48</v>
      </c>
      <c r="G57" s="12">
        <v>599</v>
      </c>
      <c r="H57" s="13">
        <v>177351.13</v>
      </c>
      <c r="I57" s="13">
        <f t="shared" si="0"/>
        <v>115700.34999999998</v>
      </c>
      <c r="J57" s="13">
        <f t="shared" si="1"/>
        <v>0</v>
      </c>
    </row>
    <row r="58" spans="1:10" ht="90" outlineLevel="2">
      <c r="A58" s="4" t="str">
        <f t="shared" si="2"/>
        <v>CE</v>
      </c>
      <c r="B58" s="11" t="s">
        <v>211</v>
      </c>
      <c r="C58" s="11" t="s">
        <v>212</v>
      </c>
      <c r="D58" s="12">
        <v>52</v>
      </c>
      <c r="E58" s="12">
        <v>0</v>
      </c>
      <c r="F58" s="13">
        <v>14662.95</v>
      </c>
      <c r="G58" s="12">
        <v>2</v>
      </c>
      <c r="H58" s="12">
        <v>139.27000000000001</v>
      </c>
      <c r="I58" s="13">
        <f t="shared" si="0"/>
        <v>14523.68</v>
      </c>
      <c r="J58" s="13">
        <f t="shared" si="1"/>
        <v>0</v>
      </c>
    </row>
    <row r="59" spans="1:10" ht="60" outlineLevel="2">
      <c r="A59" s="4" t="str">
        <f t="shared" si="2"/>
        <v>CE</v>
      </c>
      <c r="B59" s="11" t="s">
        <v>213</v>
      </c>
      <c r="C59" s="11" t="s">
        <v>214</v>
      </c>
      <c r="D59" s="12">
        <v>0</v>
      </c>
      <c r="E59" s="12">
        <v>0</v>
      </c>
      <c r="F59" s="12">
        <v>0</v>
      </c>
      <c r="G59" s="12">
        <v>1</v>
      </c>
      <c r="H59" s="12">
        <v>159.13</v>
      </c>
      <c r="I59" s="13">
        <f t="shared" si="0"/>
        <v>0</v>
      </c>
      <c r="J59" s="13">
        <f t="shared" si="1"/>
        <v>-159.13</v>
      </c>
    </row>
    <row r="60" spans="1:10" ht="60" outlineLevel="2">
      <c r="A60" s="4" t="str">
        <f t="shared" si="2"/>
        <v>CE</v>
      </c>
      <c r="B60" s="11" t="s">
        <v>215</v>
      </c>
      <c r="C60" s="11" t="s">
        <v>216</v>
      </c>
      <c r="D60" s="12">
        <v>0</v>
      </c>
      <c r="E60" s="12">
        <v>0</v>
      </c>
      <c r="F60" s="12">
        <v>0</v>
      </c>
      <c r="G60" s="12">
        <v>1</v>
      </c>
      <c r="H60" s="12">
        <v>195.19</v>
      </c>
      <c r="I60" s="13">
        <f t="shared" si="0"/>
        <v>0</v>
      </c>
      <c r="J60" s="13">
        <f t="shared" si="1"/>
        <v>-195.19</v>
      </c>
    </row>
    <row r="61" spans="1:10" ht="75" outlineLevel="2">
      <c r="A61" s="4" t="str">
        <f t="shared" si="2"/>
        <v>CE</v>
      </c>
      <c r="B61" s="11" t="s">
        <v>217</v>
      </c>
      <c r="C61" s="11" t="s">
        <v>218</v>
      </c>
      <c r="D61" s="12">
        <v>0</v>
      </c>
      <c r="E61" s="12">
        <v>0</v>
      </c>
      <c r="F61" s="12">
        <v>0</v>
      </c>
      <c r="G61" s="12">
        <v>3</v>
      </c>
      <c r="H61" s="12">
        <v>234.99</v>
      </c>
      <c r="I61" s="13">
        <f t="shared" si="0"/>
        <v>0</v>
      </c>
      <c r="J61" s="13">
        <f t="shared" si="1"/>
        <v>-234.99</v>
      </c>
    </row>
    <row r="62" spans="1:10" ht="90" outlineLevel="2">
      <c r="A62" s="4" t="str">
        <f t="shared" si="2"/>
        <v>CE</v>
      </c>
      <c r="B62" s="11" t="s">
        <v>219</v>
      </c>
      <c r="C62" s="11" t="s">
        <v>220</v>
      </c>
      <c r="D62" s="12">
        <v>209</v>
      </c>
      <c r="E62" s="12">
        <v>0</v>
      </c>
      <c r="F62" s="13">
        <v>167245.79999999999</v>
      </c>
      <c r="G62" s="12">
        <v>133</v>
      </c>
      <c r="H62" s="13">
        <v>36944.28</v>
      </c>
      <c r="I62" s="13">
        <f t="shared" si="0"/>
        <v>130301.51999999999</v>
      </c>
      <c r="J62" s="13">
        <f t="shared" si="1"/>
        <v>0</v>
      </c>
    </row>
    <row r="63" spans="1:10" ht="60" outlineLevel="2">
      <c r="A63" s="4" t="str">
        <f t="shared" si="2"/>
        <v>CE</v>
      </c>
      <c r="B63" s="11" t="s">
        <v>221</v>
      </c>
      <c r="C63" s="11" t="s">
        <v>222</v>
      </c>
      <c r="D63" s="12">
        <v>0</v>
      </c>
      <c r="E63" s="12">
        <v>0</v>
      </c>
      <c r="F63" s="12">
        <v>0</v>
      </c>
      <c r="G63" s="12">
        <v>9</v>
      </c>
      <c r="H63" s="13">
        <v>1803.61</v>
      </c>
      <c r="I63" s="13">
        <f t="shared" si="0"/>
        <v>0</v>
      </c>
      <c r="J63" s="13">
        <f t="shared" si="1"/>
        <v>-1803.61</v>
      </c>
    </row>
    <row r="64" spans="1:10" ht="90" outlineLevel="2">
      <c r="A64" s="4" t="str">
        <f t="shared" si="2"/>
        <v>CE</v>
      </c>
      <c r="B64" s="11" t="s">
        <v>223</v>
      </c>
      <c r="C64" s="11" t="s">
        <v>224</v>
      </c>
      <c r="D64" s="12">
        <v>0</v>
      </c>
      <c r="E64" s="12">
        <v>0</v>
      </c>
      <c r="F64" s="12">
        <v>0</v>
      </c>
      <c r="G64" s="12">
        <v>5</v>
      </c>
      <c r="H64" s="12">
        <v>409.47</v>
      </c>
      <c r="I64" s="13">
        <f t="shared" si="0"/>
        <v>0</v>
      </c>
      <c r="J64" s="13">
        <f t="shared" si="1"/>
        <v>-409.47</v>
      </c>
    </row>
    <row r="65" spans="1:10" ht="75" outlineLevel="2">
      <c r="A65" s="4" t="str">
        <f t="shared" si="2"/>
        <v>CE</v>
      </c>
      <c r="B65" s="11" t="s">
        <v>25</v>
      </c>
      <c r="C65" s="11" t="s">
        <v>26</v>
      </c>
      <c r="D65" s="12">
        <v>0</v>
      </c>
      <c r="E65" s="12">
        <v>0</v>
      </c>
      <c r="F65" s="12">
        <v>0</v>
      </c>
      <c r="G65" s="12">
        <v>5</v>
      </c>
      <c r="H65" s="12">
        <v>896.29</v>
      </c>
      <c r="I65" s="13">
        <f t="shared" si="0"/>
        <v>0</v>
      </c>
      <c r="J65" s="13">
        <f t="shared" si="1"/>
        <v>-896.29</v>
      </c>
    </row>
    <row r="66" spans="1:10" ht="75" outlineLevel="2">
      <c r="A66" s="4" t="str">
        <f t="shared" si="2"/>
        <v>CE</v>
      </c>
      <c r="B66" s="11" t="s">
        <v>225</v>
      </c>
      <c r="C66" s="11" t="s">
        <v>226</v>
      </c>
      <c r="D66" s="12">
        <v>0</v>
      </c>
      <c r="E66" s="12">
        <v>0</v>
      </c>
      <c r="F66" s="12">
        <v>0</v>
      </c>
      <c r="G66" s="12">
        <v>2</v>
      </c>
      <c r="H66" s="12">
        <v>243.1</v>
      </c>
      <c r="I66" s="13">
        <f t="shared" si="0"/>
        <v>0</v>
      </c>
      <c r="J66" s="13">
        <f t="shared" si="1"/>
        <v>-243.1</v>
      </c>
    </row>
    <row r="67" spans="1:10" ht="45" outlineLevel="2">
      <c r="A67" s="4" t="str">
        <f t="shared" si="2"/>
        <v>CE</v>
      </c>
      <c r="B67" s="11" t="s">
        <v>227</v>
      </c>
      <c r="C67" s="11" t="s">
        <v>228</v>
      </c>
      <c r="D67" s="12">
        <v>0</v>
      </c>
      <c r="E67" s="12">
        <v>0</v>
      </c>
      <c r="F67" s="12">
        <v>0</v>
      </c>
      <c r="G67" s="12">
        <v>1</v>
      </c>
      <c r="H67" s="12">
        <v>177.76</v>
      </c>
      <c r="I67" s="13">
        <f t="shared" si="0"/>
        <v>0</v>
      </c>
      <c r="J67" s="13">
        <f t="shared" si="1"/>
        <v>-177.76</v>
      </c>
    </row>
    <row r="68" spans="1:10" ht="75" outlineLevel="2">
      <c r="A68" s="4" t="str">
        <f t="shared" si="2"/>
        <v>CE</v>
      </c>
      <c r="B68" s="11" t="s">
        <v>229</v>
      </c>
      <c r="C68" s="11" t="s">
        <v>230</v>
      </c>
      <c r="D68" s="12">
        <v>0</v>
      </c>
      <c r="E68" s="12">
        <v>0</v>
      </c>
      <c r="F68" s="12">
        <v>0</v>
      </c>
      <c r="G68" s="12">
        <v>1</v>
      </c>
      <c r="H68" s="12">
        <v>280.06</v>
      </c>
      <c r="I68" s="13">
        <f t="shared" si="0"/>
        <v>0</v>
      </c>
      <c r="J68" s="13">
        <f t="shared" si="1"/>
        <v>-280.06</v>
      </c>
    </row>
    <row r="69" spans="1:10" ht="75" outlineLevel="2">
      <c r="A69" s="4" t="str">
        <f t="shared" si="2"/>
        <v>CE</v>
      </c>
      <c r="B69" s="11" t="s">
        <v>231</v>
      </c>
      <c r="C69" s="11" t="s">
        <v>232</v>
      </c>
      <c r="D69" s="12">
        <v>0</v>
      </c>
      <c r="E69" s="12">
        <v>0</v>
      </c>
      <c r="F69" s="12">
        <v>0</v>
      </c>
      <c r="G69" s="12">
        <v>18</v>
      </c>
      <c r="H69" s="13">
        <v>1992.81</v>
      </c>
      <c r="I69" s="13">
        <f t="shared" si="0"/>
        <v>0</v>
      </c>
      <c r="J69" s="13">
        <f t="shared" si="1"/>
        <v>-1992.81</v>
      </c>
    </row>
    <row r="70" spans="1:10" ht="30" outlineLevel="2">
      <c r="A70" s="4" t="str">
        <f t="shared" si="2"/>
        <v>CE</v>
      </c>
      <c r="B70" s="11" t="s">
        <v>233</v>
      </c>
      <c r="C70" s="11" t="s">
        <v>234</v>
      </c>
      <c r="D70" s="12">
        <v>0</v>
      </c>
      <c r="E70" s="12">
        <v>0</v>
      </c>
      <c r="F70" s="12">
        <v>0</v>
      </c>
      <c r="G70" s="12">
        <v>41</v>
      </c>
      <c r="H70" s="13">
        <v>13195.95</v>
      </c>
      <c r="I70" s="13">
        <f t="shared" si="0"/>
        <v>0</v>
      </c>
      <c r="J70" s="13">
        <f t="shared" si="1"/>
        <v>-13195.95</v>
      </c>
    </row>
    <row r="71" spans="1:10" ht="90" outlineLevel="2">
      <c r="A71" s="4" t="str">
        <f t="shared" si="2"/>
        <v>CE</v>
      </c>
      <c r="B71" s="11" t="s">
        <v>235</v>
      </c>
      <c r="C71" s="11" t="s">
        <v>236</v>
      </c>
      <c r="D71" s="12">
        <v>31</v>
      </c>
      <c r="E71" s="12">
        <v>0</v>
      </c>
      <c r="F71" s="13">
        <v>22307.11</v>
      </c>
      <c r="G71" s="12">
        <v>0</v>
      </c>
      <c r="H71" s="12">
        <v>0</v>
      </c>
      <c r="I71" s="13">
        <f t="shared" si="0"/>
        <v>22307.11</v>
      </c>
      <c r="J71" s="13">
        <f t="shared" si="1"/>
        <v>0</v>
      </c>
    </row>
    <row r="72" spans="1:10" outlineLevel="1">
      <c r="A72" s="30" t="s">
        <v>237</v>
      </c>
      <c r="B72" s="30"/>
      <c r="C72" s="30"/>
      <c r="D72" s="12">
        <f t="shared" ref="D72:J72" si="7">SUBTOTAL(9,D50:D71)</f>
        <v>1975</v>
      </c>
      <c r="E72" s="12">
        <f t="shared" si="7"/>
        <v>0</v>
      </c>
      <c r="F72" s="13">
        <f t="shared" si="7"/>
        <v>497267.33999999997</v>
      </c>
      <c r="G72" s="12">
        <f t="shared" si="7"/>
        <v>880</v>
      </c>
      <c r="H72" s="12">
        <f t="shared" si="7"/>
        <v>245637.75</v>
      </c>
      <c r="I72" s="13">
        <f t="shared" si="7"/>
        <v>282832.65999999997</v>
      </c>
      <c r="J72" s="13">
        <f t="shared" si="7"/>
        <v>-31203.07</v>
      </c>
    </row>
    <row r="73" spans="1:10" ht="90" outlineLevel="2">
      <c r="A73" s="4" t="str">
        <f t="shared" si="2"/>
        <v>ES</v>
      </c>
      <c r="B73" s="11" t="s">
        <v>238</v>
      </c>
      <c r="C73" s="11" t="s">
        <v>239</v>
      </c>
      <c r="D73" s="12">
        <v>5</v>
      </c>
      <c r="E73" s="12">
        <v>0</v>
      </c>
      <c r="F73" s="13">
        <v>1303.98</v>
      </c>
      <c r="G73" s="12">
        <v>0</v>
      </c>
      <c r="H73" s="12">
        <v>0</v>
      </c>
      <c r="I73" s="13">
        <f t="shared" si="0"/>
        <v>1303.98</v>
      </c>
      <c r="J73" s="13">
        <f t="shared" si="1"/>
        <v>0</v>
      </c>
    </row>
    <row r="74" spans="1:10" ht="90" outlineLevel="2">
      <c r="A74" s="4" t="str">
        <f t="shared" si="2"/>
        <v>ES</v>
      </c>
      <c r="B74" s="11" t="s">
        <v>240</v>
      </c>
      <c r="C74" s="11" t="s">
        <v>241</v>
      </c>
      <c r="D74" s="12">
        <v>0</v>
      </c>
      <c r="E74" s="12">
        <v>0</v>
      </c>
      <c r="F74" s="12">
        <v>0</v>
      </c>
      <c r="G74" s="12">
        <v>3</v>
      </c>
      <c r="H74" s="13">
        <v>1860.9</v>
      </c>
      <c r="I74" s="13">
        <f t="shared" si="0"/>
        <v>0</v>
      </c>
      <c r="J74" s="13">
        <f t="shared" si="1"/>
        <v>-1860.9</v>
      </c>
    </row>
    <row r="75" spans="1:10" ht="90" outlineLevel="2">
      <c r="A75" s="4" t="str">
        <f t="shared" si="2"/>
        <v>ES</v>
      </c>
      <c r="B75" s="11" t="s">
        <v>242</v>
      </c>
      <c r="C75" s="11" t="s">
        <v>243</v>
      </c>
      <c r="D75" s="12">
        <v>0</v>
      </c>
      <c r="E75" s="12">
        <v>0</v>
      </c>
      <c r="F75" s="12">
        <v>0</v>
      </c>
      <c r="G75" s="12">
        <v>22</v>
      </c>
      <c r="H75" s="13">
        <v>7693.46</v>
      </c>
      <c r="I75" s="13">
        <f t="shared" si="0"/>
        <v>0</v>
      </c>
      <c r="J75" s="13">
        <f t="shared" si="1"/>
        <v>-7693.46</v>
      </c>
    </row>
    <row r="76" spans="1:10" ht="90" outlineLevel="2">
      <c r="A76" s="4" t="str">
        <f t="shared" ref="A76:A139" si="8">LEFT(B76,2)</f>
        <v>ES</v>
      </c>
      <c r="B76" s="11" t="s">
        <v>244</v>
      </c>
      <c r="C76" s="11" t="s">
        <v>245</v>
      </c>
      <c r="D76" s="12">
        <v>47</v>
      </c>
      <c r="E76" s="12">
        <v>0</v>
      </c>
      <c r="F76" s="13">
        <v>32161.86</v>
      </c>
      <c r="G76" s="12">
        <v>0</v>
      </c>
      <c r="H76" s="12">
        <v>0</v>
      </c>
      <c r="I76" s="13">
        <f t="shared" si="0"/>
        <v>32161.86</v>
      </c>
      <c r="J76" s="13">
        <f t="shared" si="1"/>
        <v>0</v>
      </c>
    </row>
    <row r="77" spans="1:10" ht="105" outlineLevel="2">
      <c r="A77" s="4" t="str">
        <f t="shared" si="8"/>
        <v>ES</v>
      </c>
      <c r="B77" s="11" t="s">
        <v>246</v>
      </c>
      <c r="C77" s="11" t="s">
        <v>247</v>
      </c>
      <c r="D77" s="12">
        <v>12</v>
      </c>
      <c r="E77" s="12">
        <v>0</v>
      </c>
      <c r="F77" s="13">
        <v>6353.21</v>
      </c>
      <c r="G77" s="12">
        <v>0</v>
      </c>
      <c r="H77" s="12">
        <v>0</v>
      </c>
      <c r="I77" s="13">
        <f t="shared" si="0"/>
        <v>6353.21</v>
      </c>
      <c r="J77" s="13">
        <f t="shared" si="1"/>
        <v>0</v>
      </c>
    </row>
    <row r="78" spans="1:10" ht="90" outlineLevel="2">
      <c r="A78" s="4" t="str">
        <f t="shared" si="8"/>
        <v>ES</v>
      </c>
      <c r="B78" s="11" t="s">
        <v>248</v>
      </c>
      <c r="C78" s="11" t="s">
        <v>249</v>
      </c>
      <c r="D78" s="12">
        <v>85</v>
      </c>
      <c r="E78" s="12">
        <v>0</v>
      </c>
      <c r="F78" s="13">
        <v>43994.17</v>
      </c>
      <c r="G78" s="12">
        <v>0</v>
      </c>
      <c r="H78" s="12">
        <v>0</v>
      </c>
      <c r="I78" s="13">
        <f t="shared" si="0"/>
        <v>43994.17</v>
      </c>
      <c r="J78" s="13">
        <f t="shared" si="1"/>
        <v>0</v>
      </c>
    </row>
    <row r="79" spans="1:10" ht="90" outlineLevel="2">
      <c r="A79" s="4" t="str">
        <f t="shared" si="8"/>
        <v>ES</v>
      </c>
      <c r="B79" s="11" t="s">
        <v>250</v>
      </c>
      <c r="C79" s="11" t="s">
        <v>251</v>
      </c>
      <c r="D79" s="12">
        <v>8</v>
      </c>
      <c r="E79" s="12">
        <v>0</v>
      </c>
      <c r="F79" s="13">
        <v>2724.91</v>
      </c>
      <c r="G79" s="12">
        <v>0</v>
      </c>
      <c r="H79" s="12">
        <v>0</v>
      </c>
      <c r="I79" s="13">
        <f t="shared" si="0"/>
        <v>2724.91</v>
      </c>
      <c r="J79" s="13">
        <f t="shared" si="1"/>
        <v>0</v>
      </c>
    </row>
    <row r="80" spans="1:10" ht="90" outlineLevel="2">
      <c r="A80" s="4" t="str">
        <f t="shared" si="8"/>
        <v>ES</v>
      </c>
      <c r="B80" s="11" t="s">
        <v>252</v>
      </c>
      <c r="C80" s="11" t="s">
        <v>253</v>
      </c>
      <c r="D80" s="12">
        <v>53</v>
      </c>
      <c r="E80" s="12">
        <v>0</v>
      </c>
      <c r="F80" s="13">
        <v>14525.58</v>
      </c>
      <c r="G80" s="12">
        <v>0</v>
      </c>
      <c r="H80" s="12">
        <v>0</v>
      </c>
      <c r="I80" s="13">
        <f t="shared" si="0"/>
        <v>14525.58</v>
      </c>
      <c r="J80" s="13">
        <f t="shared" si="1"/>
        <v>0</v>
      </c>
    </row>
    <row r="81" spans="1:10" ht="90" outlineLevel="2">
      <c r="A81" s="4" t="str">
        <f t="shared" si="8"/>
        <v>ES</v>
      </c>
      <c r="B81" s="11" t="s">
        <v>254</v>
      </c>
      <c r="C81" s="11" t="s">
        <v>255</v>
      </c>
      <c r="D81" s="12">
        <v>16</v>
      </c>
      <c r="E81" s="12">
        <v>0</v>
      </c>
      <c r="F81" s="13">
        <v>3782.34</v>
      </c>
      <c r="G81" s="12">
        <v>0</v>
      </c>
      <c r="H81" s="12">
        <v>0</v>
      </c>
      <c r="I81" s="13">
        <f t="shared" si="0"/>
        <v>3782.34</v>
      </c>
      <c r="J81" s="13">
        <f t="shared" si="1"/>
        <v>0</v>
      </c>
    </row>
    <row r="82" spans="1:10" ht="90" outlineLevel="2">
      <c r="A82" s="4" t="str">
        <f t="shared" si="8"/>
        <v>ES</v>
      </c>
      <c r="B82" s="11" t="s">
        <v>256</v>
      </c>
      <c r="C82" s="11" t="s">
        <v>257</v>
      </c>
      <c r="D82" s="12">
        <v>0</v>
      </c>
      <c r="E82" s="12">
        <v>0</v>
      </c>
      <c r="F82" s="12">
        <v>0</v>
      </c>
      <c r="G82" s="12">
        <v>3</v>
      </c>
      <c r="H82" s="12">
        <v>81.53</v>
      </c>
      <c r="I82" s="13">
        <f t="shared" ref="I82:I148" si="9">IF((F82-H82)&gt;0,F82-H82,0)</f>
        <v>0</v>
      </c>
      <c r="J82" s="13">
        <f t="shared" ref="J82:J148" si="10">IF((F82-H82)&gt;0,0,F82-H82)</f>
        <v>-81.53</v>
      </c>
    </row>
    <row r="83" spans="1:10" ht="90" outlineLevel="2">
      <c r="A83" s="4" t="str">
        <f t="shared" si="8"/>
        <v>ES</v>
      </c>
      <c r="B83" s="11" t="s">
        <v>258</v>
      </c>
      <c r="C83" s="11" t="s">
        <v>259</v>
      </c>
      <c r="D83" s="12">
        <v>137</v>
      </c>
      <c r="E83" s="12">
        <v>0</v>
      </c>
      <c r="F83" s="13">
        <v>59699.519999999997</v>
      </c>
      <c r="G83" s="12">
        <v>0</v>
      </c>
      <c r="H83" s="12">
        <v>0</v>
      </c>
      <c r="I83" s="13">
        <f t="shared" si="9"/>
        <v>59699.519999999997</v>
      </c>
      <c r="J83" s="13">
        <f t="shared" si="10"/>
        <v>0</v>
      </c>
    </row>
    <row r="84" spans="1:10" ht="75" outlineLevel="2">
      <c r="A84" s="4" t="str">
        <f t="shared" si="8"/>
        <v>ES</v>
      </c>
      <c r="B84" s="11" t="s">
        <v>260</v>
      </c>
      <c r="C84" s="11" t="s">
        <v>261</v>
      </c>
      <c r="D84" s="12">
        <v>1</v>
      </c>
      <c r="E84" s="12">
        <v>0</v>
      </c>
      <c r="F84" s="12">
        <v>175.7</v>
      </c>
      <c r="G84" s="12">
        <v>0</v>
      </c>
      <c r="H84" s="12">
        <v>0</v>
      </c>
      <c r="I84" s="13">
        <f t="shared" si="9"/>
        <v>175.7</v>
      </c>
      <c r="J84" s="13">
        <f t="shared" si="10"/>
        <v>0</v>
      </c>
    </row>
    <row r="85" spans="1:10" ht="90" outlineLevel="2">
      <c r="A85" s="4" t="str">
        <f t="shared" si="8"/>
        <v>ES</v>
      </c>
      <c r="B85" s="11" t="s">
        <v>262</v>
      </c>
      <c r="C85" s="11" t="s">
        <v>263</v>
      </c>
      <c r="D85" s="12">
        <v>4</v>
      </c>
      <c r="E85" s="12">
        <v>0</v>
      </c>
      <c r="F85" s="13">
        <v>1230.75</v>
      </c>
      <c r="G85" s="12">
        <v>0</v>
      </c>
      <c r="H85" s="12">
        <v>0</v>
      </c>
      <c r="I85" s="13">
        <f t="shared" si="9"/>
        <v>1230.75</v>
      </c>
      <c r="J85" s="13">
        <f t="shared" si="10"/>
        <v>0</v>
      </c>
    </row>
    <row r="86" spans="1:10" ht="45" outlineLevel="2">
      <c r="A86" s="4" t="str">
        <f t="shared" si="8"/>
        <v>ES</v>
      </c>
      <c r="B86" s="11" t="s">
        <v>27</v>
      </c>
      <c r="C86" s="11" t="s">
        <v>28</v>
      </c>
      <c r="D86" s="12">
        <v>16</v>
      </c>
      <c r="E86" s="12">
        <v>0</v>
      </c>
      <c r="F86" s="13">
        <v>6668.96</v>
      </c>
      <c r="G86" s="12">
        <v>3</v>
      </c>
      <c r="H86" s="12">
        <v>717.02</v>
      </c>
      <c r="I86" s="13">
        <f t="shared" si="9"/>
        <v>5951.9400000000005</v>
      </c>
      <c r="J86" s="13">
        <f t="shared" si="10"/>
        <v>0</v>
      </c>
    </row>
    <row r="87" spans="1:10" ht="90" outlineLevel="2">
      <c r="A87" s="4" t="str">
        <f t="shared" si="8"/>
        <v>ES</v>
      </c>
      <c r="B87" s="11" t="s">
        <v>264</v>
      </c>
      <c r="C87" s="11" t="s">
        <v>265</v>
      </c>
      <c r="D87" s="12">
        <v>17</v>
      </c>
      <c r="E87" s="12">
        <v>444.04</v>
      </c>
      <c r="F87" s="13">
        <v>238493.53</v>
      </c>
      <c r="G87" s="12">
        <v>1</v>
      </c>
      <c r="H87" s="13">
        <v>12969.47</v>
      </c>
      <c r="I87" s="13">
        <f t="shared" si="9"/>
        <v>225524.06</v>
      </c>
      <c r="J87" s="13">
        <f t="shared" si="10"/>
        <v>0</v>
      </c>
    </row>
    <row r="88" spans="1:10" ht="90" outlineLevel="2">
      <c r="A88" s="4" t="str">
        <f t="shared" si="8"/>
        <v>ES</v>
      </c>
      <c r="B88" s="11" t="s">
        <v>266</v>
      </c>
      <c r="C88" s="11" t="s">
        <v>267</v>
      </c>
      <c r="D88" s="12">
        <v>122</v>
      </c>
      <c r="E88" s="12">
        <v>0</v>
      </c>
      <c r="F88" s="13">
        <v>31635.599999999999</v>
      </c>
      <c r="G88" s="12">
        <v>0</v>
      </c>
      <c r="H88" s="12">
        <v>0</v>
      </c>
      <c r="I88" s="13">
        <f t="shared" si="9"/>
        <v>31635.599999999999</v>
      </c>
      <c r="J88" s="13">
        <f t="shared" si="10"/>
        <v>0</v>
      </c>
    </row>
    <row r="89" spans="1:10" ht="90" outlineLevel="2">
      <c r="A89" s="4" t="str">
        <f t="shared" si="8"/>
        <v>ES</v>
      </c>
      <c r="B89" s="11" t="s">
        <v>268</v>
      </c>
      <c r="C89" s="11" t="s">
        <v>269</v>
      </c>
      <c r="D89" s="12">
        <v>2</v>
      </c>
      <c r="E89" s="12">
        <v>0</v>
      </c>
      <c r="F89" s="12">
        <v>633</v>
      </c>
      <c r="G89" s="12">
        <v>0</v>
      </c>
      <c r="H89" s="12">
        <v>0</v>
      </c>
      <c r="I89" s="13">
        <f t="shared" si="9"/>
        <v>633</v>
      </c>
      <c r="J89" s="13">
        <f t="shared" si="10"/>
        <v>0</v>
      </c>
    </row>
    <row r="90" spans="1:10" ht="90" outlineLevel="2">
      <c r="A90" s="4" t="str">
        <f t="shared" si="8"/>
        <v>ES</v>
      </c>
      <c r="B90" s="11" t="s">
        <v>270</v>
      </c>
      <c r="C90" s="11" t="s">
        <v>271</v>
      </c>
      <c r="D90" s="12">
        <v>175</v>
      </c>
      <c r="E90" s="12">
        <v>0</v>
      </c>
      <c r="F90" s="13">
        <v>94514.97</v>
      </c>
      <c r="G90" s="12">
        <v>0</v>
      </c>
      <c r="H90" s="12">
        <v>0</v>
      </c>
      <c r="I90" s="13">
        <f t="shared" si="9"/>
        <v>94514.97</v>
      </c>
      <c r="J90" s="13">
        <f t="shared" si="10"/>
        <v>0</v>
      </c>
    </row>
    <row r="91" spans="1:10" ht="90" outlineLevel="2">
      <c r="A91" s="4" t="str">
        <f t="shared" si="8"/>
        <v>ES</v>
      </c>
      <c r="B91" s="11" t="s">
        <v>29</v>
      </c>
      <c r="C91" s="11" t="s">
        <v>30</v>
      </c>
      <c r="D91" s="12">
        <v>756</v>
      </c>
      <c r="E91" s="12">
        <v>0</v>
      </c>
      <c r="F91" s="13">
        <v>298278.89</v>
      </c>
      <c r="G91" s="12">
        <v>71</v>
      </c>
      <c r="H91" s="13">
        <v>111208.21</v>
      </c>
      <c r="I91" s="13">
        <f t="shared" si="9"/>
        <v>187070.68</v>
      </c>
      <c r="J91" s="13">
        <f t="shared" si="10"/>
        <v>0</v>
      </c>
    </row>
    <row r="92" spans="1:10" outlineLevel="1">
      <c r="A92" s="30" t="s">
        <v>272</v>
      </c>
      <c r="B92" s="30"/>
      <c r="C92" s="30"/>
      <c r="D92" s="12">
        <f t="shared" ref="D92:J92" si="11">SUBTOTAL(9,D73:D91)</f>
        <v>1456</v>
      </c>
      <c r="E92" s="12">
        <f t="shared" si="11"/>
        <v>444.04</v>
      </c>
      <c r="F92" s="13">
        <f t="shared" si="11"/>
        <v>836176.97</v>
      </c>
      <c r="G92" s="12">
        <f t="shared" si="11"/>
        <v>103</v>
      </c>
      <c r="H92" s="13">
        <f t="shared" si="11"/>
        <v>134530.59</v>
      </c>
      <c r="I92" s="13">
        <f t="shared" si="11"/>
        <v>711282.27</v>
      </c>
      <c r="J92" s="13">
        <f t="shared" si="11"/>
        <v>-9635.8900000000012</v>
      </c>
    </row>
    <row r="93" spans="1:10" ht="105" outlineLevel="2">
      <c r="A93" s="4" t="str">
        <f t="shared" si="8"/>
        <v>GO</v>
      </c>
      <c r="B93" s="11" t="s">
        <v>273</v>
      </c>
      <c r="C93" s="11" t="s">
        <v>274</v>
      </c>
      <c r="D93" s="25">
        <v>1906</v>
      </c>
      <c r="E93" s="12">
        <v>0</v>
      </c>
      <c r="F93" s="13">
        <v>1311970.01</v>
      </c>
      <c r="G93" s="12">
        <v>12</v>
      </c>
      <c r="H93" s="13">
        <v>1968.42</v>
      </c>
      <c r="I93" s="13">
        <f t="shared" si="9"/>
        <v>1310001.5900000001</v>
      </c>
      <c r="J93" s="13">
        <f t="shared" si="10"/>
        <v>0</v>
      </c>
    </row>
    <row r="94" spans="1:10" ht="45" outlineLevel="2">
      <c r="A94" s="4" t="str">
        <f t="shared" si="8"/>
        <v>GO</v>
      </c>
      <c r="B94" s="11" t="s">
        <v>275</v>
      </c>
      <c r="C94" s="11" t="s">
        <v>276</v>
      </c>
      <c r="D94" s="12">
        <v>5</v>
      </c>
      <c r="E94" s="12">
        <v>0</v>
      </c>
      <c r="F94" s="13">
        <v>2216.4499999999998</v>
      </c>
      <c r="G94" s="12">
        <v>0</v>
      </c>
      <c r="H94" s="12">
        <v>0</v>
      </c>
      <c r="I94" s="13">
        <f t="shared" si="9"/>
        <v>2216.4499999999998</v>
      </c>
      <c r="J94" s="13">
        <f t="shared" si="10"/>
        <v>0</v>
      </c>
    </row>
    <row r="95" spans="1:10" ht="105" outlineLevel="2">
      <c r="A95" s="4" t="str">
        <f t="shared" si="8"/>
        <v>GO</v>
      </c>
      <c r="B95" s="11" t="s">
        <v>277</v>
      </c>
      <c r="C95" s="11" t="s">
        <v>278</v>
      </c>
      <c r="D95" s="12">
        <v>0</v>
      </c>
      <c r="E95" s="12">
        <v>0</v>
      </c>
      <c r="F95" s="12">
        <v>0</v>
      </c>
      <c r="G95" s="12">
        <v>1</v>
      </c>
      <c r="H95" s="12">
        <v>143.72</v>
      </c>
      <c r="I95" s="13">
        <f t="shared" si="9"/>
        <v>0</v>
      </c>
      <c r="J95" s="13">
        <f t="shared" si="10"/>
        <v>-143.72</v>
      </c>
    </row>
    <row r="96" spans="1:10" ht="90" outlineLevel="2">
      <c r="A96" s="4" t="str">
        <f t="shared" si="8"/>
        <v>GO</v>
      </c>
      <c r="B96" s="11" t="s">
        <v>279</v>
      </c>
      <c r="C96" s="11" t="s">
        <v>280</v>
      </c>
      <c r="D96" s="12">
        <v>22</v>
      </c>
      <c r="E96" s="12">
        <v>0</v>
      </c>
      <c r="F96" s="13">
        <v>6887.79</v>
      </c>
      <c r="G96" s="12">
        <v>0</v>
      </c>
      <c r="H96" s="12">
        <v>0</v>
      </c>
      <c r="I96" s="13">
        <f t="shared" si="9"/>
        <v>6887.79</v>
      </c>
      <c r="J96" s="13">
        <f t="shared" si="10"/>
        <v>0</v>
      </c>
    </row>
    <row r="97" spans="1:10" ht="90" outlineLevel="2">
      <c r="A97" s="4" t="str">
        <f t="shared" si="8"/>
        <v>GO</v>
      </c>
      <c r="B97" s="11" t="s">
        <v>281</v>
      </c>
      <c r="C97" s="11" t="s">
        <v>282</v>
      </c>
      <c r="D97" s="12">
        <v>0</v>
      </c>
      <c r="E97" s="12">
        <v>0</v>
      </c>
      <c r="F97" s="12">
        <v>0</v>
      </c>
      <c r="G97" s="12">
        <v>1</v>
      </c>
      <c r="H97" s="12">
        <v>8.02</v>
      </c>
      <c r="I97" s="13">
        <f t="shared" si="9"/>
        <v>0</v>
      </c>
      <c r="J97" s="13">
        <f t="shared" si="10"/>
        <v>-8.02</v>
      </c>
    </row>
    <row r="98" spans="1:10" ht="105" outlineLevel="2">
      <c r="A98" s="4" t="str">
        <f t="shared" si="8"/>
        <v>GO</v>
      </c>
      <c r="B98" s="11" t="s">
        <v>283</v>
      </c>
      <c r="C98" s="11" t="s">
        <v>284</v>
      </c>
      <c r="D98" s="12">
        <v>18</v>
      </c>
      <c r="E98" s="12">
        <v>0</v>
      </c>
      <c r="F98" s="13">
        <v>204532.61</v>
      </c>
      <c r="G98" s="12">
        <v>0</v>
      </c>
      <c r="H98" s="12">
        <v>0</v>
      </c>
      <c r="I98" s="13">
        <f t="shared" si="9"/>
        <v>204532.61</v>
      </c>
      <c r="J98" s="13">
        <f t="shared" si="10"/>
        <v>0</v>
      </c>
    </row>
    <row r="99" spans="1:10" ht="75" outlineLevel="2">
      <c r="A99" s="4" t="str">
        <f t="shared" si="8"/>
        <v>GO</v>
      </c>
      <c r="B99" s="11" t="s">
        <v>285</v>
      </c>
      <c r="C99" s="11" t="s">
        <v>286</v>
      </c>
      <c r="D99" s="12">
        <v>23</v>
      </c>
      <c r="E99" s="12">
        <v>0</v>
      </c>
      <c r="F99" s="13">
        <v>7306.64</v>
      </c>
      <c r="G99" s="12">
        <v>0</v>
      </c>
      <c r="H99" s="12">
        <v>0</v>
      </c>
      <c r="I99" s="13">
        <f t="shared" si="9"/>
        <v>7306.64</v>
      </c>
      <c r="J99" s="13">
        <f t="shared" si="10"/>
        <v>0</v>
      </c>
    </row>
    <row r="100" spans="1:10" ht="90" outlineLevel="2">
      <c r="A100" s="4" t="str">
        <f t="shared" si="8"/>
        <v>GO</v>
      </c>
      <c r="B100" s="11" t="s">
        <v>287</v>
      </c>
      <c r="C100" s="11" t="s">
        <v>288</v>
      </c>
      <c r="D100" s="12">
        <v>0</v>
      </c>
      <c r="E100" s="12">
        <v>0</v>
      </c>
      <c r="F100" s="12">
        <v>0</v>
      </c>
      <c r="G100" s="12">
        <v>8</v>
      </c>
      <c r="H100" s="12">
        <v>752.77</v>
      </c>
      <c r="I100" s="13">
        <f t="shared" si="9"/>
        <v>0</v>
      </c>
      <c r="J100" s="13">
        <f t="shared" si="10"/>
        <v>-752.77</v>
      </c>
    </row>
    <row r="101" spans="1:10" ht="90" outlineLevel="2">
      <c r="A101" s="4" t="str">
        <f t="shared" si="8"/>
        <v>GO</v>
      </c>
      <c r="B101" s="11" t="s">
        <v>31</v>
      </c>
      <c r="C101" s="11" t="s">
        <v>32</v>
      </c>
      <c r="D101" s="25">
        <v>1753</v>
      </c>
      <c r="E101" s="12">
        <v>0</v>
      </c>
      <c r="F101" s="13">
        <v>479816.56</v>
      </c>
      <c r="G101" s="12">
        <v>118</v>
      </c>
      <c r="H101" s="13">
        <v>20224.240000000002</v>
      </c>
      <c r="I101" s="13">
        <f t="shared" si="9"/>
        <v>459592.32</v>
      </c>
      <c r="J101" s="13">
        <f t="shared" si="10"/>
        <v>0</v>
      </c>
    </row>
    <row r="102" spans="1:10" ht="90" outlineLevel="2">
      <c r="A102" s="4" t="str">
        <f t="shared" si="8"/>
        <v>GO</v>
      </c>
      <c r="B102" s="11" t="s">
        <v>289</v>
      </c>
      <c r="C102" s="11" t="s">
        <v>290</v>
      </c>
      <c r="D102" s="12">
        <v>58</v>
      </c>
      <c r="E102" s="12">
        <v>0</v>
      </c>
      <c r="F102" s="13">
        <v>15843.17</v>
      </c>
      <c r="G102" s="12">
        <v>0</v>
      </c>
      <c r="H102" s="12">
        <v>0</v>
      </c>
      <c r="I102" s="13">
        <f t="shared" si="9"/>
        <v>15843.17</v>
      </c>
      <c r="J102" s="13">
        <f t="shared" si="10"/>
        <v>0</v>
      </c>
    </row>
    <row r="103" spans="1:10" ht="75" outlineLevel="2">
      <c r="A103" s="4" t="str">
        <f t="shared" si="8"/>
        <v>GO</v>
      </c>
      <c r="B103" s="11" t="s">
        <v>291</v>
      </c>
      <c r="C103" s="11" t="s">
        <v>292</v>
      </c>
      <c r="D103" s="12">
        <v>8</v>
      </c>
      <c r="E103" s="12">
        <v>0</v>
      </c>
      <c r="F103" s="13">
        <v>2283.87</v>
      </c>
      <c r="G103" s="12">
        <v>0</v>
      </c>
      <c r="H103" s="12">
        <v>0</v>
      </c>
      <c r="I103" s="13">
        <f t="shared" si="9"/>
        <v>2283.87</v>
      </c>
      <c r="J103" s="13">
        <f t="shared" si="10"/>
        <v>0</v>
      </c>
    </row>
    <row r="104" spans="1:10" ht="90" outlineLevel="2">
      <c r="A104" s="4" t="str">
        <f t="shared" si="8"/>
        <v>GO</v>
      </c>
      <c r="B104" s="11" t="s">
        <v>293</v>
      </c>
      <c r="C104" s="11" t="s">
        <v>294</v>
      </c>
      <c r="D104" s="12">
        <v>133</v>
      </c>
      <c r="E104" s="12">
        <v>0</v>
      </c>
      <c r="F104" s="13">
        <v>60081.88</v>
      </c>
      <c r="G104" s="12">
        <v>0</v>
      </c>
      <c r="H104" s="12">
        <v>0</v>
      </c>
      <c r="I104" s="13">
        <f t="shared" si="9"/>
        <v>60081.88</v>
      </c>
      <c r="J104" s="13">
        <f t="shared" si="10"/>
        <v>0</v>
      </c>
    </row>
    <row r="105" spans="1:10" ht="75" outlineLevel="2">
      <c r="A105" s="4" t="str">
        <f t="shared" si="8"/>
        <v>GO</v>
      </c>
      <c r="B105" s="11" t="s">
        <v>295</v>
      </c>
      <c r="C105" s="11" t="s">
        <v>296</v>
      </c>
      <c r="D105" s="12">
        <v>0</v>
      </c>
      <c r="E105" s="12">
        <v>0</v>
      </c>
      <c r="F105" s="12">
        <v>0</v>
      </c>
      <c r="G105" s="12">
        <v>2</v>
      </c>
      <c r="H105" s="12">
        <v>702.69</v>
      </c>
      <c r="I105" s="13">
        <f t="shared" si="9"/>
        <v>0</v>
      </c>
      <c r="J105" s="13">
        <f t="shared" si="10"/>
        <v>-702.69</v>
      </c>
    </row>
    <row r="106" spans="1:10" ht="90" outlineLevel="2">
      <c r="A106" s="4" t="str">
        <f t="shared" si="8"/>
        <v>GO</v>
      </c>
      <c r="B106" s="11" t="s">
        <v>297</v>
      </c>
      <c r="C106" s="11" t="s">
        <v>298</v>
      </c>
      <c r="D106" s="12">
        <v>0</v>
      </c>
      <c r="E106" s="12">
        <v>0</v>
      </c>
      <c r="F106" s="12">
        <v>0</v>
      </c>
      <c r="G106" s="12">
        <v>7</v>
      </c>
      <c r="H106" s="13">
        <v>1068.95</v>
      </c>
      <c r="I106" s="13">
        <f t="shared" si="9"/>
        <v>0</v>
      </c>
      <c r="J106" s="13">
        <f t="shared" si="10"/>
        <v>-1068.95</v>
      </c>
    </row>
    <row r="107" spans="1:10" ht="105" outlineLevel="2">
      <c r="A107" s="4" t="str">
        <f t="shared" si="8"/>
        <v>GO</v>
      </c>
      <c r="B107" s="11" t="s">
        <v>299</v>
      </c>
      <c r="C107" s="11" t="s">
        <v>300</v>
      </c>
      <c r="D107" s="12">
        <v>53</v>
      </c>
      <c r="E107" s="12">
        <v>0</v>
      </c>
      <c r="F107" s="13">
        <v>17340.009999999998</v>
      </c>
      <c r="G107" s="12">
        <v>0</v>
      </c>
      <c r="H107" s="12">
        <v>0</v>
      </c>
      <c r="I107" s="13">
        <f t="shared" si="9"/>
        <v>17340.009999999998</v>
      </c>
      <c r="J107" s="13">
        <f t="shared" si="10"/>
        <v>0</v>
      </c>
    </row>
    <row r="108" spans="1:10" ht="90" outlineLevel="2">
      <c r="A108" s="4" t="str">
        <f t="shared" si="8"/>
        <v>GO</v>
      </c>
      <c r="B108" s="11" t="s">
        <v>301</v>
      </c>
      <c r="C108" s="11" t="s">
        <v>302</v>
      </c>
      <c r="D108" s="12">
        <v>0</v>
      </c>
      <c r="E108" s="12">
        <v>0</v>
      </c>
      <c r="F108" s="12">
        <v>0</v>
      </c>
      <c r="G108" s="12">
        <v>1</v>
      </c>
      <c r="H108" s="12">
        <v>240.5</v>
      </c>
      <c r="I108" s="13">
        <f t="shared" si="9"/>
        <v>0</v>
      </c>
      <c r="J108" s="13">
        <f t="shared" si="10"/>
        <v>-240.5</v>
      </c>
    </row>
    <row r="109" spans="1:10" ht="90" outlineLevel="2">
      <c r="A109" s="4" t="str">
        <f t="shared" si="8"/>
        <v>GO</v>
      </c>
      <c r="B109" s="11" t="s">
        <v>303</v>
      </c>
      <c r="C109" s="11" t="s">
        <v>304</v>
      </c>
      <c r="D109" s="12">
        <v>12</v>
      </c>
      <c r="E109" s="12">
        <v>0</v>
      </c>
      <c r="F109" s="13">
        <v>4010.81</v>
      </c>
      <c r="G109" s="12">
        <v>0</v>
      </c>
      <c r="H109" s="12">
        <v>0</v>
      </c>
      <c r="I109" s="13">
        <f t="shared" si="9"/>
        <v>4010.81</v>
      </c>
      <c r="J109" s="13">
        <f t="shared" si="10"/>
        <v>0</v>
      </c>
    </row>
    <row r="110" spans="1:10" ht="90" outlineLevel="2">
      <c r="A110" s="4" t="str">
        <f t="shared" si="8"/>
        <v>GO</v>
      </c>
      <c r="B110" s="11" t="s">
        <v>305</v>
      </c>
      <c r="C110" s="11" t="s">
        <v>306</v>
      </c>
      <c r="D110" s="12">
        <v>0</v>
      </c>
      <c r="E110" s="12">
        <v>0</v>
      </c>
      <c r="F110" s="12">
        <v>0</v>
      </c>
      <c r="G110" s="12">
        <v>20</v>
      </c>
      <c r="H110" s="13">
        <v>5974.47</v>
      </c>
      <c r="I110" s="13">
        <f t="shared" si="9"/>
        <v>0</v>
      </c>
      <c r="J110" s="13">
        <f t="shared" si="10"/>
        <v>-5974.47</v>
      </c>
    </row>
    <row r="111" spans="1:10" ht="90" outlineLevel="2">
      <c r="A111" s="4" t="str">
        <f t="shared" si="8"/>
        <v>GO</v>
      </c>
      <c r="B111" s="11" t="s">
        <v>307</v>
      </c>
      <c r="C111" s="11" t="s">
        <v>308</v>
      </c>
      <c r="D111" s="12">
        <v>11</v>
      </c>
      <c r="E111" s="12">
        <v>0</v>
      </c>
      <c r="F111" s="13">
        <v>2689.84</v>
      </c>
      <c r="G111" s="12">
        <v>0</v>
      </c>
      <c r="H111" s="12">
        <v>0</v>
      </c>
      <c r="I111" s="13">
        <f t="shared" si="9"/>
        <v>2689.84</v>
      </c>
      <c r="J111" s="13">
        <f t="shared" si="10"/>
        <v>0</v>
      </c>
    </row>
    <row r="112" spans="1:10" ht="75" outlineLevel="2">
      <c r="A112" s="4" t="str">
        <f t="shared" si="8"/>
        <v>GO</v>
      </c>
      <c r="B112" s="11" t="s">
        <v>309</v>
      </c>
      <c r="C112" s="11" t="s">
        <v>310</v>
      </c>
      <c r="D112" s="12">
        <v>0</v>
      </c>
      <c r="E112" s="12">
        <v>0</v>
      </c>
      <c r="F112" s="12">
        <v>0</v>
      </c>
      <c r="G112" s="12">
        <v>4</v>
      </c>
      <c r="H112" s="13">
        <v>1827.74</v>
      </c>
      <c r="I112" s="13">
        <f t="shared" si="9"/>
        <v>0</v>
      </c>
      <c r="J112" s="13">
        <f t="shared" si="10"/>
        <v>-1827.74</v>
      </c>
    </row>
    <row r="113" spans="1:10" ht="45" outlineLevel="2">
      <c r="A113" s="4" t="str">
        <f t="shared" si="8"/>
        <v>GO</v>
      </c>
      <c r="B113" s="11" t="s">
        <v>311</v>
      </c>
      <c r="C113" s="11" t="s">
        <v>312</v>
      </c>
      <c r="D113" s="12">
        <v>0</v>
      </c>
      <c r="E113" s="12">
        <v>0</v>
      </c>
      <c r="F113" s="12">
        <v>0</v>
      </c>
      <c r="G113" s="12">
        <v>4</v>
      </c>
      <c r="H113" s="13">
        <v>1566.49</v>
      </c>
      <c r="I113" s="13">
        <f t="shared" si="9"/>
        <v>0</v>
      </c>
      <c r="J113" s="13">
        <f t="shared" si="10"/>
        <v>-1566.49</v>
      </c>
    </row>
    <row r="114" spans="1:10" ht="75" outlineLevel="2">
      <c r="A114" s="4" t="str">
        <f t="shared" si="8"/>
        <v>GO</v>
      </c>
      <c r="B114" s="11" t="s">
        <v>313</v>
      </c>
      <c r="C114" s="11" t="s">
        <v>314</v>
      </c>
      <c r="D114" s="12">
        <v>0</v>
      </c>
      <c r="E114" s="12">
        <v>0</v>
      </c>
      <c r="F114" s="12">
        <v>0</v>
      </c>
      <c r="G114" s="12">
        <v>8</v>
      </c>
      <c r="H114" s="13">
        <v>1506.32</v>
      </c>
      <c r="I114" s="13">
        <f t="shared" si="9"/>
        <v>0</v>
      </c>
      <c r="J114" s="13">
        <f t="shared" si="10"/>
        <v>-1506.32</v>
      </c>
    </row>
    <row r="115" spans="1:10" ht="45" outlineLevel="2">
      <c r="A115" s="4" t="str">
        <f t="shared" si="8"/>
        <v>GO</v>
      </c>
      <c r="B115" s="11" t="s">
        <v>315</v>
      </c>
      <c r="C115" s="11" t="s">
        <v>316</v>
      </c>
      <c r="D115" s="12">
        <v>0</v>
      </c>
      <c r="E115" s="12">
        <v>0</v>
      </c>
      <c r="F115" s="12">
        <v>0</v>
      </c>
      <c r="G115" s="12">
        <v>3</v>
      </c>
      <c r="H115" s="12">
        <v>443.27</v>
      </c>
      <c r="I115" s="13">
        <f t="shared" si="9"/>
        <v>0</v>
      </c>
      <c r="J115" s="13">
        <f t="shared" si="10"/>
        <v>-443.27</v>
      </c>
    </row>
    <row r="116" spans="1:10" ht="90.75" customHeight="1" outlineLevel="2">
      <c r="A116" s="4" t="str">
        <f t="shared" si="8"/>
        <v>GO</v>
      </c>
      <c r="B116" s="11" t="s">
        <v>317</v>
      </c>
      <c r="C116" s="11" t="s">
        <v>318</v>
      </c>
      <c r="D116" s="12">
        <v>0</v>
      </c>
      <c r="E116" s="12">
        <v>0</v>
      </c>
      <c r="F116" s="12">
        <v>0</v>
      </c>
      <c r="G116" s="12">
        <v>1</v>
      </c>
      <c r="H116" s="12">
        <v>13.09</v>
      </c>
      <c r="I116" s="13">
        <f t="shared" si="9"/>
        <v>0</v>
      </c>
      <c r="J116" s="13">
        <f t="shared" si="10"/>
        <v>-13.09</v>
      </c>
    </row>
    <row r="117" spans="1:10" ht="75" outlineLevel="2">
      <c r="A117" s="4" t="str">
        <f t="shared" si="8"/>
        <v>GO</v>
      </c>
      <c r="B117" s="11" t="s">
        <v>319</v>
      </c>
      <c r="C117" s="11" t="s">
        <v>320</v>
      </c>
      <c r="D117" s="12">
        <v>6</v>
      </c>
      <c r="E117" s="12">
        <v>0</v>
      </c>
      <c r="F117" s="13">
        <v>19714.490000000002</v>
      </c>
      <c r="G117" s="12">
        <v>0</v>
      </c>
      <c r="H117" s="12">
        <v>0</v>
      </c>
      <c r="I117" s="13">
        <f t="shared" si="9"/>
        <v>19714.490000000002</v>
      </c>
      <c r="J117" s="13">
        <f t="shared" si="10"/>
        <v>0</v>
      </c>
    </row>
    <row r="118" spans="1:10" ht="90" outlineLevel="2">
      <c r="A118" s="4" t="str">
        <f t="shared" si="8"/>
        <v>GO</v>
      </c>
      <c r="B118" s="11" t="s">
        <v>321</v>
      </c>
      <c r="C118" s="11" t="s">
        <v>322</v>
      </c>
      <c r="D118" s="12">
        <v>76</v>
      </c>
      <c r="E118" s="12">
        <v>0</v>
      </c>
      <c r="F118" s="13">
        <v>39322.339999999997</v>
      </c>
      <c r="G118" s="12">
        <v>6</v>
      </c>
      <c r="H118" s="13">
        <v>1435.78</v>
      </c>
      <c r="I118" s="13">
        <f t="shared" si="9"/>
        <v>37886.559999999998</v>
      </c>
      <c r="J118" s="13">
        <f t="shared" si="10"/>
        <v>0</v>
      </c>
    </row>
    <row r="119" spans="1:10" ht="105" outlineLevel="2">
      <c r="A119" s="4" t="str">
        <f t="shared" si="8"/>
        <v>GO</v>
      </c>
      <c r="B119" s="11" t="s">
        <v>323</v>
      </c>
      <c r="C119" s="11" t="s">
        <v>324</v>
      </c>
      <c r="D119" s="12">
        <v>63</v>
      </c>
      <c r="E119" s="12">
        <v>0</v>
      </c>
      <c r="F119" s="13">
        <v>19411.560000000001</v>
      </c>
      <c r="G119" s="12">
        <v>1</v>
      </c>
      <c r="H119" s="12">
        <v>450.47</v>
      </c>
      <c r="I119" s="13">
        <f t="shared" si="9"/>
        <v>18961.09</v>
      </c>
      <c r="J119" s="13">
        <f t="shared" si="10"/>
        <v>0</v>
      </c>
    </row>
    <row r="120" spans="1:10" ht="45" outlineLevel="2">
      <c r="A120" s="4" t="str">
        <f t="shared" si="8"/>
        <v>GO</v>
      </c>
      <c r="B120" s="11" t="s">
        <v>325</v>
      </c>
      <c r="C120" s="11" t="s">
        <v>326</v>
      </c>
      <c r="D120" s="12">
        <v>0</v>
      </c>
      <c r="E120" s="12">
        <v>0</v>
      </c>
      <c r="F120" s="12">
        <v>0</v>
      </c>
      <c r="G120" s="12">
        <v>1</v>
      </c>
      <c r="H120" s="12">
        <v>112.91</v>
      </c>
      <c r="I120" s="13">
        <f t="shared" si="9"/>
        <v>0</v>
      </c>
      <c r="J120" s="13">
        <f t="shared" si="10"/>
        <v>-112.91</v>
      </c>
    </row>
    <row r="121" spans="1:10" outlineLevel="1">
      <c r="A121" s="30" t="s">
        <v>327</v>
      </c>
      <c r="B121" s="30"/>
      <c r="C121" s="30"/>
      <c r="D121" s="12">
        <f t="shared" ref="D121:J121" si="12">SUBTOTAL(9,D93:D120)</f>
        <v>4147</v>
      </c>
      <c r="E121" s="12">
        <f t="shared" si="12"/>
        <v>0</v>
      </c>
      <c r="F121" s="12">
        <f t="shared" si="12"/>
        <v>2193428.0299999998</v>
      </c>
      <c r="G121" s="12">
        <f t="shared" si="12"/>
        <v>198</v>
      </c>
      <c r="H121" s="12">
        <f t="shared" si="12"/>
        <v>38439.85</v>
      </c>
      <c r="I121" s="13">
        <f t="shared" si="12"/>
        <v>2169349.1200000001</v>
      </c>
      <c r="J121" s="13">
        <f t="shared" si="12"/>
        <v>-14360.94</v>
      </c>
    </row>
    <row r="122" spans="1:10" ht="90" outlineLevel="2">
      <c r="A122" s="4" t="str">
        <f t="shared" si="8"/>
        <v>MA</v>
      </c>
      <c r="B122" s="11" t="s">
        <v>328</v>
      </c>
      <c r="C122" s="11" t="s">
        <v>329</v>
      </c>
      <c r="D122" s="12">
        <v>0</v>
      </c>
      <c r="E122" s="12">
        <v>0</v>
      </c>
      <c r="F122" s="12">
        <v>0</v>
      </c>
      <c r="G122" s="12">
        <v>5</v>
      </c>
      <c r="H122" s="13">
        <v>1092.94</v>
      </c>
      <c r="I122" s="13">
        <f t="shared" si="9"/>
        <v>0</v>
      </c>
      <c r="J122" s="13">
        <f t="shared" si="10"/>
        <v>-1092.94</v>
      </c>
    </row>
    <row r="123" spans="1:10" ht="105" outlineLevel="2">
      <c r="A123" s="4" t="str">
        <f t="shared" si="8"/>
        <v>MA</v>
      </c>
      <c r="B123" s="11" t="s">
        <v>330</v>
      </c>
      <c r="C123" s="11" t="s">
        <v>331</v>
      </c>
      <c r="D123" s="12">
        <v>0</v>
      </c>
      <c r="E123" s="12">
        <v>0</v>
      </c>
      <c r="F123" s="12">
        <v>0</v>
      </c>
      <c r="G123" s="12">
        <v>4</v>
      </c>
      <c r="H123" s="12">
        <v>765.44</v>
      </c>
      <c r="I123" s="13">
        <f t="shared" si="9"/>
        <v>0</v>
      </c>
      <c r="J123" s="13">
        <f t="shared" si="10"/>
        <v>-765.44</v>
      </c>
    </row>
    <row r="124" spans="1:10" outlineLevel="1">
      <c r="A124" s="30" t="s">
        <v>332</v>
      </c>
      <c r="B124" s="30"/>
      <c r="C124" s="30"/>
      <c r="D124" s="12">
        <f t="shared" ref="D124:J124" si="13">SUBTOTAL(9,D122:D123)</f>
        <v>0</v>
      </c>
      <c r="E124" s="12">
        <f t="shared" si="13"/>
        <v>0</v>
      </c>
      <c r="F124" s="12">
        <f t="shared" si="13"/>
        <v>0</v>
      </c>
      <c r="G124" s="12">
        <f t="shared" si="13"/>
        <v>9</v>
      </c>
      <c r="H124" s="12">
        <f t="shared" si="13"/>
        <v>1858.38</v>
      </c>
      <c r="I124" s="13">
        <f t="shared" si="13"/>
        <v>0</v>
      </c>
      <c r="J124" s="13">
        <f t="shared" si="13"/>
        <v>-1858.38</v>
      </c>
    </row>
    <row r="125" spans="1:10" ht="90" outlineLevel="2">
      <c r="A125" s="4" t="str">
        <f t="shared" si="8"/>
        <v>MG</v>
      </c>
      <c r="B125" s="11" t="s">
        <v>333</v>
      </c>
      <c r="C125" s="11" t="s">
        <v>334</v>
      </c>
      <c r="D125" s="12">
        <v>19</v>
      </c>
      <c r="E125" s="12">
        <v>0</v>
      </c>
      <c r="F125" s="13">
        <v>5806.61</v>
      </c>
      <c r="G125" s="12">
        <v>0</v>
      </c>
      <c r="H125" s="12">
        <v>0</v>
      </c>
      <c r="I125" s="13">
        <f t="shared" si="9"/>
        <v>5806.61</v>
      </c>
      <c r="J125" s="13">
        <f t="shared" si="10"/>
        <v>0</v>
      </c>
    </row>
    <row r="126" spans="1:10" ht="90" outlineLevel="2">
      <c r="A126" s="4" t="str">
        <f t="shared" si="8"/>
        <v>MG</v>
      </c>
      <c r="B126" s="11" t="s">
        <v>335</v>
      </c>
      <c r="C126" s="11" t="s">
        <v>336</v>
      </c>
      <c r="D126" s="12">
        <v>16</v>
      </c>
      <c r="E126" s="12">
        <v>0</v>
      </c>
      <c r="F126" s="13">
        <v>5661.05</v>
      </c>
      <c r="G126" s="12">
        <v>12</v>
      </c>
      <c r="H126" s="13">
        <v>1537.11</v>
      </c>
      <c r="I126" s="13">
        <f t="shared" si="9"/>
        <v>4123.9400000000005</v>
      </c>
      <c r="J126" s="13">
        <f t="shared" si="10"/>
        <v>0</v>
      </c>
    </row>
    <row r="127" spans="1:10" ht="75" outlineLevel="2">
      <c r="A127" s="4" t="str">
        <f t="shared" si="8"/>
        <v>MG</v>
      </c>
      <c r="B127" s="11" t="s">
        <v>337</v>
      </c>
      <c r="C127" s="11" t="s">
        <v>338</v>
      </c>
      <c r="D127" s="12">
        <v>239</v>
      </c>
      <c r="E127" s="12">
        <v>0</v>
      </c>
      <c r="F127" s="13">
        <v>93224.34</v>
      </c>
      <c r="G127" s="12">
        <v>0</v>
      </c>
      <c r="H127" s="12">
        <v>0</v>
      </c>
      <c r="I127" s="13">
        <f t="shared" si="9"/>
        <v>93224.34</v>
      </c>
      <c r="J127" s="13">
        <f t="shared" si="10"/>
        <v>0</v>
      </c>
    </row>
    <row r="128" spans="1:10" ht="90" outlineLevel="2">
      <c r="A128" s="4" t="str">
        <f t="shared" si="8"/>
        <v>MG</v>
      </c>
      <c r="B128" s="11" t="s">
        <v>339</v>
      </c>
      <c r="C128" s="11" t="s">
        <v>340</v>
      </c>
      <c r="D128" s="12">
        <v>0</v>
      </c>
      <c r="E128" s="12">
        <v>0</v>
      </c>
      <c r="F128" s="12">
        <v>0</v>
      </c>
      <c r="G128" s="12">
        <v>1</v>
      </c>
      <c r="H128" s="12">
        <v>67.73</v>
      </c>
      <c r="I128" s="13">
        <f t="shared" si="9"/>
        <v>0</v>
      </c>
      <c r="J128" s="13">
        <f t="shared" si="10"/>
        <v>-67.73</v>
      </c>
    </row>
    <row r="129" spans="1:10" ht="75" outlineLevel="2">
      <c r="A129" s="4" t="str">
        <f t="shared" si="8"/>
        <v>MG</v>
      </c>
      <c r="B129" s="11" t="s">
        <v>341</v>
      </c>
      <c r="C129" s="11" t="s">
        <v>342</v>
      </c>
      <c r="D129" s="12">
        <v>0</v>
      </c>
      <c r="E129" s="12">
        <v>0</v>
      </c>
      <c r="F129" s="12">
        <v>0</v>
      </c>
      <c r="G129" s="12">
        <v>12</v>
      </c>
      <c r="H129" s="13">
        <v>3160.77</v>
      </c>
      <c r="I129" s="13">
        <f t="shared" si="9"/>
        <v>0</v>
      </c>
      <c r="J129" s="13">
        <f t="shared" si="10"/>
        <v>-3160.77</v>
      </c>
    </row>
    <row r="130" spans="1:10" ht="90" outlineLevel="2">
      <c r="A130" s="4" t="str">
        <f t="shared" si="8"/>
        <v>MG</v>
      </c>
      <c r="B130" s="11" t="s">
        <v>343</v>
      </c>
      <c r="C130" s="11" t="s">
        <v>344</v>
      </c>
      <c r="D130" s="12">
        <v>0</v>
      </c>
      <c r="E130" s="12">
        <v>0</v>
      </c>
      <c r="F130" s="12">
        <v>0</v>
      </c>
      <c r="G130" s="12">
        <v>2</v>
      </c>
      <c r="H130" s="12">
        <v>70</v>
      </c>
      <c r="I130" s="13">
        <f t="shared" si="9"/>
        <v>0</v>
      </c>
      <c r="J130" s="13">
        <f t="shared" si="10"/>
        <v>-70</v>
      </c>
    </row>
    <row r="131" spans="1:10" ht="45" outlineLevel="2">
      <c r="A131" s="4" t="str">
        <f t="shared" si="8"/>
        <v>MG</v>
      </c>
      <c r="B131" s="11" t="s">
        <v>33</v>
      </c>
      <c r="C131" s="11" t="s">
        <v>34</v>
      </c>
      <c r="D131" s="25">
        <v>2066</v>
      </c>
      <c r="E131" s="12">
        <v>0</v>
      </c>
      <c r="F131" s="13">
        <v>1455627.53</v>
      </c>
      <c r="G131" s="12">
        <v>0</v>
      </c>
      <c r="H131" s="12">
        <v>0</v>
      </c>
      <c r="I131" s="13">
        <f t="shared" si="9"/>
        <v>1455627.53</v>
      </c>
      <c r="J131" s="13">
        <f t="shared" si="10"/>
        <v>0</v>
      </c>
    </row>
    <row r="132" spans="1:10" ht="90" outlineLevel="2">
      <c r="A132" s="4" t="str">
        <f t="shared" si="8"/>
        <v>MG</v>
      </c>
      <c r="B132" s="11" t="s">
        <v>345</v>
      </c>
      <c r="C132" s="11" t="s">
        <v>346</v>
      </c>
      <c r="D132" s="12">
        <v>366</v>
      </c>
      <c r="E132" s="12">
        <v>0</v>
      </c>
      <c r="F132" s="13">
        <v>204044.87</v>
      </c>
      <c r="G132" s="12">
        <v>0</v>
      </c>
      <c r="H132" s="12">
        <v>0</v>
      </c>
      <c r="I132" s="13">
        <f t="shared" si="9"/>
        <v>204044.87</v>
      </c>
      <c r="J132" s="13">
        <f t="shared" si="10"/>
        <v>0</v>
      </c>
    </row>
    <row r="133" spans="1:10" ht="60" outlineLevel="2">
      <c r="A133" s="4" t="str">
        <f t="shared" si="8"/>
        <v>MG</v>
      </c>
      <c r="B133" s="11" t="s">
        <v>347</v>
      </c>
      <c r="C133" s="11" t="s">
        <v>348</v>
      </c>
      <c r="D133" s="12">
        <v>13</v>
      </c>
      <c r="E133" s="12">
        <v>0</v>
      </c>
      <c r="F133" s="13">
        <v>111902.53</v>
      </c>
      <c r="G133" s="12">
        <v>0</v>
      </c>
      <c r="H133" s="12">
        <v>0</v>
      </c>
      <c r="I133" s="13">
        <f t="shared" si="9"/>
        <v>111902.53</v>
      </c>
      <c r="J133" s="13">
        <f t="shared" si="10"/>
        <v>0</v>
      </c>
    </row>
    <row r="134" spans="1:10" ht="75" outlineLevel="2">
      <c r="A134" s="4" t="str">
        <f t="shared" si="8"/>
        <v>MG</v>
      </c>
      <c r="B134" s="11" t="s">
        <v>349</v>
      </c>
      <c r="C134" s="11" t="s">
        <v>350</v>
      </c>
      <c r="D134" s="12">
        <v>16</v>
      </c>
      <c r="E134" s="12">
        <v>0</v>
      </c>
      <c r="F134" s="13">
        <v>6449.17</v>
      </c>
      <c r="G134" s="12">
        <v>0</v>
      </c>
      <c r="H134" s="12">
        <v>0</v>
      </c>
      <c r="I134" s="13">
        <f t="shared" si="9"/>
        <v>6449.17</v>
      </c>
      <c r="J134" s="13">
        <f t="shared" si="10"/>
        <v>0</v>
      </c>
    </row>
    <row r="135" spans="1:10" ht="45" outlineLevel="2">
      <c r="A135" s="4" t="str">
        <f t="shared" si="8"/>
        <v>MG</v>
      </c>
      <c r="B135" s="11" t="s">
        <v>35</v>
      </c>
      <c r="C135" s="11" t="s">
        <v>36</v>
      </c>
      <c r="D135" s="12">
        <v>904</v>
      </c>
      <c r="E135" s="12">
        <v>0</v>
      </c>
      <c r="F135" s="13">
        <v>455329.84</v>
      </c>
      <c r="G135" s="12">
        <v>0</v>
      </c>
      <c r="H135" s="12">
        <v>0</v>
      </c>
      <c r="I135" s="13">
        <f t="shared" si="9"/>
        <v>455329.84</v>
      </c>
      <c r="J135" s="13">
        <f t="shared" si="10"/>
        <v>0</v>
      </c>
    </row>
    <row r="136" spans="1:10" ht="90" outlineLevel="2">
      <c r="A136" s="4" t="str">
        <f t="shared" si="8"/>
        <v>MG</v>
      </c>
      <c r="B136" s="11" t="s">
        <v>37</v>
      </c>
      <c r="C136" s="11" t="s">
        <v>38</v>
      </c>
      <c r="D136" s="12">
        <v>46</v>
      </c>
      <c r="E136" s="12">
        <v>0</v>
      </c>
      <c r="F136" s="13">
        <v>755549.33</v>
      </c>
      <c r="G136" s="12">
        <v>0</v>
      </c>
      <c r="H136" s="12">
        <v>0</v>
      </c>
      <c r="I136" s="13">
        <f t="shared" si="9"/>
        <v>755549.33</v>
      </c>
      <c r="J136" s="13">
        <f t="shared" si="10"/>
        <v>0</v>
      </c>
    </row>
    <row r="137" spans="1:10" ht="45" outlineLevel="2">
      <c r="A137" s="4" t="str">
        <f t="shared" si="8"/>
        <v>MG</v>
      </c>
      <c r="B137" s="11" t="s">
        <v>351</v>
      </c>
      <c r="C137" s="11" t="s">
        <v>352</v>
      </c>
      <c r="D137" s="12">
        <v>3</v>
      </c>
      <c r="E137" s="12">
        <v>0</v>
      </c>
      <c r="F137" s="13">
        <v>1339.34</v>
      </c>
      <c r="G137" s="12">
        <v>0</v>
      </c>
      <c r="H137" s="12">
        <v>0</v>
      </c>
      <c r="I137" s="13">
        <f t="shared" si="9"/>
        <v>1339.34</v>
      </c>
      <c r="J137" s="13">
        <f t="shared" si="10"/>
        <v>0</v>
      </c>
    </row>
    <row r="138" spans="1:10" ht="45" outlineLevel="2">
      <c r="A138" s="4" t="str">
        <f t="shared" si="8"/>
        <v>MG</v>
      </c>
      <c r="B138" s="11" t="s">
        <v>353</v>
      </c>
      <c r="C138" s="11" t="s">
        <v>354</v>
      </c>
      <c r="D138" s="12">
        <v>0</v>
      </c>
      <c r="E138" s="12">
        <v>0</v>
      </c>
      <c r="F138" s="12">
        <v>0</v>
      </c>
      <c r="G138" s="12">
        <v>2</v>
      </c>
      <c r="H138" s="12">
        <v>472.64</v>
      </c>
      <c r="I138" s="13">
        <f t="shared" si="9"/>
        <v>0</v>
      </c>
      <c r="J138" s="13">
        <f t="shared" si="10"/>
        <v>-472.64</v>
      </c>
    </row>
    <row r="139" spans="1:10" ht="90" outlineLevel="2">
      <c r="A139" s="4" t="str">
        <f t="shared" si="8"/>
        <v>MG</v>
      </c>
      <c r="B139" s="11" t="s">
        <v>355</v>
      </c>
      <c r="C139" s="11" t="s">
        <v>356</v>
      </c>
      <c r="D139" s="12">
        <v>28</v>
      </c>
      <c r="E139" s="12">
        <v>0</v>
      </c>
      <c r="F139" s="13">
        <v>15542.61</v>
      </c>
      <c r="G139" s="12">
        <v>0</v>
      </c>
      <c r="H139" s="12">
        <v>0</v>
      </c>
      <c r="I139" s="13">
        <f t="shared" si="9"/>
        <v>15542.61</v>
      </c>
      <c r="J139" s="13">
        <f t="shared" si="10"/>
        <v>0</v>
      </c>
    </row>
    <row r="140" spans="1:10" ht="90" outlineLevel="2">
      <c r="A140" s="4" t="str">
        <f t="shared" ref="A140:A203" si="14">LEFT(B140,2)</f>
        <v>MG</v>
      </c>
      <c r="B140" s="11" t="s">
        <v>357</v>
      </c>
      <c r="C140" s="11" t="s">
        <v>358</v>
      </c>
      <c r="D140" s="12">
        <v>0</v>
      </c>
      <c r="E140" s="12">
        <v>0</v>
      </c>
      <c r="F140" s="12">
        <v>0</v>
      </c>
      <c r="G140" s="12">
        <v>41</v>
      </c>
      <c r="H140" s="13">
        <v>5375.15</v>
      </c>
      <c r="I140" s="13">
        <f t="shared" si="9"/>
        <v>0</v>
      </c>
      <c r="J140" s="13">
        <f t="shared" si="10"/>
        <v>-5375.15</v>
      </c>
    </row>
    <row r="141" spans="1:10" ht="90" outlineLevel="2">
      <c r="A141" s="4" t="str">
        <f t="shared" si="14"/>
        <v>MG</v>
      </c>
      <c r="B141" s="11" t="s">
        <v>359</v>
      </c>
      <c r="C141" s="11" t="s">
        <v>360</v>
      </c>
      <c r="D141" s="12">
        <v>5</v>
      </c>
      <c r="E141" s="12">
        <v>0</v>
      </c>
      <c r="F141" s="13">
        <v>2061.3000000000002</v>
      </c>
      <c r="G141" s="12">
        <v>0</v>
      </c>
      <c r="H141" s="12">
        <v>0</v>
      </c>
      <c r="I141" s="13">
        <f t="shared" si="9"/>
        <v>2061.3000000000002</v>
      </c>
      <c r="J141" s="13">
        <f t="shared" si="10"/>
        <v>0</v>
      </c>
    </row>
    <row r="142" spans="1:10" ht="75" outlineLevel="2">
      <c r="A142" s="4" t="str">
        <f t="shared" si="14"/>
        <v>MG</v>
      </c>
      <c r="B142" s="11" t="s">
        <v>361</v>
      </c>
      <c r="C142" s="11" t="s">
        <v>362</v>
      </c>
      <c r="D142" s="12">
        <v>25</v>
      </c>
      <c r="E142" s="12">
        <v>0</v>
      </c>
      <c r="F142" s="13">
        <v>8475.86</v>
      </c>
      <c r="G142" s="12">
        <v>0</v>
      </c>
      <c r="H142" s="12">
        <v>0</v>
      </c>
      <c r="I142" s="13">
        <f t="shared" si="9"/>
        <v>8475.86</v>
      </c>
      <c r="J142" s="13">
        <f t="shared" si="10"/>
        <v>0</v>
      </c>
    </row>
    <row r="143" spans="1:10" ht="90" outlineLevel="2">
      <c r="A143" s="4" t="str">
        <f t="shared" si="14"/>
        <v>MG</v>
      </c>
      <c r="B143" s="11" t="s">
        <v>363</v>
      </c>
      <c r="C143" s="11" t="s">
        <v>364</v>
      </c>
      <c r="D143" s="12">
        <v>307</v>
      </c>
      <c r="E143" s="13">
        <v>6882.28</v>
      </c>
      <c r="F143" s="13">
        <v>1841206.79</v>
      </c>
      <c r="G143" s="12">
        <v>8</v>
      </c>
      <c r="H143" s="12">
        <v>384.45</v>
      </c>
      <c r="I143" s="13">
        <f t="shared" si="9"/>
        <v>1840822.34</v>
      </c>
      <c r="J143" s="13">
        <f t="shared" si="10"/>
        <v>0</v>
      </c>
    </row>
    <row r="144" spans="1:10" ht="75" outlineLevel="2">
      <c r="A144" s="4" t="str">
        <f t="shared" si="14"/>
        <v>MG</v>
      </c>
      <c r="B144" s="11" t="s">
        <v>365</v>
      </c>
      <c r="C144" s="11" t="s">
        <v>366</v>
      </c>
      <c r="D144" s="12">
        <v>41</v>
      </c>
      <c r="E144" s="12">
        <v>0</v>
      </c>
      <c r="F144" s="13">
        <v>99245.5</v>
      </c>
      <c r="G144" s="12">
        <v>0</v>
      </c>
      <c r="H144" s="12">
        <v>0</v>
      </c>
      <c r="I144" s="13">
        <f t="shared" si="9"/>
        <v>99245.5</v>
      </c>
      <c r="J144" s="13">
        <f t="shared" si="10"/>
        <v>0</v>
      </c>
    </row>
    <row r="145" spans="1:10" ht="75" outlineLevel="2">
      <c r="A145" s="4" t="str">
        <f t="shared" si="14"/>
        <v>MG</v>
      </c>
      <c r="B145" s="11" t="s">
        <v>367</v>
      </c>
      <c r="C145" s="11" t="s">
        <v>368</v>
      </c>
      <c r="D145" s="12">
        <v>34</v>
      </c>
      <c r="E145" s="12">
        <v>0</v>
      </c>
      <c r="F145" s="13">
        <v>38070.11</v>
      </c>
      <c r="G145" s="12">
        <v>3</v>
      </c>
      <c r="H145" s="12">
        <v>717.95</v>
      </c>
      <c r="I145" s="13">
        <f t="shared" si="9"/>
        <v>37352.160000000003</v>
      </c>
      <c r="J145" s="13">
        <f t="shared" si="10"/>
        <v>0</v>
      </c>
    </row>
    <row r="146" spans="1:10" ht="90" outlineLevel="2">
      <c r="A146" s="4" t="str">
        <f t="shared" si="14"/>
        <v>MG</v>
      </c>
      <c r="B146" s="11" t="s">
        <v>369</v>
      </c>
      <c r="C146" s="11" t="s">
        <v>370</v>
      </c>
      <c r="D146" s="12">
        <v>40</v>
      </c>
      <c r="E146" s="12">
        <v>0</v>
      </c>
      <c r="F146" s="13">
        <v>16835.89</v>
      </c>
      <c r="G146" s="12">
        <v>5</v>
      </c>
      <c r="H146" s="12">
        <v>839.56</v>
      </c>
      <c r="I146" s="13">
        <f t="shared" si="9"/>
        <v>15996.33</v>
      </c>
      <c r="J146" s="13">
        <f t="shared" si="10"/>
        <v>0</v>
      </c>
    </row>
    <row r="147" spans="1:10" ht="90" outlineLevel="2">
      <c r="A147" s="4" t="str">
        <f t="shared" si="14"/>
        <v>MG</v>
      </c>
      <c r="B147" s="11" t="s">
        <v>371</v>
      </c>
      <c r="C147" s="11" t="s">
        <v>372</v>
      </c>
      <c r="D147" s="12">
        <v>0</v>
      </c>
      <c r="E147" s="12">
        <v>0</v>
      </c>
      <c r="F147" s="12">
        <v>0</v>
      </c>
      <c r="G147" s="12">
        <v>4</v>
      </c>
      <c r="H147" s="12">
        <v>270.88</v>
      </c>
      <c r="I147" s="13">
        <f t="shared" si="9"/>
        <v>0</v>
      </c>
      <c r="J147" s="13">
        <f t="shared" si="10"/>
        <v>-270.88</v>
      </c>
    </row>
    <row r="148" spans="1:10" ht="90" outlineLevel="2">
      <c r="A148" s="4" t="str">
        <f t="shared" si="14"/>
        <v>MG</v>
      </c>
      <c r="B148" s="11" t="s">
        <v>373</v>
      </c>
      <c r="C148" s="11" t="s">
        <v>374</v>
      </c>
      <c r="D148" s="12">
        <v>146</v>
      </c>
      <c r="E148" s="12">
        <v>0</v>
      </c>
      <c r="F148" s="13">
        <v>325315.94</v>
      </c>
      <c r="G148" s="12">
        <v>0</v>
      </c>
      <c r="H148" s="12">
        <v>0</v>
      </c>
      <c r="I148" s="13">
        <f t="shared" si="9"/>
        <v>325315.94</v>
      </c>
      <c r="J148" s="13">
        <f t="shared" si="10"/>
        <v>0</v>
      </c>
    </row>
    <row r="149" spans="1:10" ht="90" outlineLevel="2">
      <c r="A149" s="4" t="str">
        <f t="shared" si="14"/>
        <v>MG</v>
      </c>
      <c r="B149" s="11" t="s">
        <v>375</v>
      </c>
      <c r="C149" s="11" t="s">
        <v>376</v>
      </c>
      <c r="D149" s="12">
        <v>0</v>
      </c>
      <c r="E149" s="12">
        <v>0</v>
      </c>
      <c r="F149" s="12">
        <v>0</v>
      </c>
      <c r="G149" s="12">
        <v>3</v>
      </c>
      <c r="H149" s="12">
        <v>130.28</v>
      </c>
      <c r="I149" s="13">
        <f t="shared" ref="I149:I217" si="15">IF((F149-H149)&gt;0,F149-H149,0)</f>
        <v>0</v>
      </c>
      <c r="J149" s="13">
        <f t="shared" ref="J149:J217" si="16">IF((F149-H149)&gt;0,0,F149-H149)</f>
        <v>-130.28</v>
      </c>
    </row>
    <row r="150" spans="1:10" ht="75" outlineLevel="2">
      <c r="A150" s="4" t="str">
        <f t="shared" si="14"/>
        <v>MG</v>
      </c>
      <c r="B150" s="11" t="s">
        <v>39</v>
      </c>
      <c r="C150" s="11" t="s">
        <v>40</v>
      </c>
      <c r="D150" s="12">
        <v>162</v>
      </c>
      <c r="E150" s="13">
        <v>32970.83</v>
      </c>
      <c r="F150" s="12">
        <v>0</v>
      </c>
      <c r="G150" s="12">
        <v>27</v>
      </c>
      <c r="H150" s="13">
        <v>4917.9399999999996</v>
      </c>
      <c r="I150" s="13">
        <f t="shared" si="15"/>
        <v>0</v>
      </c>
      <c r="J150" s="13">
        <f t="shared" si="16"/>
        <v>-4917.9399999999996</v>
      </c>
    </row>
    <row r="151" spans="1:10" ht="75" outlineLevel="2">
      <c r="A151" s="4" t="str">
        <f t="shared" si="14"/>
        <v>MG</v>
      </c>
      <c r="B151" s="11" t="s">
        <v>377</v>
      </c>
      <c r="C151" s="11" t="s">
        <v>378</v>
      </c>
      <c r="D151" s="12">
        <v>141</v>
      </c>
      <c r="E151" s="12">
        <v>0</v>
      </c>
      <c r="F151" s="13">
        <v>65519.57</v>
      </c>
      <c r="G151" s="12">
        <v>0</v>
      </c>
      <c r="H151" s="12">
        <v>0</v>
      </c>
      <c r="I151" s="13">
        <f t="shared" si="15"/>
        <v>65519.57</v>
      </c>
      <c r="J151" s="13">
        <f t="shared" si="16"/>
        <v>0</v>
      </c>
    </row>
    <row r="152" spans="1:10" ht="75" outlineLevel="2">
      <c r="A152" s="4" t="str">
        <f t="shared" si="14"/>
        <v>MG</v>
      </c>
      <c r="B152" s="11" t="s">
        <v>379</v>
      </c>
      <c r="C152" s="11" t="s">
        <v>380</v>
      </c>
      <c r="D152" s="12">
        <v>27</v>
      </c>
      <c r="E152" s="12">
        <v>0</v>
      </c>
      <c r="F152" s="13">
        <v>89961.17</v>
      </c>
      <c r="G152" s="12">
        <v>0</v>
      </c>
      <c r="H152" s="12">
        <v>0</v>
      </c>
      <c r="I152" s="13">
        <f t="shared" si="15"/>
        <v>89961.17</v>
      </c>
      <c r="J152" s="13">
        <f t="shared" si="16"/>
        <v>0</v>
      </c>
    </row>
    <row r="153" spans="1:10" ht="105" outlineLevel="2">
      <c r="A153" s="4" t="str">
        <f t="shared" si="14"/>
        <v>MG</v>
      </c>
      <c r="B153" s="11" t="s">
        <v>381</v>
      </c>
      <c r="C153" s="11" t="s">
        <v>382</v>
      </c>
      <c r="D153" s="12">
        <v>692</v>
      </c>
      <c r="E153" s="12">
        <v>0</v>
      </c>
      <c r="F153" s="13">
        <v>591753.06000000006</v>
      </c>
      <c r="G153" s="12">
        <v>0</v>
      </c>
      <c r="H153" s="12">
        <v>0</v>
      </c>
      <c r="I153" s="13">
        <f t="shared" si="15"/>
        <v>591753.06000000006</v>
      </c>
      <c r="J153" s="13">
        <f t="shared" si="16"/>
        <v>0</v>
      </c>
    </row>
    <row r="154" spans="1:10" ht="90" outlineLevel="2">
      <c r="A154" s="4" t="str">
        <f t="shared" si="14"/>
        <v>MG</v>
      </c>
      <c r="B154" s="11" t="s">
        <v>383</v>
      </c>
      <c r="C154" s="11" t="s">
        <v>384</v>
      </c>
      <c r="D154" s="12">
        <v>0</v>
      </c>
      <c r="E154" s="12">
        <v>0</v>
      </c>
      <c r="F154" s="12">
        <v>0</v>
      </c>
      <c r="G154" s="12">
        <v>301</v>
      </c>
      <c r="H154" s="13">
        <v>98060.27</v>
      </c>
      <c r="I154" s="13">
        <f t="shared" si="15"/>
        <v>0</v>
      </c>
      <c r="J154" s="13">
        <f t="shared" si="16"/>
        <v>-98060.27</v>
      </c>
    </row>
    <row r="155" spans="1:10" ht="75" outlineLevel="2">
      <c r="A155" s="4" t="str">
        <f t="shared" si="14"/>
        <v>MG</v>
      </c>
      <c r="B155" s="11" t="s">
        <v>385</v>
      </c>
      <c r="C155" s="11" t="s">
        <v>386</v>
      </c>
      <c r="D155" s="12">
        <v>533</v>
      </c>
      <c r="E155" s="12">
        <v>0</v>
      </c>
      <c r="F155" s="13">
        <v>196408.36</v>
      </c>
      <c r="G155" s="12">
        <v>59</v>
      </c>
      <c r="H155" s="13">
        <v>14400.11</v>
      </c>
      <c r="I155" s="13">
        <f t="shared" si="15"/>
        <v>182008.25</v>
      </c>
      <c r="J155" s="13">
        <f t="shared" si="16"/>
        <v>0</v>
      </c>
    </row>
    <row r="156" spans="1:10" ht="90" outlineLevel="2">
      <c r="A156" s="4" t="str">
        <f t="shared" si="14"/>
        <v>MG</v>
      </c>
      <c r="B156" s="11" t="s">
        <v>387</v>
      </c>
      <c r="C156" s="11" t="s">
        <v>388</v>
      </c>
      <c r="D156" s="12">
        <v>20</v>
      </c>
      <c r="E156" s="12">
        <v>0</v>
      </c>
      <c r="F156" s="13">
        <v>27397.9</v>
      </c>
      <c r="G156" s="12">
        <v>2</v>
      </c>
      <c r="H156" s="12">
        <v>24.79</v>
      </c>
      <c r="I156" s="13">
        <f t="shared" si="15"/>
        <v>27373.11</v>
      </c>
      <c r="J156" s="13">
        <f t="shared" si="16"/>
        <v>0</v>
      </c>
    </row>
    <row r="157" spans="1:10" ht="90" outlineLevel="2">
      <c r="A157" s="4" t="str">
        <f t="shared" si="14"/>
        <v>MG</v>
      </c>
      <c r="B157" s="11" t="s">
        <v>389</v>
      </c>
      <c r="C157" s="11" t="s">
        <v>390</v>
      </c>
      <c r="D157" s="12">
        <v>42</v>
      </c>
      <c r="E157" s="12">
        <v>0</v>
      </c>
      <c r="F157" s="13">
        <v>13752.94</v>
      </c>
      <c r="G157" s="12">
        <v>3</v>
      </c>
      <c r="H157" s="12">
        <v>983.08</v>
      </c>
      <c r="I157" s="13">
        <f t="shared" si="15"/>
        <v>12769.86</v>
      </c>
      <c r="J157" s="13">
        <f t="shared" si="16"/>
        <v>0</v>
      </c>
    </row>
    <row r="158" spans="1:10" outlineLevel="1">
      <c r="A158" s="30" t="s">
        <v>391</v>
      </c>
      <c r="B158" s="30"/>
      <c r="C158" s="30"/>
      <c r="D158" s="12">
        <f t="shared" ref="D158:J158" si="17">SUBTOTAL(9,D125:D157)</f>
        <v>5931</v>
      </c>
      <c r="E158" s="12">
        <f t="shared" si="17"/>
        <v>39853.11</v>
      </c>
      <c r="F158" s="13">
        <f t="shared" si="17"/>
        <v>6426481.6100000013</v>
      </c>
      <c r="G158" s="12">
        <f t="shared" si="17"/>
        <v>485</v>
      </c>
      <c r="H158" s="12">
        <f t="shared" si="17"/>
        <v>131412.71</v>
      </c>
      <c r="I158" s="13">
        <f t="shared" si="17"/>
        <v>6407594.5600000005</v>
      </c>
      <c r="J158" s="13">
        <f t="shared" si="17"/>
        <v>-112525.66</v>
      </c>
    </row>
    <row r="159" spans="1:10" ht="90" outlineLevel="2">
      <c r="A159" s="4" t="str">
        <f t="shared" si="14"/>
        <v>MS</v>
      </c>
      <c r="B159" s="11" t="s">
        <v>392</v>
      </c>
      <c r="C159" s="11" t="s">
        <v>393</v>
      </c>
      <c r="D159" s="12">
        <v>0</v>
      </c>
      <c r="E159" s="12">
        <v>0</v>
      </c>
      <c r="F159" s="12">
        <v>0</v>
      </c>
      <c r="G159" s="12">
        <v>5</v>
      </c>
      <c r="H159" s="12">
        <v>688.2</v>
      </c>
      <c r="I159" s="13">
        <f t="shared" si="15"/>
        <v>0</v>
      </c>
      <c r="J159" s="13">
        <f t="shared" si="16"/>
        <v>-688.2</v>
      </c>
    </row>
    <row r="160" spans="1:10" ht="75" outlineLevel="2">
      <c r="A160" s="4" t="str">
        <f t="shared" si="14"/>
        <v>MS</v>
      </c>
      <c r="B160" s="11" t="s">
        <v>394</v>
      </c>
      <c r="C160" s="11" t="s">
        <v>395</v>
      </c>
      <c r="D160" s="12">
        <v>0</v>
      </c>
      <c r="E160" s="12">
        <v>0</v>
      </c>
      <c r="F160" s="12">
        <v>0</v>
      </c>
      <c r="G160" s="12">
        <v>1</v>
      </c>
      <c r="H160" s="12">
        <v>66.75</v>
      </c>
      <c r="I160" s="13">
        <f t="shared" si="15"/>
        <v>0</v>
      </c>
      <c r="J160" s="13">
        <f t="shared" si="16"/>
        <v>-66.75</v>
      </c>
    </row>
    <row r="161" spans="1:10" ht="105" outlineLevel="2">
      <c r="A161" s="4" t="str">
        <f t="shared" si="14"/>
        <v>MS</v>
      </c>
      <c r="B161" s="11" t="s">
        <v>396</v>
      </c>
      <c r="C161" s="11" t="s">
        <v>397</v>
      </c>
      <c r="D161" s="12">
        <v>161</v>
      </c>
      <c r="E161" s="12">
        <v>0</v>
      </c>
      <c r="F161" s="13">
        <v>72287.42</v>
      </c>
      <c r="G161" s="12">
        <v>0</v>
      </c>
      <c r="H161" s="12">
        <v>0</v>
      </c>
      <c r="I161" s="13">
        <f t="shared" si="15"/>
        <v>72287.42</v>
      </c>
      <c r="J161" s="13">
        <f t="shared" si="16"/>
        <v>0</v>
      </c>
    </row>
    <row r="162" spans="1:10" ht="60" outlineLevel="2">
      <c r="A162" s="4" t="str">
        <f t="shared" si="14"/>
        <v>MS</v>
      </c>
      <c r="B162" s="11" t="s">
        <v>398</v>
      </c>
      <c r="C162" s="11" t="s">
        <v>399</v>
      </c>
      <c r="D162" s="12">
        <v>0</v>
      </c>
      <c r="E162" s="12">
        <v>0</v>
      </c>
      <c r="F162" s="12">
        <v>0</v>
      </c>
      <c r="G162" s="12">
        <v>2</v>
      </c>
      <c r="H162" s="12">
        <v>248</v>
      </c>
      <c r="I162" s="13">
        <f t="shared" si="15"/>
        <v>0</v>
      </c>
      <c r="J162" s="13">
        <f t="shared" si="16"/>
        <v>-248</v>
      </c>
    </row>
    <row r="163" spans="1:10" outlineLevel="1">
      <c r="A163" s="30" t="s">
        <v>400</v>
      </c>
      <c r="B163" s="30"/>
      <c r="C163" s="30"/>
      <c r="D163" s="12">
        <f t="shared" ref="D163:J163" si="18">SUBTOTAL(9,D159:D162)</f>
        <v>161</v>
      </c>
      <c r="E163" s="12">
        <f t="shared" si="18"/>
        <v>0</v>
      </c>
      <c r="F163" s="12">
        <f t="shared" si="18"/>
        <v>72287.42</v>
      </c>
      <c r="G163" s="12">
        <f t="shared" si="18"/>
        <v>8</v>
      </c>
      <c r="H163" s="12">
        <f t="shared" si="18"/>
        <v>1002.95</v>
      </c>
      <c r="I163" s="13">
        <f t="shared" si="18"/>
        <v>72287.42</v>
      </c>
      <c r="J163" s="13">
        <f t="shared" si="18"/>
        <v>-1002.95</v>
      </c>
    </row>
    <row r="164" spans="1:10" ht="60" outlineLevel="2">
      <c r="A164" s="4" t="str">
        <f t="shared" si="14"/>
        <v>MT</v>
      </c>
      <c r="B164" s="11" t="s">
        <v>401</v>
      </c>
      <c r="C164" s="11" t="s">
        <v>402</v>
      </c>
      <c r="D164" s="12">
        <v>50</v>
      </c>
      <c r="E164" s="12">
        <v>0</v>
      </c>
      <c r="F164" s="13">
        <v>22635.38</v>
      </c>
      <c r="G164" s="12">
        <v>1</v>
      </c>
      <c r="H164" s="12">
        <v>288.07</v>
      </c>
      <c r="I164" s="13">
        <f t="shared" si="15"/>
        <v>22347.31</v>
      </c>
      <c r="J164" s="13">
        <f t="shared" si="16"/>
        <v>0</v>
      </c>
    </row>
    <row r="165" spans="1:10" ht="90" outlineLevel="2">
      <c r="A165" s="4" t="str">
        <f t="shared" si="14"/>
        <v>MT</v>
      </c>
      <c r="B165" s="11" t="s">
        <v>403</v>
      </c>
      <c r="C165" s="11" t="s">
        <v>404</v>
      </c>
      <c r="D165" s="12">
        <v>29</v>
      </c>
      <c r="E165" s="12">
        <v>0</v>
      </c>
      <c r="F165" s="13">
        <v>12327.13</v>
      </c>
      <c r="G165" s="12">
        <v>0</v>
      </c>
      <c r="H165" s="12">
        <v>0</v>
      </c>
      <c r="I165" s="13">
        <f t="shared" si="15"/>
        <v>12327.13</v>
      </c>
      <c r="J165" s="13">
        <f t="shared" si="16"/>
        <v>0</v>
      </c>
    </row>
    <row r="166" spans="1:10" ht="75" outlineLevel="2">
      <c r="A166" s="4" t="str">
        <f t="shared" si="14"/>
        <v>MT</v>
      </c>
      <c r="B166" s="11" t="s">
        <v>405</v>
      </c>
      <c r="C166" s="11" t="s">
        <v>406</v>
      </c>
      <c r="D166" s="12">
        <v>22</v>
      </c>
      <c r="E166" s="12">
        <v>0</v>
      </c>
      <c r="F166" s="13">
        <v>5303.95</v>
      </c>
      <c r="G166" s="12">
        <v>0</v>
      </c>
      <c r="H166" s="12">
        <v>0</v>
      </c>
      <c r="I166" s="13">
        <f t="shared" si="15"/>
        <v>5303.95</v>
      </c>
      <c r="J166" s="13">
        <f t="shared" si="16"/>
        <v>0</v>
      </c>
    </row>
    <row r="167" spans="1:10" ht="90" outlineLevel="2">
      <c r="A167" s="4" t="str">
        <f t="shared" si="14"/>
        <v>MT</v>
      </c>
      <c r="B167" s="11" t="s">
        <v>407</v>
      </c>
      <c r="C167" s="11" t="s">
        <v>408</v>
      </c>
      <c r="D167" s="12">
        <v>4</v>
      </c>
      <c r="E167" s="12">
        <v>0</v>
      </c>
      <c r="F167" s="13">
        <v>1262.46</v>
      </c>
      <c r="G167" s="12">
        <v>4</v>
      </c>
      <c r="H167" s="12">
        <v>841.1</v>
      </c>
      <c r="I167" s="13">
        <f t="shared" si="15"/>
        <v>421.36</v>
      </c>
      <c r="J167" s="13">
        <f t="shared" si="16"/>
        <v>0</v>
      </c>
    </row>
    <row r="168" spans="1:10" ht="90" outlineLevel="2">
      <c r="A168" s="4" t="str">
        <f t="shared" si="14"/>
        <v>MT</v>
      </c>
      <c r="B168" s="11" t="s">
        <v>409</v>
      </c>
      <c r="C168" s="11" t="s">
        <v>410</v>
      </c>
      <c r="D168" s="12">
        <v>41</v>
      </c>
      <c r="E168" s="12">
        <v>0</v>
      </c>
      <c r="F168" s="13">
        <v>8716.9</v>
      </c>
      <c r="G168" s="12">
        <v>2</v>
      </c>
      <c r="H168" s="12">
        <v>762.35</v>
      </c>
      <c r="I168" s="13">
        <f t="shared" si="15"/>
        <v>7954.5499999999993</v>
      </c>
      <c r="J168" s="13">
        <f t="shared" si="16"/>
        <v>0</v>
      </c>
    </row>
    <row r="169" spans="1:10" ht="105" outlineLevel="2">
      <c r="A169" s="4" t="str">
        <f t="shared" si="14"/>
        <v>MT</v>
      </c>
      <c r="B169" s="11" t="s">
        <v>41</v>
      </c>
      <c r="C169" s="11" t="s">
        <v>42</v>
      </c>
      <c r="D169" s="12">
        <v>152</v>
      </c>
      <c r="E169" s="12">
        <v>0</v>
      </c>
      <c r="F169" s="13">
        <v>121632.68</v>
      </c>
      <c r="G169" s="12">
        <v>0</v>
      </c>
      <c r="H169" s="12">
        <v>0</v>
      </c>
      <c r="I169" s="13">
        <f t="shared" si="15"/>
        <v>121632.68</v>
      </c>
      <c r="J169" s="13">
        <f t="shared" si="16"/>
        <v>0</v>
      </c>
    </row>
    <row r="170" spans="1:10" ht="90" outlineLevel="2">
      <c r="A170" s="4" t="str">
        <f t="shared" si="14"/>
        <v>MT</v>
      </c>
      <c r="B170" s="11" t="s">
        <v>411</v>
      </c>
      <c r="C170" s="11" t="s">
        <v>412</v>
      </c>
      <c r="D170" s="12">
        <v>0</v>
      </c>
      <c r="E170" s="12">
        <v>0</v>
      </c>
      <c r="F170" s="12">
        <v>0</v>
      </c>
      <c r="G170" s="12">
        <v>1</v>
      </c>
      <c r="H170" s="12">
        <v>59.34</v>
      </c>
      <c r="I170" s="13">
        <f t="shared" si="15"/>
        <v>0</v>
      </c>
      <c r="J170" s="13">
        <f t="shared" si="16"/>
        <v>-59.34</v>
      </c>
    </row>
    <row r="171" spans="1:10" ht="90" outlineLevel="2">
      <c r="A171" s="4" t="str">
        <f t="shared" si="14"/>
        <v>MT</v>
      </c>
      <c r="B171" s="11" t="s">
        <v>413</v>
      </c>
      <c r="C171" s="11" t="s">
        <v>414</v>
      </c>
      <c r="D171" s="12">
        <v>9</v>
      </c>
      <c r="E171" s="12">
        <v>0</v>
      </c>
      <c r="F171" s="13">
        <v>2573.31</v>
      </c>
      <c r="G171" s="12">
        <v>4</v>
      </c>
      <c r="H171" s="13">
        <v>1512.57</v>
      </c>
      <c r="I171" s="13">
        <f t="shared" si="15"/>
        <v>1060.74</v>
      </c>
      <c r="J171" s="13">
        <f t="shared" si="16"/>
        <v>0</v>
      </c>
    </row>
    <row r="172" spans="1:10" ht="75" outlineLevel="2">
      <c r="A172" s="4" t="str">
        <f t="shared" si="14"/>
        <v>MT</v>
      </c>
      <c r="B172" s="11" t="s">
        <v>415</v>
      </c>
      <c r="C172" s="11" t="s">
        <v>416</v>
      </c>
      <c r="D172" s="12">
        <v>3</v>
      </c>
      <c r="E172" s="12">
        <v>0</v>
      </c>
      <c r="F172" s="12">
        <v>559.38</v>
      </c>
      <c r="G172" s="12">
        <v>0</v>
      </c>
      <c r="H172" s="12">
        <v>0</v>
      </c>
      <c r="I172" s="13">
        <f t="shared" si="15"/>
        <v>559.38</v>
      </c>
      <c r="J172" s="13">
        <f t="shared" si="16"/>
        <v>0</v>
      </c>
    </row>
    <row r="173" spans="1:10" ht="75" outlineLevel="2">
      <c r="A173" s="4" t="str">
        <f t="shared" si="14"/>
        <v>MT</v>
      </c>
      <c r="B173" s="11" t="s">
        <v>417</v>
      </c>
      <c r="C173" s="11" t="s">
        <v>418</v>
      </c>
      <c r="D173" s="12">
        <v>1</v>
      </c>
      <c r="E173" s="12">
        <v>0</v>
      </c>
      <c r="F173" s="12">
        <v>463.52</v>
      </c>
      <c r="G173" s="12">
        <v>0</v>
      </c>
      <c r="H173" s="12">
        <v>0</v>
      </c>
      <c r="I173" s="13">
        <f t="shared" si="15"/>
        <v>463.52</v>
      </c>
      <c r="J173" s="13">
        <f t="shared" si="16"/>
        <v>0</v>
      </c>
    </row>
    <row r="174" spans="1:10" ht="90" outlineLevel="2">
      <c r="A174" s="4" t="str">
        <f t="shared" si="14"/>
        <v>MT</v>
      </c>
      <c r="B174" s="11" t="s">
        <v>419</v>
      </c>
      <c r="C174" s="11" t="s">
        <v>420</v>
      </c>
      <c r="D174" s="25">
        <v>1228</v>
      </c>
      <c r="E174" s="12">
        <v>0</v>
      </c>
      <c r="F174" s="13">
        <v>880853.24</v>
      </c>
      <c r="G174" s="12">
        <v>20</v>
      </c>
      <c r="H174" s="13">
        <v>3669.33</v>
      </c>
      <c r="I174" s="13">
        <f t="shared" si="15"/>
        <v>877183.91</v>
      </c>
      <c r="J174" s="13">
        <f t="shared" si="16"/>
        <v>0</v>
      </c>
    </row>
    <row r="175" spans="1:10" ht="90" outlineLevel="2">
      <c r="A175" s="4" t="str">
        <f t="shared" si="14"/>
        <v>MT</v>
      </c>
      <c r="B175" s="11" t="s">
        <v>421</v>
      </c>
      <c r="C175" s="11" t="s">
        <v>422</v>
      </c>
      <c r="D175" s="12">
        <v>1</v>
      </c>
      <c r="E175" s="12">
        <v>0</v>
      </c>
      <c r="F175" s="12">
        <v>732.8</v>
      </c>
      <c r="G175" s="12">
        <v>0</v>
      </c>
      <c r="H175" s="12">
        <v>0</v>
      </c>
      <c r="I175" s="13">
        <f t="shared" si="15"/>
        <v>732.8</v>
      </c>
      <c r="J175" s="13">
        <f t="shared" si="16"/>
        <v>0</v>
      </c>
    </row>
    <row r="176" spans="1:10" ht="90" outlineLevel="2">
      <c r="A176" s="4" t="str">
        <f t="shared" si="14"/>
        <v>MT</v>
      </c>
      <c r="B176" s="11" t="s">
        <v>423</v>
      </c>
      <c r="C176" s="11" t="s">
        <v>424</v>
      </c>
      <c r="D176" s="12">
        <v>38</v>
      </c>
      <c r="E176" s="12">
        <v>0</v>
      </c>
      <c r="F176" s="13">
        <v>13979.38</v>
      </c>
      <c r="G176" s="12">
        <v>2</v>
      </c>
      <c r="H176" s="12">
        <v>205.95</v>
      </c>
      <c r="I176" s="13">
        <f t="shared" si="15"/>
        <v>13773.429999999998</v>
      </c>
      <c r="J176" s="13">
        <f t="shared" si="16"/>
        <v>0</v>
      </c>
    </row>
    <row r="177" spans="1:10" ht="90" outlineLevel="2">
      <c r="A177" s="4" t="str">
        <f t="shared" si="14"/>
        <v>MT</v>
      </c>
      <c r="B177" s="11" t="s">
        <v>425</v>
      </c>
      <c r="C177" s="11" t="s">
        <v>426</v>
      </c>
      <c r="D177" s="12">
        <v>8</v>
      </c>
      <c r="E177" s="12">
        <v>0</v>
      </c>
      <c r="F177" s="13">
        <v>3514.31</v>
      </c>
      <c r="G177" s="12">
        <v>0</v>
      </c>
      <c r="H177" s="12">
        <v>0</v>
      </c>
      <c r="I177" s="13">
        <f t="shared" si="15"/>
        <v>3514.31</v>
      </c>
      <c r="J177" s="13">
        <f t="shared" si="16"/>
        <v>0</v>
      </c>
    </row>
    <row r="178" spans="1:10" ht="90" outlineLevel="2">
      <c r="A178" s="4" t="str">
        <f t="shared" si="14"/>
        <v>MT</v>
      </c>
      <c r="B178" s="11" t="s">
        <v>427</v>
      </c>
      <c r="C178" s="11" t="s">
        <v>428</v>
      </c>
      <c r="D178" s="12">
        <v>0</v>
      </c>
      <c r="E178" s="12">
        <v>0</v>
      </c>
      <c r="F178" s="12">
        <v>0</v>
      </c>
      <c r="G178" s="12">
        <v>6</v>
      </c>
      <c r="H178" s="13">
        <v>1448.09</v>
      </c>
      <c r="I178" s="13">
        <f t="shared" si="15"/>
        <v>0</v>
      </c>
      <c r="J178" s="13">
        <f t="shared" si="16"/>
        <v>-1448.09</v>
      </c>
    </row>
    <row r="179" spans="1:10" ht="105" outlineLevel="2">
      <c r="A179" s="4" t="str">
        <f t="shared" si="14"/>
        <v>MT</v>
      </c>
      <c r="B179" s="11" t="s">
        <v>429</v>
      </c>
      <c r="C179" s="11" t="s">
        <v>430</v>
      </c>
      <c r="D179" s="12">
        <v>15</v>
      </c>
      <c r="E179" s="12">
        <v>0</v>
      </c>
      <c r="F179" s="13">
        <v>9738.3799999999992</v>
      </c>
      <c r="G179" s="12">
        <v>0</v>
      </c>
      <c r="H179" s="12">
        <v>0</v>
      </c>
      <c r="I179" s="13">
        <f t="shared" si="15"/>
        <v>9738.3799999999992</v>
      </c>
      <c r="J179" s="13">
        <f t="shared" si="16"/>
        <v>0</v>
      </c>
    </row>
    <row r="180" spans="1:10" ht="105" outlineLevel="2">
      <c r="A180" s="4" t="str">
        <f t="shared" si="14"/>
        <v>MT</v>
      </c>
      <c r="B180" s="11" t="s">
        <v>431</v>
      </c>
      <c r="C180" s="11" t="s">
        <v>432</v>
      </c>
      <c r="D180" s="12">
        <v>1</v>
      </c>
      <c r="E180" s="12">
        <v>0</v>
      </c>
      <c r="F180" s="12">
        <v>343.42</v>
      </c>
      <c r="G180" s="12">
        <v>0</v>
      </c>
      <c r="H180" s="12">
        <v>0</v>
      </c>
      <c r="I180" s="13">
        <f t="shared" si="15"/>
        <v>343.42</v>
      </c>
      <c r="J180" s="13">
        <f t="shared" si="16"/>
        <v>0</v>
      </c>
    </row>
    <row r="181" spans="1:10" ht="90" outlineLevel="2">
      <c r="A181" s="4" t="str">
        <f t="shared" si="14"/>
        <v>MT</v>
      </c>
      <c r="B181" s="11" t="s">
        <v>433</v>
      </c>
      <c r="C181" s="11" t="s">
        <v>434</v>
      </c>
      <c r="D181" s="12">
        <v>13</v>
      </c>
      <c r="E181" s="12">
        <v>0</v>
      </c>
      <c r="F181" s="13">
        <v>4537.4399999999996</v>
      </c>
      <c r="G181" s="12">
        <v>0</v>
      </c>
      <c r="H181" s="12">
        <v>0</v>
      </c>
      <c r="I181" s="13">
        <f t="shared" si="15"/>
        <v>4537.4399999999996</v>
      </c>
      <c r="J181" s="13">
        <f t="shared" si="16"/>
        <v>0</v>
      </c>
    </row>
    <row r="182" spans="1:10" ht="90" outlineLevel="2">
      <c r="A182" s="4" t="str">
        <f t="shared" si="14"/>
        <v>MT</v>
      </c>
      <c r="B182" s="11" t="s">
        <v>435</v>
      </c>
      <c r="C182" s="11" t="s">
        <v>436</v>
      </c>
      <c r="D182" s="12">
        <v>3</v>
      </c>
      <c r="E182" s="12">
        <v>0</v>
      </c>
      <c r="F182" s="12">
        <v>780.52</v>
      </c>
      <c r="G182" s="12">
        <v>1</v>
      </c>
      <c r="H182" s="12">
        <v>330.83</v>
      </c>
      <c r="I182" s="13">
        <f t="shared" si="15"/>
        <v>449.69</v>
      </c>
      <c r="J182" s="13">
        <f t="shared" si="16"/>
        <v>0</v>
      </c>
    </row>
    <row r="183" spans="1:10" ht="60" outlineLevel="2">
      <c r="A183" s="4" t="str">
        <f t="shared" si="14"/>
        <v>MT</v>
      </c>
      <c r="B183" s="11" t="s">
        <v>437</v>
      </c>
      <c r="C183" s="11" t="s">
        <v>438</v>
      </c>
      <c r="D183" s="12">
        <v>0</v>
      </c>
      <c r="E183" s="12">
        <v>0</v>
      </c>
      <c r="F183" s="12">
        <v>0</v>
      </c>
      <c r="G183" s="12">
        <v>1</v>
      </c>
      <c r="H183" s="12">
        <v>161.16999999999999</v>
      </c>
      <c r="I183" s="13">
        <f t="shared" si="15"/>
        <v>0</v>
      </c>
      <c r="J183" s="13">
        <f t="shared" si="16"/>
        <v>-161.16999999999999</v>
      </c>
    </row>
    <row r="184" spans="1:10" ht="90" outlineLevel="2">
      <c r="A184" s="4" t="str">
        <f t="shared" si="14"/>
        <v>MT</v>
      </c>
      <c r="B184" s="11" t="s">
        <v>439</v>
      </c>
      <c r="C184" s="11" t="s">
        <v>440</v>
      </c>
      <c r="D184" s="12">
        <v>14</v>
      </c>
      <c r="E184" s="12">
        <v>0</v>
      </c>
      <c r="F184" s="13">
        <v>8740.15</v>
      </c>
      <c r="G184" s="12">
        <v>0</v>
      </c>
      <c r="H184" s="12">
        <v>0</v>
      </c>
      <c r="I184" s="13">
        <f t="shared" si="15"/>
        <v>8740.15</v>
      </c>
      <c r="J184" s="13">
        <f t="shared" si="16"/>
        <v>0</v>
      </c>
    </row>
    <row r="185" spans="1:10" ht="75" outlineLevel="2">
      <c r="A185" s="4" t="str">
        <f t="shared" si="14"/>
        <v>MT</v>
      </c>
      <c r="B185" s="11" t="s">
        <v>441</v>
      </c>
      <c r="C185" s="11" t="s">
        <v>442</v>
      </c>
      <c r="D185" s="12">
        <v>154</v>
      </c>
      <c r="E185" s="12">
        <v>0</v>
      </c>
      <c r="F185" s="13">
        <v>68134.259999999995</v>
      </c>
      <c r="G185" s="12">
        <v>4</v>
      </c>
      <c r="H185" s="12">
        <v>104.49</v>
      </c>
      <c r="I185" s="13">
        <f t="shared" si="15"/>
        <v>68029.76999999999</v>
      </c>
      <c r="J185" s="13">
        <f t="shared" si="16"/>
        <v>0</v>
      </c>
    </row>
    <row r="186" spans="1:10" ht="105" outlineLevel="2">
      <c r="A186" s="4" t="str">
        <f t="shared" si="14"/>
        <v>MT</v>
      </c>
      <c r="B186" s="11" t="s">
        <v>443</v>
      </c>
      <c r="C186" s="11" t="s">
        <v>444</v>
      </c>
      <c r="D186" s="12">
        <v>5</v>
      </c>
      <c r="E186" s="12">
        <v>0</v>
      </c>
      <c r="F186" s="13">
        <v>1125.1400000000001</v>
      </c>
      <c r="G186" s="12">
        <v>0</v>
      </c>
      <c r="H186" s="12">
        <v>0</v>
      </c>
      <c r="I186" s="13">
        <f t="shared" si="15"/>
        <v>1125.1400000000001</v>
      </c>
      <c r="J186" s="13">
        <f t="shared" si="16"/>
        <v>0</v>
      </c>
    </row>
    <row r="187" spans="1:10" ht="60" outlineLevel="2">
      <c r="A187" s="4" t="str">
        <f t="shared" si="14"/>
        <v>MT</v>
      </c>
      <c r="B187" s="11" t="s">
        <v>445</v>
      </c>
      <c r="C187" s="11" t="s">
        <v>446</v>
      </c>
      <c r="D187" s="12">
        <v>14</v>
      </c>
      <c r="E187" s="12">
        <v>0</v>
      </c>
      <c r="F187" s="13">
        <v>4282.07</v>
      </c>
      <c r="G187" s="12">
        <v>1</v>
      </c>
      <c r="H187" s="12">
        <v>654.23</v>
      </c>
      <c r="I187" s="13">
        <f t="shared" si="15"/>
        <v>3627.8399999999997</v>
      </c>
      <c r="J187" s="13">
        <f t="shared" si="16"/>
        <v>0</v>
      </c>
    </row>
    <row r="188" spans="1:10" ht="90" outlineLevel="2">
      <c r="A188" s="4" t="str">
        <f t="shared" si="14"/>
        <v>MT</v>
      </c>
      <c r="B188" s="11" t="s">
        <v>447</v>
      </c>
      <c r="C188" s="11" t="s">
        <v>448</v>
      </c>
      <c r="D188" s="12">
        <v>0</v>
      </c>
      <c r="E188" s="12">
        <v>0</v>
      </c>
      <c r="F188" s="12">
        <v>0</v>
      </c>
      <c r="G188" s="12">
        <v>2</v>
      </c>
      <c r="H188" s="12">
        <v>590.35</v>
      </c>
      <c r="I188" s="13">
        <f t="shared" si="15"/>
        <v>0</v>
      </c>
      <c r="J188" s="13">
        <f t="shared" si="16"/>
        <v>-590.35</v>
      </c>
    </row>
    <row r="189" spans="1:10" ht="60" outlineLevel="2">
      <c r="A189" s="4" t="str">
        <f t="shared" si="14"/>
        <v>MT</v>
      </c>
      <c r="B189" s="11" t="s">
        <v>449</v>
      </c>
      <c r="C189" s="11" t="s">
        <v>450</v>
      </c>
      <c r="D189" s="12">
        <v>57</v>
      </c>
      <c r="E189" s="12">
        <v>0</v>
      </c>
      <c r="F189" s="13">
        <v>24118.16</v>
      </c>
      <c r="G189" s="12">
        <v>14</v>
      </c>
      <c r="H189" s="13">
        <v>2079.4899999999998</v>
      </c>
      <c r="I189" s="13">
        <f t="shared" si="15"/>
        <v>22038.67</v>
      </c>
      <c r="J189" s="13">
        <f t="shared" si="16"/>
        <v>0</v>
      </c>
    </row>
    <row r="190" spans="1:10" ht="90" outlineLevel="2">
      <c r="A190" s="4" t="str">
        <f t="shared" si="14"/>
        <v>MT</v>
      </c>
      <c r="B190" s="11" t="s">
        <v>451</v>
      </c>
      <c r="C190" s="11" t="s">
        <v>452</v>
      </c>
      <c r="D190" s="12">
        <v>18</v>
      </c>
      <c r="E190" s="12">
        <v>0</v>
      </c>
      <c r="F190" s="13">
        <v>4693.5600000000004</v>
      </c>
      <c r="G190" s="12">
        <v>13</v>
      </c>
      <c r="H190" s="13">
        <v>1885.59</v>
      </c>
      <c r="I190" s="13">
        <f t="shared" si="15"/>
        <v>2807.9700000000003</v>
      </c>
      <c r="J190" s="13">
        <f t="shared" si="16"/>
        <v>0</v>
      </c>
    </row>
    <row r="191" spans="1:10" ht="105" outlineLevel="2">
      <c r="A191" s="4" t="str">
        <f t="shared" si="14"/>
        <v>MT</v>
      </c>
      <c r="B191" s="11" t="s">
        <v>453</v>
      </c>
      <c r="C191" s="11" t="s">
        <v>454</v>
      </c>
      <c r="D191" s="12">
        <v>61</v>
      </c>
      <c r="E191" s="12">
        <v>0</v>
      </c>
      <c r="F191" s="13">
        <v>61811.6</v>
      </c>
      <c r="G191" s="12">
        <v>48</v>
      </c>
      <c r="H191" s="13">
        <v>16648.75</v>
      </c>
      <c r="I191" s="13">
        <f t="shared" si="15"/>
        <v>45162.85</v>
      </c>
      <c r="J191" s="13">
        <f t="shared" si="16"/>
        <v>0</v>
      </c>
    </row>
    <row r="192" spans="1:10" ht="90" outlineLevel="2">
      <c r="A192" s="4" t="str">
        <f t="shared" si="14"/>
        <v>MT</v>
      </c>
      <c r="B192" s="11" t="s">
        <v>455</v>
      </c>
      <c r="C192" s="11" t="s">
        <v>456</v>
      </c>
      <c r="D192" s="12">
        <v>0</v>
      </c>
      <c r="E192" s="12">
        <v>0</v>
      </c>
      <c r="F192" s="12">
        <v>0</v>
      </c>
      <c r="G192" s="12">
        <v>1</v>
      </c>
      <c r="H192" s="12">
        <v>7.21</v>
      </c>
      <c r="I192" s="13">
        <f t="shared" si="15"/>
        <v>0</v>
      </c>
      <c r="J192" s="13">
        <f t="shared" si="16"/>
        <v>-7.21</v>
      </c>
    </row>
    <row r="193" spans="1:10" ht="105" outlineLevel="2">
      <c r="A193" s="4" t="str">
        <f t="shared" si="14"/>
        <v>MT</v>
      </c>
      <c r="B193" s="11" t="s">
        <v>43</v>
      </c>
      <c r="C193" s="11" t="s">
        <v>44</v>
      </c>
      <c r="D193" s="12">
        <v>0</v>
      </c>
      <c r="E193" s="12">
        <v>0</v>
      </c>
      <c r="F193" s="12">
        <v>0</v>
      </c>
      <c r="G193" s="12">
        <v>4</v>
      </c>
      <c r="H193" s="12">
        <v>573.1</v>
      </c>
      <c r="I193" s="13">
        <f t="shared" si="15"/>
        <v>0</v>
      </c>
      <c r="J193" s="13">
        <f t="shared" si="16"/>
        <v>-573.1</v>
      </c>
    </row>
    <row r="194" spans="1:10" ht="90" outlineLevel="2">
      <c r="A194" s="4" t="str">
        <f t="shared" si="14"/>
        <v>MT</v>
      </c>
      <c r="B194" s="11" t="s">
        <v>457</v>
      </c>
      <c r="C194" s="11" t="s">
        <v>458</v>
      </c>
      <c r="D194" s="12">
        <v>1</v>
      </c>
      <c r="E194" s="12">
        <v>0</v>
      </c>
      <c r="F194" s="12">
        <v>265.41000000000003</v>
      </c>
      <c r="G194" s="12">
        <v>0</v>
      </c>
      <c r="H194" s="12">
        <v>0</v>
      </c>
      <c r="I194" s="13">
        <f t="shared" si="15"/>
        <v>265.41000000000003</v>
      </c>
      <c r="J194" s="13">
        <f t="shared" si="16"/>
        <v>0</v>
      </c>
    </row>
    <row r="195" spans="1:10" outlineLevel="1">
      <c r="A195" s="30" t="s">
        <v>459</v>
      </c>
      <c r="B195" s="30"/>
      <c r="C195" s="30"/>
      <c r="D195" s="12">
        <f t="shared" ref="D195:J195" si="19">SUBTOTAL(9,D164:D194)</f>
        <v>1942</v>
      </c>
      <c r="E195" s="12">
        <f t="shared" si="19"/>
        <v>0</v>
      </c>
      <c r="F195" s="12">
        <f t="shared" si="19"/>
        <v>1263124.5499999996</v>
      </c>
      <c r="G195" s="12">
        <f t="shared" si="19"/>
        <v>129</v>
      </c>
      <c r="H195" s="12">
        <f t="shared" si="19"/>
        <v>31822.009999999995</v>
      </c>
      <c r="I195" s="13">
        <f t="shared" si="19"/>
        <v>1234141.7999999996</v>
      </c>
      <c r="J195" s="13">
        <f t="shared" si="19"/>
        <v>-2839.2599999999998</v>
      </c>
    </row>
    <row r="196" spans="1:10" ht="105" outlineLevel="2">
      <c r="A196" s="4" t="str">
        <f t="shared" si="14"/>
        <v>PA</v>
      </c>
      <c r="B196" s="11" t="s">
        <v>460</v>
      </c>
      <c r="C196" s="11" t="s">
        <v>461</v>
      </c>
      <c r="D196" s="12">
        <v>130</v>
      </c>
      <c r="E196" s="12">
        <v>0</v>
      </c>
      <c r="F196" s="13">
        <v>43383.91</v>
      </c>
      <c r="G196" s="12">
        <v>8</v>
      </c>
      <c r="H196" s="13">
        <v>1209.4000000000001</v>
      </c>
      <c r="I196" s="13">
        <f t="shared" si="15"/>
        <v>42174.51</v>
      </c>
      <c r="J196" s="13">
        <f t="shared" si="16"/>
        <v>0</v>
      </c>
    </row>
    <row r="197" spans="1:10" ht="90" outlineLevel="2">
      <c r="A197" s="4" t="str">
        <f t="shared" si="14"/>
        <v>PA</v>
      </c>
      <c r="B197" s="11" t="s">
        <v>462</v>
      </c>
      <c r="C197" s="11" t="s">
        <v>463</v>
      </c>
      <c r="D197" s="12">
        <v>26</v>
      </c>
      <c r="E197" s="12">
        <v>0</v>
      </c>
      <c r="F197" s="13">
        <v>9087.27</v>
      </c>
      <c r="G197" s="12">
        <v>0</v>
      </c>
      <c r="H197" s="12">
        <v>0</v>
      </c>
      <c r="I197" s="13">
        <f t="shared" si="15"/>
        <v>9087.27</v>
      </c>
      <c r="J197" s="13">
        <f t="shared" si="16"/>
        <v>0</v>
      </c>
    </row>
    <row r="198" spans="1:10" outlineLevel="1">
      <c r="A198" s="30" t="s">
        <v>464</v>
      </c>
      <c r="B198" s="30"/>
      <c r="C198" s="30"/>
      <c r="D198" s="12">
        <f t="shared" ref="D198:J198" si="20">SUBTOTAL(9,D196:D197)</f>
        <v>156</v>
      </c>
      <c r="E198" s="12">
        <f t="shared" si="20"/>
        <v>0</v>
      </c>
      <c r="F198" s="13">
        <f t="shared" si="20"/>
        <v>52471.180000000008</v>
      </c>
      <c r="G198" s="12">
        <f t="shared" si="20"/>
        <v>8</v>
      </c>
      <c r="H198" s="12">
        <f t="shared" si="20"/>
        <v>1209.4000000000001</v>
      </c>
      <c r="I198" s="13">
        <f t="shared" si="20"/>
        <v>51261.78</v>
      </c>
      <c r="J198" s="13">
        <f t="shared" si="20"/>
        <v>0</v>
      </c>
    </row>
    <row r="199" spans="1:10" ht="105" outlineLevel="2">
      <c r="A199" s="4" t="str">
        <f t="shared" si="14"/>
        <v>PB</v>
      </c>
      <c r="B199" s="11" t="s">
        <v>465</v>
      </c>
      <c r="C199" s="11" t="s">
        <v>466</v>
      </c>
      <c r="D199" s="12">
        <v>0</v>
      </c>
      <c r="E199" s="12">
        <v>0</v>
      </c>
      <c r="F199" s="12">
        <v>0</v>
      </c>
      <c r="G199" s="12">
        <v>1</v>
      </c>
      <c r="H199" s="12">
        <v>270.52</v>
      </c>
      <c r="I199" s="13">
        <f t="shared" si="15"/>
        <v>0</v>
      </c>
      <c r="J199" s="13">
        <f t="shared" si="16"/>
        <v>-270.52</v>
      </c>
    </row>
    <row r="200" spans="1:10" ht="45" outlineLevel="2">
      <c r="A200" s="4" t="str">
        <f t="shared" si="14"/>
        <v>PB</v>
      </c>
      <c r="B200" s="11" t="s">
        <v>467</v>
      </c>
      <c r="C200" s="11" t="s">
        <v>468</v>
      </c>
      <c r="D200" s="12">
        <v>87</v>
      </c>
      <c r="E200" s="12">
        <v>0</v>
      </c>
      <c r="F200" s="13">
        <v>63362.559999999998</v>
      </c>
      <c r="G200" s="12">
        <v>0</v>
      </c>
      <c r="H200" s="12">
        <v>0</v>
      </c>
      <c r="I200" s="13">
        <f t="shared" si="15"/>
        <v>63362.559999999998</v>
      </c>
      <c r="J200" s="13">
        <f t="shared" si="16"/>
        <v>0</v>
      </c>
    </row>
    <row r="201" spans="1:10" ht="90" outlineLevel="2">
      <c r="A201" s="4" t="str">
        <f t="shared" si="14"/>
        <v>PB</v>
      </c>
      <c r="B201" s="11" t="s">
        <v>469</v>
      </c>
      <c r="C201" s="11" t="s">
        <v>470</v>
      </c>
      <c r="D201" s="12">
        <v>28</v>
      </c>
      <c r="E201" s="12">
        <v>0</v>
      </c>
      <c r="F201" s="13">
        <v>10245.700000000001</v>
      </c>
      <c r="G201" s="12">
        <v>0</v>
      </c>
      <c r="H201" s="12">
        <v>0</v>
      </c>
      <c r="I201" s="13">
        <f t="shared" si="15"/>
        <v>10245.700000000001</v>
      </c>
      <c r="J201" s="13">
        <f t="shared" si="16"/>
        <v>0</v>
      </c>
    </row>
    <row r="202" spans="1:10" ht="90" outlineLevel="2">
      <c r="A202" s="4" t="str">
        <f t="shared" si="14"/>
        <v>PB</v>
      </c>
      <c r="B202" s="11" t="s">
        <v>471</v>
      </c>
      <c r="C202" s="11" t="s">
        <v>472</v>
      </c>
      <c r="D202" s="25">
        <v>1948</v>
      </c>
      <c r="E202" s="12">
        <v>0</v>
      </c>
      <c r="F202" s="13">
        <v>606269.80000000005</v>
      </c>
      <c r="G202" s="12">
        <v>23</v>
      </c>
      <c r="H202" s="13">
        <v>6253.8</v>
      </c>
      <c r="I202" s="13">
        <f t="shared" si="15"/>
        <v>600016</v>
      </c>
      <c r="J202" s="13">
        <f t="shared" si="16"/>
        <v>0</v>
      </c>
    </row>
    <row r="203" spans="1:10" ht="75" outlineLevel="2">
      <c r="A203" s="4" t="str">
        <f t="shared" si="14"/>
        <v>PB</v>
      </c>
      <c r="B203" s="11" t="s">
        <v>473</v>
      </c>
      <c r="C203" s="11" t="s">
        <v>474</v>
      </c>
      <c r="D203" s="25">
        <v>2793</v>
      </c>
      <c r="E203" s="12">
        <v>0</v>
      </c>
      <c r="F203" s="13">
        <v>955086.59</v>
      </c>
      <c r="G203" s="12">
        <v>96</v>
      </c>
      <c r="H203" s="13">
        <v>20574.45</v>
      </c>
      <c r="I203" s="13">
        <f t="shared" si="15"/>
        <v>934512.14</v>
      </c>
      <c r="J203" s="13">
        <f t="shared" si="16"/>
        <v>0</v>
      </c>
    </row>
    <row r="204" spans="1:10" ht="90" outlineLevel="2">
      <c r="A204" s="4" t="str">
        <f t="shared" ref="A204:A267" si="21">LEFT(B204,2)</f>
        <v>PB</v>
      </c>
      <c r="B204" s="11" t="s">
        <v>475</v>
      </c>
      <c r="C204" s="11" t="s">
        <v>476</v>
      </c>
      <c r="D204" s="12">
        <v>0</v>
      </c>
      <c r="E204" s="12">
        <v>0</v>
      </c>
      <c r="F204" s="12">
        <v>0</v>
      </c>
      <c r="G204" s="12">
        <v>2</v>
      </c>
      <c r="H204" s="12">
        <v>122.69</v>
      </c>
      <c r="I204" s="13">
        <f t="shared" si="15"/>
        <v>0</v>
      </c>
      <c r="J204" s="13">
        <f t="shared" si="16"/>
        <v>-122.69</v>
      </c>
    </row>
    <row r="205" spans="1:10" ht="60" outlineLevel="2">
      <c r="A205" s="4" t="str">
        <f t="shared" si="21"/>
        <v>PB</v>
      </c>
      <c r="B205" s="11" t="s">
        <v>477</v>
      </c>
      <c r="C205" s="11" t="s">
        <v>478</v>
      </c>
      <c r="D205" s="12">
        <v>281</v>
      </c>
      <c r="E205" s="12">
        <v>0</v>
      </c>
      <c r="F205" s="13">
        <v>169470.04</v>
      </c>
      <c r="G205" s="12">
        <v>0</v>
      </c>
      <c r="H205" s="12">
        <v>0</v>
      </c>
      <c r="I205" s="13">
        <f t="shared" si="15"/>
        <v>169470.04</v>
      </c>
      <c r="J205" s="13">
        <f t="shared" si="16"/>
        <v>0</v>
      </c>
    </row>
    <row r="206" spans="1:10" ht="90" outlineLevel="2">
      <c r="A206" s="4" t="str">
        <f t="shared" si="21"/>
        <v>PB</v>
      </c>
      <c r="B206" s="11" t="s">
        <v>479</v>
      </c>
      <c r="C206" s="11" t="s">
        <v>480</v>
      </c>
      <c r="D206" s="12">
        <v>0</v>
      </c>
      <c r="E206" s="12">
        <v>0</v>
      </c>
      <c r="F206" s="12">
        <v>0</v>
      </c>
      <c r="G206" s="12">
        <v>2</v>
      </c>
      <c r="H206" s="12">
        <v>425.84</v>
      </c>
      <c r="I206" s="13">
        <f t="shared" si="15"/>
        <v>0</v>
      </c>
      <c r="J206" s="13">
        <f t="shared" si="16"/>
        <v>-425.84</v>
      </c>
    </row>
    <row r="207" spans="1:10" ht="90" outlineLevel="2">
      <c r="A207" s="4" t="str">
        <f t="shared" si="21"/>
        <v>PB</v>
      </c>
      <c r="B207" s="11" t="s">
        <v>481</v>
      </c>
      <c r="C207" s="11" t="s">
        <v>482</v>
      </c>
      <c r="D207" s="12">
        <v>79</v>
      </c>
      <c r="E207" s="12">
        <v>0</v>
      </c>
      <c r="F207" s="13">
        <v>22909.17</v>
      </c>
      <c r="G207" s="12">
        <v>5</v>
      </c>
      <c r="H207" s="12">
        <v>426.42</v>
      </c>
      <c r="I207" s="13">
        <f t="shared" si="15"/>
        <v>22482.75</v>
      </c>
      <c r="J207" s="13">
        <f t="shared" si="16"/>
        <v>0</v>
      </c>
    </row>
    <row r="208" spans="1:10" ht="105" outlineLevel="2">
      <c r="A208" s="4" t="str">
        <f t="shared" si="21"/>
        <v>PB</v>
      </c>
      <c r="B208" s="11" t="s">
        <v>483</v>
      </c>
      <c r="C208" s="11" t="s">
        <v>484</v>
      </c>
      <c r="D208" s="12">
        <v>89</v>
      </c>
      <c r="E208" s="12">
        <v>0</v>
      </c>
      <c r="F208" s="13">
        <v>51391.59</v>
      </c>
      <c r="G208" s="12">
        <v>0</v>
      </c>
      <c r="H208" s="12">
        <v>0</v>
      </c>
      <c r="I208" s="13">
        <f t="shared" si="15"/>
        <v>51391.59</v>
      </c>
      <c r="J208" s="13">
        <f t="shared" si="16"/>
        <v>0</v>
      </c>
    </row>
    <row r="209" spans="1:10" ht="105" outlineLevel="2">
      <c r="A209" s="4" t="str">
        <f t="shared" si="21"/>
        <v>PB</v>
      </c>
      <c r="B209" s="11" t="s">
        <v>485</v>
      </c>
      <c r="C209" s="11" t="s">
        <v>486</v>
      </c>
      <c r="D209" s="12">
        <v>25</v>
      </c>
      <c r="E209" s="12">
        <v>0</v>
      </c>
      <c r="F209" s="13">
        <v>7045.73</v>
      </c>
      <c r="G209" s="12">
        <v>6</v>
      </c>
      <c r="H209" s="13">
        <v>1228.02</v>
      </c>
      <c r="I209" s="13">
        <f t="shared" si="15"/>
        <v>5817.7099999999991</v>
      </c>
      <c r="J209" s="13">
        <f t="shared" si="16"/>
        <v>0</v>
      </c>
    </row>
    <row r="210" spans="1:10" outlineLevel="1">
      <c r="A210" s="30" t="s">
        <v>487</v>
      </c>
      <c r="B210" s="30"/>
      <c r="C210" s="30"/>
      <c r="D210" s="12">
        <f t="shared" ref="D210:J210" si="22">SUBTOTAL(9,D199:D209)</f>
        <v>5330</v>
      </c>
      <c r="E210" s="12">
        <f t="shared" si="22"/>
        <v>0</v>
      </c>
      <c r="F210" s="13">
        <f t="shared" si="22"/>
        <v>1885781.18</v>
      </c>
      <c r="G210" s="12">
        <f t="shared" si="22"/>
        <v>135</v>
      </c>
      <c r="H210" s="13">
        <f t="shared" si="22"/>
        <v>29301.739999999998</v>
      </c>
      <c r="I210" s="13">
        <f t="shared" si="22"/>
        <v>1857298.49</v>
      </c>
      <c r="J210" s="13">
        <f t="shared" si="22"/>
        <v>-819.05</v>
      </c>
    </row>
    <row r="211" spans="1:10" ht="90" outlineLevel="2">
      <c r="A211" s="4" t="str">
        <f t="shared" si="21"/>
        <v>PE</v>
      </c>
      <c r="B211" s="11" t="s">
        <v>45</v>
      </c>
      <c r="C211" s="11" t="s">
        <v>46</v>
      </c>
      <c r="D211" s="12">
        <v>117</v>
      </c>
      <c r="E211" s="12">
        <v>0</v>
      </c>
      <c r="F211" s="13">
        <v>31044.11</v>
      </c>
      <c r="G211" s="12">
        <v>9</v>
      </c>
      <c r="H211" s="13">
        <v>1540.54</v>
      </c>
      <c r="I211" s="13">
        <f t="shared" si="15"/>
        <v>29503.57</v>
      </c>
      <c r="J211" s="13">
        <f t="shared" si="16"/>
        <v>0</v>
      </c>
    </row>
    <row r="212" spans="1:10" ht="90" outlineLevel="2">
      <c r="A212" s="4" t="str">
        <f t="shared" si="21"/>
        <v>PE</v>
      </c>
      <c r="B212" s="11" t="s">
        <v>488</v>
      </c>
      <c r="C212" s="11" t="s">
        <v>489</v>
      </c>
      <c r="D212" s="12">
        <v>2</v>
      </c>
      <c r="E212" s="12">
        <v>0</v>
      </c>
      <c r="F212" s="13">
        <v>1986.74</v>
      </c>
      <c r="G212" s="12">
        <v>0</v>
      </c>
      <c r="H212" s="12">
        <v>0</v>
      </c>
      <c r="I212" s="13">
        <f t="shared" si="15"/>
        <v>1986.74</v>
      </c>
      <c r="J212" s="13">
        <f t="shared" si="16"/>
        <v>0</v>
      </c>
    </row>
    <row r="213" spans="1:10" ht="30" outlineLevel="2">
      <c r="A213" s="4" t="str">
        <f t="shared" si="21"/>
        <v>PE</v>
      </c>
      <c r="B213" s="11" t="s">
        <v>490</v>
      </c>
      <c r="C213" s="11" t="s">
        <v>491</v>
      </c>
      <c r="D213" s="12">
        <v>95</v>
      </c>
      <c r="E213" s="12">
        <v>0</v>
      </c>
      <c r="F213" s="13">
        <v>135115.32</v>
      </c>
      <c r="G213" s="12">
        <v>0</v>
      </c>
      <c r="H213" s="12">
        <v>0</v>
      </c>
      <c r="I213" s="13">
        <f t="shared" si="15"/>
        <v>135115.32</v>
      </c>
      <c r="J213" s="13">
        <f t="shared" si="16"/>
        <v>0</v>
      </c>
    </row>
    <row r="214" spans="1:10" ht="90" outlineLevel="2">
      <c r="A214" s="4" t="str">
        <f t="shared" si="21"/>
        <v>PE</v>
      </c>
      <c r="B214" s="11" t="s">
        <v>492</v>
      </c>
      <c r="C214" s="11" t="s">
        <v>493</v>
      </c>
      <c r="D214" s="12">
        <v>237</v>
      </c>
      <c r="E214" s="12">
        <v>0</v>
      </c>
      <c r="F214" s="13">
        <v>50369.88</v>
      </c>
      <c r="G214" s="12">
        <v>2</v>
      </c>
      <c r="H214" s="12">
        <v>436.42</v>
      </c>
      <c r="I214" s="13">
        <f t="shared" si="15"/>
        <v>49933.46</v>
      </c>
      <c r="J214" s="13">
        <f t="shared" si="16"/>
        <v>0</v>
      </c>
    </row>
    <row r="215" spans="1:10" ht="75" outlineLevel="2">
      <c r="A215" s="4" t="str">
        <f t="shared" si="21"/>
        <v>PE</v>
      </c>
      <c r="B215" s="11" t="s">
        <v>494</v>
      </c>
      <c r="C215" s="11" t="s">
        <v>495</v>
      </c>
      <c r="D215" s="12">
        <v>3</v>
      </c>
      <c r="E215" s="12">
        <v>0</v>
      </c>
      <c r="F215" s="13">
        <v>1042.1400000000001</v>
      </c>
      <c r="G215" s="12">
        <v>0</v>
      </c>
      <c r="H215" s="12">
        <v>0</v>
      </c>
      <c r="I215" s="13">
        <f t="shared" si="15"/>
        <v>1042.1400000000001</v>
      </c>
      <c r="J215" s="13">
        <f t="shared" si="16"/>
        <v>0</v>
      </c>
    </row>
    <row r="216" spans="1:10" ht="90" outlineLevel="2">
      <c r="A216" s="4" t="str">
        <f t="shared" si="21"/>
        <v>PE</v>
      </c>
      <c r="B216" s="11" t="s">
        <v>47</v>
      </c>
      <c r="C216" s="11" t="s">
        <v>48</v>
      </c>
      <c r="D216" s="12">
        <v>89</v>
      </c>
      <c r="E216" s="12">
        <v>0</v>
      </c>
      <c r="F216" s="13">
        <v>69595.41</v>
      </c>
      <c r="G216" s="12">
        <v>0</v>
      </c>
      <c r="H216" s="12">
        <v>0</v>
      </c>
      <c r="I216" s="13">
        <f t="shared" si="15"/>
        <v>69595.41</v>
      </c>
      <c r="J216" s="13">
        <f t="shared" si="16"/>
        <v>0</v>
      </c>
    </row>
    <row r="217" spans="1:10" ht="75" outlineLevel="2">
      <c r="A217" s="4" t="str">
        <f t="shared" si="21"/>
        <v>PE</v>
      </c>
      <c r="B217" s="11" t="s">
        <v>49</v>
      </c>
      <c r="C217" s="11" t="s">
        <v>496</v>
      </c>
      <c r="D217" s="12">
        <v>19</v>
      </c>
      <c r="E217" s="12">
        <v>0</v>
      </c>
      <c r="F217" s="13">
        <v>114930.66</v>
      </c>
      <c r="G217" s="12">
        <v>0</v>
      </c>
      <c r="H217" s="12">
        <v>0</v>
      </c>
      <c r="I217" s="13">
        <f t="shared" si="15"/>
        <v>114930.66</v>
      </c>
      <c r="J217" s="13">
        <f t="shared" si="16"/>
        <v>0</v>
      </c>
    </row>
    <row r="218" spans="1:10" ht="105" outlineLevel="2">
      <c r="A218" s="4" t="str">
        <f t="shared" si="21"/>
        <v>PE</v>
      </c>
      <c r="B218" s="11" t="s">
        <v>497</v>
      </c>
      <c r="C218" s="11" t="s">
        <v>498</v>
      </c>
      <c r="D218" s="12">
        <v>93</v>
      </c>
      <c r="E218" s="13">
        <v>1262.44</v>
      </c>
      <c r="F218" s="13">
        <v>132695.72</v>
      </c>
      <c r="G218" s="12">
        <v>0</v>
      </c>
      <c r="H218" s="12">
        <v>0</v>
      </c>
      <c r="I218" s="13">
        <f t="shared" ref="I218:I283" si="23">IF((F218-H218)&gt;0,F218-H218,0)</f>
        <v>132695.72</v>
      </c>
      <c r="J218" s="13">
        <f t="shared" ref="J218:J283" si="24">IF((F218-H218)&gt;0,0,F218-H218)</f>
        <v>0</v>
      </c>
    </row>
    <row r="219" spans="1:10" ht="90" outlineLevel="2">
      <c r="A219" s="4" t="str">
        <f t="shared" si="21"/>
        <v>PE</v>
      </c>
      <c r="B219" s="11" t="s">
        <v>499</v>
      </c>
      <c r="C219" s="11" t="s">
        <v>500</v>
      </c>
      <c r="D219" s="12">
        <v>11</v>
      </c>
      <c r="E219" s="12">
        <v>0</v>
      </c>
      <c r="F219" s="13">
        <v>9121.9500000000007</v>
      </c>
      <c r="G219" s="12">
        <v>0</v>
      </c>
      <c r="H219" s="12">
        <v>0</v>
      </c>
      <c r="I219" s="13">
        <f t="shared" si="23"/>
        <v>9121.9500000000007</v>
      </c>
      <c r="J219" s="13">
        <f t="shared" si="24"/>
        <v>0</v>
      </c>
    </row>
    <row r="220" spans="1:10" ht="75" outlineLevel="2">
      <c r="A220" s="4" t="str">
        <f t="shared" si="21"/>
        <v>PE</v>
      </c>
      <c r="B220" s="11" t="s">
        <v>501</v>
      </c>
      <c r="C220" s="11" t="s">
        <v>502</v>
      </c>
      <c r="D220" s="12">
        <v>32</v>
      </c>
      <c r="E220" s="12">
        <v>0</v>
      </c>
      <c r="F220" s="13">
        <v>16534.73</v>
      </c>
      <c r="G220" s="12">
        <v>1</v>
      </c>
      <c r="H220" s="12">
        <v>92.36</v>
      </c>
      <c r="I220" s="13">
        <f t="shared" si="23"/>
        <v>16442.37</v>
      </c>
      <c r="J220" s="13">
        <f t="shared" si="24"/>
        <v>0</v>
      </c>
    </row>
    <row r="221" spans="1:10" ht="90" outlineLevel="2">
      <c r="A221" s="4" t="str">
        <f t="shared" si="21"/>
        <v>PE</v>
      </c>
      <c r="B221" s="11" t="s">
        <v>503</v>
      </c>
      <c r="C221" s="11" t="s">
        <v>504</v>
      </c>
      <c r="D221" s="12">
        <v>0</v>
      </c>
      <c r="E221" s="12">
        <v>0</v>
      </c>
      <c r="F221" s="12">
        <v>0</v>
      </c>
      <c r="G221" s="12">
        <v>1</v>
      </c>
      <c r="H221" s="12">
        <v>165.72</v>
      </c>
      <c r="I221" s="13">
        <f t="shared" si="23"/>
        <v>0</v>
      </c>
      <c r="J221" s="13">
        <f t="shared" si="24"/>
        <v>-165.72</v>
      </c>
    </row>
    <row r="222" spans="1:10" ht="90" outlineLevel="2">
      <c r="A222" s="4" t="str">
        <f t="shared" si="21"/>
        <v>PE</v>
      </c>
      <c r="B222" s="11" t="s">
        <v>505</v>
      </c>
      <c r="C222" s="11" t="s">
        <v>506</v>
      </c>
      <c r="D222" s="12">
        <v>14</v>
      </c>
      <c r="E222" s="12">
        <v>0</v>
      </c>
      <c r="F222" s="13">
        <v>8832.5400000000009</v>
      </c>
      <c r="G222" s="12">
        <v>0</v>
      </c>
      <c r="H222" s="12">
        <v>0</v>
      </c>
      <c r="I222" s="13">
        <f t="shared" si="23"/>
        <v>8832.5400000000009</v>
      </c>
      <c r="J222" s="13">
        <f t="shared" si="24"/>
        <v>0</v>
      </c>
    </row>
    <row r="223" spans="1:10" ht="75" outlineLevel="2">
      <c r="A223" s="4" t="str">
        <f t="shared" si="21"/>
        <v>PE</v>
      </c>
      <c r="B223" s="11" t="s">
        <v>507</v>
      </c>
      <c r="C223" s="11" t="s">
        <v>508</v>
      </c>
      <c r="D223" s="12">
        <v>81</v>
      </c>
      <c r="E223" s="12">
        <v>0</v>
      </c>
      <c r="F223" s="13">
        <v>45942.39</v>
      </c>
      <c r="G223" s="12">
        <v>0</v>
      </c>
      <c r="H223" s="12">
        <v>0</v>
      </c>
      <c r="I223" s="13">
        <f t="shared" si="23"/>
        <v>45942.39</v>
      </c>
      <c r="J223" s="13">
        <f t="shared" si="24"/>
        <v>0</v>
      </c>
    </row>
    <row r="224" spans="1:10" ht="75" outlineLevel="2">
      <c r="A224" s="4" t="str">
        <f t="shared" si="21"/>
        <v>PE</v>
      </c>
      <c r="B224" s="11" t="s">
        <v>509</v>
      </c>
      <c r="C224" s="11" t="s">
        <v>510</v>
      </c>
      <c r="D224" s="12">
        <v>0</v>
      </c>
      <c r="E224" s="12">
        <v>0</v>
      </c>
      <c r="F224" s="12">
        <v>0</v>
      </c>
      <c r="G224" s="12">
        <v>3</v>
      </c>
      <c r="H224" s="12">
        <v>414.44</v>
      </c>
      <c r="I224" s="13">
        <f t="shared" si="23"/>
        <v>0</v>
      </c>
      <c r="J224" s="13">
        <f t="shared" si="24"/>
        <v>-414.44</v>
      </c>
    </row>
    <row r="225" spans="1:10" ht="75" outlineLevel="2">
      <c r="A225" s="4" t="str">
        <f t="shared" si="21"/>
        <v>PE</v>
      </c>
      <c r="B225" s="11" t="s">
        <v>511</v>
      </c>
      <c r="C225" s="11" t="s">
        <v>512</v>
      </c>
      <c r="D225" s="12">
        <v>14</v>
      </c>
      <c r="E225" s="12">
        <v>0</v>
      </c>
      <c r="F225" s="13">
        <v>3175.55</v>
      </c>
      <c r="G225" s="12">
        <v>0</v>
      </c>
      <c r="H225" s="12">
        <v>0</v>
      </c>
      <c r="I225" s="13">
        <f t="shared" si="23"/>
        <v>3175.55</v>
      </c>
      <c r="J225" s="13">
        <f t="shared" si="24"/>
        <v>0</v>
      </c>
    </row>
    <row r="226" spans="1:10" ht="75" outlineLevel="2">
      <c r="A226" s="4" t="str">
        <f t="shared" si="21"/>
        <v>PE</v>
      </c>
      <c r="B226" s="11" t="s">
        <v>513</v>
      </c>
      <c r="C226" s="11" t="s">
        <v>514</v>
      </c>
      <c r="D226" s="12">
        <v>320</v>
      </c>
      <c r="E226" s="12">
        <v>0</v>
      </c>
      <c r="F226" s="13">
        <v>81831.13</v>
      </c>
      <c r="G226" s="12">
        <v>0</v>
      </c>
      <c r="H226" s="12">
        <v>0</v>
      </c>
      <c r="I226" s="13">
        <f t="shared" si="23"/>
        <v>81831.13</v>
      </c>
      <c r="J226" s="13">
        <f t="shared" si="24"/>
        <v>0</v>
      </c>
    </row>
    <row r="227" spans="1:10" ht="60" outlineLevel="2">
      <c r="A227" s="4" t="str">
        <f t="shared" si="21"/>
        <v>PE</v>
      </c>
      <c r="B227" s="11" t="s">
        <v>515</v>
      </c>
      <c r="C227" s="11" t="s">
        <v>516</v>
      </c>
      <c r="D227" s="12">
        <v>23</v>
      </c>
      <c r="E227" s="12">
        <v>0</v>
      </c>
      <c r="F227" s="13">
        <v>12128.1</v>
      </c>
      <c r="G227" s="12">
        <v>0</v>
      </c>
      <c r="H227" s="12">
        <v>0</v>
      </c>
      <c r="I227" s="13">
        <f t="shared" si="23"/>
        <v>12128.1</v>
      </c>
      <c r="J227" s="13">
        <f t="shared" si="24"/>
        <v>0</v>
      </c>
    </row>
    <row r="228" spans="1:10" ht="45" outlineLevel="2">
      <c r="A228" s="4" t="str">
        <f t="shared" si="21"/>
        <v>PE</v>
      </c>
      <c r="B228" s="11" t="s">
        <v>517</v>
      </c>
      <c r="C228" s="11" t="s">
        <v>518</v>
      </c>
      <c r="D228" s="12">
        <v>23</v>
      </c>
      <c r="E228" s="12">
        <v>0</v>
      </c>
      <c r="F228" s="13">
        <v>4127.6899999999996</v>
      </c>
      <c r="G228" s="12">
        <v>0</v>
      </c>
      <c r="H228" s="12">
        <v>0</v>
      </c>
      <c r="I228" s="13">
        <f t="shared" si="23"/>
        <v>4127.6899999999996</v>
      </c>
      <c r="J228" s="13">
        <f t="shared" si="24"/>
        <v>0</v>
      </c>
    </row>
    <row r="229" spans="1:10" ht="90" outlineLevel="2">
      <c r="A229" s="4" t="str">
        <f t="shared" si="21"/>
        <v>PE</v>
      </c>
      <c r="B229" s="11" t="s">
        <v>519</v>
      </c>
      <c r="C229" s="11" t="s">
        <v>520</v>
      </c>
      <c r="D229" s="12">
        <v>546</v>
      </c>
      <c r="E229" s="12">
        <v>0</v>
      </c>
      <c r="F229" s="13">
        <v>297219.96000000002</v>
      </c>
      <c r="G229" s="12">
        <v>0</v>
      </c>
      <c r="H229" s="12">
        <v>0</v>
      </c>
      <c r="I229" s="13">
        <f t="shared" si="23"/>
        <v>297219.96000000002</v>
      </c>
      <c r="J229" s="13">
        <f t="shared" si="24"/>
        <v>0</v>
      </c>
    </row>
    <row r="230" spans="1:10" ht="90" outlineLevel="2">
      <c r="A230" s="4" t="str">
        <f t="shared" si="21"/>
        <v>PE</v>
      </c>
      <c r="B230" s="11" t="s">
        <v>521</v>
      </c>
      <c r="C230" s="11" t="s">
        <v>522</v>
      </c>
      <c r="D230" s="12">
        <v>21</v>
      </c>
      <c r="E230" s="12">
        <v>0</v>
      </c>
      <c r="F230" s="13">
        <v>12914.19</v>
      </c>
      <c r="G230" s="12">
        <v>0</v>
      </c>
      <c r="H230" s="12">
        <v>0</v>
      </c>
      <c r="I230" s="13">
        <f t="shared" si="23"/>
        <v>12914.19</v>
      </c>
      <c r="J230" s="13">
        <f t="shared" si="24"/>
        <v>0</v>
      </c>
    </row>
    <row r="231" spans="1:10" ht="90" outlineLevel="2">
      <c r="A231" s="4" t="str">
        <f t="shared" si="21"/>
        <v>PE</v>
      </c>
      <c r="B231" s="11" t="s">
        <v>523</v>
      </c>
      <c r="C231" s="11" t="s">
        <v>524</v>
      </c>
      <c r="D231" s="12">
        <v>46</v>
      </c>
      <c r="E231" s="12">
        <v>0</v>
      </c>
      <c r="F231" s="13">
        <v>14464.56</v>
      </c>
      <c r="G231" s="12">
        <v>0</v>
      </c>
      <c r="H231" s="12">
        <v>0</v>
      </c>
      <c r="I231" s="13">
        <f t="shared" si="23"/>
        <v>14464.56</v>
      </c>
      <c r="J231" s="13">
        <f t="shared" si="24"/>
        <v>0</v>
      </c>
    </row>
    <row r="232" spans="1:10" ht="75" outlineLevel="2">
      <c r="A232" s="4" t="str">
        <f t="shared" si="21"/>
        <v>PE</v>
      </c>
      <c r="B232" s="11" t="s">
        <v>525</v>
      </c>
      <c r="C232" s="11" t="s">
        <v>526</v>
      </c>
      <c r="D232" s="12">
        <v>6</v>
      </c>
      <c r="E232" s="12">
        <v>0</v>
      </c>
      <c r="F232" s="13">
        <v>3846.15</v>
      </c>
      <c r="G232" s="12">
        <v>0</v>
      </c>
      <c r="H232" s="12">
        <v>0</v>
      </c>
      <c r="I232" s="13">
        <f t="shared" si="23"/>
        <v>3846.15</v>
      </c>
      <c r="J232" s="13">
        <f t="shared" si="24"/>
        <v>0</v>
      </c>
    </row>
    <row r="233" spans="1:10" ht="75" outlineLevel="2">
      <c r="A233" s="4" t="str">
        <f t="shared" si="21"/>
        <v>PE</v>
      </c>
      <c r="B233" s="11" t="s">
        <v>527</v>
      </c>
      <c r="C233" s="11" t="s">
        <v>528</v>
      </c>
      <c r="D233" s="12">
        <v>0</v>
      </c>
      <c r="E233" s="12">
        <v>0</v>
      </c>
      <c r="F233" s="12">
        <v>0</v>
      </c>
      <c r="G233" s="12">
        <v>1</v>
      </c>
      <c r="H233" s="12">
        <v>647.82000000000005</v>
      </c>
      <c r="I233" s="13">
        <f t="shared" si="23"/>
        <v>0</v>
      </c>
      <c r="J233" s="13">
        <f t="shared" si="24"/>
        <v>-647.82000000000005</v>
      </c>
    </row>
    <row r="234" spans="1:10" ht="90" outlineLevel="2">
      <c r="A234" s="4" t="str">
        <f t="shared" si="21"/>
        <v>PE</v>
      </c>
      <c r="B234" s="11" t="s">
        <v>529</v>
      </c>
      <c r="C234" s="11" t="s">
        <v>530</v>
      </c>
      <c r="D234" s="12">
        <v>124</v>
      </c>
      <c r="E234" s="12">
        <v>0</v>
      </c>
      <c r="F234" s="13">
        <v>82953.34</v>
      </c>
      <c r="G234" s="12">
        <v>0</v>
      </c>
      <c r="H234" s="12">
        <v>0</v>
      </c>
      <c r="I234" s="13">
        <f t="shared" si="23"/>
        <v>82953.34</v>
      </c>
      <c r="J234" s="13">
        <f t="shared" si="24"/>
        <v>0</v>
      </c>
    </row>
    <row r="235" spans="1:10" ht="90" outlineLevel="2">
      <c r="A235" s="4" t="str">
        <f t="shared" si="21"/>
        <v>PE</v>
      </c>
      <c r="B235" s="11" t="s">
        <v>531</v>
      </c>
      <c r="C235" s="11" t="s">
        <v>532</v>
      </c>
      <c r="D235" s="12">
        <v>7</v>
      </c>
      <c r="E235" s="12">
        <v>0</v>
      </c>
      <c r="F235" s="13">
        <v>5080.58</v>
      </c>
      <c r="G235" s="12">
        <v>0</v>
      </c>
      <c r="H235" s="12">
        <v>0</v>
      </c>
      <c r="I235" s="13">
        <f t="shared" si="23"/>
        <v>5080.58</v>
      </c>
      <c r="J235" s="13">
        <f t="shared" si="24"/>
        <v>0</v>
      </c>
    </row>
    <row r="236" spans="1:10" ht="90" outlineLevel="2">
      <c r="A236" s="4" t="str">
        <f t="shared" si="21"/>
        <v>PE</v>
      </c>
      <c r="B236" s="11" t="s">
        <v>533</v>
      </c>
      <c r="C236" s="11" t="s">
        <v>534</v>
      </c>
      <c r="D236" s="12">
        <v>561</v>
      </c>
      <c r="E236" s="12">
        <v>0</v>
      </c>
      <c r="F236" s="13">
        <v>217547.25</v>
      </c>
      <c r="G236" s="12">
        <v>2</v>
      </c>
      <c r="H236" s="12">
        <v>70.95</v>
      </c>
      <c r="I236" s="13">
        <f t="shared" si="23"/>
        <v>217476.3</v>
      </c>
      <c r="J236" s="13">
        <f t="shared" si="24"/>
        <v>0</v>
      </c>
    </row>
    <row r="237" spans="1:10" ht="105" outlineLevel="2">
      <c r="A237" s="4" t="str">
        <f t="shared" si="21"/>
        <v>PE</v>
      </c>
      <c r="B237" s="11" t="s">
        <v>51</v>
      </c>
      <c r="C237" s="11" t="s">
        <v>52</v>
      </c>
      <c r="D237" s="12">
        <v>629</v>
      </c>
      <c r="E237" s="12">
        <v>0</v>
      </c>
      <c r="F237" s="13">
        <v>480344.13</v>
      </c>
      <c r="G237" s="12">
        <v>0</v>
      </c>
      <c r="H237" s="12">
        <v>0</v>
      </c>
      <c r="I237" s="13">
        <f t="shared" si="23"/>
        <v>480344.13</v>
      </c>
      <c r="J237" s="13">
        <f t="shared" si="24"/>
        <v>0</v>
      </c>
    </row>
    <row r="238" spans="1:10" ht="60" outlineLevel="2">
      <c r="A238" s="4" t="str">
        <f t="shared" si="21"/>
        <v>PE</v>
      </c>
      <c r="B238" s="11" t="s">
        <v>535</v>
      </c>
      <c r="C238" s="11" t="s">
        <v>536</v>
      </c>
      <c r="D238" s="12">
        <v>71</v>
      </c>
      <c r="E238" s="12">
        <v>0</v>
      </c>
      <c r="F238" s="13">
        <v>40077.599999999999</v>
      </c>
      <c r="G238" s="12">
        <v>3</v>
      </c>
      <c r="H238" s="12">
        <v>525.29999999999995</v>
      </c>
      <c r="I238" s="13">
        <f t="shared" si="23"/>
        <v>39552.299999999996</v>
      </c>
      <c r="J238" s="13">
        <f t="shared" si="24"/>
        <v>0</v>
      </c>
    </row>
    <row r="239" spans="1:10" ht="90" outlineLevel="2">
      <c r="A239" s="4" t="str">
        <f t="shared" si="21"/>
        <v>PE</v>
      </c>
      <c r="B239" s="11" t="s">
        <v>537</v>
      </c>
      <c r="C239" s="11" t="s">
        <v>538</v>
      </c>
      <c r="D239" s="12">
        <v>8</v>
      </c>
      <c r="E239" s="12">
        <v>0</v>
      </c>
      <c r="F239" s="13">
        <v>5315.99</v>
      </c>
      <c r="G239" s="12">
        <v>0</v>
      </c>
      <c r="H239" s="12">
        <v>0</v>
      </c>
      <c r="I239" s="13">
        <f t="shared" si="23"/>
        <v>5315.99</v>
      </c>
      <c r="J239" s="13">
        <f t="shared" si="24"/>
        <v>0</v>
      </c>
    </row>
    <row r="240" spans="1:10" ht="75" outlineLevel="2">
      <c r="A240" s="4" t="str">
        <f t="shared" si="21"/>
        <v>PE</v>
      </c>
      <c r="B240" s="11" t="s">
        <v>539</v>
      </c>
      <c r="C240" s="11" t="s">
        <v>540</v>
      </c>
      <c r="D240" s="12">
        <v>26</v>
      </c>
      <c r="E240" s="12">
        <v>0</v>
      </c>
      <c r="F240" s="13">
        <v>1526.03</v>
      </c>
      <c r="G240" s="12">
        <v>0</v>
      </c>
      <c r="H240" s="12">
        <v>0</v>
      </c>
      <c r="I240" s="13">
        <f t="shared" si="23"/>
        <v>1526.03</v>
      </c>
      <c r="J240" s="13">
        <f t="shared" si="24"/>
        <v>0</v>
      </c>
    </row>
    <row r="241" spans="1:10" ht="75" outlineLevel="2">
      <c r="A241" s="4" t="str">
        <f t="shared" si="21"/>
        <v>PE</v>
      </c>
      <c r="B241" s="11" t="s">
        <v>541</v>
      </c>
      <c r="C241" s="11" t="s">
        <v>542</v>
      </c>
      <c r="D241" s="12">
        <v>17</v>
      </c>
      <c r="E241" s="12">
        <v>0</v>
      </c>
      <c r="F241" s="13">
        <v>64390.66</v>
      </c>
      <c r="G241" s="12">
        <v>0</v>
      </c>
      <c r="H241" s="12">
        <v>0</v>
      </c>
      <c r="I241" s="13">
        <f t="shared" si="23"/>
        <v>64390.66</v>
      </c>
      <c r="J241" s="13">
        <f t="shared" si="24"/>
        <v>0</v>
      </c>
    </row>
    <row r="242" spans="1:10" ht="90" outlineLevel="2">
      <c r="A242" s="4" t="str">
        <f t="shared" si="21"/>
        <v>PE</v>
      </c>
      <c r="B242" s="11" t="s">
        <v>543</v>
      </c>
      <c r="C242" s="11" t="s">
        <v>544</v>
      </c>
      <c r="D242" s="12">
        <v>5</v>
      </c>
      <c r="E242" s="12">
        <v>0</v>
      </c>
      <c r="F242" s="13">
        <v>2621.41</v>
      </c>
      <c r="G242" s="12">
        <v>0</v>
      </c>
      <c r="H242" s="12">
        <v>0</v>
      </c>
      <c r="I242" s="13">
        <f t="shared" si="23"/>
        <v>2621.41</v>
      </c>
      <c r="J242" s="13">
        <f t="shared" si="24"/>
        <v>0</v>
      </c>
    </row>
    <row r="243" spans="1:10" ht="75" outlineLevel="2">
      <c r="A243" s="4" t="str">
        <f t="shared" si="21"/>
        <v>PE</v>
      </c>
      <c r="B243" s="11" t="s">
        <v>545</v>
      </c>
      <c r="C243" s="11" t="s">
        <v>546</v>
      </c>
      <c r="D243" s="12">
        <v>48</v>
      </c>
      <c r="E243" s="12">
        <v>0</v>
      </c>
      <c r="F243" s="13">
        <v>32230.74</v>
      </c>
      <c r="G243" s="12">
        <v>0</v>
      </c>
      <c r="H243" s="12">
        <v>0</v>
      </c>
      <c r="I243" s="13">
        <f t="shared" si="23"/>
        <v>32230.74</v>
      </c>
      <c r="J243" s="13">
        <f t="shared" si="24"/>
        <v>0</v>
      </c>
    </row>
    <row r="244" spans="1:10" outlineLevel="1">
      <c r="A244" s="30" t="s">
        <v>547</v>
      </c>
      <c r="B244" s="30"/>
      <c r="C244" s="30"/>
      <c r="D244" s="12">
        <f t="shared" ref="D244:J244" si="25">SUBTOTAL(9,D211:D243)</f>
        <v>3288</v>
      </c>
      <c r="E244" s="12">
        <f t="shared" si="25"/>
        <v>1262.44</v>
      </c>
      <c r="F244" s="13">
        <f t="shared" si="25"/>
        <v>1979006.6500000001</v>
      </c>
      <c r="G244" s="12">
        <f t="shared" si="25"/>
        <v>22</v>
      </c>
      <c r="H244" s="12">
        <f t="shared" si="25"/>
        <v>3893.55</v>
      </c>
      <c r="I244" s="13">
        <f t="shared" si="25"/>
        <v>1976341.08</v>
      </c>
      <c r="J244" s="13">
        <f t="shared" si="25"/>
        <v>-1227.98</v>
      </c>
    </row>
    <row r="245" spans="1:10" ht="75" outlineLevel="2">
      <c r="A245" s="4" t="str">
        <f t="shared" si="21"/>
        <v>PI</v>
      </c>
      <c r="B245" s="11" t="s">
        <v>548</v>
      </c>
      <c r="C245" s="11" t="s">
        <v>549</v>
      </c>
      <c r="D245" s="12">
        <v>15</v>
      </c>
      <c r="E245" s="12">
        <v>0</v>
      </c>
      <c r="F245" s="13">
        <v>45073.65</v>
      </c>
      <c r="G245" s="12">
        <v>0</v>
      </c>
      <c r="H245" s="12">
        <v>0</v>
      </c>
      <c r="I245" s="13">
        <f t="shared" si="23"/>
        <v>45073.65</v>
      </c>
      <c r="J245" s="13">
        <f t="shared" si="24"/>
        <v>0</v>
      </c>
    </row>
    <row r="246" spans="1:10" ht="75" outlineLevel="2">
      <c r="A246" s="4" t="str">
        <f t="shared" si="21"/>
        <v>PI</v>
      </c>
      <c r="B246" s="11" t="s">
        <v>550</v>
      </c>
      <c r="C246" s="11" t="s">
        <v>551</v>
      </c>
      <c r="D246" s="12">
        <v>22</v>
      </c>
      <c r="E246" s="12">
        <v>0</v>
      </c>
      <c r="F246" s="13">
        <v>14707.99</v>
      </c>
      <c r="G246" s="12">
        <v>0</v>
      </c>
      <c r="H246" s="12">
        <v>0</v>
      </c>
      <c r="I246" s="13">
        <f t="shared" si="23"/>
        <v>14707.99</v>
      </c>
      <c r="J246" s="13">
        <f t="shared" si="24"/>
        <v>0</v>
      </c>
    </row>
    <row r="247" spans="1:10" ht="90" outlineLevel="2">
      <c r="A247" s="4" t="str">
        <f t="shared" si="21"/>
        <v>PI</v>
      </c>
      <c r="B247" s="11" t="s">
        <v>552</v>
      </c>
      <c r="C247" s="11" t="s">
        <v>553</v>
      </c>
      <c r="D247" s="12">
        <v>57</v>
      </c>
      <c r="E247" s="12">
        <v>0</v>
      </c>
      <c r="F247" s="13">
        <v>56790.68</v>
      </c>
      <c r="G247" s="12">
        <v>0</v>
      </c>
      <c r="H247" s="12">
        <v>0</v>
      </c>
      <c r="I247" s="13">
        <f t="shared" si="23"/>
        <v>56790.68</v>
      </c>
      <c r="J247" s="13">
        <f t="shared" si="24"/>
        <v>0</v>
      </c>
    </row>
    <row r="248" spans="1:10" ht="90" outlineLevel="2">
      <c r="A248" s="4" t="str">
        <f t="shared" si="21"/>
        <v>PI</v>
      </c>
      <c r="B248" s="11" t="s">
        <v>554</v>
      </c>
      <c r="C248" s="11" t="s">
        <v>555</v>
      </c>
      <c r="D248" s="12">
        <v>22</v>
      </c>
      <c r="E248" s="12">
        <v>0</v>
      </c>
      <c r="F248" s="13">
        <v>14204.62</v>
      </c>
      <c r="G248" s="12">
        <v>0</v>
      </c>
      <c r="H248" s="12">
        <v>0</v>
      </c>
      <c r="I248" s="13">
        <f t="shared" si="23"/>
        <v>14204.62</v>
      </c>
      <c r="J248" s="13">
        <f t="shared" si="24"/>
        <v>0</v>
      </c>
    </row>
    <row r="249" spans="1:10" ht="75" outlineLevel="2">
      <c r="A249" s="4" t="str">
        <f t="shared" si="21"/>
        <v>PI</v>
      </c>
      <c r="B249" s="11" t="s">
        <v>556</v>
      </c>
      <c r="C249" s="11" t="s">
        <v>557</v>
      </c>
      <c r="D249" s="12">
        <v>8</v>
      </c>
      <c r="E249" s="12">
        <v>0</v>
      </c>
      <c r="F249" s="13">
        <v>38248.22</v>
      </c>
      <c r="G249" s="12">
        <v>0</v>
      </c>
      <c r="H249" s="12">
        <v>0</v>
      </c>
      <c r="I249" s="13">
        <f t="shared" si="23"/>
        <v>38248.22</v>
      </c>
      <c r="J249" s="13">
        <f t="shared" si="24"/>
        <v>0</v>
      </c>
    </row>
    <row r="250" spans="1:10" ht="75" outlineLevel="2">
      <c r="A250" s="4" t="str">
        <f t="shared" si="21"/>
        <v>PI</v>
      </c>
      <c r="B250" s="11" t="s">
        <v>558</v>
      </c>
      <c r="C250" s="11" t="s">
        <v>559</v>
      </c>
      <c r="D250" s="12">
        <v>28</v>
      </c>
      <c r="E250" s="12">
        <v>0</v>
      </c>
      <c r="F250" s="13">
        <v>23255.96</v>
      </c>
      <c r="G250" s="12">
        <v>0</v>
      </c>
      <c r="H250" s="12">
        <v>0</v>
      </c>
      <c r="I250" s="13">
        <f t="shared" si="23"/>
        <v>23255.96</v>
      </c>
      <c r="J250" s="13">
        <f t="shared" si="24"/>
        <v>0</v>
      </c>
    </row>
    <row r="251" spans="1:10" ht="75" outlineLevel="2">
      <c r="A251" s="4" t="str">
        <f t="shared" si="21"/>
        <v>PI</v>
      </c>
      <c r="B251" s="11" t="s">
        <v>560</v>
      </c>
      <c r="C251" s="11" t="s">
        <v>561</v>
      </c>
      <c r="D251" s="12">
        <v>9</v>
      </c>
      <c r="E251" s="12">
        <v>0</v>
      </c>
      <c r="F251" s="13">
        <v>33494.339999999997</v>
      </c>
      <c r="G251" s="12">
        <v>0</v>
      </c>
      <c r="H251" s="12">
        <v>0</v>
      </c>
      <c r="I251" s="13">
        <f t="shared" si="23"/>
        <v>33494.339999999997</v>
      </c>
      <c r="J251" s="13">
        <f t="shared" si="24"/>
        <v>0</v>
      </c>
    </row>
    <row r="252" spans="1:10" ht="90" outlineLevel="2">
      <c r="A252" s="4" t="str">
        <f t="shared" si="21"/>
        <v>PI</v>
      </c>
      <c r="B252" s="11" t="s">
        <v>562</v>
      </c>
      <c r="C252" s="11" t="s">
        <v>563</v>
      </c>
      <c r="D252" s="12">
        <v>10</v>
      </c>
      <c r="E252" s="12">
        <v>0</v>
      </c>
      <c r="F252" s="13">
        <v>4846.34</v>
      </c>
      <c r="G252" s="12">
        <v>0</v>
      </c>
      <c r="H252" s="12">
        <v>0</v>
      </c>
      <c r="I252" s="13">
        <f t="shared" si="23"/>
        <v>4846.34</v>
      </c>
      <c r="J252" s="13">
        <f t="shared" si="24"/>
        <v>0</v>
      </c>
    </row>
    <row r="253" spans="1:10" ht="75" outlineLevel="2">
      <c r="A253" s="4" t="str">
        <f t="shared" si="21"/>
        <v>PI</v>
      </c>
      <c r="B253" s="11" t="s">
        <v>564</v>
      </c>
      <c r="C253" s="11" t="s">
        <v>565</v>
      </c>
      <c r="D253" s="12">
        <v>8</v>
      </c>
      <c r="E253" s="12">
        <v>0</v>
      </c>
      <c r="F253" s="13">
        <v>4186.37</v>
      </c>
      <c r="G253" s="12">
        <v>0</v>
      </c>
      <c r="H253" s="12">
        <v>0</v>
      </c>
      <c r="I253" s="13">
        <f t="shared" si="23"/>
        <v>4186.37</v>
      </c>
      <c r="J253" s="13">
        <f t="shared" si="24"/>
        <v>0</v>
      </c>
    </row>
    <row r="254" spans="1:10" ht="90" outlineLevel="2">
      <c r="A254" s="4" t="str">
        <f t="shared" si="21"/>
        <v>PI</v>
      </c>
      <c r="B254" s="11" t="s">
        <v>566</v>
      </c>
      <c r="C254" s="11" t="s">
        <v>567</v>
      </c>
      <c r="D254" s="12">
        <v>1</v>
      </c>
      <c r="E254" s="12">
        <v>0</v>
      </c>
      <c r="F254" s="13">
        <v>1086.49</v>
      </c>
      <c r="G254" s="12">
        <v>0</v>
      </c>
      <c r="H254" s="12">
        <v>0</v>
      </c>
      <c r="I254" s="13">
        <f t="shared" si="23"/>
        <v>1086.49</v>
      </c>
      <c r="J254" s="13">
        <f t="shared" si="24"/>
        <v>0</v>
      </c>
    </row>
    <row r="255" spans="1:10" ht="105" outlineLevel="2">
      <c r="A255" s="4" t="str">
        <f t="shared" si="21"/>
        <v>PI</v>
      </c>
      <c r="B255" s="11" t="s">
        <v>568</v>
      </c>
      <c r="C255" s="11" t="s">
        <v>569</v>
      </c>
      <c r="D255" s="12">
        <v>9</v>
      </c>
      <c r="E255" s="12">
        <v>0</v>
      </c>
      <c r="F255" s="13">
        <v>8466.7099999999991</v>
      </c>
      <c r="G255" s="12">
        <v>0</v>
      </c>
      <c r="H255" s="12">
        <v>0</v>
      </c>
      <c r="I255" s="13">
        <f t="shared" si="23"/>
        <v>8466.7099999999991</v>
      </c>
      <c r="J255" s="13">
        <f t="shared" si="24"/>
        <v>0</v>
      </c>
    </row>
    <row r="256" spans="1:10" ht="90" outlineLevel="2">
      <c r="A256" s="4" t="str">
        <f t="shared" si="21"/>
        <v>PI</v>
      </c>
      <c r="B256" s="11" t="s">
        <v>53</v>
      </c>
      <c r="C256" s="11" t="s">
        <v>54</v>
      </c>
      <c r="D256" s="12">
        <v>462</v>
      </c>
      <c r="E256" s="12">
        <v>0</v>
      </c>
      <c r="F256" s="13">
        <v>220423.17</v>
      </c>
      <c r="G256" s="12">
        <v>3</v>
      </c>
      <c r="H256" s="12">
        <v>473.3</v>
      </c>
      <c r="I256" s="13">
        <f t="shared" si="23"/>
        <v>219949.87000000002</v>
      </c>
      <c r="J256" s="13">
        <f t="shared" si="24"/>
        <v>0</v>
      </c>
    </row>
    <row r="257" spans="1:10" ht="75" outlineLevel="2">
      <c r="A257" s="4" t="str">
        <f t="shared" si="21"/>
        <v>PI</v>
      </c>
      <c r="B257" s="11" t="s">
        <v>570</v>
      </c>
      <c r="C257" s="11" t="s">
        <v>571</v>
      </c>
      <c r="D257" s="12">
        <v>39</v>
      </c>
      <c r="E257" s="12">
        <v>0</v>
      </c>
      <c r="F257" s="13">
        <v>69558.880000000005</v>
      </c>
      <c r="G257" s="12">
        <v>20</v>
      </c>
      <c r="H257" s="13">
        <v>4268.2299999999996</v>
      </c>
      <c r="I257" s="13">
        <f t="shared" si="23"/>
        <v>65290.650000000009</v>
      </c>
      <c r="J257" s="13">
        <f t="shared" si="24"/>
        <v>0</v>
      </c>
    </row>
    <row r="258" spans="1:10" ht="75" outlineLevel="2">
      <c r="A258" s="4" t="str">
        <f t="shared" si="21"/>
        <v>PI</v>
      </c>
      <c r="B258" s="11" t="s">
        <v>572</v>
      </c>
      <c r="C258" s="11" t="s">
        <v>573</v>
      </c>
      <c r="D258" s="12">
        <v>4</v>
      </c>
      <c r="E258" s="12">
        <v>0</v>
      </c>
      <c r="F258" s="13">
        <v>4357.6099999999997</v>
      </c>
      <c r="G258" s="12">
        <v>0</v>
      </c>
      <c r="H258" s="12">
        <v>0</v>
      </c>
      <c r="I258" s="13">
        <f t="shared" si="23"/>
        <v>4357.6099999999997</v>
      </c>
      <c r="J258" s="13">
        <f t="shared" si="24"/>
        <v>0</v>
      </c>
    </row>
    <row r="259" spans="1:10" ht="75" outlineLevel="2">
      <c r="A259" s="4" t="str">
        <f t="shared" si="21"/>
        <v>PI</v>
      </c>
      <c r="B259" s="11" t="s">
        <v>55</v>
      </c>
      <c r="C259" s="11" t="s">
        <v>56</v>
      </c>
      <c r="D259" s="12">
        <v>0</v>
      </c>
      <c r="E259" s="12">
        <v>0</v>
      </c>
      <c r="F259" s="12">
        <v>0</v>
      </c>
      <c r="G259" s="12">
        <v>3</v>
      </c>
      <c r="H259" s="13">
        <v>35196.11</v>
      </c>
      <c r="I259" s="13">
        <f t="shared" si="23"/>
        <v>0</v>
      </c>
      <c r="J259" s="13">
        <f t="shared" si="24"/>
        <v>-35196.11</v>
      </c>
    </row>
    <row r="260" spans="1:10" ht="75" outlineLevel="2">
      <c r="A260" s="4" t="str">
        <f t="shared" si="21"/>
        <v>PI</v>
      </c>
      <c r="B260" s="11" t="s">
        <v>574</v>
      </c>
      <c r="C260" s="11" t="s">
        <v>575</v>
      </c>
      <c r="D260" s="12">
        <v>0</v>
      </c>
      <c r="E260" s="12">
        <v>0</v>
      </c>
      <c r="F260" s="12">
        <v>0</v>
      </c>
      <c r="G260" s="12">
        <v>1</v>
      </c>
      <c r="H260" s="12">
        <v>133.82</v>
      </c>
      <c r="I260" s="13">
        <f t="shared" si="23"/>
        <v>0</v>
      </c>
      <c r="J260" s="13">
        <f t="shared" si="24"/>
        <v>-133.82</v>
      </c>
    </row>
    <row r="261" spans="1:10" ht="90" outlineLevel="2">
      <c r="A261" s="4" t="str">
        <f t="shared" si="21"/>
        <v>PI</v>
      </c>
      <c r="B261" s="11" t="s">
        <v>576</v>
      </c>
      <c r="C261" s="11" t="s">
        <v>577</v>
      </c>
      <c r="D261" s="12">
        <v>21</v>
      </c>
      <c r="E261" s="12">
        <v>0</v>
      </c>
      <c r="F261" s="13">
        <v>432880.82</v>
      </c>
      <c r="G261" s="12">
        <v>0</v>
      </c>
      <c r="H261" s="12">
        <v>0</v>
      </c>
      <c r="I261" s="13">
        <f t="shared" si="23"/>
        <v>432880.82</v>
      </c>
      <c r="J261" s="13">
        <f t="shared" si="24"/>
        <v>0</v>
      </c>
    </row>
    <row r="262" spans="1:10" ht="90" outlineLevel="2">
      <c r="A262" s="4" t="str">
        <f t="shared" si="21"/>
        <v>PI</v>
      </c>
      <c r="B262" s="11" t="s">
        <v>57</v>
      </c>
      <c r="C262" s="11" t="s">
        <v>58</v>
      </c>
      <c r="D262" s="25">
        <v>2331</v>
      </c>
      <c r="E262" s="12">
        <v>673.18</v>
      </c>
      <c r="F262" s="13">
        <v>1159366.42</v>
      </c>
      <c r="G262" s="12">
        <v>49</v>
      </c>
      <c r="H262" s="13">
        <v>211061.13</v>
      </c>
      <c r="I262" s="13">
        <f t="shared" si="23"/>
        <v>948305.28999999992</v>
      </c>
      <c r="J262" s="13">
        <f t="shared" si="24"/>
        <v>0</v>
      </c>
    </row>
    <row r="263" spans="1:10" ht="105" outlineLevel="2">
      <c r="A263" s="4" t="str">
        <f t="shared" si="21"/>
        <v>PI</v>
      </c>
      <c r="B263" s="11" t="s">
        <v>578</v>
      </c>
      <c r="C263" s="11" t="s">
        <v>579</v>
      </c>
      <c r="D263" s="12">
        <v>91</v>
      </c>
      <c r="E263" s="12">
        <v>0</v>
      </c>
      <c r="F263" s="13">
        <v>39727.9</v>
      </c>
      <c r="G263" s="12">
        <v>1</v>
      </c>
      <c r="H263" s="13">
        <v>4909.54</v>
      </c>
      <c r="I263" s="13">
        <f t="shared" si="23"/>
        <v>34818.36</v>
      </c>
      <c r="J263" s="13">
        <f t="shared" si="24"/>
        <v>0</v>
      </c>
    </row>
    <row r="264" spans="1:10" outlineLevel="1">
      <c r="A264" s="30" t="s">
        <v>580</v>
      </c>
      <c r="B264" s="30"/>
      <c r="C264" s="30"/>
      <c r="D264" s="12">
        <f t="shared" ref="D264:J264" si="26">SUBTOTAL(9,D245:D263)</f>
        <v>3137</v>
      </c>
      <c r="E264" s="12">
        <f t="shared" si="26"/>
        <v>673.18</v>
      </c>
      <c r="F264" s="13">
        <f t="shared" si="26"/>
        <v>2170676.1699999995</v>
      </c>
      <c r="G264" s="12">
        <f t="shared" si="26"/>
        <v>77</v>
      </c>
      <c r="H264" s="13">
        <f t="shared" si="26"/>
        <v>256042.13</v>
      </c>
      <c r="I264" s="13">
        <f t="shared" si="26"/>
        <v>1949963.97</v>
      </c>
      <c r="J264" s="13">
        <f t="shared" si="26"/>
        <v>-35329.93</v>
      </c>
    </row>
    <row r="265" spans="1:10" ht="90" outlineLevel="2">
      <c r="A265" s="4" t="str">
        <f t="shared" si="21"/>
        <v>PR</v>
      </c>
      <c r="B265" s="11" t="s">
        <v>581</v>
      </c>
      <c r="C265" s="11" t="s">
        <v>582</v>
      </c>
      <c r="D265" s="12">
        <v>0</v>
      </c>
      <c r="E265" s="12">
        <v>0</v>
      </c>
      <c r="F265" s="12">
        <v>0</v>
      </c>
      <c r="G265" s="12">
        <v>40</v>
      </c>
      <c r="H265" s="13">
        <v>6326.49</v>
      </c>
      <c r="I265" s="13">
        <f t="shared" si="23"/>
        <v>0</v>
      </c>
      <c r="J265" s="13">
        <f t="shared" si="24"/>
        <v>-6326.49</v>
      </c>
    </row>
    <row r="266" spans="1:10" ht="105" outlineLevel="2">
      <c r="A266" s="4" t="str">
        <f t="shared" si="21"/>
        <v>PR</v>
      </c>
      <c r="B266" s="11" t="s">
        <v>583</v>
      </c>
      <c r="C266" s="11" t="s">
        <v>584</v>
      </c>
      <c r="D266" s="12">
        <v>18</v>
      </c>
      <c r="E266" s="12">
        <v>0</v>
      </c>
      <c r="F266" s="13">
        <v>59872.1</v>
      </c>
      <c r="G266" s="12">
        <v>4</v>
      </c>
      <c r="H266" s="13">
        <v>1053.03</v>
      </c>
      <c r="I266" s="13">
        <f t="shared" si="23"/>
        <v>58819.07</v>
      </c>
      <c r="J266" s="13">
        <f t="shared" si="24"/>
        <v>0</v>
      </c>
    </row>
    <row r="267" spans="1:10" ht="105" outlineLevel="2">
      <c r="A267" s="4" t="str">
        <f t="shared" si="21"/>
        <v>PR</v>
      </c>
      <c r="B267" s="11" t="s">
        <v>585</v>
      </c>
      <c r="C267" s="11" t="s">
        <v>586</v>
      </c>
      <c r="D267" s="12">
        <v>38</v>
      </c>
      <c r="E267" s="12">
        <v>0</v>
      </c>
      <c r="F267" s="13">
        <v>13811.21</v>
      </c>
      <c r="G267" s="12">
        <v>0</v>
      </c>
      <c r="H267" s="12">
        <v>0</v>
      </c>
      <c r="I267" s="13">
        <f t="shared" si="23"/>
        <v>13811.21</v>
      </c>
      <c r="J267" s="13">
        <f t="shared" si="24"/>
        <v>0</v>
      </c>
    </row>
    <row r="268" spans="1:10" ht="90" outlineLevel="2">
      <c r="A268" s="4" t="str">
        <f t="shared" ref="A268:A330" si="27">LEFT(B268,2)</f>
        <v>PR</v>
      </c>
      <c r="B268" s="11" t="s">
        <v>587</v>
      </c>
      <c r="C268" s="11" t="s">
        <v>588</v>
      </c>
      <c r="D268" s="12">
        <v>263</v>
      </c>
      <c r="E268" s="12">
        <v>0</v>
      </c>
      <c r="F268" s="13">
        <v>102523.51</v>
      </c>
      <c r="G268" s="12">
        <v>0</v>
      </c>
      <c r="H268" s="12">
        <v>0</v>
      </c>
      <c r="I268" s="13">
        <f t="shared" si="23"/>
        <v>102523.51</v>
      </c>
      <c r="J268" s="13">
        <f t="shared" si="24"/>
        <v>0</v>
      </c>
    </row>
    <row r="269" spans="1:10" ht="90" outlineLevel="2">
      <c r="A269" s="4" t="str">
        <f t="shared" si="27"/>
        <v>PR</v>
      </c>
      <c r="B269" s="11" t="s">
        <v>589</v>
      </c>
      <c r="C269" s="11" t="s">
        <v>590</v>
      </c>
      <c r="D269" s="12">
        <v>6</v>
      </c>
      <c r="E269" s="12">
        <v>0</v>
      </c>
      <c r="F269" s="13">
        <v>1893.42</v>
      </c>
      <c r="G269" s="12">
        <v>0</v>
      </c>
      <c r="H269" s="12">
        <v>0</v>
      </c>
      <c r="I269" s="13">
        <f t="shared" si="23"/>
        <v>1893.42</v>
      </c>
      <c r="J269" s="13">
        <f t="shared" si="24"/>
        <v>0</v>
      </c>
    </row>
    <row r="270" spans="1:10" ht="75" outlineLevel="2">
      <c r="A270" s="4" t="str">
        <f t="shared" si="27"/>
        <v>PR</v>
      </c>
      <c r="B270" s="11" t="s">
        <v>591</v>
      </c>
      <c r="C270" s="11" t="s">
        <v>592</v>
      </c>
      <c r="D270" s="12">
        <v>0</v>
      </c>
      <c r="E270" s="12">
        <v>0</v>
      </c>
      <c r="F270" s="12">
        <v>0</v>
      </c>
      <c r="G270" s="12">
        <v>20</v>
      </c>
      <c r="H270" s="13">
        <v>7520.22</v>
      </c>
      <c r="I270" s="13">
        <f t="shared" si="23"/>
        <v>0</v>
      </c>
      <c r="J270" s="13">
        <f t="shared" si="24"/>
        <v>-7520.22</v>
      </c>
    </row>
    <row r="271" spans="1:10" ht="60" outlineLevel="2">
      <c r="A271" s="4" t="str">
        <f t="shared" si="27"/>
        <v>PR</v>
      </c>
      <c r="B271" s="11" t="s">
        <v>593</v>
      </c>
      <c r="C271" s="11" t="s">
        <v>594</v>
      </c>
      <c r="D271" s="12">
        <v>42</v>
      </c>
      <c r="E271" s="12">
        <v>0</v>
      </c>
      <c r="F271" s="13">
        <v>18829.02</v>
      </c>
      <c r="G271" s="12">
        <v>10</v>
      </c>
      <c r="H271" s="13">
        <v>1620.34</v>
      </c>
      <c r="I271" s="13">
        <f t="shared" si="23"/>
        <v>17208.68</v>
      </c>
      <c r="J271" s="13">
        <f t="shared" si="24"/>
        <v>0</v>
      </c>
    </row>
    <row r="272" spans="1:10" ht="90" outlineLevel="2">
      <c r="A272" s="4" t="str">
        <f t="shared" si="27"/>
        <v>PR</v>
      </c>
      <c r="B272" s="11" t="s">
        <v>595</v>
      </c>
      <c r="C272" s="11" t="s">
        <v>596</v>
      </c>
      <c r="D272" s="12">
        <v>2</v>
      </c>
      <c r="E272" s="12">
        <v>0</v>
      </c>
      <c r="F272" s="12">
        <v>968.4</v>
      </c>
      <c r="G272" s="12">
        <v>0</v>
      </c>
      <c r="H272" s="12">
        <v>0</v>
      </c>
      <c r="I272" s="13">
        <f t="shared" si="23"/>
        <v>968.4</v>
      </c>
      <c r="J272" s="13">
        <f t="shared" si="24"/>
        <v>0</v>
      </c>
    </row>
    <row r="273" spans="1:10" ht="90" outlineLevel="2">
      <c r="A273" s="4" t="str">
        <f t="shared" si="27"/>
        <v>PR</v>
      </c>
      <c r="B273" s="11" t="s">
        <v>597</v>
      </c>
      <c r="C273" s="11" t="s">
        <v>598</v>
      </c>
      <c r="D273" s="12">
        <v>0</v>
      </c>
      <c r="E273" s="12">
        <v>0</v>
      </c>
      <c r="F273" s="12">
        <v>0</v>
      </c>
      <c r="G273" s="12">
        <v>5</v>
      </c>
      <c r="H273" s="12">
        <v>506.39</v>
      </c>
      <c r="I273" s="13">
        <f t="shared" si="23"/>
        <v>0</v>
      </c>
      <c r="J273" s="13">
        <f t="shared" si="24"/>
        <v>-506.39</v>
      </c>
    </row>
    <row r="274" spans="1:10" ht="75" outlineLevel="2">
      <c r="A274" s="4" t="str">
        <f t="shared" si="27"/>
        <v>PR</v>
      </c>
      <c r="B274" s="11" t="s">
        <v>599</v>
      </c>
      <c r="C274" s="11" t="s">
        <v>600</v>
      </c>
      <c r="D274" s="12">
        <v>18</v>
      </c>
      <c r="E274" s="12">
        <v>0</v>
      </c>
      <c r="F274" s="13">
        <v>5912.89</v>
      </c>
      <c r="G274" s="12">
        <v>3</v>
      </c>
      <c r="H274" s="12">
        <v>672.57</v>
      </c>
      <c r="I274" s="13">
        <f t="shared" si="23"/>
        <v>5240.3200000000006</v>
      </c>
      <c r="J274" s="13">
        <f t="shared" si="24"/>
        <v>0</v>
      </c>
    </row>
    <row r="275" spans="1:10" ht="75" outlineLevel="2">
      <c r="A275" s="4" t="str">
        <f t="shared" si="27"/>
        <v>PR</v>
      </c>
      <c r="B275" s="11" t="s">
        <v>601</v>
      </c>
      <c r="C275" s="11" t="s">
        <v>602</v>
      </c>
      <c r="D275" s="12">
        <v>252</v>
      </c>
      <c r="E275" s="12">
        <v>0</v>
      </c>
      <c r="F275" s="13">
        <v>99061.61</v>
      </c>
      <c r="G275" s="12">
        <v>187</v>
      </c>
      <c r="H275" s="13">
        <v>28285.9</v>
      </c>
      <c r="I275" s="13">
        <f t="shared" si="23"/>
        <v>70775.709999999992</v>
      </c>
      <c r="J275" s="13">
        <f t="shared" si="24"/>
        <v>0</v>
      </c>
    </row>
    <row r="276" spans="1:10" ht="105" outlineLevel="2">
      <c r="A276" s="4" t="str">
        <f t="shared" si="27"/>
        <v>PR</v>
      </c>
      <c r="B276" s="11" t="s">
        <v>603</v>
      </c>
      <c r="C276" s="11" t="s">
        <v>604</v>
      </c>
      <c r="D276" s="12">
        <v>296</v>
      </c>
      <c r="E276" s="12">
        <v>0</v>
      </c>
      <c r="F276" s="13">
        <v>149609.21</v>
      </c>
      <c r="G276" s="12">
        <v>46</v>
      </c>
      <c r="H276" s="13">
        <v>11232.68</v>
      </c>
      <c r="I276" s="13">
        <f t="shared" si="23"/>
        <v>138376.53</v>
      </c>
      <c r="J276" s="13">
        <f t="shared" si="24"/>
        <v>0</v>
      </c>
    </row>
    <row r="277" spans="1:10" ht="105" outlineLevel="2">
      <c r="A277" s="4" t="str">
        <f t="shared" si="27"/>
        <v>PR</v>
      </c>
      <c r="B277" s="11" t="s">
        <v>605</v>
      </c>
      <c r="C277" s="11" t="s">
        <v>606</v>
      </c>
      <c r="D277" s="25">
        <v>1006</v>
      </c>
      <c r="E277" s="12">
        <v>0</v>
      </c>
      <c r="F277" s="13">
        <v>343534.1</v>
      </c>
      <c r="G277" s="12">
        <v>271</v>
      </c>
      <c r="H277" s="13">
        <v>36788.04</v>
      </c>
      <c r="I277" s="13">
        <f t="shared" si="23"/>
        <v>306746.06</v>
      </c>
      <c r="J277" s="13">
        <f t="shared" si="24"/>
        <v>0</v>
      </c>
    </row>
    <row r="278" spans="1:10" ht="75" outlineLevel="2">
      <c r="A278" s="4" t="str">
        <f t="shared" si="27"/>
        <v>PR</v>
      </c>
      <c r="B278" s="11" t="s">
        <v>607</v>
      </c>
      <c r="C278" s="11" t="s">
        <v>608</v>
      </c>
      <c r="D278" s="12">
        <v>22</v>
      </c>
      <c r="E278" s="12">
        <v>0</v>
      </c>
      <c r="F278" s="13">
        <v>7030.36</v>
      </c>
      <c r="G278" s="12">
        <v>0</v>
      </c>
      <c r="H278" s="12">
        <v>0</v>
      </c>
      <c r="I278" s="13">
        <f t="shared" si="23"/>
        <v>7030.36</v>
      </c>
      <c r="J278" s="13">
        <f t="shared" si="24"/>
        <v>0</v>
      </c>
    </row>
    <row r="279" spans="1:10" ht="45" outlineLevel="2">
      <c r="A279" s="4" t="str">
        <f t="shared" si="27"/>
        <v>PR</v>
      </c>
      <c r="B279" s="11" t="s">
        <v>609</v>
      </c>
      <c r="C279" s="11" t="s">
        <v>610</v>
      </c>
      <c r="D279" s="12">
        <v>0</v>
      </c>
      <c r="E279" s="12">
        <v>0</v>
      </c>
      <c r="F279" s="12">
        <v>0</v>
      </c>
      <c r="G279" s="12">
        <v>12</v>
      </c>
      <c r="H279" s="13">
        <v>2389.73</v>
      </c>
      <c r="I279" s="13">
        <f t="shared" si="23"/>
        <v>0</v>
      </c>
      <c r="J279" s="13">
        <f t="shared" si="24"/>
        <v>-2389.73</v>
      </c>
    </row>
    <row r="280" spans="1:10" ht="45" outlineLevel="2">
      <c r="A280" s="4" t="str">
        <f t="shared" si="27"/>
        <v>PR</v>
      </c>
      <c r="B280" s="11" t="s">
        <v>611</v>
      </c>
      <c r="C280" s="11" t="s">
        <v>612</v>
      </c>
      <c r="D280" s="12">
        <v>21</v>
      </c>
      <c r="E280" s="12">
        <v>0</v>
      </c>
      <c r="F280" s="13">
        <v>9918.69</v>
      </c>
      <c r="G280" s="12">
        <v>57</v>
      </c>
      <c r="H280" s="13">
        <v>16157.66</v>
      </c>
      <c r="I280" s="13">
        <f t="shared" si="23"/>
        <v>0</v>
      </c>
      <c r="J280" s="13">
        <f t="shared" si="24"/>
        <v>-6238.9699999999993</v>
      </c>
    </row>
    <row r="281" spans="1:10" ht="105" outlineLevel="2">
      <c r="A281" s="4" t="str">
        <f t="shared" si="27"/>
        <v>PR</v>
      </c>
      <c r="B281" s="11" t="s">
        <v>613</v>
      </c>
      <c r="C281" s="11" t="s">
        <v>614</v>
      </c>
      <c r="D281" s="12">
        <v>333</v>
      </c>
      <c r="E281" s="12">
        <v>0</v>
      </c>
      <c r="F281" s="13">
        <v>177000.9</v>
      </c>
      <c r="G281" s="12">
        <v>0</v>
      </c>
      <c r="H281" s="12">
        <v>0</v>
      </c>
      <c r="I281" s="13">
        <f t="shared" si="23"/>
        <v>177000.9</v>
      </c>
      <c r="J281" s="13">
        <f t="shared" si="24"/>
        <v>0</v>
      </c>
    </row>
    <row r="282" spans="1:10" ht="90" outlineLevel="2">
      <c r="A282" s="4" t="str">
        <f t="shared" si="27"/>
        <v>PR</v>
      </c>
      <c r="B282" s="11" t="s">
        <v>615</v>
      </c>
      <c r="C282" s="11" t="s">
        <v>616</v>
      </c>
      <c r="D282" s="12">
        <v>463</v>
      </c>
      <c r="E282" s="12">
        <v>0</v>
      </c>
      <c r="F282" s="13">
        <v>179779.48</v>
      </c>
      <c r="G282" s="12">
        <v>0</v>
      </c>
      <c r="H282" s="12">
        <v>0</v>
      </c>
      <c r="I282" s="13">
        <f t="shared" si="23"/>
        <v>179779.48</v>
      </c>
      <c r="J282" s="13">
        <f t="shared" si="24"/>
        <v>0</v>
      </c>
    </row>
    <row r="283" spans="1:10" ht="90" outlineLevel="2">
      <c r="A283" s="4" t="str">
        <f t="shared" si="27"/>
        <v>PR</v>
      </c>
      <c r="B283" s="11" t="s">
        <v>617</v>
      </c>
      <c r="C283" s="11" t="s">
        <v>618</v>
      </c>
      <c r="D283" s="12">
        <v>108</v>
      </c>
      <c r="E283" s="12">
        <v>0</v>
      </c>
      <c r="F283" s="13">
        <v>43591.85</v>
      </c>
      <c r="G283" s="12">
        <v>9</v>
      </c>
      <c r="H283" s="13">
        <v>2261.6999999999998</v>
      </c>
      <c r="I283" s="13">
        <f t="shared" si="23"/>
        <v>41330.15</v>
      </c>
      <c r="J283" s="13">
        <f t="shared" si="24"/>
        <v>0</v>
      </c>
    </row>
    <row r="284" spans="1:10" ht="105" outlineLevel="2">
      <c r="A284" s="4" t="str">
        <f t="shared" si="27"/>
        <v>PR</v>
      </c>
      <c r="B284" s="11" t="s">
        <v>619</v>
      </c>
      <c r="C284" s="11" t="s">
        <v>620</v>
      </c>
      <c r="D284" s="12">
        <v>0</v>
      </c>
      <c r="E284" s="12">
        <v>0</v>
      </c>
      <c r="F284" s="12">
        <v>0</v>
      </c>
      <c r="G284" s="12">
        <v>32</v>
      </c>
      <c r="H284" s="13">
        <v>2775.45</v>
      </c>
      <c r="I284" s="13">
        <f t="shared" ref="I284:I349" si="28">IF((F284-H284)&gt;0,F284-H284,0)</f>
        <v>0</v>
      </c>
      <c r="J284" s="13">
        <f t="shared" ref="J284:J349" si="29">IF((F284-H284)&gt;0,0,F284-H284)</f>
        <v>-2775.45</v>
      </c>
    </row>
    <row r="285" spans="1:10" ht="90" outlineLevel="2">
      <c r="A285" s="4" t="str">
        <f t="shared" si="27"/>
        <v>PR</v>
      </c>
      <c r="B285" s="11" t="s">
        <v>621</v>
      </c>
      <c r="C285" s="11" t="s">
        <v>622</v>
      </c>
      <c r="D285" s="25">
        <v>3648</v>
      </c>
      <c r="E285" s="12">
        <v>0</v>
      </c>
      <c r="F285" s="13">
        <v>1327438.73</v>
      </c>
      <c r="G285" s="12">
        <v>640</v>
      </c>
      <c r="H285" s="13">
        <v>156093.12</v>
      </c>
      <c r="I285" s="13">
        <f t="shared" si="28"/>
        <v>1171345.6099999999</v>
      </c>
      <c r="J285" s="13">
        <f t="shared" si="29"/>
        <v>0</v>
      </c>
    </row>
    <row r="286" spans="1:10" ht="105" outlineLevel="2">
      <c r="A286" s="4" t="str">
        <f t="shared" si="27"/>
        <v>PR</v>
      </c>
      <c r="B286" s="11" t="s">
        <v>623</v>
      </c>
      <c r="C286" s="11" t="s">
        <v>624</v>
      </c>
      <c r="D286" s="12">
        <v>1</v>
      </c>
      <c r="E286" s="12">
        <v>0</v>
      </c>
      <c r="F286" s="12">
        <v>445.6</v>
      </c>
      <c r="G286" s="12">
        <v>0</v>
      </c>
      <c r="H286" s="12">
        <v>0</v>
      </c>
      <c r="I286" s="13">
        <f t="shared" si="28"/>
        <v>445.6</v>
      </c>
      <c r="J286" s="13">
        <f t="shared" si="29"/>
        <v>0</v>
      </c>
    </row>
    <row r="287" spans="1:10" ht="30" outlineLevel="2">
      <c r="A287" s="4" t="str">
        <f t="shared" si="27"/>
        <v>PR</v>
      </c>
      <c r="B287" s="11" t="s">
        <v>625</v>
      </c>
      <c r="C287" s="11" t="s">
        <v>626</v>
      </c>
      <c r="D287" s="12">
        <v>870</v>
      </c>
      <c r="E287" s="12">
        <v>0</v>
      </c>
      <c r="F287" s="13">
        <v>436505.83</v>
      </c>
      <c r="G287" s="12">
        <v>71</v>
      </c>
      <c r="H287" s="13">
        <v>16749.68</v>
      </c>
      <c r="I287" s="13">
        <f t="shared" si="28"/>
        <v>419756.15</v>
      </c>
      <c r="J287" s="13">
        <f t="shared" si="29"/>
        <v>0</v>
      </c>
    </row>
    <row r="288" spans="1:10" ht="105" outlineLevel="2">
      <c r="A288" s="4" t="str">
        <f t="shared" si="27"/>
        <v>PR</v>
      </c>
      <c r="B288" s="11" t="s">
        <v>627</v>
      </c>
      <c r="C288" s="11" t="s">
        <v>628</v>
      </c>
      <c r="D288" s="12">
        <v>292</v>
      </c>
      <c r="E288" s="12">
        <v>0</v>
      </c>
      <c r="F288" s="13">
        <v>86035.09</v>
      </c>
      <c r="G288" s="12">
        <v>52</v>
      </c>
      <c r="H288" s="13">
        <v>8353.35</v>
      </c>
      <c r="I288" s="13">
        <f t="shared" si="28"/>
        <v>77681.739999999991</v>
      </c>
      <c r="J288" s="13">
        <f t="shared" si="29"/>
        <v>0</v>
      </c>
    </row>
    <row r="289" spans="1:10" ht="75" outlineLevel="2">
      <c r="A289" s="4" t="str">
        <f t="shared" si="27"/>
        <v>PR</v>
      </c>
      <c r="B289" s="11" t="s">
        <v>629</v>
      </c>
      <c r="C289" s="11" t="s">
        <v>630</v>
      </c>
      <c r="D289" s="12">
        <v>0</v>
      </c>
      <c r="E289" s="12">
        <v>0</v>
      </c>
      <c r="F289" s="12">
        <v>0</v>
      </c>
      <c r="G289" s="12">
        <v>19</v>
      </c>
      <c r="H289" s="13">
        <v>2457.34</v>
      </c>
      <c r="I289" s="13">
        <f t="shared" si="28"/>
        <v>0</v>
      </c>
      <c r="J289" s="13">
        <f t="shared" si="29"/>
        <v>-2457.34</v>
      </c>
    </row>
    <row r="290" spans="1:10" ht="90" outlineLevel="2">
      <c r="A290" s="4" t="str">
        <f t="shared" si="27"/>
        <v>PR</v>
      </c>
      <c r="B290" s="11" t="s">
        <v>631</v>
      </c>
      <c r="C290" s="11" t="s">
        <v>632</v>
      </c>
      <c r="D290" s="12">
        <v>65</v>
      </c>
      <c r="E290" s="12">
        <v>0</v>
      </c>
      <c r="F290" s="13">
        <v>16953.72</v>
      </c>
      <c r="G290" s="12">
        <v>0</v>
      </c>
      <c r="H290" s="12">
        <v>0</v>
      </c>
      <c r="I290" s="13">
        <f t="shared" si="28"/>
        <v>16953.72</v>
      </c>
      <c r="J290" s="13">
        <f t="shared" si="29"/>
        <v>0</v>
      </c>
    </row>
    <row r="291" spans="1:10" ht="30" outlineLevel="2">
      <c r="A291" s="4" t="str">
        <f t="shared" si="27"/>
        <v>PR</v>
      </c>
      <c r="B291" s="11" t="s">
        <v>633</v>
      </c>
      <c r="C291" s="11" t="s">
        <v>634</v>
      </c>
      <c r="D291" s="12">
        <v>0</v>
      </c>
      <c r="E291" s="12">
        <v>0</v>
      </c>
      <c r="F291" s="12">
        <v>0</v>
      </c>
      <c r="G291" s="12">
        <v>1</v>
      </c>
      <c r="H291" s="12">
        <v>115.08</v>
      </c>
      <c r="I291" s="13">
        <f t="shared" si="28"/>
        <v>0</v>
      </c>
      <c r="J291" s="13">
        <f t="shared" si="29"/>
        <v>-115.08</v>
      </c>
    </row>
    <row r="292" spans="1:10" ht="75" outlineLevel="2">
      <c r="A292" s="4" t="str">
        <f t="shared" si="27"/>
        <v>PR</v>
      </c>
      <c r="B292" s="11" t="s">
        <v>635</v>
      </c>
      <c r="C292" s="11" t="s">
        <v>636</v>
      </c>
      <c r="D292" s="12">
        <v>61</v>
      </c>
      <c r="E292" s="13">
        <v>1357.99</v>
      </c>
      <c r="F292" s="13">
        <v>37316.910000000003</v>
      </c>
      <c r="G292" s="12">
        <v>10</v>
      </c>
      <c r="H292" s="13">
        <v>41321.82</v>
      </c>
      <c r="I292" s="13">
        <f t="shared" si="28"/>
        <v>0</v>
      </c>
      <c r="J292" s="13">
        <f t="shared" si="29"/>
        <v>-4004.9099999999962</v>
      </c>
    </row>
    <row r="293" spans="1:10" ht="90" outlineLevel="2">
      <c r="A293" s="4" t="str">
        <f t="shared" si="27"/>
        <v>PR</v>
      </c>
      <c r="B293" s="11" t="s">
        <v>637</v>
      </c>
      <c r="C293" s="11" t="s">
        <v>638</v>
      </c>
      <c r="D293" s="12">
        <v>117</v>
      </c>
      <c r="E293" s="12">
        <v>0</v>
      </c>
      <c r="F293" s="13">
        <v>41064.550000000003</v>
      </c>
      <c r="G293" s="12">
        <v>5</v>
      </c>
      <c r="H293" s="12">
        <v>757.89</v>
      </c>
      <c r="I293" s="13">
        <f t="shared" si="28"/>
        <v>40306.660000000003</v>
      </c>
      <c r="J293" s="13">
        <f t="shared" si="29"/>
        <v>0</v>
      </c>
    </row>
    <row r="294" spans="1:10" ht="90" outlineLevel="2">
      <c r="A294" s="4" t="str">
        <f t="shared" si="27"/>
        <v>PR</v>
      </c>
      <c r="B294" s="11" t="s">
        <v>639</v>
      </c>
      <c r="C294" s="11" t="s">
        <v>640</v>
      </c>
      <c r="D294" s="12">
        <v>6</v>
      </c>
      <c r="E294" s="12">
        <v>0</v>
      </c>
      <c r="F294" s="13">
        <v>2118.52</v>
      </c>
      <c r="G294" s="12">
        <v>0</v>
      </c>
      <c r="H294" s="12">
        <v>0</v>
      </c>
      <c r="I294" s="13">
        <f t="shared" si="28"/>
        <v>2118.52</v>
      </c>
      <c r="J294" s="13">
        <f t="shared" si="29"/>
        <v>0</v>
      </c>
    </row>
    <row r="295" spans="1:10" ht="105" outlineLevel="2">
      <c r="A295" s="4" t="str">
        <f t="shared" si="27"/>
        <v>PR</v>
      </c>
      <c r="B295" s="11" t="s">
        <v>641</v>
      </c>
      <c r="C295" s="11" t="s">
        <v>642</v>
      </c>
      <c r="D295" s="12">
        <v>0</v>
      </c>
      <c r="E295" s="12">
        <v>0</v>
      </c>
      <c r="F295" s="12">
        <v>0</v>
      </c>
      <c r="G295" s="12">
        <v>7</v>
      </c>
      <c r="H295" s="13">
        <v>1865.92</v>
      </c>
      <c r="I295" s="13">
        <f t="shared" si="28"/>
        <v>0</v>
      </c>
      <c r="J295" s="13">
        <f t="shared" si="29"/>
        <v>-1865.92</v>
      </c>
    </row>
    <row r="296" spans="1:10" ht="30" outlineLevel="2">
      <c r="A296" s="4" t="str">
        <f t="shared" si="27"/>
        <v>PR</v>
      </c>
      <c r="B296" s="11" t="s">
        <v>643</v>
      </c>
      <c r="C296" s="11" t="s">
        <v>644</v>
      </c>
      <c r="D296" s="12">
        <v>0</v>
      </c>
      <c r="E296" s="12">
        <v>0</v>
      </c>
      <c r="F296" s="12">
        <v>0</v>
      </c>
      <c r="G296" s="12">
        <v>1</v>
      </c>
      <c r="H296" s="12">
        <v>184.94</v>
      </c>
      <c r="I296" s="13">
        <f t="shared" si="28"/>
        <v>0</v>
      </c>
      <c r="J296" s="13">
        <f t="shared" si="29"/>
        <v>-184.94</v>
      </c>
    </row>
    <row r="297" spans="1:10" ht="105" outlineLevel="2">
      <c r="A297" s="4" t="str">
        <f t="shared" si="27"/>
        <v>PR</v>
      </c>
      <c r="B297" s="11" t="s">
        <v>645</v>
      </c>
      <c r="C297" s="11" t="s">
        <v>646</v>
      </c>
      <c r="D297" s="12">
        <v>0</v>
      </c>
      <c r="E297" s="12">
        <v>0</v>
      </c>
      <c r="F297" s="12">
        <v>0</v>
      </c>
      <c r="G297" s="12">
        <v>8</v>
      </c>
      <c r="H297" s="13">
        <v>4670.99</v>
      </c>
      <c r="I297" s="13">
        <f t="shared" si="28"/>
        <v>0</v>
      </c>
      <c r="J297" s="13">
        <f t="shared" si="29"/>
        <v>-4670.99</v>
      </c>
    </row>
    <row r="298" spans="1:10" ht="90" outlineLevel="2">
      <c r="A298" s="4" t="str">
        <f t="shared" si="27"/>
        <v>PR</v>
      </c>
      <c r="B298" s="11" t="s">
        <v>647</v>
      </c>
      <c r="C298" s="11" t="s">
        <v>648</v>
      </c>
      <c r="D298" s="12">
        <v>0</v>
      </c>
      <c r="E298" s="12">
        <v>0</v>
      </c>
      <c r="F298" s="12">
        <v>0</v>
      </c>
      <c r="G298" s="12">
        <v>5</v>
      </c>
      <c r="H298" s="12">
        <v>388.97</v>
      </c>
      <c r="I298" s="13">
        <f t="shared" si="28"/>
        <v>0</v>
      </c>
      <c r="J298" s="13">
        <f t="shared" si="29"/>
        <v>-388.97</v>
      </c>
    </row>
    <row r="299" spans="1:10" ht="75" outlineLevel="2">
      <c r="A299" s="4" t="str">
        <f t="shared" si="27"/>
        <v>PR</v>
      </c>
      <c r="B299" s="11" t="s">
        <v>649</v>
      </c>
      <c r="C299" s="11" t="s">
        <v>650</v>
      </c>
      <c r="D299" s="12">
        <v>0</v>
      </c>
      <c r="E299" s="12">
        <v>0</v>
      </c>
      <c r="F299" s="12">
        <v>0</v>
      </c>
      <c r="G299" s="12">
        <v>1</v>
      </c>
      <c r="H299" s="12">
        <v>31.05</v>
      </c>
      <c r="I299" s="13">
        <f t="shared" si="28"/>
        <v>0</v>
      </c>
      <c r="J299" s="13">
        <f t="shared" si="29"/>
        <v>-31.05</v>
      </c>
    </row>
    <row r="300" spans="1:10" ht="105" outlineLevel="2">
      <c r="A300" s="4" t="str">
        <f t="shared" si="27"/>
        <v>PR</v>
      </c>
      <c r="B300" s="11" t="s">
        <v>651</v>
      </c>
      <c r="C300" s="11" t="s">
        <v>652</v>
      </c>
      <c r="D300" s="12">
        <v>0</v>
      </c>
      <c r="E300" s="12">
        <v>0</v>
      </c>
      <c r="F300" s="12">
        <v>0</v>
      </c>
      <c r="G300" s="12">
        <v>12</v>
      </c>
      <c r="H300" s="13">
        <v>2817.07</v>
      </c>
      <c r="I300" s="13">
        <f t="shared" si="28"/>
        <v>0</v>
      </c>
      <c r="J300" s="13">
        <f t="shared" si="29"/>
        <v>-2817.07</v>
      </c>
    </row>
    <row r="301" spans="1:10" ht="105" outlineLevel="2">
      <c r="A301" s="4" t="str">
        <f t="shared" si="27"/>
        <v>PR</v>
      </c>
      <c r="B301" s="11" t="s">
        <v>653</v>
      </c>
      <c r="C301" s="11" t="s">
        <v>654</v>
      </c>
      <c r="D301" s="12">
        <v>36</v>
      </c>
      <c r="E301" s="12">
        <v>0</v>
      </c>
      <c r="F301" s="13">
        <v>13404.66</v>
      </c>
      <c r="G301" s="12">
        <v>0</v>
      </c>
      <c r="H301" s="12">
        <v>0</v>
      </c>
      <c r="I301" s="13">
        <f t="shared" si="28"/>
        <v>13404.66</v>
      </c>
      <c r="J301" s="13">
        <f t="shared" si="29"/>
        <v>0</v>
      </c>
    </row>
    <row r="302" spans="1:10" ht="75" outlineLevel="2">
      <c r="A302" s="4" t="str">
        <f t="shared" si="27"/>
        <v>PR</v>
      </c>
      <c r="B302" s="11" t="s">
        <v>655</v>
      </c>
      <c r="C302" s="11" t="s">
        <v>656</v>
      </c>
      <c r="D302" s="12">
        <v>0</v>
      </c>
      <c r="E302" s="12">
        <v>0</v>
      </c>
      <c r="F302" s="12">
        <v>0</v>
      </c>
      <c r="G302" s="12">
        <v>6</v>
      </c>
      <c r="H302" s="13">
        <v>1002.8</v>
      </c>
      <c r="I302" s="13">
        <f t="shared" si="28"/>
        <v>0</v>
      </c>
      <c r="J302" s="13">
        <f t="shared" si="29"/>
        <v>-1002.8</v>
      </c>
    </row>
    <row r="303" spans="1:10" ht="90" outlineLevel="2">
      <c r="A303" s="4" t="str">
        <f t="shared" si="27"/>
        <v>PR</v>
      </c>
      <c r="B303" s="11" t="s">
        <v>657</v>
      </c>
      <c r="C303" s="11" t="s">
        <v>658</v>
      </c>
      <c r="D303" s="12">
        <v>3</v>
      </c>
      <c r="E303" s="12">
        <v>0</v>
      </c>
      <c r="F303" s="13">
        <v>1754.7</v>
      </c>
      <c r="G303" s="12">
        <v>0</v>
      </c>
      <c r="H303" s="12">
        <v>0</v>
      </c>
      <c r="I303" s="13">
        <f t="shared" si="28"/>
        <v>1754.7</v>
      </c>
      <c r="J303" s="13">
        <f t="shared" si="29"/>
        <v>0</v>
      </c>
    </row>
    <row r="304" spans="1:10" ht="105" outlineLevel="2">
      <c r="A304" s="4" t="str">
        <f t="shared" si="27"/>
        <v>PR</v>
      </c>
      <c r="B304" s="11" t="s">
        <v>659</v>
      </c>
      <c r="C304" s="11" t="s">
        <v>660</v>
      </c>
      <c r="D304" s="12">
        <v>0</v>
      </c>
      <c r="E304" s="12">
        <v>0</v>
      </c>
      <c r="F304" s="12">
        <v>0</v>
      </c>
      <c r="G304" s="12">
        <v>10</v>
      </c>
      <c r="H304" s="12">
        <v>979.68</v>
      </c>
      <c r="I304" s="13">
        <f t="shared" si="28"/>
        <v>0</v>
      </c>
      <c r="J304" s="13">
        <f t="shared" si="29"/>
        <v>-979.68</v>
      </c>
    </row>
    <row r="305" spans="1:10" ht="90" outlineLevel="2">
      <c r="A305" s="4" t="str">
        <f t="shared" si="27"/>
        <v>PR</v>
      </c>
      <c r="B305" s="11" t="s">
        <v>661</v>
      </c>
      <c r="C305" s="11" t="s">
        <v>662</v>
      </c>
      <c r="D305" s="12">
        <v>0</v>
      </c>
      <c r="E305" s="12">
        <v>0</v>
      </c>
      <c r="F305" s="12">
        <v>0</v>
      </c>
      <c r="G305" s="12">
        <v>7</v>
      </c>
      <c r="H305" s="13">
        <v>1418.5</v>
      </c>
      <c r="I305" s="13">
        <f t="shared" si="28"/>
        <v>0</v>
      </c>
      <c r="J305" s="13">
        <f t="shared" si="29"/>
        <v>-1418.5</v>
      </c>
    </row>
    <row r="306" spans="1:10" ht="90" outlineLevel="2">
      <c r="A306" s="4" t="str">
        <f t="shared" si="27"/>
        <v>PR</v>
      </c>
      <c r="B306" s="11" t="s">
        <v>663</v>
      </c>
      <c r="C306" s="11" t="s">
        <v>664</v>
      </c>
      <c r="D306" s="12">
        <v>0</v>
      </c>
      <c r="E306" s="12">
        <v>0</v>
      </c>
      <c r="F306" s="12">
        <v>0</v>
      </c>
      <c r="G306" s="12">
        <v>3</v>
      </c>
      <c r="H306" s="12">
        <v>163</v>
      </c>
      <c r="I306" s="13">
        <f t="shared" si="28"/>
        <v>0</v>
      </c>
      <c r="J306" s="13">
        <f t="shared" si="29"/>
        <v>-163</v>
      </c>
    </row>
    <row r="307" spans="1:10" ht="90" outlineLevel="2">
      <c r="A307" s="4" t="str">
        <f t="shared" si="27"/>
        <v>PR</v>
      </c>
      <c r="B307" s="11" t="s">
        <v>665</v>
      </c>
      <c r="C307" s="11" t="s">
        <v>666</v>
      </c>
      <c r="D307" s="12">
        <v>22</v>
      </c>
      <c r="E307" s="12">
        <v>0</v>
      </c>
      <c r="F307" s="13">
        <v>8930.52</v>
      </c>
      <c r="G307" s="12">
        <v>9</v>
      </c>
      <c r="H307" s="13">
        <v>2206.1999999999998</v>
      </c>
      <c r="I307" s="13">
        <f t="shared" si="28"/>
        <v>6724.3200000000006</v>
      </c>
      <c r="J307" s="13">
        <f t="shared" si="29"/>
        <v>0</v>
      </c>
    </row>
    <row r="308" spans="1:10" ht="105" outlineLevel="2">
      <c r="A308" s="4" t="str">
        <f t="shared" si="27"/>
        <v>PR</v>
      </c>
      <c r="B308" s="11" t="s">
        <v>667</v>
      </c>
      <c r="C308" s="11" t="s">
        <v>668</v>
      </c>
      <c r="D308" s="12">
        <v>872</v>
      </c>
      <c r="E308" s="12">
        <v>0</v>
      </c>
      <c r="F308" s="13">
        <v>553945.14</v>
      </c>
      <c r="G308" s="12">
        <v>0</v>
      </c>
      <c r="H308" s="12">
        <v>0</v>
      </c>
      <c r="I308" s="13">
        <f t="shared" si="28"/>
        <v>553945.14</v>
      </c>
      <c r="J308" s="13">
        <f t="shared" si="29"/>
        <v>0</v>
      </c>
    </row>
    <row r="309" spans="1:10" ht="75" outlineLevel="2">
      <c r="A309" s="4" t="str">
        <f t="shared" si="27"/>
        <v>PR</v>
      </c>
      <c r="B309" s="11" t="s">
        <v>669</v>
      </c>
      <c r="C309" s="11" t="s">
        <v>670</v>
      </c>
      <c r="D309" s="12">
        <v>0</v>
      </c>
      <c r="E309" s="12">
        <v>0</v>
      </c>
      <c r="F309" s="12">
        <v>0</v>
      </c>
      <c r="G309" s="12">
        <v>41</v>
      </c>
      <c r="H309" s="13">
        <v>11189.97</v>
      </c>
      <c r="I309" s="13">
        <f t="shared" si="28"/>
        <v>0</v>
      </c>
      <c r="J309" s="13">
        <f t="shared" si="29"/>
        <v>-11189.97</v>
      </c>
    </row>
    <row r="310" spans="1:10" ht="45" outlineLevel="2">
      <c r="A310" s="4" t="str">
        <f t="shared" si="27"/>
        <v>PR</v>
      </c>
      <c r="B310" s="11" t="s">
        <v>671</v>
      </c>
      <c r="C310" s="11" t="s">
        <v>672</v>
      </c>
      <c r="D310" s="12">
        <v>0</v>
      </c>
      <c r="E310" s="12">
        <v>0</v>
      </c>
      <c r="F310" s="12">
        <v>0</v>
      </c>
      <c r="G310" s="12">
        <v>2</v>
      </c>
      <c r="H310" s="12">
        <v>970.6</v>
      </c>
      <c r="I310" s="13">
        <f t="shared" si="28"/>
        <v>0</v>
      </c>
      <c r="J310" s="13">
        <f t="shared" si="29"/>
        <v>-970.6</v>
      </c>
    </row>
    <row r="311" spans="1:10" ht="45" outlineLevel="2">
      <c r="A311" s="4" t="str">
        <f t="shared" si="27"/>
        <v>PR</v>
      </c>
      <c r="B311" s="11" t="s">
        <v>673</v>
      </c>
      <c r="C311" s="11" t="s">
        <v>674</v>
      </c>
      <c r="D311" s="12">
        <v>0</v>
      </c>
      <c r="E311" s="12">
        <v>0</v>
      </c>
      <c r="F311" s="12">
        <v>0</v>
      </c>
      <c r="G311" s="12">
        <v>1</v>
      </c>
      <c r="H311" s="12">
        <v>560.21</v>
      </c>
      <c r="I311" s="13">
        <f t="shared" si="28"/>
        <v>0</v>
      </c>
      <c r="J311" s="13">
        <f t="shared" si="29"/>
        <v>-560.21</v>
      </c>
    </row>
    <row r="312" spans="1:10" ht="105" outlineLevel="2">
      <c r="A312" s="4" t="str">
        <f t="shared" si="27"/>
        <v>PR</v>
      </c>
      <c r="B312" s="11" t="s">
        <v>675</v>
      </c>
      <c r="C312" s="11" t="s">
        <v>676</v>
      </c>
      <c r="D312" s="12">
        <v>33</v>
      </c>
      <c r="E312" s="12">
        <v>0</v>
      </c>
      <c r="F312" s="13">
        <v>11505.41</v>
      </c>
      <c r="G312" s="12">
        <v>0</v>
      </c>
      <c r="H312" s="12">
        <v>0</v>
      </c>
      <c r="I312" s="13">
        <f t="shared" si="28"/>
        <v>11505.41</v>
      </c>
      <c r="J312" s="13">
        <f t="shared" si="29"/>
        <v>0</v>
      </c>
    </row>
    <row r="313" spans="1:10" ht="60" outlineLevel="2">
      <c r="A313" s="4" t="str">
        <f t="shared" si="27"/>
        <v>PR</v>
      </c>
      <c r="B313" s="11" t="s">
        <v>677</v>
      </c>
      <c r="C313" s="11" t="s">
        <v>678</v>
      </c>
      <c r="D313" s="12">
        <v>103</v>
      </c>
      <c r="E313" s="12">
        <v>0</v>
      </c>
      <c r="F313" s="13">
        <v>29008.87</v>
      </c>
      <c r="G313" s="12">
        <v>14</v>
      </c>
      <c r="H313" s="13">
        <v>3047.85</v>
      </c>
      <c r="I313" s="13">
        <f t="shared" si="28"/>
        <v>25961.02</v>
      </c>
      <c r="J313" s="13">
        <f t="shared" si="29"/>
        <v>0</v>
      </c>
    </row>
    <row r="314" spans="1:10" ht="75" outlineLevel="2">
      <c r="A314" s="4" t="str">
        <f t="shared" si="27"/>
        <v>PR</v>
      </c>
      <c r="B314" s="11" t="s">
        <v>679</v>
      </c>
      <c r="C314" s="11" t="s">
        <v>680</v>
      </c>
      <c r="D314" s="12">
        <v>10</v>
      </c>
      <c r="E314" s="12">
        <v>0</v>
      </c>
      <c r="F314" s="13">
        <v>2785.23</v>
      </c>
      <c r="G314" s="12">
        <v>0</v>
      </c>
      <c r="H314" s="12">
        <v>0</v>
      </c>
      <c r="I314" s="13">
        <f t="shared" si="28"/>
        <v>2785.23</v>
      </c>
      <c r="J314" s="13">
        <f t="shared" si="29"/>
        <v>0</v>
      </c>
    </row>
    <row r="315" spans="1:10" ht="105" outlineLevel="2">
      <c r="A315" s="4" t="str">
        <f t="shared" si="27"/>
        <v>PR</v>
      </c>
      <c r="B315" s="11" t="s">
        <v>681</v>
      </c>
      <c r="C315" s="11" t="s">
        <v>682</v>
      </c>
      <c r="D315" s="12">
        <v>0</v>
      </c>
      <c r="E315" s="12">
        <v>0</v>
      </c>
      <c r="F315" s="12">
        <v>0</v>
      </c>
      <c r="G315" s="12">
        <v>1</v>
      </c>
      <c r="H315" s="12">
        <v>282.33</v>
      </c>
      <c r="I315" s="13">
        <f t="shared" si="28"/>
        <v>0</v>
      </c>
      <c r="J315" s="13">
        <f t="shared" si="29"/>
        <v>-282.33</v>
      </c>
    </row>
    <row r="316" spans="1:10" ht="75" outlineLevel="2">
      <c r="A316" s="4" t="str">
        <f t="shared" si="27"/>
        <v>PR</v>
      </c>
      <c r="B316" s="11" t="s">
        <v>683</v>
      </c>
      <c r="C316" s="11" t="s">
        <v>684</v>
      </c>
      <c r="D316" s="12">
        <v>139</v>
      </c>
      <c r="E316" s="12">
        <v>0</v>
      </c>
      <c r="F316" s="13">
        <v>72389.990000000005</v>
      </c>
      <c r="G316" s="12">
        <v>23</v>
      </c>
      <c r="H316" s="13">
        <v>2946.99</v>
      </c>
      <c r="I316" s="13">
        <f t="shared" si="28"/>
        <v>69443</v>
      </c>
      <c r="J316" s="13">
        <f t="shared" si="29"/>
        <v>0</v>
      </c>
    </row>
    <row r="317" spans="1:10" ht="45" outlineLevel="2">
      <c r="A317" s="4" t="str">
        <f t="shared" si="27"/>
        <v>PR</v>
      </c>
      <c r="B317" s="11" t="s">
        <v>685</v>
      </c>
      <c r="C317" s="11" t="s">
        <v>686</v>
      </c>
      <c r="D317" s="12">
        <v>0</v>
      </c>
      <c r="E317" s="12">
        <v>0</v>
      </c>
      <c r="F317" s="12">
        <v>0</v>
      </c>
      <c r="G317" s="12">
        <v>1</v>
      </c>
      <c r="H317" s="12">
        <v>39.26</v>
      </c>
      <c r="I317" s="13">
        <f t="shared" si="28"/>
        <v>0</v>
      </c>
      <c r="J317" s="13">
        <f t="shared" si="29"/>
        <v>-39.26</v>
      </c>
    </row>
    <row r="318" spans="1:10" ht="45" outlineLevel="2">
      <c r="A318" s="4" t="str">
        <f t="shared" si="27"/>
        <v>PR</v>
      </c>
      <c r="B318" s="11" t="s">
        <v>687</v>
      </c>
      <c r="C318" s="11" t="s">
        <v>688</v>
      </c>
      <c r="D318" s="12">
        <v>0</v>
      </c>
      <c r="E318" s="12">
        <v>0</v>
      </c>
      <c r="F318" s="12">
        <v>0</v>
      </c>
      <c r="G318" s="12">
        <v>10</v>
      </c>
      <c r="H318" s="13">
        <v>3186.57</v>
      </c>
      <c r="I318" s="13">
        <f t="shared" si="28"/>
        <v>0</v>
      </c>
      <c r="J318" s="13">
        <f t="shared" si="29"/>
        <v>-3186.57</v>
      </c>
    </row>
    <row r="319" spans="1:10" ht="105" outlineLevel="2">
      <c r="A319" s="4" t="str">
        <f t="shared" si="27"/>
        <v>PR</v>
      </c>
      <c r="B319" s="11" t="s">
        <v>689</v>
      </c>
      <c r="C319" s="11" t="s">
        <v>690</v>
      </c>
      <c r="D319" s="12">
        <v>71</v>
      </c>
      <c r="E319" s="12">
        <v>0</v>
      </c>
      <c r="F319" s="13">
        <v>29363.89</v>
      </c>
      <c r="G319" s="12">
        <v>16</v>
      </c>
      <c r="H319" s="13">
        <v>4178.3500000000004</v>
      </c>
      <c r="I319" s="13">
        <f t="shared" si="28"/>
        <v>25185.54</v>
      </c>
      <c r="J319" s="13">
        <f t="shared" si="29"/>
        <v>0</v>
      </c>
    </row>
    <row r="320" spans="1:10" ht="90" outlineLevel="2">
      <c r="A320" s="4" t="str">
        <f t="shared" si="27"/>
        <v>PR</v>
      </c>
      <c r="B320" s="11" t="s">
        <v>691</v>
      </c>
      <c r="C320" s="11" t="s">
        <v>692</v>
      </c>
      <c r="D320" s="12">
        <v>169</v>
      </c>
      <c r="E320" s="12">
        <v>0</v>
      </c>
      <c r="F320" s="13">
        <v>97532.81</v>
      </c>
      <c r="G320" s="12">
        <v>0</v>
      </c>
      <c r="H320" s="12">
        <v>0</v>
      </c>
      <c r="I320" s="13">
        <f t="shared" si="28"/>
        <v>97532.81</v>
      </c>
      <c r="J320" s="13">
        <f t="shared" si="29"/>
        <v>0</v>
      </c>
    </row>
    <row r="321" spans="1:10" ht="75" outlineLevel="2">
      <c r="A321" s="4" t="str">
        <f t="shared" si="27"/>
        <v>PR</v>
      </c>
      <c r="B321" s="11" t="s">
        <v>693</v>
      </c>
      <c r="C321" s="11" t="s">
        <v>694</v>
      </c>
      <c r="D321" s="12">
        <v>7</v>
      </c>
      <c r="E321" s="12">
        <v>0</v>
      </c>
      <c r="F321" s="13">
        <v>446114.8</v>
      </c>
      <c r="G321" s="12">
        <v>0</v>
      </c>
      <c r="H321" s="12">
        <v>0</v>
      </c>
      <c r="I321" s="13">
        <f t="shared" si="28"/>
        <v>446114.8</v>
      </c>
      <c r="J321" s="13">
        <f t="shared" si="29"/>
        <v>0</v>
      </c>
    </row>
    <row r="322" spans="1:10" ht="105" outlineLevel="2">
      <c r="A322" s="4" t="str">
        <f t="shared" si="27"/>
        <v>PR</v>
      </c>
      <c r="B322" s="11" t="s">
        <v>695</v>
      </c>
      <c r="C322" s="11" t="s">
        <v>696</v>
      </c>
      <c r="D322" s="12">
        <v>10</v>
      </c>
      <c r="E322" s="12">
        <v>0</v>
      </c>
      <c r="F322" s="13">
        <v>9507.2800000000007</v>
      </c>
      <c r="G322" s="12">
        <v>0</v>
      </c>
      <c r="H322" s="12">
        <v>0</v>
      </c>
      <c r="I322" s="13">
        <f t="shared" si="28"/>
        <v>9507.2800000000007</v>
      </c>
      <c r="J322" s="13">
        <f t="shared" si="29"/>
        <v>0</v>
      </c>
    </row>
    <row r="323" spans="1:10" ht="45" outlineLevel="2">
      <c r="A323" s="4" t="str">
        <f t="shared" si="27"/>
        <v>PR</v>
      </c>
      <c r="B323" s="11" t="s">
        <v>697</v>
      </c>
      <c r="C323" s="11" t="s">
        <v>698</v>
      </c>
      <c r="D323" s="12">
        <v>0</v>
      </c>
      <c r="E323" s="12">
        <v>0</v>
      </c>
      <c r="F323" s="12">
        <v>0</v>
      </c>
      <c r="G323" s="12">
        <v>4</v>
      </c>
      <c r="H323" s="13">
        <v>1097.1500000000001</v>
      </c>
      <c r="I323" s="13">
        <f t="shared" si="28"/>
        <v>0</v>
      </c>
      <c r="J323" s="13">
        <f t="shared" si="29"/>
        <v>-1097.1500000000001</v>
      </c>
    </row>
    <row r="324" spans="1:10" ht="60" outlineLevel="2">
      <c r="A324" s="4" t="str">
        <f t="shared" si="27"/>
        <v>PR</v>
      </c>
      <c r="B324" s="11" t="s">
        <v>699</v>
      </c>
      <c r="C324" s="11" t="s">
        <v>700</v>
      </c>
      <c r="D324" s="12">
        <v>30</v>
      </c>
      <c r="E324" s="12">
        <v>0</v>
      </c>
      <c r="F324" s="13">
        <v>33498.47</v>
      </c>
      <c r="G324" s="12">
        <v>4</v>
      </c>
      <c r="H324" s="13">
        <v>1046.93</v>
      </c>
      <c r="I324" s="13">
        <f t="shared" si="28"/>
        <v>32451.54</v>
      </c>
      <c r="J324" s="13">
        <f t="shared" si="29"/>
        <v>0</v>
      </c>
    </row>
    <row r="325" spans="1:10" ht="75" outlineLevel="2">
      <c r="A325" s="4" t="str">
        <f t="shared" si="27"/>
        <v>PR</v>
      </c>
      <c r="B325" s="11" t="s">
        <v>701</v>
      </c>
      <c r="C325" s="11" t="s">
        <v>702</v>
      </c>
      <c r="D325" s="12">
        <v>2</v>
      </c>
      <c r="E325" s="12">
        <v>0</v>
      </c>
      <c r="F325" s="12">
        <v>937.79</v>
      </c>
      <c r="G325" s="12">
        <v>0</v>
      </c>
      <c r="H325" s="12">
        <v>0</v>
      </c>
      <c r="I325" s="13">
        <f t="shared" si="28"/>
        <v>937.79</v>
      </c>
      <c r="J325" s="13">
        <f t="shared" si="29"/>
        <v>0</v>
      </c>
    </row>
    <row r="326" spans="1:10" ht="90" outlineLevel="2">
      <c r="A326" s="4" t="str">
        <f t="shared" si="27"/>
        <v>PR</v>
      </c>
      <c r="B326" s="11" t="s">
        <v>703</v>
      </c>
      <c r="C326" s="11" t="s">
        <v>704</v>
      </c>
      <c r="D326" s="12">
        <v>18</v>
      </c>
      <c r="E326" s="12">
        <v>0</v>
      </c>
      <c r="F326" s="13">
        <v>9129.3700000000008</v>
      </c>
      <c r="G326" s="12">
        <v>0</v>
      </c>
      <c r="H326" s="12">
        <v>0</v>
      </c>
      <c r="I326" s="13">
        <f t="shared" si="28"/>
        <v>9129.3700000000008</v>
      </c>
      <c r="J326" s="13">
        <f t="shared" si="29"/>
        <v>0</v>
      </c>
    </row>
    <row r="327" spans="1:10" ht="60" outlineLevel="2">
      <c r="A327" s="4" t="str">
        <f t="shared" si="27"/>
        <v>PR</v>
      </c>
      <c r="B327" s="11" t="s">
        <v>705</v>
      </c>
      <c r="C327" s="11" t="s">
        <v>706</v>
      </c>
      <c r="D327" s="12">
        <v>17</v>
      </c>
      <c r="E327" s="12">
        <v>0</v>
      </c>
      <c r="F327" s="13">
        <v>21931.3</v>
      </c>
      <c r="G327" s="12">
        <v>10</v>
      </c>
      <c r="H327" s="13">
        <v>2187.61</v>
      </c>
      <c r="I327" s="13">
        <f t="shared" si="28"/>
        <v>19743.689999999999</v>
      </c>
      <c r="J327" s="13">
        <f t="shared" si="29"/>
        <v>0</v>
      </c>
    </row>
    <row r="328" spans="1:10" ht="45" outlineLevel="2">
      <c r="A328" s="4" t="str">
        <f t="shared" si="27"/>
        <v>PR</v>
      </c>
      <c r="B328" s="11" t="s">
        <v>707</v>
      </c>
      <c r="C328" s="11" t="s">
        <v>708</v>
      </c>
      <c r="D328" s="12">
        <v>14</v>
      </c>
      <c r="E328" s="12">
        <v>0</v>
      </c>
      <c r="F328" s="13">
        <v>6825.3</v>
      </c>
      <c r="G328" s="12">
        <v>48</v>
      </c>
      <c r="H328" s="13">
        <v>10030.959999999999</v>
      </c>
      <c r="I328" s="13">
        <f t="shared" si="28"/>
        <v>0</v>
      </c>
      <c r="J328" s="13">
        <f t="shared" si="29"/>
        <v>-3205.6599999999989</v>
      </c>
    </row>
    <row r="329" spans="1:10" ht="45" outlineLevel="2">
      <c r="A329" s="4" t="str">
        <f t="shared" si="27"/>
        <v>PR</v>
      </c>
      <c r="B329" s="11" t="s">
        <v>709</v>
      </c>
      <c r="C329" s="11" t="s">
        <v>710</v>
      </c>
      <c r="D329" s="12">
        <v>0</v>
      </c>
      <c r="E329" s="12">
        <v>0</v>
      </c>
      <c r="F329" s="12">
        <v>0</v>
      </c>
      <c r="G329" s="12">
        <v>37</v>
      </c>
      <c r="H329" s="13">
        <v>8127.73</v>
      </c>
      <c r="I329" s="13">
        <f t="shared" si="28"/>
        <v>0</v>
      </c>
      <c r="J329" s="13">
        <f t="shared" si="29"/>
        <v>-8127.73</v>
      </c>
    </row>
    <row r="330" spans="1:10" ht="90" outlineLevel="2">
      <c r="A330" s="4" t="str">
        <f t="shared" si="27"/>
        <v>PR</v>
      </c>
      <c r="B330" s="11" t="s">
        <v>711</v>
      </c>
      <c r="C330" s="11" t="s">
        <v>712</v>
      </c>
      <c r="D330" s="12">
        <v>0</v>
      </c>
      <c r="E330" s="12">
        <v>0</v>
      </c>
      <c r="F330" s="12">
        <v>0</v>
      </c>
      <c r="G330" s="12">
        <v>9</v>
      </c>
      <c r="H330" s="13">
        <v>1093.58</v>
      </c>
      <c r="I330" s="13">
        <f t="shared" si="28"/>
        <v>0</v>
      </c>
      <c r="J330" s="13">
        <f t="shared" si="29"/>
        <v>-1093.58</v>
      </c>
    </row>
    <row r="331" spans="1:10" outlineLevel="1">
      <c r="A331" s="30" t="s">
        <v>713</v>
      </c>
      <c r="B331" s="30"/>
      <c r="C331" s="30"/>
      <c r="D331" s="12">
        <f t="shared" ref="D331:J331" si="30">SUBTOTAL(9,D265:D330)</f>
        <v>9504</v>
      </c>
      <c r="E331" s="12">
        <f t="shared" si="30"/>
        <v>1357.99</v>
      </c>
      <c r="F331" s="12">
        <f t="shared" si="30"/>
        <v>4509781.2300000014</v>
      </c>
      <c r="G331" s="12">
        <f t="shared" si="30"/>
        <v>1784</v>
      </c>
      <c r="H331" s="13">
        <f t="shared" si="30"/>
        <v>409153.68999999994</v>
      </c>
      <c r="I331" s="13">
        <f t="shared" si="30"/>
        <v>4176238.1</v>
      </c>
      <c r="J331" s="13">
        <f t="shared" si="30"/>
        <v>-75610.559999999998</v>
      </c>
    </row>
    <row r="332" spans="1:10" ht="75" outlineLevel="1">
      <c r="A332" s="4" t="s">
        <v>714</v>
      </c>
      <c r="B332" s="11" t="s">
        <v>715</v>
      </c>
      <c r="C332" s="11" t="s">
        <v>716</v>
      </c>
      <c r="D332" s="12">
        <v>21</v>
      </c>
      <c r="E332" s="12">
        <v>0</v>
      </c>
      <c r="F332" s="13">
        <v>6997.55</v>
      </c>
      <c r="G332" s="12">
        <v>0</v>
      </c>
      <c r="H332" s="12">
        <v>0</v>
      </c>
      <c r="I332" s="13">
        <f t="shared" si="28"/>
        <v>6997.55</v>
      </c>
      <c r="J332" s="13">
        <f t="shared" si="29"/>
        <v>0</v>
      </c>
    </row>
    <row r="333" spans="1:10" ht="90" outlineLevel="2">
      <c r="A333" s="4" t="str">
        <f t="shared" ref="A333:A396" si="31">LEFT(B333,2)</f>
        <v>PR</v>
      </c>
      <c r="B333" s="11" t="s">
        <v>717</v>
      </c>
      <c r="C333" s="11" t="s">
        <v>718</v>
      </c>
      <c r="D333" s="12">
        <v>31</v>
      </c>
      <c r="E333" s="13">
        <v>7540.34</v>
      </c>
      <c r="F333" s="13">
        <v>16662.919999999998</v>
      </c>
      <c r="G333" s="12">
        <v>9</v>
      </c>
      <c r="H333" s="12">
        <v>970.96</v>
      </c>
      <c r="I333" s="13">
        <f t="shared" si="28"/>
        <v>15691.96</v>
      </c>
      <c r="J333" s="13">
        <f t="shared" si="29"/>
        <v>0</v>
      </c>
    </row>
    <row r="334" spans="1:10" ht="75" outlineLevel="2">
      <c r="A334" s="4" t="str">
        <f t="shared" si="31"/>
        <v>PR</v>
      </c>
      <c r="B334" s="11" t="s">
        <v>59</v>
      </c>
      <c r="C334" s="11" t="s">
        <v>60</v>
      </c>
      <c r="D334" s="12">
        <v>123</v>
      </c>
      <c r="E334" s="12">
        <v>0</v>
      </c>
      <c r="F334" s="13">
        <v>142348.39000000001</v>
      </c>
      <c r="G334" s="12">
        <v>0</v>
      </c>
      <c r="H334" s="12">
        <v>0</v>
      </c>
      <c r="I334" s="13">
        <f t="shared" si="28"/>
        <v>142348.39000000001</v>
      </c>
      <c r="J334" s="13">
        <f t="shared" si="29"/>
        <v>0</v>
      </c>
    </row>
    <row r="335" spans="1:10" ht="90" outlineLevel="2">
      <c r="A335" s="4" t="str">
        <f t="shared" si="31"/>
        <v>PR</v>
      </c>
      <c r="B335" s="11" t="s">
        <v>719</v>
      </c>
      <c r="C335" s="11" t="s">
        <v>720</v>
      </c>
      <c r="D335" s="12">
        <v>41</v>
      </c>
      <c r="E335" s="12">
        <v>0</v>
      </c>
      <c r="F335" s="13">
        <v>26776.82</v>
      </c>
      <c r="G335" s="12">
        <v>0</v>
      </c>
      <c r="H335" s="12">
        <v>0</v>
      </c>
      <c r="I335" s="13">
        <f t="shared" si="28"/>
        <v>26776.82</v>
      </c>
      <c r="J335" s="13">
        <f t="shared" si="29"/>
        <v>0</v>
      </c>
    </row>
    <row r="336" spans="1:10" ht="90" outlineLevel="2">
      <c r="A336" s="4" t="str">
        <f t="shared" si="31"/>
        <v>PR</v>
      </c>
      <c r="B336" s="11" t="s">
        <v>721</v>
      </c>
      <c r="C336" s="11" t="s">
        <v>722</v>
      </c>
      <c r="D336" s="12">
        <v>0</v>
      </c>
      <c r="E336" s="12">
        <v>0</v>
      </c>
      <c r="F336" s="12">
        <v>0</v>
      </c>
      <c r="G336" s="12">
        <v>8</v>
      </c>
      <c r="H336" s="13">
        <v>1011.98</v>
      </c>
      <c r="I336" s="13">
        <f t="shared" si="28"/>
        <v>0</v>
      </c>
      <c r="J336" s="13">
        <f t="shared" si="29"/>
        <v>-1011.98</v>
      </c>
    </row>
    <row r="337" spans="1:10" ht="105" outlineLevel="2">
      <c r="A337" s="4" t="str">
        <f t="shared" si="31"/>
        <v>PR</v>
      </c>
      <c r="B337" s="11" t="s">
        <v>723</v>
      </c>
      <c r="C337" s="11" t="s">
        <v>724</v>
      </c>
      <c r="D337" s="12">
        <v>580</v>
      </c>
      <c r="E337" s="12">
        <v>0</v>
      </c>
      <c r="F337" s="13">
        <v>341111.2</v>
      </c>
      <c r="G337" s="12">
        <v>50</v>
      </c>
      <c r="H337" s="13">
        <v>12905.14</v>
      </c>
      <c r="I337" s="13">
        <f t="shared" si="28"/>
        <v>328206.06</v>
      </c>
      <c r="J337" s="13">
        <f t="shared" si="29"/>
        <v>0</v>
      </c>
    </row>
    <row r="338" spans="1:10" ht="75" outlineLevel="2">
      <c r="A338" s="4" t="str">
        <f t="shared" si="31"/>
        <v>PR</v>
      </c>
      <c r="B338" s="11" t="s">
        <v>725</v>
      </c>
      <c r="C338" s="11" t="s">
        <v>726</v>
      </c>
      <c r="D338" s="12">
        <v>154</v>
      </c>
      <c r="E338" s="12">
        <v>0</v>
      </c>
      <c r="F338" s="13">
        <v>60197.86</v>
      </c>
      <c r="G338" s="12">
        <v>0</v>
      </c>
      <c r="H338" s="12">
        <v>0</v>
      </c>
      <c r="I338" s="13">
        <f t="shared" si="28"/>
        <v>60197.86</v>
      </c>
      <c r="J338" s="13">
        <f t="shared" si="29"/>
        <v>0</v>
      </c>
    </row>
    <row r="339" spans="1:10" ht="90" outlineLevel="2">
      <c r="A339" s="4" t="str">
        <f t="shared" si="31"/>
        <v>PR</v>
      </c>
      <c r="B339" s="11" t="s">
        <v>727</v>
      </c>
      <c r="C339" s="11" t="s">
        <v>728</v>
      </c>
      <c r="D339" s="12">
        <v>0</v>
      </c>
      <c r="E339" s="12">
        <v>0</v>
      </c>
      <c r="F339" s="12">
        <v>0</v>
      </c>
      <c r="G339" s="12">
        <v>1</v>
      </c>
      <c r="H339" s="12">
        <v>49.48</v>
      </c>
      <c r="I339" s="13">
        <f t="shared" si="28"/>
        <v>0</v>
      </c>
      <c r="J339" s="13">
        <f t="shared" si="29"/>
        <v>-49.48</v>
      </c>
    </row>
    <row r="340" spans="1:10" ht="75" outlineLevel="2">
      <c r="A340" s="4" t="str">
        <f t="shared" si="31"/>
        <v>PR</v>
      </c>
      <c r="B340" s="11" t="s">
        <v>729</v>
      </c>
      <c r="C340" s="11" t="s">
        <v>730</v>
      </c>
      <c r="D340" s="12">
        <v>0</v>
      </c>
      <c r="E340" s="12">
        <v>0</v>
      </c>
      <c r="F340" s="12">
        <v>0</v>
      </c>
      <c r="G340" s="12">
        <v>3</v>
      </c>
      <c r="H340" s="13">
        <v>1138.48</v>
      </c>
      <c r="I340" s="13">
        <f t="shared" si="28"/>
        <v>0</v>
      </c>
      <c r="J340" s="13">
        <f t="shared" si="29"/>
        <v>-1138.48</v>
      </c>
    </row>
    <row r="341" spans="1:10" outlineLevel="1">
      <c r="A341" s="30" t="s">
        <v>713</v>
      </c>
      <c r="B341" s="30"/>
      <c r="C341" s="30"/>
      <c r="D341" s="12">
        <f t="shared" ref="D341:J341" si="32">SUBTOTAL(9,D333:D340)</f>
        <v>929</v>
      </c>
      <c r="E341" s="12">
        <f t="shared" si="32"/>
        <v>7540.34</v>
      </c>
      <c r="F341" s="12">
        <f t="shared" si="32"/>
        <v>587097.19000000006</v>
      </c>
      <c r="G341" s="12">
        <f t="shared" si="32"/>
        <v>71</v>
      </c>
      <c r="H341" s="13">
        <f t="shared" si="32"/>
        <v>16076.039999999999</v>
      </c>
      <c r="I341" s="13">
        <f t="shared" si="32"/>
        <v>573221.09</v>
      </c>
      <c r="J341" s="13">
        <f t="shared" si="32"/>
        <v>-2199.94</v>
      </c>
    </row>
    <row r="342" spans="1:10" ht="90" outlineLevel="2">
      <c r="A342" s="4" t="str">
        <f t="shared" si="31"/>
        <v>RJ</v>
      </c>
      <c r="B342" s="11" t="s">
        <v>731</v>
      </c>
      <c r="C342" s="11" t="s">
        <v>732</v>
      </c>
      <c r="D342" s="12">
        <v>0</v>
      </c>
      <c r="E342" s="12">
        <v>0</v>
      </c>
      <c r="F342" s="12">
        <v>0</v>
      </c>
      <c r="G342" s="12">
        <v>1</v>
      </c>
      <c r="H342" s="12">
        <v>303.77999999999997</v>
      </c>
      <c r="I342" s="13">
        <f t="shared" si="28"/>
        <v>0</v>
      </c>
      <c r="J342" s="13">
        <f t="shared" si="29"/>
        <v>-303.77999999999997</v>
      </c>
    </row>
    <row r="343" spans="1:10" ht="45" outlineLevel="2">
      <c r="A343" s="4" t="str">
        <f t="shared" si="31"/>
        <v>RJ</v>
      </c>
      <c r="B343" s="11" t="s">
        <v>61</v>
      </c>
      <c r="C343" s="11" t="s">
        <v>62</v>
      </c>
      <c r="D343" s="12">
        <v>741</v>
      </c>
      <c r="E343" s="12">
        <v>0</v>
      </c>
      <c r="F343" s="13">
        <v>1799314.86</v>
      </c>
      <c r="G343" s="12">
        <v>10</v>
      </c>
      <c r="H343" s="13">
        <v>3580.46</v>
      </c>
      <c r="I343" s="13">
        <f t="shared" si="28"/>
        <v>1795734.4000000001</v>
      </c>
      <c r="J343" s="13">
        <f t="shared" si="29"/>
        <v>0</v>
      </c>
    </row>
    <row r="344" spans="1:10" ht="90" outlineLevel="2">
      <c r="A344" s="4" t="str">
        <f t="shared" si="31"/>
        <v>RJ</v>
      </c>
      <c r="B344" s="11" t="s">
        <v>733</v>
      </c>
      <c r="C344" s="11" t="s">
        <v>734</v>
      </c>
      <c r="D344" s="12">
        <v>0</v>
      </c>
      <c r="E344" s="12">
        <v>0</v>
      </c>
      <c r="F344" s="12">
        <v>0</v>
      </c>
      <c r="G344" s="12">
        <v>1</v>
      </c>
      <c r="H344" s="12">
        <v>16.760000000000002</v>
      </c>
      <c r="I344" s="13">
        <f t="shared" si="28"/>
        <v>0</v>
      </c>
      <c r="J344" s="13">
        <f t="shared" si="29"/>
        <v>-16.760000000000002</v>
      </c>
    </row>
    <row r="345" spans="1:10" ht="75" outlineLevel="2">
      <c r="A345" s="4" t="str">
        <f t="shared" si="31"/>
        <v>RJ</v>
      </c>
      <c r="B345" s="11" t="s">
        <v>735</v>
      </c>
      <c r="C345" s="11" t="s">
        <v>736</v>
      </c>
      <c r="D345" s="12">
        <v>223</v>
      </c>
      <c r="E345" s="12">
        <v>0</v>
      </c>
      <c r="F345" s="13">
        <v>77578.350000000006</v>
      </c>
      <c r="G345" s="12">
        <v>2</v>
      </c>
      <c r="H345" s="13">
        <v>1537.85</v>
      </c>
      <c r="I345" s="13">
        <f t="shared" si="28"/>
        <v>76040.5</v>
      </c>
      <c r="J345" s="13">
        <f t="shared" si="29"/>
        <v>0</v>
      </c>
    </row>
    <row r="346" spans="1:10" ht="75" outlineLevel="2">
      <c r="A346" s="4" t="str">
        <f t="shared" si="31"/>
        <v>RJ</v>
      </c>
      <c r="B346" s="11" t="s">
        <v>737</v>
      </c>
      <c r="C346" s="11" t="s">
        <v>738</v>
      </c>
      <c r="D346" s="12">
        <v>0</v>
      </c>
      <c r="E346" s="12">
        <v>0</v>
      </c>
      <c r="F346" s="12">
        <v>0</v>
      </c>
      <c r="G346" s="12">
        <v>3</v>
      </c>
      <c r="H346" s="12">
        <v>288.94</v>
      </c>
      <c r="I346" s="13">
        <f t="shared" si="28"/>
        <v>0</v>
      </c>
      <c r="J346" s="13">
        <f t="shared" si="29"/>
        <v>-288.94</v>
      </c>
    </row>
    <row r="347" spans="1:10" ht="75" outlineLevel="2">
      <c r="A347" s="4" t="str">
        <f t="shared" si="31"/>
        <v>RJ</v>
      </c>
      <c r="B347" s="11" t="s">
        <v>739</v>
      </c>
      <c r="C347" s="11" t="s">
        <v>740</v>
      </c>
      <c r="D347" s="12">
        <v>0</v>
      </c>
      <c r="E347" s="12">
        <v>0</v>
      </c>
      <c r="F347" s="12">
        <v>0</v>
      </c>
      <c r="G347" s="12">
        <v>28</v>
      </c>
      <c r="H347" s="13">
        <v>5089.8500000000004</v>
      </c>
      <c r="I347" s="13">
        <f t="shared" si="28"/>
        <v>0</v>
      </c>
      <c r="J347" s="13">
        <f t="shared" si="29"/>
        <v>-5089.8500000000004</v>
      </c>
    </row>
    <row r="348" spans="1:10" ht="105" outlineLevel="2">
      <c r="A348" s="4" t="str">
        <f t="shared" si="31"/>
        <v>RJ</v>
      </c>
      <c r="B348" s="11" t="s">
        <v>741</v>
      </c>
      <c r="C348" s="11" t="s">
        <v>742</v>
      </c>
      <c r="D348" s="12">
        <v>0</v>
      </c>
      <c r="E348" s="12">
        <v>0</v>
      </c>
      <c r="F348" s="12">
        <v>0</v>
      </c>
      <c r="G348" s="12">
        <v>20</v>
      </c>
      <c r="H348" s="13">
        <v>53364.99</v>
      </c>
      <c r="I348" s="13">
        <f t="shared" si="28"/>
        <v>0</v>
      </c>
      <c r="J348" s="13">
        <f t="shared" si="29"/>
        <v>-53364.99</v>
      </c>
    </row>
    <row r="349" spans="1:10" ht="30" outlineLevel="2">
      <c r="A349" s="4" t="str">
        <f t="shared" si="31"/>
        <v>RJ</v>
      </c>
      <c r="B349" s="11" t="s">
        <v>743</v>
      </c>
      <c r="C349" s="11" t="s">
        <v>744</v>
      </c>
      <c r="D349" s="12">
        <v>0</v>
      </c>
      <c r="E349" s="12">
        <v>0</v>
      </c>
      <c r="F349" s="12">
        <v>0</v>
      </c>
      <c r="G349" s="12">
        <v>8</v>
      </c>
      <c r="H349" s="13">
        <v>1428.81</v>
      </c>
      <c r="I349" s="13">
        <f t="shared" si="28"/>
        <v>0</v>
      </c>
      <c r="J349" s="13">
        <f t="shared" si="29"/>
        <v>-1428.81</v>
      </c>
    </row>
    <row r="350" spans="1:10" ht="105" outlineLevel="2">
      <c r="A350" s="4" t="str">
        <f t="shared" si="31"/>
        <v>RJ</v>
      </c>
      <c r="B350" s="11" t="s">
        <v>745</v>
      </c>
      <c r="C350" s="11" t="s">
        <v>746</v>
      </c>
      <c r="D350" s="12">
        <v>0</v>
      </c>
      <c r="E350" s="12">
        <v>0</v>
      </c>
      <c r="F350" s="12">
        <v>0</v>
      </c>
      <c r="G350" s="12">
        <v>7</v>
      </c>
      <c r="H350" s="13">
        <v>2188.16</v>
      </c>
      <c r="I350" s="13">
        <f t="shared" ref="I350:I416" si="33">IF((F350-H350)&gt;0,F350-H350,0)</f>
        <v>0</v>
      </c>
      <c r="J350" s="13">
        <f t="shared" ref="J350:J416" si="34">IF((F350-H350)&gt;0,0,F350-H350)</f>
        <v>-2188.16</v>
      </c>
    </row>
    <row r="351" spans="1:10" ht="60" outlineLevel="2">
      <c r="A351" s="4" t="str">
        <f t="shared" si="31"/>
        <v>RJ</v>
      </c>
      <c r="B351" s="11" t="s">
        <v>747</v>
      </c>
      <c r="C351" s="11" t="s">
        <v>748</v>
      </c>
      <c r="D351" s="12">
        <v>134</v>
      </c>
      <c r="E351" s="12">
        <v>0</v>
      </c>
      <c r="F351" s="13">
        <v>118811.62</v>
      </c>
      <c r="G351" s="12">
        <v>2</v>
      </c>
      <c r="H351" s="12">
        <v>360.56</v>
      </c>
      <c r="I351" s="13">
        <f t="shared" si="33"/>
        <v>118451.06</v>
      </c>
      <c r="J351" s="13">
        <f t="shared" si="34"/>
        <v>0</v>
      </c>
    </row>
    <row r="352" spans="1:10" ht="90" outlineLevel="2">
      <c r="A352" s="4" t="str">
        <f t="shared" si="31"/>
        <v>RJ</v>
      </c>
      <c r="B352" s="11" t="s">
        <v>749</v>
      </c>
      <c r="C352" s="11" t="s">
        <v>750</v>
      </c>
      <c r="D352" s="12">
        <v>0</v>
      </c>
      <c r="E352" s="12">
        <v>0</v>
      </c>
      <c r="F352" s="12">
        <v>0</v>
      </c>
      <c r="G352" s="12">
        <v>7</v>
      </c>
      <c r="H352" s="13">
        <v>1271.3599999999999</v>
      </c>
      <c r="I352" s="13">
        <f t="shared" si="33"/>
        <v>0</v>
      </c>
      <c r="J352" s="13">
        <f t="shared" si="34"/>
        <v>-1271.3599999999999</v>
      </c>
    </row>
    <row r="353" spans="1:10" ht="105" outlineLevel="2">
      <c r="A353" s="4" t="str">
        <f t="shared" si="31"/>
        <v>RJ</v>
      </c>
      <c r="B353" s="11" t="s">
        <v>63</v>
      </c>
      <c r="C353" s="11" t="s">
        <v>751</v>
      </c>
      <c r="D353" s="12">
        <v>0</v>
      </c>
      <c r="E353" s="12">
        <v>0</v>
      </c>
      <c r="F353" s="12">
        <v>0</v>
      </c>
      <c r="G353" s="12">
        <v>19</v>
      </c>
      <c r="H353" s="13">
        <v>4242.3999999999996</v>
      </c>
      <c r="I353" s="13">
        <f t="shared" si="33"/>
        <v>0</v>
      </c>
      <c r="J353" s="13">
        <f t="shared" si="34"/>
        <v>-4242.3999999999996</v>
      </c>
    </row>
    <row r="354" spans="1:10" ht="75" outlineLevel="2">
      <c r="A354" s="4" t="str">
        <f t="shared" si="31"/>
        <v>RJ</v>
      </c>
      <c r="B354" s="11" t="s">
        <v>752</v>
      </c>
      <c r="C354" s="11" t="s">
        <v>753</v>
      </c>
      <c r="D354" s="12">
        <v>0</v>
      </c>
      <c r="E354" s="12">
        <v>0</v>
      </c>
      <c r="F354" s="12">
        <v>0</v>
      </c>
      <c r="G354" s="12">
        <v>13</v>
      </c>
      <c r="H354" s="12">
        <v>877.01</v>
      </c>
      <c r="I354" s="13">
        <f t="shared" si="33"/>
        <v>0</v>
      </c>
      <c r="J354" s="13">
        <f t="shared" si="34"/>
        <v>-877.01</v>
      </c>
    </row>
    <row r="355" spans="1:10" ht="90" outlineLevel="2">
      <c r="A355" s="4" t="str">
        <f t="shared" si="31"/>
        <v>RJ</v>
      </c>
      <c r="B355" s="11" t="s">
        <v>65</v>
      </c>
      <c r="C355" s="11" t="s">
        <v>66</v>
      </c>
      <c r="D355" s="25">
        <v>2269</v>
      </c>
      <c r="E355" s="12">
        <v>0</v>
      </c>
      <c r="F355" s="13">
        <v>1050982.6000000001</v>
      </c>
      <c r="G355" s="12">
        <v>20</v>
      </c>
      <c r="H355" s="13">
        <v>2293.77</v>
      </c>
      <c r="I355" s="13">
        <f t="shared" si="33"/>
        <v>1048688.83</v>
      </c>
      <c r="J355" s="13">
        <f t="shared" si="34"/>
        <v>0</v>
      </c>
    </row>
    <row r="356" spans="1:10" ht="90" outlineLevel="2">
      <c r="A356" s="4" t="str">
        <f t="shared" si="31"/>
        <v>RJ</v>
      </c>
      <c r="B356" s="11" t="s">
        <v>754</v>
      </c>
      <c r="C356" s="11" t="s">
        <v>755</v>
      </c>
      <c r="D356" s="12">
        <v>921</v>
      </c>
      <c r="E356" s="13">
        <v>2458.14</v>
      </c>
      <c r="F356" s="13">
        <v>2112512.0099999998</v>
      </c>
      <c r="G356" s="12">
        <v>52</v>
      </c>
      <c r="H356" s="13">
        <v>7670.89</v>
      </c>
      <c r="I356" s="13">
        <f t="shared" si="33"/>
        <v>2104841.1199999996</v>
      </c>
      <c r="J356" s="13">
        <f t="shared" si="34"/>
        <v>0</v>
      </c>
    </row>
    <row r="357" spans="1:10" ht="90" outlineLevel="2">
      <c r="A357" s="4" t="str">
        <f t="shared" si="31"/>
        <v>RJ</v>
      </c>
      <c r="B357" s="11" t="s">
        <v>756</v>
      </c>
      <c r="C357" s="11" t="s">
        <v>757</v>
      </c>
      <c r="D357" s="12">
        <v>21</v>
      </c>
      <c r="E357" s="12">
        <v>0</v>
      </c>
      <c r="F357" s="13">
        <v>66182.55</v>
      </c>
      <c r="G357" s="12">
        <v>0</v>
      </c>
      <c r="H357" s="12">
        <v>0</v>
      </c>
      <c r="I357" s="13">
        <f t="shared" si="33"/>
        <v>66182.55</v>
      </c>
      <c r="J357" s="13">
        <f t="shared" si="34"/>
        <v>0</v>
      </c>
    </row>
    <row r="358" spans="1:10" ht="90" outlineLevel="2">
      <c r="A358" s="4" t="str">
        <f t="shared" si="31"/>
        <v>RJ</v>
      </c>
      <c r="B358" s="11" t="s">
        <v>758</v>
      </c>
      <c r="C358" s="11" t="s">
        <v>759</v>
      </c>
      <c r="D358" s="12">
        <v>74</v>
      </c>
      <c r="E358" s="12">
        <v>0</v>
      </c>
      <c r="F358" s="13">
        <v>65138.11</v>
      </c>
      <c r="G358" s="12">
        <v>0</v>
      </c>
      <c r="H358" s="12">
        <v>0</v>
      </c>
      <c r="I358" s="13">
        <f t="shared" si="33"/>
        <v>65138.11</v>
      </c>
      <c r="J358" s="13">
        <f t="shared" si="34"/>
        <v>0</v>
      </c>
    </row>
    <row r="359" spans="1:10" ht="90" outlineLevel="2">
      <c r="A359" s="4" t="str">
        <f t="shared" si="31"/>
        <v>RJ</v>
      </c>
      <c r="B359" s="11" t="s">
        <v>760</v>
      </c>
      <c r="C359" s="11" t="s">
        <v>761</v>
      </c>
      <c r="D359" s="12">
        <v>10</v>
      </c>
      <c r="E359" s="12">
        <v>0</v>
      </c>
      <c r="F359" s="13">
        <v>4154.16</v>
      </c>
      <c r="G359" s="12">
        <v>0</v>
      </c>
      <c r="H359" s="12">
        <v>0</v>
      </c>
      <c r="I359" s="13">
        <f t="shared" si="33"/>
        <v>4154.16</v>
      </c>
      <c r="J359" s="13">
        <f t="shared" si="34"/>
        <v>0</v>
      </c>
    </row>
    <row r="360" spans="1:10" ht="75" outlineLevel="2">
      <c r="A360" s="4" t="str">
        <f t="shared" si="31"/>
        <v>RJ</v>
      </c>
      <c r="B360" s="11" t="s">
        <v>762</v>
      </c>
      <c r="C360" s="11" t="s">
        <v>763</v>
      </c>
      <c r="D360" s="12">
        <v>143</v>
      </c>
      <c r="E360" s="12">
        <v>0</v>
      </c>
      <c r="F360" s="13">
        <v>1274576.92</v>
      </c>
      <c r="G360" s="12">
        <v>6</v>
      </c>
      <c r="H360" s="12">
        <v>455.02</v>
      </c>
      <c r="I360" s="13">
        <f t="shared" si="33"/>
        <v>1274121.8999999999</v>
      </c>
      <c r="J360" s="13">
        <f t="shared" si="34"/>
        <v>0</v>
      </c>
    </row>
    <row r="361" spans="1:10" ht="75" outlineLevel="2">
      <c r="A361" s="4" t="str">
        <f t="shared" si="31"/>
        <v>RJ</v>
      </c>
      <c r="B361" s="11" t="s">
        <v>764</v>
      </c>
      <c r="C361" s="11" t="s">
        <v>765</v>
      </c>
      <c r="D361" s="12">
        <v>0</v>
      </c>
      <c r="E361" s="12">
        <v>0</v>
      </c>
      <c r="F361" s="12">
        <v>0</v>
      </c>
      <c r="G361" s="12">
        <v>2</v>
      </c>
      <c r="H361" s="12">
        <v>704.75</v>
      </c>
      <c r="I361" s="13">
        <f t="shared" si="33"/>
        <v>0</v>
      </c>
      <c r="J361" s="13">
        <f t="shared" si="34"/>
        <v>-704.75</v>
      </c>
    </row>
    <row r="362" spans="1:10" ht="75" outlineLevel="2">
      <c r="A362" s="4" t="str">
        <f t="shared" si="31"/>
        <v>RJ</v>
      </c>
      <c r="B362" s="11" t="s">
        <v>67</v>
      </c>
      <c r="C362" s="11" t="s">
        <v>68</v>
      </c>
      <c r="D362" s="25">
        <v>30491</v>
      </c>
      <c r="E362" s="13">
        <v>63180.98</v>
      </c>
      <c r="F362" s="13">
        <v>5956358.3399999999</v>
      </c>
      <c r="G362" s="12">
        <v>321</v>
      </c>
      <c r="H362" s="13">
        <v>482516.11</v>
      </c>
      <c r="I362" s="13">
        <f t="shared" si="33"/>
        <v>5473842.2299999995</v>
      </c>
      <c r="J362" s="13">
        <f t="shared" si="34"/>
        <v>0</v>
      </c>
    </row>
    <row r="363" spans="1:10" ht="60" outlineLevel="2">
      <c r="A363" s="4" t="str">
        <f t="shared" si="31"/>
        <v>RJ</v>
      </c>
      <c r="B363" s="11" t="s">
        <v>766</v>
      </c>
      <c r="C363" s="11" t="s">
        <v>767</v>
      </c>
      <c r="D363" s="12">
        <v>0</v>
      </c>
      <c r="E363" s="12">
        <v>0</v>
      </c>
      <c r="F363" s="12">
        <v>0</v>
      </c>
      <c r="G363" s="12">
        <v>5</v>
      </c>
      <c r="H363" s="13">
        <v>1688.79</v>
      </c>
      <c r="I363" s="13">
        <f t="shared" si="33"/>
        <v>0</v>
      </c>
      <c r="J363" s="13">
        <f t="shared" si="34"/>
        <v>-1688.79</v>
      </c>
    </row>
    <row r="364" spans="1:10" ht="90" outlineLevel="2">
      <c r="A364" s="4" t="str">
        <f t="shared" si="31"/>
        <v>RJ</v>
      </c>
      <c r="B364" s="11" t="s">
        <v>768</v>
      </c>
      <c r="C364" s="11" t="s">
        <v>769</v>
      </c>
      <c r="D364" s="12">
        <v>0</v>
      </c>
      <c r="E364" s="12">
        <v>0</v>
      </c>
      <c r="F364" s="12">
        <v>0</v>
      </c>
      <c r="G364" s="12">
        <v>15</v>
      </c>
      <c r="H364" s="13">
        <v>1451.53</v>
      </c>
      <c r="I364" s="13">
        <f t="shared" si="33"/>
        <v>0</v>
      </c>
      <c r="J364" s="13">
        <f t="shared" si="34"/>
        <v>-1451.53</v>
      </c>
    </row>
    <row r="365" spans="1:10" ht="90" outlineLevel="2">
      <c r="A365" s="4" t="str">
        <f t="shared" si="31"/>
        <v>RJ</v>
      </c>
      <c r="B365" s="11" t="s">
        <v>770</v>
      </c>
      <c r="C365" s="11" t="s">
        <v>771</v>
      </c>
      <c r="D365" s="12">
        <v>0</v>
      </c>
      <c r="E365" s="12">
        <v>0</v>
      </c>
      <c r="F365" s="12">
        <v>0</v>
      </c>
      <c r="G365" s="12">
        <v>3</v>
      </c>
      <c r="H365" s="12">
        <v>762.02</v>
      </c>
      <c r="I365" s="13">
        <f t="shared" si="33"/>
        <v>0</v>
      </c>
      <c r="J365" s="13">
        <f t="shared" si="34"/>
        <v>-762.02</v>
      </c>
    </row>
    <row r="366" spans="1:10" ht="90" outlineLevel="2">
      <c r="A366" s="4" t="str">
        <f t="shared" si="31"/>
        <v>RJ</v>
      </c>
      <c r="B366" s="11" t="s">
        <v>772</v>
      </c>
      <c r="C366" s="11" t="s">
        <v>773</v>
      </c>
      <c r="D366" s="12">
        <v>0</v>
      </c>
      <c r="E366" s="12">
        <v>0</v>
      </c>
      <c r="F366" s="12">
        <v>0</v>
      </c>
      <c r="G366" s="12">
        <v>14</v>
      </c>
      <c r="H366" s="13">
        <v>4415.8900000000003</v>
      </c>
      <c r="I366" s="13">
        <f t="shared" si="33"/>
        <v>0</v>
      </c>
      <c r="J366" s="13">
        <f t="shared" si="34"/>
        <v>-4415.8900000000003</v>
      </c>
    </row>
    <row r="367" spans="1:10" ht="90" outlineLevel="2">
      <c r="A367" s="4" t="str">
        <f t="shared" si="31"/>
        <v>RJ</v>
      </c>
      <c r="B367" s="11" t="s">
        <v>69</v>
      </c>
      <c r="C367" s="11" t="s">
        <v>774</v>
      </c>
      <c r="D367" s="12">
        <v>0</v>
      </c>
      <c r="E367" s="12">
        <v>0</v>
      </c>
      <c r="F367" s="12">
        <v>0</v>
      </c>
      <c r="G367" s="12">
        <v>1</v>
      </c>
      <c r="H367" s="13">
        <v>75618.789999999994</v>
      </c>
      <c r="I367" s="13">
        <f t="shared" si="33"/>
        <v>0</v>
      </c>
      <c r="J367" s="13">
        <f t="shared" si="34"/>
        <v>-75618.789999999994</v>
      </c>
    </row>
    <row r="368" spans="1:10" ht="90" outlineLevel="2">
      <c r="A368" s="4" t="str">
        <f t="shared" si="31"/>
        <v>RJ</v>
      </c>
      <c r="B368" s="11" t="s">
        <v>71</v>
      </c>
      <c r="C368" s="11" t="s">
        <v>72</v>
      </c>
      <c r="D368" s="12">
        <v>907</v>
      </c>
      <c r="E368" s="13">
        <v>1436.33</v>
      </c>
      <c r="F368" s="13">
        <v>8677387.3200000003</v>
      </c>
      <c r="G368" s="12">
        <v>21</v>
      </c>
      <c r="H368" s="13">
        <v>4591.97</v>
      </c>
      <c r="I368" s="13">
        <f t="shared" si="33"/>
        <v>8672795.3499999996</v>
      </c>
      <c r="J368" s="13">
        <f t="shared" si="34"/>
        <v>0</v>
      </c>
    </row>
    <row r="369" spans="1:10" outlineLevel="1">
      <c r="A369" s="30" t="s">
        <v>775</v>
      </c>
      <c r="B369" s="30"/>
      <c r="C369" s="30"/>
      <c r="D369" s="12">
        <f t="shared" ref="D369:J369" si="35">SUBTOTAL(9,D342:D368)</f>
        <v>35934</v>
      </c>
      <c r="E369" s="13">
        <f t="shared" si="35"/>
        <v>67075.450000000012</v>
      </c>
      <c r="F369" s="13">
        <f t="shared" si="35"/>
        <v>21202996.84</v>
      </c>
      <c r="G369" s="12">
        <f t="shared" si="35"/>
        <v>581</v>
      </c>
      <c r="H369" s="13">
        <f t="shared" si="35"/>
        <v>656720.46000000008</v>
      </c>
      <c r="I369" s="13">
        <f t="shared" si="35"/>
        <v>20699990.210000001</v>
      </c>
      <c r="J369" s="13">
        <f t="shared" si="35"/>
        <v>-153713.82999999996</v>
      </c>
    </row>
    <row r="370" spans="1:10" ht="90" outlineLevel="2">
      <c r="A370" s="4" t="str">
        <f t="shared" si="31"/>
        <v>RN</v>
      </c>
      <c r="B370" s="11" t="s">
        <v>776</v>
      </c>
      <c r="C370" s="11" t="s">
        <v>777</v>
      </c>
      <c r="D370" s="12">
        <v>0</v>
      </c>
      <c r="E370" s="12">
        <v>0</v>
      </c>
      <c r="F370" s="12">
        <v>0</v>
      </c>
      <c r="G370" s="12">
        <v>1</v>
      </c>
      <c r="H370" s="12">
        <v>75.44</v>
      </c>
      <c r="I370" s="13">
        <f t="shared" si="33"/>
        <v>0</v>
      </c>
      <c r="J370" s="13">
        <f t="shared" si="34"/>
        <v>-75.44</v>
      </c>
    </row>
    <row r="371" spans="1:10" outlineLevel="1">
      <c r="A371" s="30" t="s">
        <v>778</v>
      </c>
      <c r="B371" s="30"/>
      <c r="C371" s="30"/>
      <c r="D371" s="12">
        <f t="shared" ref="D371:J371" si="36">SUBTOTAL(9,D370:D370)</f>
        <v>0</v>
      </c>
      <c r="E371" s="12">
        <f t="shared" si="36"/>
        <v>0</v>
      </c>
      <c r="F371" s="12">
        <f t="shared" si="36"/>
        <v>0</v>
      </c>
      <c r="G371" s="12">
        <f t="shared" si="36"/>
        <v>1</v>
      </c>
      <c r="H371" s="12">
        <f t="shared" si="36"/>
        <v>75.44</v>
      </c>
      <c r="I371" s="13">
        <f t="shared" si="36"/>
        <v>0</v>
      </c>
      <c r="J371" s="13">
        <f t="shared" si="36"/>
        <v>-75.44</v>
      </c>
    </row>
    <row r="372" spans="1:10" ht="75" outlineLevel="2">
      <c r="A372" s="4" t="str">
        <f t="shared" si="31"/>
        <v>RO</v>
      </c>
      <c r="B372" s="11" t="s">
        <v>779</v>
      </c>
      <c r="C372" s="11" t="s">
        <v>780</v>
      </c>
      <c r="D372" s="12">
        <v>11</v>
      </c>
      <c r="E372" s="12">
        <v>0</v>
      </c>
      <c r="F372" s="13">
        <v>2162.7800000000002</v>
      </c>
      <c r="G372" s="12">
        <v>0</v>
      </c>
      <c r="H372" s="12">
        <v>0</v>
      </c>
      <c r="I372" s="13">
        <f t="shared" si="33"/>
        <v>2162.7800000000002</v>
      </c>
      <c r="J372" s="13">
        <f t="shared" si="34"/>
        <v>0</v>
      </c>
    </row>
    <row r="373" spans="1:10" outlineLevel="1">
      <c r="A373" s="31" t="s">
        <v>781</v>
      </c>
      <c r="B373" s="32"/>
      <c r="C373" s="33"/>
      <c r="D373" s="12">
        <f t="shared" ref="D373:J373" si="37">SUBTOTAL(9,D372:D372)</f>
        <v>11</v>
      </c>
      <c r="E373" s="12">
        <f t="shared" si="37"/>
        <v>0</v>
      </c>
      <c r="F373" s="13">
        <f t="shared" si="37"/>
        <v>2162.7800000000002</v>
      </c>
      <c r="G373" s="12">
        <f t="shared" si="37"/>
        <v>0</v>
      </c>
      <c r="H373" s="12">
        <f t="shared" si="37"/>
        <v>0</v>
      </c>
      <c r="I373" s="13">
        <f t="shared" si="37"/>
        <v>2162.7800000000002</v>
      </c>
      <c r="J373" s="13">
        <f t="shared" si="37"/>
        <v>0</v>
      </c>
    </row>
    <row r="374" spans="1:10" ht="75" outlineLevel="2">
      <c r="A374" s="4" t="str">
        <f t="shared" si="31"/>
        <v>RS</v>
      </c>
      <c r="B374" s="11" t="s">
        <v>782</v>
      </c>
      <c r="C374" s="11" t="s">
        <v>783</v>
      </c>
      <c r="D374" s="12">
        <v>2</v>
      </c>
      <c r="E374" s="12">
        <v>0</v>
      </c>
      <c r="F374" s="12">
        <v>699.43</v>
      </c>
      <c r="G374" s="12">
        <v>0</v>
      </c>
      <c r="H374" s="12">
        <v>0</v>
      </c>
      <c r="I374" s="13">
        <f t="shared" si="33"/>
        <v>699.43</v>
      </c>
      <c r="J374" s="13">
        <f t="shared" si="34"/>
        <v>0</v>
      </c>
    </row>
    <row r="375" spans="1:10" ht="90" outlineLevel="2">
      <c r="A375" s="4" t="str">
        <f t="shared" si="31"/>
        <v>RS</v>
      </c>
      <c r="B375" s="11" t="s">
        <v>784</v>
      </c>
      <c r="C375" s="11" t="s">
        <v>785</v>
      </c>
      <c r="D375" s="12">
        <v>43</v>
      </c>
      <c r="E375" s="12">
        <v>0</v>
      </c>
      <c r="F375" s="13">
        <v>43817.64</v>
      </c>
      <c r="G375" s="12">
        <v>4</v>
      </c>
      <c r="H375" s="12">
        <v>359.35</v>
      </c>
      <c r="I375" s="13">
        <f t="shared" si="33"/>
        <v>43458.29</v>
      </c>
      <c r="J375" s="13">
        <f t="shared" si="34"/>
        <v>0</v>
      </c>
    </row>
    <row r="376" spans="1:10" ht="45" outlineLevel="2">
      <c r="A376" s="4" t="str">
        <f t="shared" si="31"/>
        <v>RS</v>
      </c>
      <c r="B376" s="11" t="s">
        <v>786</v>
      </c>
      <c r="C376" s="11" t="s">
        <v>787</v>
      </c>
      <c r="D376" s="12">
        <v>0</v>
      </c>
      <c r="E376" s="12">
        <v>0</v>
      </c>
      <c r="F376" s="12">
        <v>0</v>
      </c>
      <c r="G376" s="12">
        <v>2</v>
      </c>
      <c r="H376" s="12">
        <v>252.08</v>
      </c>
      <c r="I376" s="13">
        <f t="shared" si="33"/>
        <v>0</v>
      </c>
      <c r="J376" s="13">
        <f t="shared" si="34"/>
        <v>-252.08</v>
      </c>
    </row>
    <row r="377" spans="1:10" ht="45" outlineLevel="2">
      <c r="A377" s="4" t="str">
        <f t="shared" si="31"/>
        <v>RS</v>
      </c>
      <c r="B377" s="11" t="s">
        <v>788</v>
      </c>
      <c r="C377" s="11" t="s">
        <v>789</v>
      </c>
      <c r="D377" s="12">
        <v>0</v>
      </c>
      <c r="E377" s="12">
        <v>0</v>
      </c>
      <c r="F377" s="12">
        <v>0</v>
      </c>
      <c r="G377" s="12">
        <v>11</v>
      </c>
      <c r="H377" s="13">
        <v>2532.7600000000002</v>
      </c>
      <c r="I377" s="13">
        <f t="shared" si="33"/>
        <v>0</v>
      </c>
      <c r="J377" s="13">
        <f t="shared" si="34"/>
        <v>-2532.7600000000002</v>
      </c>
    </row>
    <row r="378" spans="1:10" ht="45" outlineLevel="2">
      <c r="A378" s="4" t="str">
        <f t="shared" si="31"/>
        <v>RS</v>
      </c>
      <c r="B378" s="11" t="s">
        <v>790</v>
      </c>
      <c r="C378" s="11" t="s">
        <v>791</v>
      </c>
      <c r="D378" s="12">
        <v>0</v>
      </c>
      <c r="E378" s="12">
        <v>0</v>
      </c>
      <c r="F378" s="12">
        <v>0</v>
      </c>
      <c r="G378" s="12">
        <v>6</v>
      </c>
      <c r="H378" s="13">
        <v>1020.44</v>
      </c>
      <c r="I378" s="13">
        <f t="shared" si="33"/>
        <v>0</v>
      </c>
      <c r="J378" s="13">
        <f t="shared" si="34"/>
        <v>-1020.44</v>
      </c>
    </row>
    <row r="379" spans="1:10" ht="75" outlineLevel="2">
      <c r="A379" s="4" t="str">
        <f t="shared" si="31"/>
        <v>RS</v>
      </c>
      <c r="B379" s="11" t="s">
        <v>792</v>
      </c>
      <c r="C379" s="11" t="s">
        <v>793</v>
      </c>
      <c r="D379" s="12">
        <v>1</v>
      </c>
      <c r="E379" s="12">
        <v>0</v>
      </c>
      <c r="F379" s="12">
        <v>791.43</v>
      </c>
      <c r="G379" s="12">
        <v>1</v>
      </c>
      <c r="H379" s="12">
        <v>39.700000000000003</v>
      </c>
      <c r="I379" s="13">
        <f t="shared" si="33"/>
        <v>751.7299999999999</v>
      </c>
      <c r="J379" s="13">
        <f t="shared" si="34"/>
        <v>0</v>
      </c>
    </row>
    <row r="380" spans="1:10" ht="90" outlineLevel="2">
      <c r="A380" s="4" t="str">
        <f t="shared" si="31"/>
        <v>RS</v>
      </c>
      <c r="B380" s="11" t="s">
        <v>794</v>
      </c>
      <c r="C380" s="11" t="s">
        <v>795</v>
      </c>
      <c r="D380" s="12">
        <v>0</v>
      </c>
      <c r="E380" s="12">
        <v>0</v>
      </c>
      <c r="F380" s="12">
        <v>0</v>
      </c>
      <c r="G380" s="12">
        <v>8</v>
      </c>
      <c r="H380" s="13">
        <v>2144.42</v>
      </c>
      <c r="I380" s="13">
        <f t="shared" si="33"/>
        <v>0</v>
      </c>
      <c r="J380" s="13">
        <f t="shared" si="34"/>
        <v>-2144.42</v>
      </c>
    </row>
    <row r="381" spans="1:10" ht="45" outlineLevel="2">
      <c r="A381" s="4" t="str">
        <f t="shared" si="31"/>
        <v>RS</v>
      </c>
      <c r="B381" s="11" t="s">
        <v>796</v>
      </c>
      <c r="C381" s="11" t="s">
        <v>797</v>
      </c>
      <c r="D381" s="12">
        <v>18</v>
      </c>
      <c r="E381" s="12">
        <v>0</v>
      </c>
      <c r="F381" s="13">
        <v>10084.84</v>
      </c>
      <c r="G381" s="12">
        <v>0</v>
      </c>
      <c r="H381" s="12">
        <v>0</v>
      </c>
      <c r="I381" s="13">
        <f t="shared" si="33"/>
        <v>10084.84</v>
      </c>
      <c r="J381" s="13">
        <f t="shared" si="34"/>
        <v>0</v>
      </c>
    </row>
    <row r="382" spans="1:10" ht="105" outlineLevel="2">
      <c r="A382" s="4" t="str">
        <f t="shared" si="31"/>
        <v>RS</v>
      </c>
      <c r="B382" s="11" t="s">
        <v>798</v>
      </c>
      <c r="C382" s="11" t="s">
        <v>799</v>
      </c>
      <c r="D382" s="12">
        <v>21</v>
      </c>
      <c r="E382" s="12">
        <v>0</v>
      </c>
      <c r="F382" s="13">
        <v>72112.84</v>
      </c>
      <c r="G382" s="12">
        <v>7</v>
      </c>
      <c r="H382" s="13">
        <v>47888.33</v>
      </c>
      <c r="I382" s="13">
        <f t="shared" si="33"/>
        <v>24224.509999999995</v>
      </c>
      <c r="J382" s="13">
        <f t="shared" si="34"/>
        <v>0</v>
      </c>
    </row>
    <row r="383" spans="1:10" ht="60" outlineLevel="2">
      <c r="A383" s="4" t="str">
        <f t="shared" si="31"/>
        <v>RS</v>
      </c>
      <c r="B383" s="11" t="s">
        <v>800</v>
      </c>
      <c r="C383" s="11" t="s">
        <v>801</v>
      </c>
      <c r="D383" s="12">
        <v>13</v>
      </c>
      <c r="E383" s="12">
        <v>0</v>
      </c>
      <c r="F383" s="13">
        <v>7677.18</v>
      </c>
      <c r="G383" s="12">
        <v>63</v>
      </c>
      <c r="H383" s="13">
        <v>18326.89</v>
      </c>
      <c r="I383" s="13">
        <f t="shared" si="33"/>
        <v>0</v>
      </c>
      <c r="J383" s="13">
        <f t="shared" si="34"/>
        <v>-10649.71</v>
      </c>
    </row>
    <row r="384" spans="1:10" ht="60" outlineLevel="2">
      <c r="A384" s="4" t="str">
        <f t="shared" si="31"/>
        <v>RS</v>
      </c>
      <c r="B384" s="11" t="s">
        <v>802</v>
      </c>
      <c r="C384" s="11" t="s">
        <v>803</v>
      </c>
      <c r="D384" s="12">
        <v>0</v>
      </c>
      <c r="E384" s="12">
        <v>0</v>
      </c>
      <c r="F384" s="12">
        <v>0</v>
      </c>
      <c r="G384" s="12">
        <v>24</v>
      </c>
      <c r="H384" s="13">
        <v>3831.43</v>
      </c>
      <c r="I384" s="13">
        <f t="shared" si="33"/>
        <v>0</v>
      </c>
      <c r="J384" s="13">
        <f t="shared" si="34"/>
        <v>-3831.43</v>
      </c>
    </row>
    <row r="385" spans="1:10" ht="75" outlineLevel="2">
      <c r="A385" s="4" t="str">
        <f t="shared" si="31"/>
        <v>RS</v>
      </c>
      <c r="B385" s="11" t="s">
        <v>73</v>
      </c>
      <c r="C385" s="11" t="s">
        <v>804</v>
      </c>
      <c r="D385" s="12">
        <v>14</v>
      </c>
      <c r="E385" s="12">
        <v>0</v>
      </c>
      <c r="F385" s="13">
        <v>11476.36</v>
      </c>
      <c r="G385" s="12">
        <v>4</v>
      </c>
      <c r="H385" s="12">
        <v>190.01</v>
      </c>
      <c r="I385" s="13">
        <f t="shared" si="33"/>
        <v>11286.35</v>
      </c>
      <c r="J385" s="13">
        <f t="shared" si="34"/>
        <v>0</v>
      </c>
    </row>
    <row r="386" spans="1:10" ht="90" outlineLevel="2">
      <c r="A386" s="4" t="str">
        <f t="shared" si="31"/>
        <v>RS</v>
      </c>
      <c r="B386" s="11" t="s">
        <v>805</v>
      </c>
      <c r="C386" s="11" t="s">
        <v>806</v>
      </c>
      <c r="D386" s="12">
        <v>4</v>
      </c>
      <c r="E386" s="12">
        <v>0</v>
      </c>
      <c r="F386" s="13">
        <v>3000.24</v>
      </c>
      <c r="G386" s="12">
        <v>12</v>
      </c>
      <c r="H386" s="13">
        <v>2848.7</v>
      </c>
      <c r="I386" s="13">
        <f t="shared" si="33"/>
        <v>151.53999999999996</v>
      </c>
      <c r="J386" s="13">
        <f t="shared" si="34"/>
        <v>0</v>
      </c>
    </row>
    <row r="387" spans="1:10" ht="45" outlineLevel="2">
      <c r="A387" s="4" t="str">
        <f t="shared" si="31"/>
        <v>RS</v>
      </c>
      <c r="B387" s="11" t="s">
        <v>807</v>
      </c>
      <c r="C387" s="11" t="s">
        <v>808</v>
      </c>
      <c r="D387" s="12">
        <v>0</v>
      </c>
      <c r="E387" s="12">
        <v>0</v>
      </c>
      <c r="F387" s="12">
        <v>0</v>
      </c>
      <c r="G387" s="12">
        <v>21</v>
      </c>
      <c r="H387" s="13">
        <v>7664.37</v>
      </c>
      <c r="I387" s="13">
        <f t="shared" si="33"/>
        <v>0</v>
      </c>
      <c r="J387" s="13">
        <f t="shared" si="34"/>
        <v>-7664.37</v>
      </c>
    </row>
    <row r="388" spans="1:10" ht="105" outlineLevel="2">
      <c r="A388" s="4" t="str">
        <f t="shared" si="31"/>
        <v>RS</v>
      </c>
      <c r="B388" s="11" t="s">
        <v>809</v>
      </c>
      <c r="C388" s="11" t="s">
        <v>810</v>
      </c>
      <c r="D388" s="12">
        <v>299</v>
      </c>
      <c r="E388" s="12">
        <v>0</v>
      </c>
      <c r="F388" s="13">
        <v>190042.97</v>
      </c>
      <c r="G388" s="12">
        <v>0</v>
      </c>
      <c r="H388" s="12">
        <v>0</v>
      </c>
      <c r="I388" s="13">
        <f t="shared" si="33"/>
        <v>190042.97</v>
      </c>
      <c r="J388" s="13">
        <f t="shared" si="34"/>
        <v>0</v>
      </c>
    </row>
    <row r="389" spans="1:10" ht="75" outlineLevel="2">
      <c r="A389" s="4" t="str">
        <f t="shared" si="31"/>
        <v>RS</v>
      </c>
      <c r="B389" s="11" t="s">
        <v>811</v>
      </c>
      <c r="C389" s="11" t="s">
        <v>812</v>
      </c>
      <c r="D389" s="12">
        <v>4</v>
      </c>
      <c r="E389" s="12">
        <v>0</v>
      </c>
      <c r="F389" s="13">
        <v>1471.87</v>
      </c>
      <c r="G389" s="12">
        <v>0</v>
      </c>
      <c r="H389" s="12">
        <v>0</v>
      </c>
      <c r="I389" s="13">
        <f t="shared" si="33"/>
        <v>1471.87</v>
      </c>
      <c r="J389" s="13">
        <f t="shared" si="34"/>
        <v>0</v>
      </c>
    </row>
    <row r="390" spans="1:10" ht="90" outlineLevel="2">
      <c r="A390" s="4" t="str">
        <f t="shared" si="31"/>
        <v>RS</v>
      </c>
      <c r="B390" s="11" t="s">
        <v>813</v>
      </c>
      <c r="C390" s="11" t="s">
        <v>814</v>
      </c>
      <c r="D390" s="12">
        <v>59</v>
      </c>
      <c r="E390" s="12">
        <v>0</v>
      </c>
      <c r="F390" s="13">
        <v>37453.879999999997</v>
      </c>
      <c r="G390" s="12">
        <v>6</v>
      </c>
      <c r="H390" s="13">
        <v>1712.53</v>
      </c>
      <c r="I390" s="13">
        <f t="shared" si="33"/>
        <v>35741.35</v>
      </c>
      <c r="J390" s="13">
        <f t="shared" si="34"/>
        <v>0</v>
      </c>
    </row>
    <row r="391" spans="1:10" ht="75" outlineLevel="2">
      <c r="A391" s="4" t="str">
        <f t="shared" si="31"/>
        <v>RS</v>
      </c>
      <c r="B391" s="11" t="s">
        <v>815</v>
      </c>
      <c r="C391" s="11" t="s">
        <v>816</v>
      </c>
      <c r="D391" s="12">
        <v>0</v>
      </c>
      <c r="E391" s="12">
        <v>0</v>
      </c>
      <c r="F391" s="12">
        <v>0</v>
      </c>
      <c r="G391" s="12">
        <v>12</v>
      </c>
      <c r="H391" s="13">
        <v>1258.82</v>
      </c>
      <c r="I391" s="13">
        <f t="shared" si="33"/>
        <v>0</v>
      </c>
      <c r="J391" s="13">
        <f t="shared" si="34"/>
        <v>-1258.82</v>
      </c>
    </row>
    <row r="392" spans="1:10" ht="90" outlineLevel="2">
      <c r="A392" s="4" t="str">
        <f t="shared" si="31"/>
        <v>RS</v>
      </c>
      <c r="B392" s="11" t="s">
        <v>817</v>
      </c>
      <c r="C392" s="11" t="s">
        <v>818</v>
      </c>
      <c r="D392" s="12">
        <v>73</v>
      </c>
      <c r="E392" s="12">
        <v>0</v>
      </c>
      <c r="F392" s="13">
        <v>40064.769999999997</v>
      </c>
      <c r="G392" s="12">
        <v>0</v>
      </c>
      <c r="H392" s="12">
        <v>0</v>
      </c>
      <c r="I392" s="13">
        <f t="shared" si="33"/>
        <v>40064.769999999997</v>
      </c>
      <c r="J392" s="13">
        <f t="shared" si="34"/>
        <v>0</v>
      </c>
    </row>
    <row r="393" spans="1:10" ht="90" outlineLevel="2">
      <c r="A393" s="4" t="str">
        <f t="shared" si="31"/>
        <v>RS</v>
      </c>
      <c r="B393" s="11" t="s">
        <v>819</v>
      </c>
      <c r="C393" s="11" t="s">
        <v>820</v>
      </c>
      <c r="D393" s="12">
        <v>0</v>
      </c>
      <c r="E393" s="12">
        <v>0</v>
      </c>
      <c r="F393" s="12">
        <v>0</v>
      </c>
      <c r="G393" s="12">
        <v>21</v>
      </c>
      <c r="H393" s="13">
        <v>2427.1</v>
      </c>
      <c r="I393" s="13">
        <f t="shared" si="33"/>
        <v>0</v>
      </c>
      <c r="J393" s="13">
        <f t="shared" si="34"/>
        <v>-2427.1</v>
      </c>
    </row>
    <row r="394" spans="1:10" ht="75" outlineLevel="2">
      <c r="A394" s="4" t="str">
        <f t="shared" si="31"/>
        <v>RS</v>
      </c>
      <c r="B394" s="11" t="s">
        <v>821</v>
      </c>
      <c r="C394" s="11" t="s">
        <v>822</v>
      </c>
      <c r="D394" s="12">
        <v>0</v>
      </c>
      <c r="E394" s="12">
        <v>0</v>
      </c>
      <c r="F394" s="12">
        <v>0</v>
      </c>
      <c r="G394" s="12">
        <v>1</v>
      </c>
      <c r="H394" s="12">
        <v>14.06</v>
      </c>
      <c r="I394" s="13">
        <f t="shared" si="33"/>
        <v>0</v>
      </c>
      <c r="J394" s="13">
        <f t="shared" si="34"/>
        <v>-14.06</v>
      </c>
    </row>
    <row r="395" spans="1:10" ht="45" outlineLevel="2">
      <c r="A395" s="4" t="str">
        <f t="shared" si="31"/>
        <v>RS</v>
      </c>
      <c r="B395" s="11" t="s">
        <v>823</v>
      </c>
      <c r="C395" s="11" t="s">
        <v>824</v>
      </c>
      <c r="D395" s="12">
        <v>6</v>
      </c>
      <c r="E395" s="12">
        <v>0</v>
      </c>
      <c r="F395" s="13">
        <v>2650.12</v>
      </c>
      <c r="G395" s="12">
        <v>18</v>
      </c>
      <c r="H395" s="13">
        <v>3770.61</v>
      </c>
      <c r="I395" s="13">
        <f t="shared" si="33"/>
        <v>0</v>
      </c>
      <c r="J395" s="13">
        <f t="shared" si="34"/>
        <v>-1120.4900000000002</v>
      </c>
    </row>
    <row r="396" spans="1:10" ht="90" outlineLevel="2">
      <c r="A396" s="4" t="str">
        <f t="shared" si="31"/>
        <v>RS</v>
      </c>
      <c r="B396" s="11" t="s">
        <v>825</v>
      </c>
      <c r="C396" s="11" t="s">
        <v>826</v>
      </c>
      <c r="D396" s="12">
        <v>0</v>
      </c>
      <c r="E396" s="12">
        <v>0</v>
      </c>
      <c r="F396" s="12">
        <v>0</v>
      </c>
      <c r="G396" s="12">
        <v>4</v>
      </c>
      <c r="H396" s="13">
        <v>1094.2</v>
      </c>
      <c r="I396" s="13">
        <f t="shared" si="33"/>
        <v>0</v>
      </c>
      <c r="J396" s="13">
        <f t="shared" si="34"/>
        <v>-1094.2</v>
      </c>
    </row>
    <row r="397" spans="1:10" ht="90" outlineLevel="2">
      <c r="A397" s="4" t="str">
        <f t="shared" ref="A397:A460" si="38">LEFT(B397,2)</f>
        <v>RS</v>
      </c>
      <c r="B397" s="11" t="s">
        <v>827</v>
      </c>
      <c r="C397" s="11" t="s">
        <v>828</v>
      </c>
      <c r="D397" s="12">
        <v>73</v>
      </c>
      <c r="E397" s="12">
        <v>0</v>
      </c>
      <c r="F397" s="13">
        <v>27014.85</v>
      </c>
      <c r="G397" s="12">
        <v>27</v>
      </c>
      <c r="H397" s="13">
        <v>5260.29</v>
      </c>
      <c r="I397" s="13">
        <f t="shared" si="33"/>
        <v>21754.559999999998</v>
      </c>
      <c r="J397" s="13">
        <f t="shared" si="34"/>
        <v>0</v>
      </c>
    </row>
    <row r="398" spans="1:10" ht="105" outlineLevel="2">
      <c r="A398" s="4" t="str">
        <f t="shared" si="38"/>
        <v>RS</v>
      </c>
      <c r="B398" s="11" t="s">
        <v>829</v>
      </c>
      <c r="C398" s="11" t="s">
        <v>830</v>
      </c>
      <c r="D398" s="12">
        <v>15</v>
      </c>
      <c r="E398" s="12">
        <v>0</v>
      </c>
      <c r="F398" s="13">
        <v>8058.6</v>
      </c>
      <c r="G398" s="12">
        <v>22</v>
      </c>
      <c r="H398" s="13">
        <v>12925.33</v>
      </c>
      <c r="I398" s="13">
        <f t="shared" si="33"/>
        <v>0</v>
      </c>
      <c r="J398" s="13">
        <f t="shared" si="34"/>
        <v>-4866.7299999999996</v>
      </c>
    </row>
    <row r="399" spans="1:10" ht="75" outlineLevel="2">
      <c r="A399" s="4" t="str">
        <f t="shared" si="38"/>
        <v>RS</v>
      </c>
      <c r="B399" s="11" t="s">
        <v>831</v>
      </c>
      <c r="C399" s="11" t="s">
        <v>832</v>
      </c>
      <c r="D399" s="12">
        <v>28</v>
      </c>
      <c r="E399" s="12">
        <v>0</v>
      </c>
      <c r="F399" s="13">
        <v>25288.01</v>
      </c>
      <c r="G399" s="12">
        <v>4</v>
      </c>
      <c r="H399" s="13">
        <v>1221.1300000000001</v>
      </c>
      <c r="I399" s="13">
        <f t="shared" si="33"/>
        <v>24066.879999999997</v>
      </c>
      <c r="J399" s="13">
        <f t="shared" si="34"/>
        <v>0</v>
      </c>
    </row>
    <row r="400" spans="1:10" ht="105" outlineLevel="2">
      <c r="A400" s="4" t="str">
        <f t="shared" si="38"/>
        <v>RS</v>
      </c>
      <c r="B400" s="11" t="s">
        <v>833</v>
      </c>
      <c r="C400" s="11" t="s">
        <v>834</v>
      </c>
      <c r="D400" s="12">
        <v>360</v>
      </c>
      <c r="E400" s="12">
        <v>0</v>
      </c>
      <c r="F400" s="13">
        <v>92269.71</v>
      </c>
      <c r="G400" s="12">
        <v>0</v>
      </c>
      <c r="H400" s="12">
        <v>0</v>
      </c>
      <c r="I400" s="13">
        <f t="shared" si="33"/>
        <v>92269.71</v>
      </c>
      <c r="J400" s="13">
        <f t="shared" si="34"/>
        <v>0</v>
      </c>
    </row>
    <row r="401" spans="1:10" ht="90" outlineLevel="2">
      <c r="A401" s="4" t="str">
        <f t="shared" si="38"/>
        <v>RS</v>
      </c>
      <c r="B401" s="11" t="s">
        <v>835</v>
      </c>
      <c r="C401" s="11" t="s">
        <v>836</v>
      </c>
      <c r="D401" s="12">
        <v>13</v>
      </c>
      <c r="E401" s="12">
        <v>0</v>
      </c>
      <c r="F401" s="13">
        <v>38981.49</v>
      </c>
      <c r="G401" s="12">
        <v>0</v>
      </c>
      <c r="H401" s="12">
        <v>0</v>
      </c>
      <c r="I401" s="13">
        <f t="shared" si="33"/>
        <v>38981.49</v>
      </c>
      <c r="J401" s="13">
        <f t="shared" si="34"/>
        <v>0</v>
      </c>
    </row>
    <row r="402" spans="1:10" ht="45" outlineLevel="2">
      <c r="A402" s="4" t="str">
        <f t="shared" si="38"/>
        <v>RS</v>
      </c>
      <c r="B402" s="11" t="s">
        <v>837</v>
      </c>
      <c r="C402" s="11" t="s">
        <v>838</v>
      </c>
      <c r="D402" s="12">
        <v>0</v>
      </c>
      <c r="E402" s="12">
        <v>0</v>
      </c>
      <c r="F402" s="12">
        <v>0</v>
      </c>
      <c r="G402" s="12">
        <v>26</v>
      </c>
      <c r="H402" s="13">
        <v>6223.19</v>
      </c>
      <c r="I402" s="13">
        <f t="shared" si="33"/>
        <v>0</v>
      </c>
      <c r="J402" s="13">
        <f t="shared" si="34"/>
        <v>-6223.19</v>
      </c>
    </row>
    <row r="403" spans="1:10" ht="90" outlineLevel="2">
      <c r="A403" s="4" t="str">
        <f t="shared" si="38"/>
        <v>RS</v>
      </c>
      <c r="B403" s="11" t="s">
        <v>839</v>
      </c>
      <c r="C403" s="11" t="s">
        <v>840</v>
      </c>
      <c r="D403" s="12">
        <v>410</v>
      </c>
      <c r="E403" s="12">
        <v>0</v>
      </c>
      <c r="F403" s="13">
        <v>271577.59999999998</v>
      </c>
      <c r="G403" s="12">
        <v>36</v>
      </c>
      <c r="H403" s="13">
        <v>5121.21</v>
      </c>
      <c r="I403" s="13">
        <f t="shared" si="33"/>
        <v>266456.38999999996</v>
      </c>
      <c r="J403" s="13">
        <f t="shared" si="34"/>
        <v>0</v>
      </c>
    </row>
    <row r="404" spans="1:10" ht="75" outlineLevel="2">
      <c r="A404" s="4" t="str">
        <f t="shared" si="38"/>
        <v>RS</v>
      </c>
      <c r="B404" s="11" t="s">
        <v>841</v>
      </c>
      <c r="C404" s="11" t="s">
        <v>842</v>
      </c>
      <c r="D404" s="12">
        <v>36</v>
      </c>
      <c r="E404" s="12">
        <v>0</v>
      </c>
      <c r="F404" s="13">
        <v>32224.55</v>
      </c>
      <c r="G404" s="12">
        <v>0</v>
      </c>
      <c r="H404" s="12">
        <v>0</v>
      </c>
      <c r="I404" s="13">
        <f t="shared" si="33"/>
        <v>32224.55</v>
      </c>
      <c r="J404" s="13">
        <f t="shared" si="34"/>
        <v>0</v>
      </c>
    </row>
    <row r="405" spans="1:10" ht="90" outlineLevel="2">
      <c r="A405" s="4" t="str">
        <f t="shared" si="38"/>
        <v>RS</v>
      </c>
      <c r="B405" s="11" t="s">
        <v>843</v>
      </c>
      <c r="C405" s="11" t="s">
        <v>844</v>
      </c>
      <c r="D405" s="12">
        <v>7</v>
      </c>
      <c r="E405" s="12">
        <v>0</v>
      </c>
      <c r="F405" s="13">
        <v>2853.59</v>
      </c>
      <c r="G405" s="12">
        <v>5</v>
      </c>
      <c r="H405" s="12">
        <v>546.54999999999995</v>
      </c>
      <c r="I405" s="13">
        <f t="shared" si="33"/>
        <v>2307.04</v>
      </c>
      <c r="J405" s="13">
        <f t="shared" si="34"/>
        <v>0</v>
      </c>
    </row>
    <row r="406" spans="1:10" ht="75" outlineLevel="2">
      <c r="A406" s="4" t="str">
        <f t="shared" si="38"/>
        <v>RS</v>
      </c>
      <c r="B406" s="11" t="s">
        <v>845</v>
      </c>
      <c r="C406" s="11" t="s">
        <v>846</v>
      </c>
      <c r="D406" s="12">
        <v>627</v>
      </c>
      <c r="E406" s="12">
        <v>0</v>
      </c>
      <c r="F406" s="13">
        <v>176655.6</v>
      </c>
      <c r="G406" s="12">
        <v>0</v>
      </c>
      <c r="H406" s="12">
        <v>0</v>
      </c>
      <c r="I406" s="13">
        <f t="shared" si="33"/>
        <v>176655.6</v>
      </c>
      <c r="J406" s="13">
        <f t="shared" si="34"/>
        <v>0</v>
      </c>
    </row>
    <row r="407" spans="1:10" ht="45" outlineLevel="2">
      <c r="A407" s="4" t="str">
        <f t="shared" si="38"/>
        <v>RS</v>
      </c>
      <c r="B407" s="11" t="s">
        <v>847</v>
      </c>
      <c r="C407" s="11" t="s">
        <v>848</v>
      </c>
      <c r="D407" s="12">
        <v>63</v>
      </c>
      <c r="E407" s="12">
        <v>0</v>
      </c>
      <c r="F407" s="13">
        <v>36350.65</v>
      </c>
      <c r="G407" s="12">
        <v>7</v>
      </c>
      <c r="H407" s="13">
        <v>1252</v>
      </c>
      <c r="I407" s="13">
        <f t="shared" si="33"/>
        <v>35098.65</v>
      </c>
      <c r="J407" s="13">
        <f t="shared" si="34"/>
        <v>0</v>
      </c>
    </row>
    <row r="408" spans="1:10" ht="75" outlineLevel="2">
      <c r="A408" s="4" t="str">
        <f t="shared" si="38"/>
        <v>RS</v>
      </c>
      <c r="B408" s="11" t="s">
        <v>849</v>
      </c>
      <c r="C408" s="11" t="s">
        <v>850</v>
      </c>
      <c r="D408" s="12">
        <v>46</v>
      </c>
      <c r="E408" s="12">
        <v>0</v>
      </c>
      <c r="F408" s="13">
        <v>29316.95</v>
      </c>
      <c r="G408" s="12">
        <v>0</v>
      </c>
      <c r="H408" s="12">
        <v>0</v>
      </c>
      <c r="I408" s="13">
        <f t="shared" si="33"/>
        <v>29316.95</v>
      </c>
      <c r="J408" s="13">
        <f t="shared" si="34"/>
        <v>0</v>
      </c>
    </row>
    <row r="409" spans="1:10" ht="90" outlineLevel="2">
      <c r="A409" s="4" t="str">
        <f t="shared" si="38"/>
        <v>RS</v>
      </c>
      <c r="B409" s="11" t="s">
        <v>851</v>
      </c>
      <c r="C409" s="11" t="s">
        <v>852</v>
      </c>
      <c r="D409" s="12">
        <v>16</v>
      </c>
      <c r="E409" s="12">
        <v>0</v>
      </c>
      <c r="F409" s="13">
        <v>5764.81</v>
      </c>
      <c r="G409" s="12">
        <v>7</v>
      </c>
      <c r="H409" s="13">
        <v>4288.74</v>
      </c>
      <c r="I409" s="13">
        <f t="shared" si="33"/>
        <v>1476.0700000000006</v>
      </c>
      <c r="J409" s="13">
        <f t="shared" si="34"/>
        <v>0</v>
      </c>
    </row>
    <row r="410" spans="1:10" ht="45" outlineLevel="2">
      <c r="A410" s="4" t="str">
        <f t="shared" si="38"/>
        <v>RS</v>
      </c>
      <c r="B410" s="11" t="s">
        <v>853</v>
      </c>
      <c r="C410" s="11" t="s">
        <v>854</v>
      </c>
      <c r="D410" s="12">
        <v>0</v>
      </c>
      <c r="E410" s="12">
        <v>0</v>
      </c>
      <c r="F410" s="12">
        <v>0</v>
      </c>
      <c r="G410" s="12">
        <v>5</v>
      </c>
      <c r="H410" s="13">
        <v>1505.69</v>
      </c>
      <c r="I410" s="13">
        <f t="shared" si="33"/>
        <v>0</v>
      </c>
      <c r="J410" s="13">
        <f t="shared" si="34"/>
        <v>-1505.69</v>
      </c>
    </row>
    <row r="411" spans="1:10" ht="90" outlineLevel="2">
      <c r="A411" s="4" t="str">
        <f t="shared" si="38"/>
        <v>RS</v>
      </c>
      <c r="B411" s="11" t="s">
        <v>855</v>
      </c>
      <c r="C411" s="11" t="s">
        <v>856</v>
      </c>
      <c r="D411" s="12">
        <v>0</v>
      </c>
      <c r="E411" s="12">
        <v>0</v>
      </c>
      <c r="F411" s="12">
        <v>0</v>
      </c>
      <c r="G411" s="12">
        <v>6</v>
      </c>
      <c r="H411" s="13">
        <v>2366.4299999999998</v>
      </c>
      <c r="I411" s="13">
        <f t="shared" si="33"/>
        <v>0</v>
      </c>
      <c r="J411" s="13">
        <f t="shared" si="34"/>
        <v>-2366.4299999999998</v>
      </c>
    </row>
    <row r="412" spans="1:10" ht="90" outlineLevel="2">
      <c r="A412" s="4" t="str">
        <f t="shared" si="38"/>
        <v>RS</v>
      </c>
      <c r="B412" s="11" t="s">
        <v>857</v>
      </c>
      <c r="C412" s="11" t="s">
        <v>858</v>
      </c>
      <c r="D412" s="12">
        <v>14</v>
      </c>
      <c r="E412" s="12">
        <v>0</v>
      </c>
      <c r="F412" s="13">
        <v>4412.13</v>
      </c>
      <c r="G412" s="12">
        <v>0</v>
      </c>
      <c r="H412" s="12">
        <v>0</v>
      </c>
      <c r="I412" s="13">
        <f t="shared" si="33"/>
        <v>4412.13</v>
      </c>
      <c r="J412" s="13">
        <f t="shared" si="34"/>
        <v>0</v>
      </c>
    </row>
    <row r="413" spans="1:10" ht="75" outlineLevel="2">
      <c r="A413" s="4" t="str">
        <f t="shared" si="38"/>
        <v>RS</v>
      </c>
      <c r="B413" s="11" t="s">
        <v>859</v>
      </c>
      <c r="C413" s="11" t="s">
        <v>860</v>
      </c>
      <c r="D413" s="12">
        <v>0</v>
      </c>
      <c r="E413" s="12">
        <v>0</v>
      </c>
      <c r="F413" s="12">
        <v>0</v>
      </c>
      <c r="G413" s="12">
        <v>2</v>
      </c>
      <c r="H413" s="12">
        <v>264.93</v>
      </c>
      <c r="I413" s="13">
        <f t="shared" si="33"/>
        <v>0</v>
      </c>
      <c r="J413" s="13">
        <f t="shared" si="34"/>
        <v>-264.93</v>
      </c>
    </row>
    <row r="414" spans="1:10" ht="60" outlineLevel="2">
      <c r="A414" s="4" t="str">
        <f t="shared" si="38"/>
        <v>RS</v>
      </c>
      <c r="B414" s="11" t="s">
        <v>861</v>
      </c>
      <c r="C414" s="11" t="s">
        <v>862</v>
      </c>
      <c r="D414" s="12">
        <v>24</v>
      </c>
      <c r="E414" s="12">
        <v>356.4</v>
      </c>
      <c r="F414" s="13">
        <v>23993.7</v>
      </c>
      <c r="G414" s="12">
        <v>17</v>
      </c>
      <c r="H414" s="13">
        <v>17486.38</v>
      </c>
      <c r="I414" s="13">
        <f t="shared" si="33"/>
        <v>6507.32</v>
      </c>
      <c r="J414" s="13">
        <f t="shared" si="34"/>
        <v>0</v>
      </c>
    </row>
    <row r="415" spans="1:10" ht="45" outlineLevel="2">
      <c r="A415" s="4" t="str">
        <f t="shared" si="38"/>
        <v>RS</v>
      </c>
      <c r="B415" s="11" t="s">
        <v>863</v>
      </c>
      <c r="C415" s="11" t="s">
        <v>864</v>
      </c>
      <c r="D415" s="12">
        <v>0</v>
      </c>
      <c r="E415" s="12">
        <v>0</v>
      </c>
      <c r="F415" s="12">
        <v>0</v>
      </c>
      <c r="G415" s="12">
        <v>7</v>
      </c>
      <c r="H415" s="13">
        <v>1009.63</v>
      </c>
      <c r="I415" s="13">
        <f t="shared" si="33"/>
        <v>0</v>
      </c>
      <c r="J415" s="13">
        <f t="shared" si="34"/>
        <v>-1009.63</v>
      </c>
    </row>
    <row r="416" spans="1:10" ht="90" outlineLevel="2">
      <c r="A416" s="4" t="str">
        <f t="shared" si="38"/>
        <v>RS</v>
      </c>
      <c r="B416" s="11" t="s">
        <v>865</v>
      </c>
      <c r="C416" s="11" t="s">
        <v>866</v>
      </c>
      <c r="D416" s="12">
        <v>82</v>
      </c>
      <c r="E416" s="12">
        <v>0</v>
      </c>
      <c r="F416" s="13">
        <v>20040.580000000002</v>
      </c>
      <c r="G416" s="12">
        <v>0</v>
      </c>
      <c r="H416" s="12">
        <v>0</v>
      </c>
      <c r="I416" s="13">
        <f t="shared" si="33"/>
        <v>20040.580000000002</v>
      </c>
      <c r="J416" s="13">
        <f t="shared" si="34"/>
        <v>0</v>
      </c>
    </row>
    <row r="417" spans="1:10" ht="75" outlineLevel="2">
      <c r="A417" s="4" t="str">
        <f t="shared" si="38"/>
        <v>RS</v>
      </c>
      <c r="B417" s="11" t="s">
        <v>867</v>
      </c>
      <c r="C417" s="11" t="s">
        <v>868</v>
      </c>
      <c r="D417" s="12">
        <v>27</v>
      </c>
      <c r="E417" s="12">
        <v>0</v>
      </c>
      <c r="F417" s="13">
        <v>10609.83</v>
      </c>
      <c r="G417" s="12">
        <v>18</v>
      </c>
      <c r="H417" s="13">
        <v>6287.09</v>
      </c>
      <c r="I417" s="13">
        <f t="shared" ref="I417:I480" si="39">IF((F417-H417)&gt;0,F417-H417,0)</f>
        <v>4322.74</v>
      </c>
      <c r="J417" s="13">
        <f t="shared" ref="J417:J480" si="40">IF((F417-H417)&gt;0,0,F417-H417)</f>
        <v>0</v>
      </c>
    </row>
    <row r="418" spans="1:10" ht="90" outlineLevel="2">
      <c r="A418" s="4" t="str">
        <f t="shared" si="38"/>
        <v>RS</v>
      </c>
      <c r="B418" s="11" t="s">
        <v>869</v>
      </c>
      <c r="C418" s="11" t="s">
        <v>870</v>
      </c>
      <c r="D418" s="12">
        <v>0</v>
      </c>
      <c r="E418" s="12">
        <v>0</v>
      </c>
      <c r="F418" s="12">
        <v>0</v>
      </c>
      <c r="G418" s="12">
        <v>19</v>
      </c>
      <c r="H418" s="13">
        <v>2310.5100000000002</v>
      </c>
      <c r="I418" s="13">
        <f t="shared" si="39"/>
        <v>0</v>
      </c>
      <c r="J418" s="13">
        <f t="shared" si="40"/>
        <v>-2310.5100000000002</v>
      </c>
    </row>
    <row r="419" spans="1:10" ht="90" outlineLevel="2">
      <c r="A419" s="4" t="str">
        <f t="shared" si="38"/>
        <v>RS</v>
      </c>
      <c r="B419" s="11" t="s">
        <v>871</v>
      </c>
      <c r="C419" s="11" t="s">
        <v>872</v>
      </c>
      <c r="D419" s="12">
        <v>54</v>
      </c>
      <c r="E419" s="12">
        <v>0</v>
      </c>
      <c r="F419" s="13">
        <v>43842.52</v>
      </c>
      <c r="G419" s="12">
        <v>7</v>
      </c>
      <c r="H419" s="13">
        <v>4607.1499999999996</v>
      </c>
      <c r="I419" s="13">
        <f t="shared" si="39"/>
        <v>39235.369999999995</v>
      </c>
      <c r="J419" s="13">
        <f t="shared" si="40"/>
        <v>0</v>
      </c>
    </row>
    <row r="420" spans="1:10" ht="75" outlineLevel="2">
      <c r="A420" s="4" t="str">
        <f t="shared" si="38"/>
        <v>RS</v>
      </c>
      <c r="B420" s="11" t="s">
        <v>75</v>
      </c>
      <c r="C420" s="11" t="s">
        <v>76</v>
      </c>
      <c r="D420" s="12">
        <v>5</v>
      </c>
      <c r="E420" s="12">
        <v>0</v>
      </c>
      <c r="F420" s="13">
        <v>4706.74</v>
      </c>
      <c r="G420" s="12">
        <v>18</v>
      </c>
      <c r="H420" s="13">
        <v>2246.54</v>
      </c>
      <c r="I420" s="13">
        <f t="shared" si="39"/>
        <v>2460.1999999999998</v>
      </c>
      <c r="J420" s="13">
        <f t="shared" si="40"/>
        <v>0</v>
      </c>
    </row>
    <row r="421" spans="1:10" ht="45" outlineLevel="2">
      <c r="A421" s="4" t="str">
        <f t="shared" si="38"/>
        <v>RS</v>
      </c>
      <c r="B421" s="11" t="s">
        <v>873</v>
      </c>
      <c r="C421" s="11" t="s">
        <v>874</v>
      </c>
      <c r="D421" s="12">
        <v>152</v>
      </c>
      <c r="E421" s="12">
        <v>0</v>
      </c>
      <c r="F421" s="13">
        <v>101357.26</v>
      </c>
      <c r="G421" s="12">
        <v>20</v>
      </c>
      <c r="H421" s="13">
        <v>6135.81</v>
      </c>
      <c r="I421" s="13">
        <f t="shared" si="39"/>
        <v>95221.45</v>
      </c>
      <c r="J421" s="13">
        <f t="shared" si="40"/>
        <v>0</v>
      </c>
    </row>
    <row r="422" spans="1:10" ht="90" outlineLevel="2">
      <c r="A422" s="4" t="str">
        <f t="shared" si="38"/>
        <v>RS</v>
      </c>
      <c r="B422" s="11" t="s">
        <v>875</v>
      </c>
      <c r="C422" s="11" t="s">
        <v>876</v>
      </c>
      <c r="D422" s="12">
        <v>10</v>
      </c>
      <c r="E422" s="12">
        <v>0</v>
      </c>
      <c r="F422" s="13">
        <v>6312.26</v>
      </c>
      <c r="G422" s="12">
        <v>7</v>
      </c>
      <c r="H422" s="13">
        <v>1873.38</v>
      </c>
      <c r="I422" s="13">
        <f t="shared" si="39"/>
        <v>4438.88</v>
      </c>
      <c r="J422" s="13">
        <f t="shared" si="40"/>
        <v>0</v>
      </c>
    </row>
    <row r="423" spans="1:10" ht="60" outlineLevel="2">
      <c r="A423" s="4" t="str">
        <f t="shared" si="38"/>
        <v>RS</v>
      </c>
      <c r="B423" s="11" t="s">
        <v>877</v>
      </c>
      <c r="C423" s="11" t="s">
        <v>878</v>
      </c>
      <c r="D423" s="12">
        <v>0</v>
      </c>
      <c r="E423" s="12">
        <v>0</v>
      </c>
      <c r="F423" s="12">
        <v>0</v>
      </c>
      <c r="G423" s="12">
        <v>2</v>
      </c>
      <c r="H423" s="12">
        <v>53.16</v>
      </c>
      <c r="I423" s="13">
        <f t="shared" si="39"/>
        <v>0</v>
      </c>
      <c r="J423" s="13">
        <f t="shared" si="40"/>
        <v>-53.16</v>
      </c>
    </row>
    <row r="424" spans="1:10" ht="75" outlineLevel="2">
      <c r="A424" s="4" t="str">
        <f t="shared" si="38"/>
        <v>RS</v>
      </c>
      <c r="B424" s="11" t="s">
        <v>879</v>
      </c>
      <c r="C424" s="11" t="s">
        <v>880</v>
      </c>
      <c r="D424" s="12">
        <v>31</v>
      </c>
      <c r="E424" s="12">
        <v>0</v>
      </c>
      <c r="F424" s="13">
        <v>14157.54</v>
      </c>
      <c r="G424" s="12">
        <v>7</v>
      </c>
      <c r="H424" s="13">
        <v>2785.63</v>
      </c>
      <c r="I424" s="13">
        <f t="shared" si="39"/>
        <v>11371.91</v>
      </c>
      <c r="J424" s="13">
        <f t="shared" si="40"/>
        <v>0</v>
      </c>
    </row>
    <row r="425" spans="1:10" ht="90" outlineLevel="2">
      <c r="A425" s="4" t="str">
        <f t="shared" si="38"/>
        <v>RS</v>
      </c>
      <c r="B425" s="11" t="s">
        <v>881</v>
      </c>
      <c r="C425" s="11" t="s">
        <v>882</v>
      </c>
      <c r="D425" s="12">
        <v>17</v>
      </c>
      <c r="E425" s="12">
        <v>0</v>
      </c>
      <c r="F425" s="13">
        <v>8475.6299999999992</v>
      </c>
      <c r="G425" s="12">
        <v>0</v>
      </c>
      <c r="H425" s="12">
        <v>0</v>
      </c>
      <c r="I425" s="13">
        <f t="shared" si="39"/>
        <v>8475.6299999999992</v>
      </c>
      <c r="J425" s="13">
        <f t="shared" si="40"/>
        <v>0</v>
      </c>
    </row>
    <row r="426" spans="1:10" ht="75" outlineLevel="2">
      <c r="A426" s="4" t="str">
        <f t="shared" si="38"/>
        <v>RS</v>
      </c>
      <c r="B426" s="11" t="s">
        <v>883</v>
      </c>
      <c r="C426" s="11" t="s">
        <v>884</v>
      </c>
      <c r="D426" s="12">
        <v>20</v>
      </c>
      <c r="E426" s="12">
        <v>0</v>
      </c>
      <c r="F426" s="13">
        <v>15605.52</v>
      </c>
      <c r="G426" s="12">
        <v>27</v>
      </c>
      <c r="H426" s="13">
        <v>10437.32</v>
      </c>
      <c r="I426" s="13">
        <f t="shared" si="39"/>
        <v>5168.2000000000007</v>
      </c>
      <c r="J426" s="13">
        <f t="shared" si="40"/>
        <v>0</v>
      </c>
    </row>
    <row r="427" spans="1:10" ht="120" outlineLevel="2">
      <c r="A427" s="4" t="str">
        <f t="shared" si="38"/>
        <v>RS</v>
      </c>
      <c r="B427" s="11" t="s">
        <v>885</v>
      </c>
      <c r="C427" s="11" t="s">
        <v>886</v>
      </c>
      <c r="D427" s="12">
        <v>1</v>
      </c>
      <c r="E427" s="12">
        <v>0</v>
      </c>
      <c r="F427" s="12">
        <v>363.59</v>
      </c>
      <c r="G427" s="12">
        <v>9</v>
      </c>
      <c r="H427" s="13">
        <v>3839.79</v>
      </c>
      <c r="I427" s="13">
        <f t="shared" si="39"/>
        <v>0</v>
      </c>
      <c r="J427" s="13">
        <f t="shared" si="40"/>
        <v>-3476.2</v>
      </c>
    </row>
    <row r="428" spans="1:10" ht="90" outlineLevel="2">
      <c r="A428" s="4" t="str">
        <f t="shared" si="38"/>
        <v>RS</v>
      </c>
      <c r="B428" s="11" t="s">
        <v>887</v>
      </c>
      <c r="C428" s="11" t="s">
        <v>888</v>
      </c>
      <c r="D428" s="12">
        <v>17</v>
      </c>
      <c r="E428" s="12">
        <v>0</v>
      </c>
      <c r="F428" s="13">
        <v>10009.58</v>
      </c>
      <c r="G428" s="12">
        <v>3</v>
      </c>
      <c r="H428" s="12">
        <v>665.31</v>
      </c>
      <c r="I428" s="13">
        <f t="shared" si="39"/>
        <v>9344.27</v>
      </c>
      <c r="J428" s="13">
        <f t="shared" si="40"/>
        <v>0</v>
      </c>
    </row>
    <row r="429" spans="1:10" ht="75" outlineLevel="2">
      <c r="A429" s="4" t="str">
        <f t="shared" si="38"/>
        <v>RS</v>
      </c>
      <c r="B429" s="11" t="s">
        <v>889</v>
      </c>
      <c r="C429" s="11" t="s">
        <v>890</v>
      </c>
      <c r="D429" s="12">
        <v>0</v>
      </c>
      <c r="E429" s="12">
        <v>0</v>
      </c>
      <c r="F429" s="12">
        <v>0</v>
      </c>
      <c r="G429" s="12">
        <v>3</v>
      </c>
      <c r="H429" s="13">
        <v>1021.65</v>
      </c>
      <c r="I429" s="13">
        <f t="shared" si="39"/>
        <v>0</v>
      </c>
      <c r="J429" s="13">
        <f t="shared" si="40"/>
        <v>-1021.65</v>
      </c>
    </row>
    <row r="430" spans="1:10" ht="90" outlineLevel="2">
      <c r="A430" s="4" t="str">
        <f t="shared" si="38"/>
        <v>RS</v>
      </c>
      <c r="B430" s="11" t="s">
        <v>891</v>
      </c>
      <c r="C430" s="11" t="s">
        <v>892</v>
      </c>
      <c r="D430" s="12">
        <v>94</v>
      </c>
      <c r="E430" s="12">
        <v>0</v>
      </c>
      <c r="F430" s="13">
        <v>53782.11</v>
      </c>
      <c r="G430" s="12">
        <v>37</v>
      </c>
      <c r="H430" s="13">
        <v>5056.09</v>
      </c>
      <c r="I430" s="13">
        <f t="shared" si="39"/>
        <v>48726.020000000004</v>
      </c>
      <c r="J430" s="13">
        <f t="shared" si="40"/>
        <v>0</v>
      </c>
    </row>
    <row r="431" spans="1:10" ht="90" outlineLevel="2">
      <c r="A431" s="4" t="str">
        <f t="shared" si="38"/>
        <v>RS</v>
      </c>
      <c r="B431" s="11" t="s">
        <v>893</v>
      </c>
      <c r="C431" s="11" t="s">
        <v>894</v>
      </c>
      <c r="D431" s="12">
        <v>0</v>
      </c>
      <c r="E431" s="12">
        <v>0</v>
      </c>
      <c r="F431" s="12">
        <v>0</v>
      </c>
      <c r="G431" s="12">
        <v>22</v>
      </c>
      <c r="H431" s="13">
        <v>7306.42</v>
      </c>
      <c r="I431" s="13">
        <f t="shared" si="39"/>
        <v>0</v>
      </c>
      <c r="J431" s="13">
        <f t="shared" si="40"/>
        <v>-7306.42</v>
      </c>
    </row>
    <row r="432" spans="1:10" ht="90" outlineLevel="2">
      <c r="A432" s="4" t="str">
        <f t="shared" si="38"/>
        <v>RS</v>
      </c>
      <c r="B432" s="11" t="s">
        <v>895</v>
      </c>
      <c r="C432" s="11" t="s">
        <v>896</v>
      </c>
      <c r="D432" s="12">
        <v>81</v>
      </c>
      <c r="E432" s="12">
        <v>0</v>
      </c>
      <c r="F432" s="13">
        <v>105275.98</v>
      </c>
      <c r="G432" s="12">
        <v>0</v>
      </c>
      <c r="H432" s="12">
        <v>0</v>
      </c>
      <c r="I432" s="13">
        <f t="shared" si="39"/>
        <v>105275.98</v>
      </c>
      <c r="J432" s="13">
        <f t="shared" si="40"/>
        <v>0</v>
      </c>
    </row>
    <row r="433" spans="1:10" ht="90" outlineLevel="2">
      <c r="A433" s="4" t="str">
        <f t="shared" si="38"/>
        <v>RS</v>
      </c>
      <c r="B433" s="11" t="s">
        <v>77</v>
      </c>
      <c r="C433" s="11" t="s">
        <v>78</v>
      </c>
      <c r="D433" s="12">
        <v>79</v>
      </c>
      <c r="E433" s="12">
        <v>0</v>
      </c>
      <c r="F433" s="13">
        <v>30158.58</v>
      </c>
      <c r="G433" s="12">
        <v>41</v>
      </c>
      <c r="H433" s="13">
        <v>5920.98</v>
      </c>
      <c r="I433" s="13">
        <f t="shared" si="39"/>
        <v>24237.600000000002</v>
      </c>
      <c r="J433" s="13">
        <f t="shared" si="40"/>
        <v>0</v>
      </c>
    </row>
    <row r="434" spans="1:10" ht="75" outlineLevel="2">
      <c r="A434" s="4" t="str">
        <f t="shared" si="38"/>
        <v>RS</v>
      </c>
      <c r="B434" s="11" t="s">
        <v>897</v>
      </c>
      <c r="C434" s="11" t="s">
        <v>898</v>
      </c>
      <c r="D434" s="12">
        <v>0</v>
      </c>
      <c r="E434" s="12">
        <v>0</v>
      </c>
      <c r="F434" s="12">
        <v>0</v>
      </c>
      <c r="G434" s="12">
        <v>20</v>
      </c>
      <c r="H434" s="13">
        <v>7204</v>
      </c>
      <c r="I434" s="13">
        <f t="shared" si="39"/>
        <v>0</v>
      </c>
      <c r="J434" s="13">
        <f t="shared" si="40"/>
        <v>-7204</v>
      </c>
    </row>
    <row r="435" spans="1:10" ht="45" outlineLevel="2">
      <c r="A435" s="4" t="str">
        <f t="shared" si="38"/>
        <v>RS</v>
      </c>
      <c r="B435" s="11" t="s">
        <v>899</v>
      </c>
      <c r="C435" s="11" t="s">
        <v>900</v>
      </c>
      <c r="D435" s="12">
        <v>1</v>
      </c>
      <c r="E435" s="12">
        <v>0</v>
      </c>
      <c r="F435" s="12">
        <v>355.45</v>
      </c>
      <c r="G435" s="12">
        <v>9</v>
      </c>
      <c r="H435" s="12">
        <v>902</v>
      </c>
      <c r="I435" s="13">
        <f t="shared" si="39"/>
        <v>0</v>
      </c>
      <c r="J435" s="13">
        <f t="shared" si="40"/>
        <v>-546.54999999999995</v>
      </c>
    </row>
    <row r="436" spans="1:10" ht="90" outlineLevel="2">
      <c r="A436" s="4" t="str">
        <f t="shared" si="38"/>
        <v>RS</v>
      </c>
      <c r="B436" s="11" t="s">
        <v>901</v>
      </c>
      <c r="C436" s="11" t="s">
        <v>902</v>
      </c>
      <c r="D436" s="12">
        <v>45</v>
      </c>
      <c r="E436" s="12">
        <v>0</v>
      </c>
      <c r="F436" s="13">
        <v>24563.51</v>
      </c>
      <c r="G436" s="12">
        <v>21</v>
      </c>
      <c r="H436" s="13">
        <v>3972.77</v>
      </c>
      <c r="I436" s="13">
        <f t="shared" si="39"/>
        <v>20590.739999999998</v>
      </c>
      <c r="J436" s="13">
        <f t="shared" si="40"/>
        <v>0</v>
      </c>
    </row>
    <row r="437" spans="1:10" ht="60" outlineLevel="2">
      <c r="A437" s="4" t="str">
        <f t="shared" si="38"/>
        <v>RS</v>
      </c>
      <c r="B437" s="11" t="s">
        <v>903</v>
      </c>
      <c r="C437" s="11" t="s">
        <v>904</v>
      </c>
      <c r="D437" s="12">
        <v>0</v>
      </c>
      <c r="E437" s="12">
        <v>0</v>
      </c>
      <c r="F437" s="12">
        <v>0</v>
      </c>
      <c r="G437" s="12">
        <v>10</v>
      </c>
      <c r="H437" s="13">
        <v>2876.79</v>
      </c>
      <c r="I437" s="13">
        <f t="shared" si="39"/>
        <v>0</v>
      </c>
      <c r="J437" s="13">
        <f t="shared" si="40"/>
        <v>-2876.79</v>
      </c>
    </row>
    <row r="438" spans="1:10" ht="75" outlineLevel="2">
      <c r="A438" s="4" t="str">
        <f t="shared" si="38"/>
        <v>RS</v>
      </c>
      <c r="B438" s="11" t="s">
        <v>905</v>
      </c>
      <c r="C438" s="11" t="s">
        <v>906</v>
      </c>
      <c r="D438" s="12">
        <v>0</v>
      </c>
      <c r="E438" s="12">
        <v>0</v>
      </c>
      <c r="F438" s="12">
        <v>0</v>
      </c>
      <c r="G438" s="12">
        <v>2</v>
      </c>
      <c r="H438" s="12">
        <v>95.45</v>
      </c>
      <c r="I438" s="13">
        <f t="shared" si="39"/>
        <v>0</v>
      </c>
      <c r="J438" s="13">
        <f t="shared" si="40"/>
        <v>-95.45</v>
      </c>
    </row>
    <row r="439" spans="1:10" ht="45" outlineLevel="2">
      <c r="A439" s="4" t="str">
        <f t="shared" si="38"/>
        <v>RS</v>
      </c>
      <c r="B439" s="11" t="s">
        <v>907</v>
      </c>
      <c r="C439" s="11" t="s">
        <v>908</v>
      </c>
      <c r="D439" s="12">
        <v>0</v>
      </c>
      <c r="E439" s="12">
        <v>0</v>
      </c>
      <c r="F439" s="12">
        <v>0</v>
      </c>
      <c r="G439" s="12">
        <v>11</v>
      </c>
      <c r="H439" s="13">
        <v>1147.96</v>
      </c>
      <c r="I439" s="13">
        <f t="shared" si="39"/>
        <v>0</v>
      </c>
      <c r="J439" s="13">
        <f t="shared" si="40"/>
        <v>-1147.96</v>
      </c>
    </row>
    <row r="440" spans="1:10" ht="90" outlineLevel="2">
      <c r="A440" s="4" t="str">
        <f t="shared" si="38"/>
        <v>RS</v>
      </c>
      <c r="B440" s="11" t="s">
        <v>909</v>
      </c>
      <c r="C440" s="11" t="s">
        <v>910</v>
      </c>
      <c r="D440" s="12">
        <v>0</v>
      </c>
      <c r="E440" s="12">
        <v>0</v>
      </c>
      <c r="F440" s="12">
        <v>0</v>
      </c>
      <c r="G440" s="12">
        <v>3</v>
      </c>
      <c r="H440" s="12">
        <v>421.56</v>
      </c>
      <c r="I440" s="13">
        <f t="shared" si="39"/>
        <v>0</v>
      </c>
      <c r="J440" s="13">
        <f t="shared" si="40"/>
        <v>-421.56</v>
      </c>
    </row>
    <row r="441" spans="1:10" ht="90" outlineLevel="2">
      <c r="A441" s="4" t="str">
        <f t="shared" si="38"/>
        <v>RS</v>
      </c>
      <c r="B441" s="11" t="s">
        <v>911</v>
      </c>
      <c r="C441" s="11" t="s">
        <v>912</v>
      </c>
      <c r="D441" s="12">
        <v>221</v>
      </c>
      <c r="E441" s="12">
        <v>0</v>
      </c>
      <c r="F441" s="13">
        <v>59166.19</v>
      </c>
      <c r="G441" s="12">
        <v>40</v>
      </c>
      <c r="H441" s="13">
        <v>8340.49</v>
      </c>
      <c r="I441" s="13">
        <f t="shared" si="39"/>
        <v>50825.700000000004</v>
      </c>
      <c r="J441" s="13">
        <f t="shared" si="40"/>
        <v>0</v>
      </c>
    </row>
    <row r="442" spans="1:10" ht="30" outlineLevel="2">
      <c r="A442" s="4" t="str">
        <f t="shared" si="38"/>
        <v>RS</v>
      </c>
      <c r="B442" s="11" t="s">
        <v>913</v>
      </c>
      <c r="C442" s="11" t="s">
        <v>914</v>
      </c>
      <c r="D442" s="12">
        <v>15</v>
      </c>
      <c r="E442" s="12">
        <v>0</v>
      </c>
      <c r="F442" s="13">
        <v>7602.92</v>
      </c>
      <c r="G442" s="12">
        <v>0</v>
      </c>
      <c r="H442" s="12">
        <v>0</v>
      </c>
      <c r="I442" s="13">
        <f t="shared" si="39"/>
        <v>7602.92</v>
      </c>
      <c r="J442" s="13">
        <f t="shared" si="40"/>
        <v>0</v>
      </c>
    </row>
    <row r="443" spans="1:10" ht="30" outlineLevel="2">
      <c r="A443" s="4" t="str">
        <f t="shared" si="38"/>
        <v>RS</v>
      </c>
      <c r="B443" s="11" t="s">
        <v>915</v>
      </c>
      <c r="C443" s="11" t="s">
        <v>916</v>
      </c>
      <c r="D443" s="12">
        <v>0</v>
      </c>
      <c r="E443" s="12">
        <v>0</v>
      </c>
      <c r="F443" s="12">
        <v>0</v>
      </c>
      <c r="G443" s="12">
        <v>10</v>
      </c>
      <c r="H443" s="13">
        <v>32620.43</v>
      </c>
      <c r="I443" s="13">
        <f t="shared" si="39"/>
        <v>0</v>
      </c>
      <c r="J443" s="13">
        <f t="shared" si="40"/>
        <v>-32620.43</v>
      </c>
    </row>
    <row r="444" spans="1:10" ht="90" outlineLevel="2">
      <c r="A444" s="4" t="str">
        <f t="shared" si="38"/>
        <v>RS</v>
      </c>
      <c r="B444" s="11" t="s">
        <v>917</v>
      </c>
      <c r="C444" s="11" t="s">
        <v>918</v>
      </c>
      <c r="D444" s="12">
        <v>0</v>
      </c>
      <c r="E444" s="12">
        <v>0</v>
      </c>
      <c r="F444" s="12">
        <v>0</v>
      </c>
      <c r="G444" s="12">
        <v>1</v>
      </c>
      <c r="H444" s="12">
        <v>55.99</v>
      </c>
      <c r="I444" s="13">
        <f t="shared" si="39"/>
        <v>0</v>
      </c>
      <c r="J444" s="13">
        <f t="shared" si="40"/>
        <v>-55.99</v>
      </c>
    </row>
    <row r="445" spans="1:10" ht="60" outlineLevel="2">
      <c r="A445" s="4" t="str">
        <f t="shared" si="38"/>
        <v>RS</v>
      </c>
      <c r="B445" s="11" t="s">
        <v>919</v>
      </c>
      <c r="C445" s="11" t="s">
        <v>920</v>
      </c>
      <c r="D445" s="12">
        <v>0</v>
      </c>
      <c r="E445" s="12">
        <v>0</v>
      </c>
      <c r="F445" s="12">
        <v>0</v>
      </c>
      <c r="G445" s="12">
        <v>1</v>
      </c>
      <c r="H445" s="12">
        <v>72.11</v>
      </c>
      <c r="I445" s="13">
        <f t="shared" si="39"/>
        <v>0</v>
      </c>
      <c r="J445" s="13">
        <f t="shared" si="40"/>
        <v>-72.11</v>
      </c>
    </row>
    <row r="446" spans="1:10" ht="75" outlineLevel="2">
      <c r="A446" s="4" t="str">
        <f t="shared" si="38"/>
        <v>RS</v>
      </c>
      <c r="B446" s="11" t="s">
        <v>921</v>
      </c>
      <c r="C446" s="11" t="s">
        <v>922</v>
      </c>
      <c r="D446" s="12">
        <v>0</v>
      </c>
      <c r="E446" s="12">
        <v>0</v>
      </c>
      <c r="F446" s="12">
        <v>0</v>
      </c>
      <c r="G446" s="12">
        <v>6</v>
      </c>
      <c r="H446" s="13">
        <v>4880.6899999999996</v>
      </c>
      <c r="I446" s="13">
        <f t="shared" si="39"/>
        <v>0</v>
      </c>
      <c r="J446" s="13">
        <f t="shared" si="40"/>
        <v>-4880.6899999999996</v>
      </c>
    </row>
    <row r="447" spans="1:10" ht="45" outlineLevel="2">
      <c r="A447" s="4" t="str">
        <f t="shared" si="38"/>
        <v>RS</v>
      </c>
      <c r="B447" s="11" t="s">
        <v>923</v>
      </c>
      <c r="C447" s="11" t="s">
        <v>924</v>
      </c>
      <c r="D447" s="12">
        <v>0</v>
      </c>
      <c r="E447" s="12">
        <v>0</v>
      </c>
      <c r="F447" s="12">
        <v>0</v>
      </c>
      <c r="G447" s="12">
        <v>3</v>
      </c>
      <c r="H447" s="13">
        <v>1037.06</v>
      </c>
      <c r="I447" s="13">
        <f t="shared" si="39"/>
        <v>0</v>
      </c>
      <c r="J447" s="13">
        <f t="shared" si="40"/>
        <v>-1037.06</v>
      </c>
    </row>
    <row r="448" spans="1:10" ht="45" outlineLevel="2">
      <c r="A448" s="4" t="str">
        <f t="shared" si="38"/>
        <v>RS</v>
      </c>
      <c r="B448" s="11" t="s">
        <v>925</v>
      </c>
      <c r="C448" s="11" t="s">
        <v>926</v>
      </c>
      <c r="D448" s="12">
        <v>0</v>
      </c>
      <c r="E448" s="12">
        <v>0</v>
      </c>
      <c r="F448" s="12">
        <v>0</v>
      </c>
      <c r="G448" s="12">
        <v>3</v>
      </c>
      <c r="H448" s="12">
        <v>281.14999999999998</v>
      </c>
      <c r="I448" s="13">
        <f t="shared" si="39"/>
        <v>0</v>
      </c>
      <c r="J448" s="13">
        <f t="shared" si="40"/>
        <v>-281.14999999999998</v>
      </c>
    </row>
    <row r="449" spans="1:10" ht="75" outlineLevel="2">
      <c r="A449" s="4" t="str">
        <f t="shared" si="38"/>
        <v>RS</v>
      </c>
      <c r="B449" s="11" t="s">
        <v>927</v>
      </c>
      <c r="C449" s="11" t="s">
        <v>928</v>
      </c>
      <c r="D449" s="12">
        <v>0</v>
      </c>
      <c r="E449" s="12">
        <v>0</v>
      </c>
      <c r="F449" s="12">
        <v>0</v>
      </c>
      <c r="G449" s="12">
        <v>4</v>
      </c>
      <c r="H449" s="12">
        <v>691.63</v>
      </c>
      <c r="I449" s="13">
        <f t="shared" si="39"/>
        <v>0</v>
      </c>
      <c r="J449" s="13">
        <f t="shared" si="40"/>
        <v>-691.63</v>
      </c>
    </row>
    <row r="450" spans="1:10" ht="60" outlineLevel="2">
      <c r="A450" s="4" t="str">
        <f t="shared" si="38"/>
        <v>RS</v>
      </c>
      <c r="B450" s="11" t="s">
        <v>929</v>
      </c>
      <c r="C450" s="11" t="s">
        <v>930</v>
      </c>
      <c r="D450" s="12">
        <v>1</v>
      </c>
      <c r="E450" s="12">
        <v>0</v>
      </c>
      <c r="F450" s="12">
        <v>672.74</v>
      </c>
      <c r="G450" s="12">
        <v>8</v>
      </c>
      <c r="H450" s="13">
        <v>1255.8599999999999</v>
      </c>
      <c r="I450" s="13">
        <f t="shared" si="39"/>
        <v>0</v>
      </c>
      <c r="J450" s="13">
        <f t="shared" si="40"/>
        <v>-583.11999999999989</v>
      </c>
    </row>
    <row r="451" spans="1:10" ht="75" outlineLevel="2">
      <c r="A451" s="4" t="str">
        <f t="shared" si="38"/>
        <v>RS</v>
      </c>
      <c r="B451" s="11" t="s">
        <v>931</v>
      </c>
      <c r="C451" s="11" t="s">
        <v>932</v>
      </c>
      <c r="D451" s="12">
        <v>5</v>
      </c>
      <c r="E451" s="12">
        <v>0</v>
      </c>
      <c r="F451" s="13">
        <v>2618.86</v>
      </c>
      <c r="G451" s="12">
        <v>0</v>
      </c>
      <c r="H451" s="12">
        <v>0</v>
      </c>
      <c r="I451" s="13">
        <f t="shared" si="39"/>
        <v>2618.86</v>
      </c>
      <c r="J451" s="13">
        <f t="shared" si="40"/>
        <v>0</v>
      </c>
    </row>
    <row r="452" spans="1:10" ht="60" outlineLevel="2">
      <c r="A452" s="4" t="str">
        <f t="shared" si="38"/>
        <v>RS</v>
      </c>
      <c r="B452" s="11" t="s">
        <v>933</v>
      </c>
      <c r="C452" s="11" t="s">
        <v>934</v>
      </c>
      <c r="D452" s="12">
        <v>67</v>
      </c>
      <c r="E452" s="12">
        <v>0</v>
      </c>
      <c r="F452" s="13">
        <v>63133.32</v>
      </c>
      <c r="G452" s="12">
        <v>0</v>
      </c>
      <c r="H452" s="12">
        <v>0</v>
      </c>
      <c r="I452" s="13">
        <f t="shared" si="39"/>
        <v>63133.32</v>
      </c>
      <c r="J452" s="13">
        <f t="shared" si="40"/>
        <v>0</v>
      </c>
    </row>
    <row r="453" spans="1:10" ht="90" outlineLevel="2">
      <c r="A453" s="4" t="str">
        <f t="shared" si="38"/>
        <v>RS</v>
      </c>
      <c r="B453" s="11" t="s">
        <v>935</v>
      </c>
      <c r="C453" s="11" t="s">
        <v>936</v>
      </c>
      <c r="D453" s="12">
        <v>8</v>
      </c>
      <c r="E453" s="12">
        <v>0</v>
      </c>
      <c r="F453" s="13">
        <v>4280.37</v>
      </c>
      <c r="G453" s="12">
        <v>4</v>
      </c>
      <c r="H453" s="13">
        <v>1515.82</v>
      </c>
      <c r="I453" s="13">
        <f t="shared" si="39"/>
        <v>2764.55</v>
      </c>
      <c r="J453" s="13">
        <f t="shared" si="40"/>
        <v>0</v>
      </c>
    </row>
    <row r="454" spans="1:10" ht="90" outlineLevel="2">
      <c r="A454" s="4" t="str">
        <f t="shared" si="38"/>
        <v>RS</v>
      </c>
      <c r="B454" s="11" t="s">
        <v>79</v>
      </c>
      <c r="C454" s="11" t="s">
        <v>80</v>
      </c>
      <c r="D454" s="12">
        <v>134</v>
      </c>
      <c r="E454" s="12">
        <v>0</v>
      </c>
      <c r="F454" s="13">
        <v>62056.33</v>
      </c>
      <c r="G454" s="12">
        <v>13</v>
      </c>
      <c r="H454" s="13">
        <v>-4228.67</v>
      </c>
      <c r="I454" s="13">
        <f t="shared" si="39"/>
        <v>66285</v>
      </c>
      <c r="J454" s="13">
        <f t="shared" si="40"/>
        <v>0</v>
      </c>
    </row>
    <row r="455" spans="1:10" ht="45" outlineLevel="2">
      <c r="A455" s="4" t="str">
        <f t="shared" si="38"/>
        <v>RS</v>
      </c>
      <c r="B455" s="11" t="s">
        <v>937</v>
      </c>
      <c r="C455" s="11" t="s">
        <v>938</v>
      </c>
      <c r="D455" s="12">
        <v>0</v>
      </c>
      <c r="E455" s="12">
        <v>0</v>
      </c>
      <c r="F455" s="12">
        <v>0</v>
      </c>
      <c r="G455" s="12">
        <v>7</v>
      </c>
      <c r="H455" s="13">
        <v>1892.66</v>
      </c>
      <c r="I455" s="13">
        <f t="shared" si="39"/>
        <v>0</v>
      </c>
      <c r="J455" s="13">
        <f t="shared" si="40"/>
        <v>-1892.66</v>
      </c>
    </row>
    <row r="456" spans="1:10" ht="75" outlineLevel="2">
      <c r="A456" s="4" t="str">
        <f t="shared" si="38"/>
        <v>RS</v>
      </c>
      <c r="B456" s="11" t="s">
        <v>939</v>
      </c>
      <c r="C456" s="11" t="s">
        <v>940</v>
      </c>
      <c r="D456" s="12">
        <v>4</v>
      </c>
      <c r="E456" s="12">
        <v>0</v>
      </c>
      <c r="F456" s="13">
        <v>1769.02</v>
      </c>
      <c r="G456" s="12">
        <v>9</v>
      </c>
      <c r="H456" s="13">
        <v>3753.99</v>
      </c>
      <c r="I456" s="13">
        <f t="shared" si="39"/>
        <v>0</v>
      </c>
      <c r="J456" s="13">
        <f t="shared" si="40"/>
        <v>-1984.9699999999998</v>
      </c>
    </row>
    <row r="457" spans="1:10" ht="75" outlineLevel="2">
      <c r="A457" s="4" t="str">
        <f t="shared" si="38"/>
        <v>RS</v>
      </c>
      <c r="B457" s="11" t="s">
        <v>941</v>
      </c>
      <c r="C457" s="11" t="s">
        <v>942</v>
      </c>
      <c r="D457" s="12">
        <v>0</v>
      </c>
      <c r="E457" s="12">
        <v>0</v>
      </c>
      <c r="F457" s="12">
        <v>0</v>
      </c>
      <c r="G457" s="12">
        <v>2</v>
      </c>
      <c r="H457" s="12">
        <v>295.42</v>
      </c>
      <c r="I457" s="13">
        <f t="shared" si="39"/>
        <v>0</v>
      </c>
      <c r="J457" s="13">
        <f t="shared" si="40"/>
        <v>-295.42</v>
      </c>
    </row>
    <row r="458" spans="1:10" ht="90" outlineLevel="2">
      <c r="A458" s="4" t="str">
        <f t="shared" si="38"/>
        <v>RS</v>
      </c>
      <c r="B458" s="11" t="s">
        <v>943</v>
      </c>
      <c r="C458" s="11" t="s">
        <v>944</v>
      </c>
      <c r="D458" s="12">
        <v>7</v>
      </c>
      <c r="E458" s="12">
        <v>0</v>
      </c>
      <c r="F458" s="13">
        <v>2810.93</v>
      </c>
      <c r="G458" s="12">
        <v>0</v>
      </c>
      <c r="H458" s="12">
        <v>0</v>
      </c>
      <c r="I458" s="13">
        <f t="shared" si="39"/>
        <v>2810.93</v>
      </c>
      <c r="J458" s="13">
        <f t="shared" si="40"/>
        <v>0</v>
      </c>
    </row>
    <row r="459" spans="1:10" ht="90" outlineLevel="2">
      <c r="A459" s="4" t="str">
        <f t="shared" si="38"/>
        <v>RS</v>
      </c>
      <c r="B459" s="11" t="s">
        <v>945</v>
      </c>
      <c r="C459" s="11" t="s">
        <v>946</v>
      </c>
      <c r="D459" s="12">
        <v>23</v>
      </c>
      <c r="E459" s="12">
        <v>0</v>
      </c>
      <c r="F459" s="13">
        <v>11172.47</v>
      </c>
      <c r="G459" s="12">
        <v>0</v>
      </c>
      <c r="H459" s="12">
        <v>0</v>
      </c>
      <c r="I459" s="13">
        <f t="shared" si="39"/>
        <v>11172.47</v>
      </c>
      <c r="J459" s="13">
        <f t="shared" si="40"/>
        <v>0</v>
      </c>
    </row>
    <row r="460" spans="1:10" ht="60" outlineLevel="2">
      <c r="A460" s="4" t="str">
        <f t="shared" si="38"/>
        <v>RS</v>
      </c>
      <c r="B460" s="11" t="s">
        <v>947</v>
      </c>
      <c r="C460" s="11" t="s">
        <v>948</v>
      </c>
      <c r="D460" s="12">
        <v>0</v>
      </c>
      <c r="E460" s="12">
        <v>0</v>
      </c>
      <c r="F460" s="12">
        <v>0</v>
      </c>
      <c r="G460" s="12">
        <v>4</v>
      </c>
      <c r="H460" s="13">
        <v>26610.5</v>
      </c>
      <c r="I460" s="13">
        <f t="shared" si="39"/>
        <v>0</v>
      </c>
      <c r="J460" s="13">
        <f t="shared" si="40"/>
        <v>-26610.5</v>
      </c>
    </row>
    <row r="461" spans="1:10" ht="90" outlineLevel="2">
      <c r="A461" s="4" t="str">
        <f t="shared" ref="A461:A524" si="41">LEFT(B461,2)</f>
        <v>RS</v>
      </c>
      <c r="B461" s="11" t="s">
        <v>949</v>
      </c>
      <c r="C461" s="11" t="s">
        <v>950</v>
      </c>
      <c r="D461" s="12">
        <v>732</v>
      </c>
      <c r="E461" s="12">
        <v>0</v>
      </c>
      <c r="F461" s="13">
        <v>546459.11</v>
      </c>
      <c r="G461" s="12">
        <v>0</v>
      </c>
      <c r="H461" s="12">
        <v>0</v>
      </c>
      <c r="I461" s="13">
        <f t="shared" si="39"/>
        <v>546459.11</v>
      </c>
      <c r="J461" s="13">
        <f t="shared" si="40"/>
        <v>0</v>
      </c>
    </row>
    <row r="462" spans="1:10" ht="105" outlineLevel="2">
      <c r="A462" s="4" t="str">
        <f t="shared" si="41"/>
        <v>RS</v>
      </c>
      <c r="B462" s="11" t="s">
        <v>951</v>
      </c>
      <c r="C462" s="11" t="s">
        <v>952</v>
      </c>
      <c r="D462" s="12">
        <v>3</v>
      </c>
      <c r="E462" s="12">
        <v>0</v>
      </c>
      <c r="F462" s="13">
        <v>2412.77</v>
      </c>
      <c r="G462" s="12">
        <v>5</v>
      </c>
      <c r="H462" s="13">
        <v>1201.4000000000001</v>
      </c>
      <c r="I462" s="13">
        <f t="shared" si="39"/>
        <v>1211.3699999999999</v>
      </c>
      <c r="J462" s="13">
        <f t="shared" si="40"/>
        <v>0</v>
      </c>
    </row>
    <row r="463" spans="1:10" ht="105" outlineLevel="2">
      <c r="A463" s="4" t="str">
        <f t="shared" si="41"/>
        <v>RS</v>
      </c>
      <c r="B463" s="11" t="s">
        <v>953</v>
      </c>
      <c r="C463" s="11" t="s">
        <v>954</v>
      </c>
      <c r="D463" s="12">
        <v>10</v>
      </c>
      <c r="E463" s="12">
        <v>0</v>
      </c>
      <c r="F463" s="13">
        <v>15453.78</v>
      </c>
      <c r="G463" s="12">
        <v>11</v>
      </c>
      <c r="H463" s="13">
        <v>4287.83</v>
      </c>
      <c r="I463" s="13">
        <f t="shared" si="39"/>
        <v>11165.95</v>
      </c>
      <c r="J463" s="13">
        <f t="shared" si="40"/>
        <v>0</v>
      </c>
    </row>
    <row r="464" spans="1:10" ht="90" outlineLevel="2">
      <c r="A464" s="4" t="str">
        <f t="shared" si="41"/>
        <v>RS</v>
      </c>
      <c r="B464" s="11" t="s">
        <v>955</v>
      </c>
      <c r="C464" s="11" t="s">
        <v>956</v>
      </c>
      <c r="D464" s="12">
        <v>5</v>
      </c>
      <c r="E464" s="12">
        <v>0</v>
      </c>
      <c r="F464" s="13">
        <v>3764.1</v>
      </c>
      <c r="G464" s="12">
        <v>11</v>
      </c>
      <c r="H464" s="13">
        <v>1963.58</v>
      </c>
      <c r="I464" s="13">
        <f t="shared" si="39"/>
        <v>1800.52</v>
      </c>
      <c r="J464" s="13">
        <f t="shared" si="40"/>
        <v>0</v>
      </c>
    </row>
    <row r="465" spans="1:10" ht="45" outlineLevel="2">
      <c r="A465" s="4" t="str">
        <f t="shared" si="41"/>
        <v>RS</v>
      </c>
      <c r="B465" s="11" t="s">
        <v>957</v>
      </c>
      <c r="C465" s="11" t="s">
        <v>958</v>
      </c>
      <c r="D465" s="12">
        <v>11</v>
      </c>
      <c r="E465" s="12">
        <v>0</v>
      </c>
      <c r="F465" s="13">
        <v>16242</v>
      </c>
      <c r="G465" s="12">
        <v>0</v>
      </c>
      <c r="H465" s="12">
        <v>0</v>
      </c>
      <c r="I465" s="13">
        <f t="shared" si="39"/>
        <v>16242</v>
      </c>
      <c r="J465" s="13">
        <f t="shared" si="40"/>
        <v>0</v>
      </c>
    </row>
    <row r="466" spans="1:10" ht="90" outlineLevel="2">
      <c r="A466" s="4" t="str">
        <f t="shared" si="41"/>
        <v>RS</v>
      </c>
      <c r="B466" s="11" t="s">
        <v>959</v>
      </c>
      <c r="C466" s="11" t="s">
        <v>960</v>
      </c>
      <c r="D466" s="12">
        <v>22</v>
      </c>
      <c r="E466" s="12">
        <v>0</v>
      </c>
      <c r="F466" s="13">
        <v>14812.05</v>
      </c>
      <c r="G466" s="12">
        <v>10</v>
      </c>
      <c r="H466" s="13">
        <v>1809.88</v>
      </c>
      <c r="I466" s="13">
        <f t="shared" si="39"/>
        <v>13002.169999999998</v>
      </c>
      <c r="J466" s="13">
        <f t="shared" si="40"/>
        <v>0</v>
      </c>
    </row>
    <row r="467" spans="1:10" ht="75" outlineLevel="2">
      <c r="A467" s="4" t="str">
        <f t="shared" si="41"/>
        <v>RS</v>
      </c>
      <c r="B467" s="11" t="s">
        <v>961</v>
      </c>
      <c r="C467" s="11" t="s">
        <v>962</v>
      </c>
      <c r="D467" s="12">
        <v>20</v>
      </c>
      <c r="E467" s="12">
        <v>0</v>
      </c>
      <c r="F467" s="13">
        <v>20730.259999999998</v>
      </c>
      <c r="G467" s="12">
        <v>2</v>
      </c>
      <c r="H467" s="12">
        <v>193.29</v>
      </c>
      <c r="I467" s="13">
        <f t="shared" si="39"/>
        <v>20536.969999999998</v>
      </c>
      <c r="J467" s="13">
        <f t="shared" si="40"/>
        <v>0</v>
      </c>
    </row>
    <row r="468" spans="1:10" ht="105" outlineLevel="2">
      <c r="A468" s="4" t="str">
        <f t="shared" si="41"/>
        <v>RS</v>
      </c>
      <c r="B468" s="11" t="s">
        <v>963</v>
      </c>
      <c r="C468" s="11" t="s">
        <v>964</v>
      </c>
      <c r="D468" s="12">
        <v>3</v>
      </c>
      <c r="E468" s="12">
        <v>0</v>
      </c>
      <c r="F468" s="13">
        <v>1805.32</v>
      </c>
      <c r="G468" s="12">
        <v>0</v>
      </c>
      <c r="H468" s="12">
        <v>0</v>
      </c>
      <c r="I468" s="13">
        <f t="shared" si="39"/>
        <v>1805.32</v>
      </c>
      <c r="J468" s="13">
        <f t="shared" si="40"/>
        <v>0</v>
      </c>
    </row>
    <row r="469" spans="1:10" ht="90" outlineLevel="2">
      <c r="A469" s="4" t="str">
        <f t="shared" si="41"/>
        <v>RS</v>
      </c>
      <c r="B469" s="11" t="s">
        <v>965</v>
      </c>
      <c r="C469" s="11" t="s">
        <v>966</v>
      </c>
      <c r="D469" s="12">
        <v>0</v>
      </c>
      <c r="E469" s="12">
        <v>0</v>
      </c>
      <c r="F469" s="12">
        <v>0</v>
      </c>
      <c r="G469" s="12">
        <v>16</v>
      </c>
      <c r="H469" s="13">
        <v>29849.62</v>
      </c>
      <c r="I469" s="13">
        <f t="shared" si="39"/>
        <v>0</v>
      </c>
      <c r="J469" s="13">
        <f t="shared" si="40"/>
        <v>-29849.62</v>
      </c>
    </row>
    <row r="470" spans="1:10" ht="90" outlineLevel="2">
      <c r="A470" s="4" t="str">
        <f t="shared" si="41"/>
        <v>RS</v>
      </c>
      <c r="B470" s="11" t="s">
        <v>967</v>
      </c>
      <c r="C470" s="11" t="s">
        <v>968</v>
      </c>
      <c r="D470" s="12">
        <v>0</v>
      </c>
      <c r="E470" s="12">
        <v>0</v>
      </c>
      <c r="F470" s="12">
        <v>0</v>
      </c>
      <c r="G470" s="12">
        <v>2</v>
      </c>
      <c r="H470" s="13">
        <v>13131.58</v>
      </c>
      <c r="I470" s="13">
        <f t="shared" si="39"/>
        <v>0</v>
      </c>
      <c r="J470" s="13">
        <f t="shared" si="40"/>
        <v>-13131.58</v>
      </c>
    </row>
    <row r="471" spans="1:10" ht="90" outlineLevel="2">
      <c r="A471" s="4" t="str">
        <f t="shared" si="41"/>
        <v>RS</v>
      </c>
      <c r="B471" s="11" t="s">
        <v>969</v>
      </c>
      <c r="C471" s="11" t="s">
        <v>970</v>
      </c>
      <c r="D471" s="12">
        <v>0</v>
      </c>
      <c r="E471" s="12">
        <v>0</v>
      </c>
      <c r="F471" s="12">
        <v>0</v>
      </c>
      <c r="G471" s="12">
        <v>8</v>
      </c>
      <c r="H471" s="13">
        <v>4650.43</v>
      </c>
      <c r="I471" s="13">
        <f t="shared" si="39"/>
        <v>0</v>
      </c>
      <c r="J471" s="13">
        <f t="shared" si="40"/>
        <v>-4650.43</v>
      </c>
    </row>
    <row r="472" spans="1:10" ht="105" outlineLevel="2">
      <c r="A472" s="4" t="str">
        <f t="shared" si="41"/>
        <v>RS</v>
      </c>
      <c r="B472" s="11" t="s">
        <v>971</v>
      </c>
      <c r="C472" s="11" t="s">
        <v>972</v>
      </c>
      <c r="D472" s="12">
        <v>179</v>
      </c>
      <c r="E472" s="12">
        <v>0</v>
      </c>
      <c r="F472" s="13">
        <v>46389.32</v>
      </c>
      <c r="G472" s="12">
        <v>35</v>
      </c>
      <c r="H472" s="13">
        <v>7654.52</v>
      </c>
      <c r="I472" s="13">
        <f t="shared" si="39"/>
        <v>38734.800000000003</v>
      </c>
      <c r="J472" s="13">
        <f t="shared" si="40"/>
        <v>0</v>
      </c>
    </row>
    <row r="473" spans="1:10" ht="105" outlineLevel="2">
      <c r="A473" s="4" t="str">
        <f t="shared" si="41"/>
        <v>RS</v>
      </c>
      <c r="B473" s="11" t="s">
        <v>973</v>
      </c>
      <c r="C473" s="11" t="s">
        <v>974</v>
      </c>
      <c r="D473" s="12">
        <v>0</v>
      </c>
      <c r="E473" s="12">
        <v>0</v>
      </c>
      <c r="F473" s="12">
        <v>0</v>
      </c>
      <c r="G473" s="12">
        <v>13</v>
      </c>
      <c r="H473" s="13">
        <v>193702.24</v>
      </c>
      <c r="I473" s="13">
        <f t="shared" si="39"/>
        <v>0</v>
      </c>
      <c r="J473" s="13">
        <f t="shared" si="40"/>
        <v>-193702.24</v>
      </c>
    </row>
    <row r="474" spans="1:10" ht="105" outlineLevel="2">
      <c r="A474" s="4" t="str">
        <f t="shared" si="41"/>
        <v>RS</v>
      </c>
      <c r="B474" s="11" t="s">
        <v>975</v>
      </c>
      <c r="C474" s="11" t="s">
        <v>976</v>
      </c>
      <c r="D474" s="12">
        <v>3</v>
      </c>
      <c r="E474" s="12">
        <v>0</v>
      </c>
      <c r="F474" s="13">
        <v>3460.59</v>
      </c>
      <c r="G474" s="12">
        <v>0</v>
      </c>
      <c r="H474" s="12">
        <v>0</v>
      </c>
      <c r="I474" s="13">
        <f t="shared" si="39"/>
        <v>3460.59</v>
      </c>
      <c r="J474" s="13">
        <f t="shared" si="40"/>
        <v>0</v>
      </c>
    </row>
    <row r="475" spans="1:10" ht="60" outlineLevel="2">
      <c r="A475" s="4" t="str">
        <f t="shared" si="41"/>
        <v>RS</v>
      </c>
      <c r="B475" s="11" t="s">
        <v>977</v>
      </c>
      <c r="C475" s="11" t="s">
        <v>978</v>
      </c>
      <c r="D475" s="12">
        <v>9</v>
      </c>
      <c r="E475" s="12">
        <v>0</v>
      </c>
      <c r="F475" s="13">
        <v>12882.64</v>
      </c>
      <c r="G475" s="12">
        <v>0</v>
      </c>
      <c r="H475" s="12">
        <v>0</v>
      </c>
      <c r="I475" s="13">
        <f t="shared" si="39"/>
        <v>12882.64</v>
      </c>
      <c r="J475" s="13">
        <f t="shared" si="40"/>
        <v>0</v>
      </c>
    </row>
    <row r="476" spans="1:10" ht="90" outlineLevel="2">
      <c r="A476" s="4" t="str">
        <f t="shared" si="41"/>
        <v>RS</v>
      </c>
      <c r="B476" s="11" t="s">
        <v>81</v>
      </c>
      <c r="C476" s="11" t="s">
        <v>82</v>
      </c>
      <c r="D476" s="25">
        <v>4012</v>
      </c>
      <c r="E476" s="12">
        <v>0</v>
      </c>
      <c r="F476" s="13">
        <v>1048323.11</v>
      </c>
      <c r="G476" s="12">
        <v>0</v>
      </c>
      <c r="H476" s="12">
        <v>0</v>
      </c>
      <c r="I476" s="13">
        <f t="shared" si="39"/>
        <v>1048323.11</v>
      </c>
      <c r="J476" s="13">
        <f t="shared" si="40"/>
        <v>0</v>
      </c>
    </row>
    <row r="477" spans="1:10" ht="75" outlineLevel="2">
      <c r="A477" s="4" t="str">
        <f t="shared" si="41"/>
        <v>RS</v>
      </c>
      <c r="B477" s="11" t="s">
        <v>979</v>
      </c>
      <c r="C477" s="11" t="s">
        <v>980</v>
      </c>
      <c r="D477" s="12">
        <v>3</v>
      </c>
      <c r="E477" s="12">
        <v>0</v>
      </c>
      <c r="F477" s="12">
        <v>780.02</v>
      </c>
      <c r="G477" s="12">
        <v>12</v>
      </c>
      <c r="H477" s="13">
        <v>5292.39</v>
      </c>
      <c r="I477" s="13">
        <f t="shared" si="39"/>
        <v>0</v>
      </c>
      <c r="J477" s="13">
        <f t="shared" si="40"/>
        <v>-4512.3700000000008</v>
      </c>
    </row>
    <row r="478" spans="1:10" ht="75" outlineLevel="2">
      <c r="A478" s="4" t="str">
        <f t="shared" si="41"/>
        <v>RS</v>
      </c>
      <c r="B478" s="11" t="s">
        <v>981</v>
      </c>
      <c r="C478" s="11" t="s">
        <v>982</v>
      </c>
      <c r="D478" s="12">
        <v>0</v>
      </c>
      <c r="E478" s="12">
        <v>0</v>
      </c>
      <c r="F478" s="12">
        <v>0</v>
      </c>
      <c r="G478" s="12">
        <v>40</v>
      </c>
      <c r="H478" s="13">
        <v>13729.42</v>
      </c>
      <c r="I478" s="13">
        <f t="shared" si="39"/>
        <v>0</v>
      </c>
      <c r="J478" s="13">
        <f t="shared" si="40"/>
        <v>-13729.42</v>
      </c>
    </row>
    <row r="479" spans="1:10" ht="75" outlineLevel="2">
      <c r="A479" s="4" t="str">
        <f t="shared" si="41"/>
        <v>RS</v>
      </c>
      <c r="B479" s="11" t="s">
        <v>983</v>
      </c>
      <c r="C479" s="11" t="s">
        <v>984</v>
      </c>
      <c r="D479" s="12">
        <v>0</v>
      </c>
      <c r="E479" s="12">
        <v>0</v>
      </c>
      <c r="F479" s="12">
        <v>0</v>
      </c>
      <c r="G479" s="12">
        <v>5</v>
      </c>
      <c r="H479" s="12">
        <v>319.64999999999998</v>
      </c>
      <c r="I479" s="13">
        <f t="shared" si="39"/>
        <v>0</v>
      </c>
      <c r="J479" s="13">
        <f t="shared" si="40"/>
        <v>-319.64999999999998</v>
      </c>
    </row>
    <row r="480" spans="1:10" ht="45" outlineLevel="2">
      <c r="A480" s="4" t="str">
        <f t="shared" si="41"/>
        <v>RS</v>
      </c>
      <c r="B480" s="11" t="s">
        <v>985</v>
      </c>
      <c r="C480" s="11" t="s">
        <v>986</v>
      </c>
      <c r="D480" s="12">
        <v>0</v>
      </c>
      <c r="E480" s="12">
        <v>0</v>
      </c>
      <c r="F480" s="12">
        <v>0</v>
      </c>
      <c r="G480" s="12">
        <v>5</v>
      </c>
      <c r="H480" s="13">
        <v>2553.02</v>
      </c>
      <c r="I480" s="13">
        <f t="shared" si="39"/>
        <v>0</v>
      </c>
      <c r="J480" s="13">
        <f t="shared" si="40"/>
        <v>-2553.02</v>
      </c>
    </row>
    <row r="481" spans="1:10" ht="45" outlineLevel="2">
      <c r="A481" s="4" t="str">
        <f t="shared" si="41"/>
        <v>RS</v>
      </c>
      <c r="B481" s="11" t="s">
        <v>987</v>
      </c>
      <c r="C481" s="11" t="s">
        <v>988</v>
      </c>
      <c r="D481" s="12">
        <v>0</v>
      </c>
      <c r="E481" s="12">
        <v>0</v>
      </c>
      <c r="F481" s="12">
        <v>0</v>
      </c>
      <c r="G481" s="12">
        <v>2</v>
      </c>
      <c r="H481" s="12">
        <v>153.47</v>
      </c>
      <c r="I481" s="13">
        <f t="shared" ref="I481:I544" si="42">IF((F481-H481)&gt;0,F481-H481,0)</f>
        <v>0</v>
      </c>
      <c r="J481" s="13">
        <f t="shared" ref="J481:J544" si="43">IF((F481-H481)&gt;0,0,F481-H481)</f>
        <v>-153.47</v>
      </c>
    </row>
    <row r="482" spans="1:10" ht="60" outlineLevel="2">
      <c r="A482" s="4" t="str">
        <f t="shared" si="41"/>
        <v>RS</v>
      </c>
      <c r="B482" s="11" t="s">
        <v>989</v>
      </c>
      <c r="C482" s="11" t="s">
        <v>990</v>
      </c>
      <c r="D482" s="12">
        <v>0</v>
      </c>
      <c r="E482" s="12">
        <v>0</v>
      </c>
      <c r="F482" s="12">
        <v>0</v>
      </c>
      <c r="G482" s="12">
        <v>9</v>
      </c>
      <c r="H482" s="13">
        <v>3187.98</v>
      </c>
      <c r="I482" s="13">
        <f t="shared" si="42"/>
        <v>0</v>
      </c>
      <c r="J482" s="13">
        <f t="shared" si="43"/>
        <v>-3187.98</v>
      </c>
    </row>
    <row r="483" spans="1:10" ht="105" outlineLevel="2">
      <c r="A483" s="4" t="str">
        <f t="shared" si="41"/>
        <v>RS</v>
      </c>
      <c r="B483" s="11" t="s">
        <v>991</v>
      </c>
      <c r="C483" s="11" t="s">
        <v>992</v>
      </c>
      <c r="D483" s="12">
        <v>48</v>
      </c>
      <c r="E483" s="12">
        <v>0</v>
      </c>
      <c r="F483" s="13">
        <v>389470.05</v>
      </c>
      <c r="G483" s="12">
        <v>17</v>
      </c>
      <c r="H483" s="13">
        <v>6572.33</v>
      </c>
      <c r="I483" s="13">
        <f t="shared" si="42"/>
        <v>382897.72</v>
      </c>
      <c r="J483" s="13">
        <f t="shared" si="43"/>
        <v>0</v>
      </c>
    </row>
    <row r="484" spans="1:10" ht="105" outlineLevel="2">
      <c r="A484" s="4" t="str">
        <f t="shared" si="41"/>
        <v>RS</v>
      </c>
      <c r="B484" s="11" t="s">
        <v>993</v>
      </c>
      <c r="C484" s="11" t="s">
        <v>994</v>
      </c>
      <c r="D484" s="12">
        <v>0</v>
      </c>
      <c r="E484" s="12">
        <v>0</v>
      </c>
      <c r="F484" s="12">
        <v>0</v>
      </c>
      <c r="G484" s="12">
        <v>2</v>
      </c>
      <c r="H484" s="12">
        <v>267.10000000000002</v>
      </c>
      <c r="I484" s="13">
        <f t="shared" si="42"/>
        <v>0</v>
      </c>
      <c r="J484" s="13">
        <f t="shared" si="43"/>
        <v>-267.10000000000002</v>
      </c>
    </row>
    <row r="485" spans="1:10" ht="90" outlineLevel="2">
      <c r="A485" s="4" t="str">
        <f t="shared" si="41"/>
        <v>RS</v>
      </c>
      <c r="B485" s="11" t="s">
        <v>995</v>
      </c>
      <c r="C485" s="11" t="s">
        <v>996</v>
      </c>
      <c r="D485" s="12">
        <v>0</v>
      </c>
      <c r="E485" s="12">
        <v>0</v>
      </c>
      <c r="F485" s="12">
        <v>0</v>
      </c>
      <c r="G485" s="12">
        <v>5</v>
      </c>
      <c r="H485" s="13">
        <v>2163.6999999999998</v>
      </c>
      <c r="I485" s="13">
        <f t="shared" si="42"/>
        <v>0</v>
      </c>
      <c r="J485" s="13">
        <f t="shared" si="43"/>
        <v>-2163.6999999999998</v>
      </c>
    </row>
    <row r="486" spans="1:10" ht="105" outlineLevel="2">
      <c r="A486" s="4" t="str">
        <f t="shared" si="41"/>
        <v>RS</v>
      </c>
      <c r="B486" s="11" t="s">
        <v>997</v>
      </c>
      <c r="C486" s="11" t="s">
        <v>998</v>
      </c>
      <c r="D486" s="12">
        <v>21</v>
      </c>
      <c r="E486" s="12">
        <v>0</v>
      </c>
      <c r="F486" s="13">
        <v>35682.35</v>
      </c>
      <c r="G486" s="12">
        <v>12</v>
      </c>
      <c r="H486" s="13">
        <v>33928.410000000003</v>
      </c>
      <c r="I486" s="13">
        <f t="shared" si="42"/>
        <v>1753.9399999999951</v>
      </c>
      <c r="J486" s="13">
        <f t="shared" si="43"/>
        <v>0</v>
      </c>
    </row>
    <row r="487" spans="1:10" ht="75" outlineLevel="2">
      <c r="A487" s="4" t="str">
        <f t="shared" si="41"/>
        <v>RS</v>
      </c>
      <c r="B487" s="11" t="s">
        <v>83</v>
      </c>
      <c r="C487" s="11" t="s">
        <v>999</v>
      </c>
      <c r="D487" s="12">
        <v>18</v>
      </c>
      <c r="E487" s="12">
        <v>0</v>
      </c>
      <c r="F487" s="13">
        <v>18964.099999999999</v>
      </c>
      <c r="G487" s="12">
        <v>0</v>
      </c>
      <c r="H487" s="12">
        <v>0</v>
      </c>
      <c r="I487" s="13">
        <f t="shared" si="42"/>
        <v>18964.099999999999</v>
      </c>
      <c r="J487" s="13">
        <f t="shared" si="43"/>
        <v>0</v>
      </c>
    </row>
    <row r="488" spans="1:10" ht="90" outlineLevel="2">
      <c r="A488" s="4" t="str">
        <f t="shared" si="41"/>
        <v>RS</v>
      </c>
      <c r="B488" s="11" t="s">
        <v>1000</v>
      </c>
      <c r="C488" s="11" t="s">
        <v>1001</v>
      </c>
      <c r="D488" s="12">
        <v>53</v>
      </c>
      <c r="E488" s="12">
        <v>0</v>
      </c>
      <c r="F488" s="13">
        <v>21515.97</v>
      </c>
      <c r="G488" s="12">
        <v>12</v>
      </c>
      <c r="H488" s="13">
        <v>5325.89</v>
      </c>
      <c r="I488" s="13">
        <f t="shared" si="42"/>
        <v>16190.080000000002</v>
      </c>
      <c r="J488" s="13">
        <f t="shared" si="43"/>
        <v>0</v>
      </c>
    </row>
    <row r="489" spans="1:10" ht="90" outlineLevel="2">
      <c r="A489" s="4" t="str">
        <f t="shared" si="41"/>
        <v>RS</v>
      </c>
      <c r="B489" s="11" t="s">
        <v>85</v>
      </c>
      <c r="C489" s="11" t="s">
        <v>1002</v>
      </c>
      <c r="D489" s="12">
        <v>700</v>
      </c>
      <c r="E489" s="12">
        <v>0</v>
      </c>
      <c r="F489" s="13">
        <v>335084.08</v>
      </c>
      <c r="G489" s="12">
        <v>76</v>
      </c>
      <c r="H489" s="13">
        <v>33202.94</v>
      </c>
      <c r="I489" s="13">
        <f t="shared" si="42"/>
        <v>301881.14</v>
      </c>
      <c r="J489" s="13">
        <f t="shared" si="43"/>
        <v>0</v>
      </c>
    </row>
    <row r="490" spans="1:10" ht="90" outlineLevel="2">
      <c r="A490" s="4" t="str">
        <f t="shared" si="41"/>
        <v>RS</v>
      </c>
      <c r="B490" s="11" t="s">
        <v>1003</v>
      </c>
      <c r="C490" s="11" t="s">
        <v>1004</v>
      </c>
      <c r="D490" s="12">
        <v>192</v>
      </c>
      <c r="E490" s="12">
        <v>0</v>
      </c>
      <c r="F490" s="13">
        <v>84978.04</v>
      </c>
      <c r="G490" s="12">
        <v>24</v>
      </c>
      <c r="H490" s="13">
        <v>12101.86</v>
      </c>
      <c r="I490" s="13">
        <f t="shared" si="42"/>
        <v>72876.179999999993</v>
      </c>
      <c r="J490" s="13">
        <f t="shared" si="43"/>
        <v>0</v>
      </c>
    </row>
    <row r="491" spans="1:10" ht="60" outlineLevel="2">
      <c r="A491" s="4" t="str">
        <f t="shared" si="41"/>
        <v>RS</v>
      </c>
      <c r="B491" s="11" t="s">
        <v>1005</v>
      </c>
      <c r="C491" s="11" t="s">
        <v>1006</v>
      </c>
      <c r="D491" s="12">
        <v>0</v>
      </c>
      <c r="E491" s="12">
        <v>0</v>
      </c>
      <c r="F491" s="12">
        <v>0</v>
      </c>
      <c r="G491" s="12">
        <v>1</v>
      </c>
      <c r="H491" s="12">
        <v>69.5</v>
      </c>
      <c r="I491" s="13">
        <f t="shared" si="42"/>
        <v>0</v>
      </c>
      <c r="J491" s="13">
        <f t="shared" si="43"/>
        <v>-69.5</v>
      </c>
    </row>
    <row r="492" spans="1:10" ht="75" outlineLevel="2">
      <c r="A492" s="4" t="str">
        <f t="shared" si="41"/>
        <v>RS</v>
      </c>
      <c r="B492" s="11" t="s">
        <v>1007</v>
      </c>
      <c r="C492" s="11" t="s">
        <v>1008</v>
      </c>
      <c r="D492" s="12">
        <v>0</v>
      </c>
      <c r="E492" s="12">
        <v>0</v>
      </c>
      <c r="F492" s="12">
        <v>0</v>
      </c>
      <c r="G492" s="12">
        <v>2</v>
      </c>
      <c r="H492" s="12">
        <v>179.52</v>
      </c>
      <c r="I492" s="13">
        <f t="shared" si="42"/>
        <v>0</v>
      </c>
      <c r="J492" s="13">
        <f t="shared" si="43"/>
        <v>-179.52</v>
      </c>
    </row>
    <row r="493" spans="1:10" ht="90" outlineLevel="2">
      <c r="A493" s="4" t="str">
        <f t="shared" si="41"/>
        <v>RS</v>
      </c>
      <c r="B493" s="11" t="s">
        <v>1009</v>
      </c>
      <c r="C493" s="11" t="s">
        <v>1010</v>
      </c>
      <c r="D493" s="12">
        <v>336</v>
      </c>
      <c r="E493" s="12">
        <v>0</v>
      </c>
      <c r="F493" s="13">
        <v>153950.17000000001</v>
      </c>
      <c r="G493" s="12">
        <v>1</v>
      </c>
      <c r="H493" s="12">
        <v>989.22</v>
      </c>
      <c r="I493" s="13">
        <f t="shared" si="42"/>
        <v>152960.95000000001</v>
      </c>
      <c r="J493" s="13">
        <f t="shared" si="43"/>
        <v>0</v>
      </c>
    </row>
    <row r="494" spans="1:10" ht="90" outlineLevel="2">
      <c r="A494" s="4" t="str">
        <f t="shared" si="41"/>
        <v>RS</v>
      </c>
      <c r="B494" s="11" t="s">
        <v>1011</v>
      </c>
      <c r="C494" s="11" t="s">
        <v>1012</v>
      </c>
      <c r="D494" s="12">
        <v>74</v>
      </c>
      <c r="E494" s="12">
        <v>0</v>
      </c>
      <c r="F494" s="13">
        <v>26147.279999999999</v>
      </c>
      <c r="G494" s="12">
        <v>44</v>
      </c>
      <c r="H494" s="13">
        <v>4918.01</v>
      </c>
      <c r="I494" s="13">
        <f t="shared" si="42"/>
        <v>21229.269999999997</v>
      </c>
      <c r="J494" s="13">
        <f t="shared" si="43"/>
        <v>0</v>
      </c>
    </row>
    <row r="495" spans="1:10" ht="75" outlineLevel="2">
      <c r="A495" s="4" t="str">
        <f t="shared" si="41"/>
        <v>RS</v>
      </c>
      <c r="B495" s="11" t="s">
        <v>1013</v>
      </c>
      <c r="C495" s="11" t="s">
        <v>1014</v>
      </c>
      <c r="D495" s="12">
        <v>13</v>
      </c>
      <c r="E495" s="12">
        <v>0</v>
      </c>
      <c r="F495" s="13">
        <v>5887.93</v>
      </c>
      <c r="G495" s="12">
        <v>0</v>
      </c>
      <c r="H495" s="12">
        <v>0</v>
      </c>
      <c r="I495" s="13">
        <f t="shared" si="42"/>
        <v>5887.93</v>
      </c>
      <c r="J495" s="13">
        <f t="shared" si="43"/>
        <v>0</v>
      </c>
    </row>
    <row r="496" spans="1:10" ht="60" outlineLevel="2">
      <c r="A496" s="4" t="str">
        <f t="shared" si="41"/>
        <v>RS</v>
      </c>
      <c r="B496" s="11" t="s">
        <v>1015</v>
      </c>
      <c r="C496" s="11" t="s">
        <v>1016</v>
      </c>
      <c r="D496" s="12">
        <v>0</v>
      </c>
      <c r="E496" s="12">
        <v>0</v>
      </c>
      <c r="F496" s="12">
        <v>0</v>
      </c>
      <c r="G496" s="12">
        <v>3</v>
      </c>
      <c r="H496" s="12">
        <v>554.55999999999995</v>
      </c>
      <c r="I496" s="13">
        <f t="shared" si="42"/>
        <v>0</v>
      </c>
      <c r="J496" s="13">
        <f t="shared" si="43"/>
        <v>-554.55999999999995</v>
      </c>
    </row>
    <row r="497" spans="1:10" ht="90" outlineLevel="2">
      <c r="A497" s="4" t="str">
        <f t="shared" si="41"/>
        <v>RS</v>
      </c>
      <c r="B497" s="11" t="s">
        <v>1017</v>
      </c>
      <c r="C497" s="11" t="s">
        <v>1018</v>
      </c>
      <c r="D497" s="12">
        <v>2</v>
      </c>
      <c r="E497" s="12">
        <v>0</v>
      </c>
      <c r="F497" s="13">
        <v>1206.3800000000001</v>
      </c>
      <c r="G497" s="12">
        <v>8</v>
      </c>
      <c r="H497" s="13">
        <v>1272.8800000000001</v>
      </c>
      <c r="I497" s="13">
        <f t="shared" si="42"/>
        <v>0</v>
      </c>
      <c r="J497" s="13">
        <f t="shared" si="43"/>
        <v>-66.5</v>
      </c>
    </row>
    <row r="498" spans="1:10" ht="75" outlineLevel="2">
      <c r="A498" s="4" t="str">
        <f t="shared" si="41"/>
        <v>RS</v>
      </c>
      <c r="B498" s="11" t="s">
        <v>1019</v>
      </c>
      <c r="C498" s="11" t="s">
        <v>1020</v>
      </c>
      <c r="D498" s="12">
        <v>21</v>
      </c>
      <c r="E498" s="12">
        <v>0</v>
      </c>
      <c r="F498" s="13">
        <v>6498.16</v>
      </c>
      <c r="G498" s="12">
        <v>27</v>
      </c>
      <c r="H498" s="13">
        <v>6589.42</v>
      </c>
      <c r="I498" s="13">
        <f t="shared" si="42"/>
        <v>0</v>
      </c>
      <c r="J498" s="13">
        <f t="shared" si="43"/>
        <v>-91.260000000000218</v>
      </c>
    </row>
    <row r="499" spans="1:10" ht="90" outlineLevel="2">
      <c r="A499" s="4" t="str">
        <f t="shared" si="41"/>
        <v>RS</v>
      </c>
      <c r="B499" s="11" t="s">
        <v>1021</v>
      </c>
      <c r="C499" s="11" t="s">
        <v>1022</v>
      </c>
      <c r="D499" s="12">
        <v>62</v>
      </c>
      <c r="E499" s="12">
        <v>0</v>
      </c>
      <c r="F499" s="13">
        <v>17853.189999999999</v>
      </c>
      <c r="G499" s="12">
        <v>46</v>
      </c>
      <c r="H499" s="13">
        <v>14718.95</v>
      </c>
      <c r="I499" s="13">
        <f t="shared" si="42"/>
        <v>3134.239999999998</v>
      </c>
      <c r="J499" s="13">
        <f t="shared" si="43"/>
        <v>0</v>
      </c>
    </row>
    <row r="500" spans="1:10" ht="60" outlineLevel="2">
      <c r="A500" s="4" t="str">
        <f t="shared" si="41"/>
        <v>RS</v>
      </c>
      <c r="B500" s="11" t="s">
        <v>1023</v>
      </c>
      <c r="C500" s="11" t="s">
        <v>1024</v>
      </c>
      <c r="D500" s="12">
        <v>0</v>
      </c>
      <c r="E500" s="12">
        <v>0</v>
      </c>
      <c r="F500" s="12">
        <v>0</v>
      </c>
      <c r="G500" s="12">
        <v>4</v>
      </c>
      <c r="H500" s="12">
        <v>684.44</v>
      </c>
      <c r="I500" s="13">
        <f t="shared" si="42"/>
        <v>0</v>
      </c>
      <c r="J500" s="13">
        <f t="shared" si="43"/>
        <v>-684.44</v>
      </c>
    </row>
    <row r="501" spans="1:10" ht="45" outlineLevel="2">
      <c r="A501" s="4" t="str">
        <f t="shared" si="41"/>
        <v>RS</v>
      </c>
      <c r="B501" s="11" t="s">
        <v>1025</v>
      </c>
      <c r="C501" s="11" t="s">
        <v>1026</v>
      </c>
      <c r="D501" s="12">
        <v>0</v>
      </c>
      <c r="E501" s="12">
        <v>0</v>
      </c>
      <c r="F501" s="12">
        <v>0</v>
      </c>
      <c r="G501" s="12">
        <v>2</v>
      </c>
      <c r="H501" s="12">
        <v>31.01</v>
      </c>
      <c r="I501" s="13">
        <f t="shared" si="42"/>
        <v>0</v>
      </c>
      <c r="J501" s="13">
        <f t="shared" si="43"/>
        <v>-31.01</v>
      </c>
    </row>
    <row r="502" spans="1:10" ht="90" outlineLevel="2">
      <c r="A502" s="4" t="str">
        <f t="shared" si="41"/>
        <v>RS</v>
      </c>
      <c r="B502" s="11" t="s">
        <v>1027</v>
      </c>
      <c r="C502" s="11" t="s">
        <v>1028</v>
      </c>
      <c r="D502" s="12">
        <v>3</v>
      </c>
      <c r="E502" s="12">
        <v>0</v>
      </c>
      <c r="F502" s="13">
        <v>6875.3</v>
      </c>
      <c r="G502" s="12">
        <v>0</v>
      </c>
      <c r="H502" s="12">
        <v>0</v>
      </c>
      <c r="I502" s="13">
        <f t="shared" si="42"/>
        <v>6875.3</v>
      </c>
      <c r="J502" s="13">
        <f t="shared" si="43"/>
        <v>0</v>
      </c>
    </row>
    <row r="503" spans="1:10" ht="90" outlineLevel="2">
      <c r="A503" s="4" t="str">
        <f t="shared" si="41"/>
        <v>RS</v>
      </c>
      <c r="B503" s="11" t="s">
        <v>1029</v>
      </c>
      <c r="C503" s="11" t="s">
        <v>1030</v>
      </c>
      <c r="D503" s="12">
        <v>0</v>
      </c>
      <c r="E503" s="12">
        <v>0</v>
      </c>
      <c r="F503" s="12">
        <v>0</v>
      </c>
      <c r="G503" s="12">
        <v>2</v>
      </c>
      <c r="H503" s="12">
        <v>152.63</v>
      </c>
      <c r="I503" s="13">
        <f t="shared" si="42"/>
        <v>0</v>
      </c>
      <c r="J503" s="13">
        <f t="shared" si="43"/>
        <v>-152.63</v>
      </c>
    </row>
    <row r="504" spans="1:10" ht="90" outlineLevel="2">
      <c r="A504" s="4" t="str">
        <f t="shared" si="41"/>
        <v>RS</v>
      </c>
      <c r="B504" s="11" t="s">
        <v>1031</v>
      </c>
      <c r="C504" s="11" t="s">
        <v>1032</v>
      </c>
      <c r="D504" s="12">
        <v>0</v>
      </c>
      <c r="E504" s="12">
        <v>0</v>
      </c>
      <c r="F504" s="12">
        <v>0</v>
      </c>
      <c r="G504" s="12">
        <v>2</v>
      </c>
      <c r="H504" s="12">
        <v>743.63</v>
      </c>
      <c r="I504" s="13">
        <f t="shared" si="42"/>
        <v>0</v>
      </c>
      <c r="J504" s="13">
        <f t="shared" si="43"/>
        <v>-743.63</v>
      </c>
    </row>
    <row r="505" spans="1:10" ht="105" outlineLevel="2">
      <c r="A505" s="4" t="str">
        <f t="shared" si="41"/>
        <v>RS</v>
      </c>
      <c r="B505" s="11" t="s">
        <v>1033</v>
      </c>
      <c r="C505" s="11" t="s">
        <v>1034</v>
      </c>
      <c r="D505" s="12">
        <v>7</v>
      </c>
      <c r="E505" s="12">
        <v>0</v>
      </c>
      <c r="F505" s="13">
        <v>2819.32</v>
      </c>
      <c r="G505" s="12">
        <v>5</v>
      </c>
      <c r="H505" s="13">
        <v>2199.16</v>
      </c>
      <c r="I505" s="13">
        <f t="shared" si="42"/>
        <v>620.16000000000031</v>
      </c>
      <c r="J505" s="13">
        <f t="shared" si="43"/>
        <v>0</v>
      </c>
    </row>
    <row r="506" spans="1:10" ht="60" outlineLevel="2">
      <c r="A506" s="4" t="str">
        <f t="shared" si="41"/>
        <v>RS</v>
      </c>
      <c r="B506" s="11" t="s">
        <v>1035</v>
      </c>
      <c r="C506" s="11" t="s">
        <v>1036</v>
      </c>
      <c r="D506" s="12">
        <v>31</v>
      </c>
      <c r="E506" s="13">
        <v>2854.13</v>
      </c>
      <c r="F506" s="13">
        <v>5884.58</v>
      </c>
      <c r="G506" s="12">
        <v>0</v>
      </c>
      <c r="H506" s="12">
        <v>0</v>
      </c>
      <c r="I506" s="13">
        <f t="shared" si="42"/>
        <v>5884.58</v>
      </c>
      <c r="J506" s="13">
        <f t="shared" si="43"/>
        <v>0</v>
      </c>
    </row>
    <row r="507" spans="1:10" ht="90" outlineLevel="2">
      <c r="A507" s="4" t="str">
        <f t="shared" si="41"/>
        <v>RS</v>
      </c>
      <c r="B507" s="11" t="s">
        <v>1037</v>
      </c>
      <c r="C507" s="11" t="s">
        <v>1038</v>
      </c>
      <c r="D507" s="12">
        <v>59</v>
      </c>
      <c r="E507" s="12">
        <v>0</v>
      </c>
      <c r="F507" s="13">
        <v>30955.4</v>
      </c>
      <c r="G507" s="12">
        <v>0</v>
      </c>
      <c r="H507" s="12">
        <v>0</v>
      </c>
      <c r="I507" s="13">
        <f t="shared" si="42"/>
        <v>30955.4</v>
      </c>
      <c r="J507" s="13">
        <f t="shared" si="43"/>
        <v>0</v>
      </c>
    </row>
    <row r="508" spans="1:10" ht="90" outlineLevel="2">
      <c r="A508" s="4" t="str">
        <f t="shared" si="41"/>
        <v>RS</v>
      </c>
      <c r="B508" s="11" t="s">
        <v>1039</v>
      </c>
      <c r="C508" s="11" t="s">
        <v>1040</v>
      </c>
      <c r="D508" s="12">
        <v>0</v>
      </c>
      <c r="E508" s="12">
        <v>0</v>
      </c>
      <c r="F508" s="12">
        <v>0</v>
      </c>
      <c r="G508" s="12">
        <v>19</v>
      </c>
      <c r="H508" s="13">
        <v>4219.7700000000004</v>
      </c>
      <c r="I508" s="13">
        <f t="shared" si="42"/>
        <v>0</v>
      </c>
      <c r="J508" s="13">
        <f t="shared" si="43"/>
        <v>-4219.7700000000004</v>
      </c>
    </row>
    <row r="509" spans="1:10" ht="75" outlineLevel="2">
      <c r="A509" s="4" t="str">
        <f t="shared" si="41"/>
        <v>RS</v>
      </c>
      <c r="B509" s="11" t="s">
        <v>1041</v>
      </c>
      <c r="C509" s="11" t="s">
        <v>1042</v>
      </c>
      <c r="D509" s="12">
        <v>23</v>
      </c>
      <c r="E509" s="12">
        <v>0</v>
      </c>
      <c r="F509" s="13">
        <v>9625.4</v>
      </c>
      <c r="G509" s="12">
        <v>11</v>
      </c>
      <c r="H509" s="13">
        <v>2822.29</v>
      </c>
      <c r="I509" s="13">
        <f t="shared" si="42"/>
        <v>6803.11</v>
      </c>
      <c r="J509" s="13">
        <f t="shared" si="43"/>
        <v>0</v>
      </c>
    </row>
    <row r="510" spans="1:10" ht="75" outlineLevel="2">
      <c r="A510" s="4" t="str">
        <f t="shared" si="41"/>
        <v>RS</v>
      </c>
      <c r="B510" s="11" t="s">
        <v>1043</v>
      </c>
      <c r="C510" s="11" t="s">
        <v>1044</v>
      </c>
      <c r="D510" s="12">
        <v>0</v>
      </c>
      <c r="E510" s="12">
        <v>0</v>
      </c>
      <c r="F510" s="12">
        <v>0</v>
      </c>
      <c r="G510" s="12">
        <v>8</v>
      </c>
      <c r="H510" s="13">
        <v>3096.25</v>
      </c>
      <c r="I510" s="13">
        <f t="shared" si="42"/>
        <v>0</v>
      </c>
      <c r="J510" s="13">
        <f t="shared" si="43"/>
        <v>-3096.25</v>
      </c>
    </row>
    <row r="511" spans="1:10" ht="90" outlineLevel="2">
      <c r="A511" s="4" t="str">
        <f t="shared" si="41"/>
        <v>RS</v>
      </c>
      <c r="B511" s="11" t="s">
        <v>1045</v>
      </c>
      <c r="C511" s="11" t="s">
        <v>1046</v>
      </c>
      <c r="D511" s="12">
        <v>32</v>
      </c>
      <c r="E511" s="12">
        <v>0</v>
      </c>
      <c r="F511" s="13">
        <v>14136.66</v>
      </c>
      <c r="G511" s="12">
        <v>0</v>
      </c>
      <c r="H511" s="12">
        <v>0</v>
      </c>
      <c r="I511" s="13">
        <f t="shared" si="42"/>
        <v>14136.66</v>
      </c>
      <c r="J511" s="13">
        <f t="shared" si="43"/>
        <v>0</v>
      </c>
    </row>
    <row r="512" spans="1:10" ht="90" outlineLevel="2">
      <c r="A512" s="4" t="str">
        <f t="shared" si="41"/>
        <v>RS</v>
      </c>
      <c r="B512" s="11" t="s">
        <v>1047</v>
      </c>
      <c r="C512" s="11" t="s">
        <v>1048</v>
      </c>
      <c r="D512" s="12">
        <v>31</v>
      </c>
      <c r="E512" s="12">
        <v>0</v>
      </c>
      <c r="F512" s="13">
        <v>19845.669999999998</v>
      </c>
      <c r="G512" s="12">
        <v>1</v>
      </c>
      <c r="H512" s="12">
        <v>288.23</v>
      </c>
      <c r="I512" s="13">
        <f t="shared" si="42"/>
        <v>19557.439999999999</v>
      </c>
      <c r="J512" s="13">
        <f t="shared" si="43"/>
        <v>0</v>
      </c>
    </row>
    <row r="513" spans="1:10" ht="75" outlineLevel="2">
      <c r="A513" s="4" t="str">
        <f t="shared" si="41"/>
        <v>RS</v>
      </c>
      <c r="B513" s="11" t="s">
        <v>1049</v>
      </c>
      <c r="C513" s="11" t="s">
        <v>1050</v>
      </c>
      <c r="D513" s="12">
        <v>44</v>
      </c>
      <c r="E513" s="12">
        <v>0</v>
      </c>
      <c r="F513" s="13">
        <v>12574.16</v>
      </c>
      <c r="G513" s="12">
        <v>1</v>
      </c>
      <c r="H513" s="12">
        <v>371.14</v>
      </c>
      <c r="I513" s="13">
        <f t="shared" si="42"/>
        <v>12203.02</v>
      </c>
      <c r="J513" s="13">
        <f t="shared" si="43"/>
        <v>0</v>
      </c>
    </row>
    <row r="514" spans="1:10" ht="45" outlineLevel="2">
      <c r="A514" s="4" t="str">
        <f t="shared" si="41"/>
        <v>RS</v>
      </c>
      <c r="B514" s="11" t="s">
        <v>1051</v>
      </c>
      <c r="C514" s="11" t="s">
        <v>1052</v>
      </c>
      <c r="D514" s="12">
        <v>7</v>
      </c>
      <c r="E514" s="12">
        <v>0</v>
      </c>
      <c r="F514" s="13">
        <v>112244.28</v>
      </c>
      <c r="G514" s="12">
        <v>2</v>
      </c>
      <c r="H514" s="12">
        <v>300.08</v>
      </c>
      <c r="I514" s="13">
        <f t="shared" si="42"/>
        <v>111944.2</v>
      </c>
      <c r="J514" s="13">
        <f t="shared" si="43"/>
        <v>0</v>
      </c>
    </row>
    <row r="515" spans="1:10" ht="75" outlineLevel="2">
      <c r="A515" s="4" t="str">
        <f t="shared" si="41"/>
        <v>RS</v>
      </c>
      <c r="B515" s="11" t="s">
        <v>1053</v>
      </c>
      <c r="C515" s="11" t="s">
        <v>1054</v>
      </c>
      <c r="D515" s="12">
        <v>2</v>
      </c>
      <c r="E515" s="12">
        <v>0</v>
      </c>
      <c r="F515" s="12">
        <v>214.69</v>
      </c>
      <c r="G515" s="12">
        <v>0</v>
      </c>
      <c r="H515" s="12">
        <v>0</v>
      </c>
      <c r="I515" s="13">
        <f t="shared" si="42"/>
        <v>214.69</v>
      </c>
      <c r="J515" s="13">
        <f t="shared" si="43"/>
        <v>0</v>
      </c>
    </row>
    <row r="516" spans="1:10" ht="90" outlineLevel="2">
      <c r="A516" s="4" t="str">
        <f t="shared" si="41"/>
        <v>RS</v>
      </c>
      <c r="B516" s="11" t="s">
        <v>1055</v>
      </c>
      <c r="C516" s="11" t="s">
        <v>1056</v>
      </c>
      <c r="D516" s="12">
        <v>56</v>
      </c>
      <c r="E516" s="12">
        <v>0</v>
      </c>
      <c r="F516" s="13">
        <v>33812.129999999997</v>
      </c>
      <c r="G516" s="12">
        <v>0</v>
      </c>
      <c r="H516" s="12">
        <v>0</v>
      </c>
      <c r="I516" s="13">
        <f t="shared" si="42"/>
        <v>33812.129999999997</v>
      </c>
      <c r="J516" s="13">
        <f t="shared" si="43"/>
        <v>0</v>
      </c>
    </row>
    <row r="517" spans="1:10" ht="90" outlineLevel="2">
      <c r="A517" s="4" t="str">
        <f t="shared" si="41"/>
        <v>RS</v>
      </c>
      <c r="B517" s="11" t="s">
        <v>1057</v>
      </c>
      <c r="C517" s="11" t="s">
        <v>1058</v>
      </c>
      <c r="D517" s="12">
        <v>0</v>
      </c>
      <c r="E517" s="12">
        <v>0</v>
      </c>
      <c r="F517" s="12">
        <v>0</v>
      </c>
      <c r="G517" s="12">
        <v>16</v>
      </c>
      <c r="H517" s="13">
        <v>3249.8</v>
      </c>
      <c r="I517" s="13">
        <f t="shared" si="42"/>
        <v>0</v>
      </c>
      <c r="J517" s="13">
        <f t="shared" si="43"/>
        <v>-3249.8</v>
      </c>
    </row>
    <row r="518" spans="1:10" ht="75" outlineLevel="2">
      <c r="A518" s="4" t="str">
        <f t="shared" si="41"/>
        <v>RS</v>
      </c>
      <c r="B518" s="11" t="s">
        <v>1059</v>
      </c>
      <c r="C518" s="11" t="s">
        <v>1060</v>
      </c>
      <c r="D518" s="12">
        <v>0</v>
      </c>
      <c r="E518" s="12">
        <v>0</v>
      </c>
      <c r="F518" s="12">
        <v>0</v>
      </c>
      <c r="G518" s="12">
        <v>41</v>
      </c>
      <c r="H518" s="13">
        <v>17667.21</v>
      </c>
      <c r="I518" s="13">
        <f t="shared" si="42"/>
        <v>0</v>
      </c>
      <c r="J518" s="13">
        <f t="shared" si="43"/>
        <v>-17667.21</v>
      </c>
    </row>
    <row r="519" spans="1:10" ht="105" outlineLevel="2">
      <c r="A519" s="4" t="str">
        <f t="shared" si="41"/>
        <v>RS</v>
      </c>
      <c r="B519" s="11" t="s">
        <v>1061</v>
      </c>
      <c r="C519" s="11" t="s">
        <v>1062</v>
      </c>
      <c r="D519" s="12">
        <v>15</v>
      </c>
      <c r="E519" s="12">
        <v>0</v>
      </c>
      <c r="F519" s="13">
        <v>4838.88</v>
      </c>
      <c r="G519" s="12">
        <v>9</v>
      </c>
      <c r="H519" s="13">
        <v>2202.19</v>
      </c>
      <c r="I519" s="13">
        <f t="shared" si="42"/>
        <v>2636.69</v>
      </c>
      <c r="J519" s="13">
        <f t="shared" si="43"/>
        <v>0</v>
      </c>
    </row>
    <row r="520" spans="1:10" ht="75" outlineLevel="2">
      <c r="A520" s="4" t="str">
        <f t="shared" si="41"/>
        <v>RS</v>
      </c>
      <c r="B520" s="11" t="s">
        <v>1063</v>
      </c>
      <c r="C520" s="11" t="s">
        <v>1064</v>
      </c>
      <c r="D520" s="12">
        <v>20</v>
      </c>
      <c r="E520" s="12">
        <v>0</v>
      </c>
      <c r="F520" s="13">
        <v>6750.54</v>
      </c>
      <c r="G520" s="12">
        <v>5</v>
      </c>
      <c r="H520" s="13">
        <v>1036.52</v>
      </c>
      <c r="I520" s="13">
        <f t="shared" si="42"/>
        <v>5714.02</v>
      </c>
      <c r="J520" s="13">
        <f t="shared" si="43"/>
        <v>0</v>
      </c>
    </row>
    <row r="521" spans="1:10" ht="90" outlineLevel="2">
      <c r="A521" s="4" t="str">
        <f t="shared" si="41"/>
        <v>RS</v>
      </c>
      <c r="B521" s="11" t="s">
        <v>1065</v>
      </c>
      <c r="C521" s="11" t="s">
        <v>1066</v>
      </c>
      <c r="D521" s="12">
        <v>11</v>
      </c>
      <c r="E521" s="12">
        <v>0</v>
      </c>
      <c r="F521" s="13">
        <v>7397.48</v>
      </c>
      <c r="G521" s="12">
        <v>29</v>
      </c>
      <c r="H521" s="13">
        <v>16559.41</v>
      </c>
      <c r="I521" s="13">
        <f t="shared" si="42"/>
        <v>0</v>
      </c>
      <c r="J521" s="13">
        <f t="shared" si="43"/>
        <v>-9161.93</v>
      </c>
    </row>
    <row r="522" spans="1:10" ht="75" outlineLevel="2">
      <c r="A522" s="4" t="str">
        <f t="shared" si="41"/>
        <v>RS</v>
      </c>
      <c r="B522" s="11" t="s">
        <v>1067</v>
      </c>
      <c r="C522" s="11" t="s">
        <v>1068</v>
      </c>
      <c r="D522" s="12">
        <v>7</v>
      </c>
      <c r="E522" s="12">
        <v>0</v>
      </c>
      <c r="F522" s="13">
        <v>2518.65</v>
      </c>
      <c r="G522" s="12">
        <v>3</v>
      </c>
      <c r="H522" s="13">
        <v>1198.3599999999999</v>
      </c>
      <c r="I522" s="13">
        <f t="shared" si="42"/>
        <v>1320.2900000000002</v>
      </c>
      <c r="J522" s="13">
        <f t="shared" si="43"/>
        <v>0</v>
      </c>
    </row>
    <row r="523" spans="1:10" ht="45" outlineLevel="2">
      <c r="A523" s="4" t="str">
        <f t="shared" si="41"/>
        <v>RS</v>
      </c>
      <c r="B523" s="11" t="s">
        <v>1069</v>
      </c>
      <c r="C523" s="11" t="s">
        <v>1070</v>
      </c>
      <c r="D523" s="12">
        <v>5</v>
      </c>
      <c r="E523" s="12">
        <v>0</v>
      </c>
      <c r="F523" s="13">
        <v>13255.74</v>
      </c>
      <c r="G523" s="12">
        <v>28</v>
      </c>
      <c r="H523" s="13">
        <v>7377.56</v>
      </c>
      <c r="I523" s="13">
        <f t="shared" si="42"/>
        <v>5878.1799999999994</v>
      </c>
      <c r="J523" s="13">
        <f t="shared" si="43"/>
        <v>0</v>
      </c>
    </row>
    <row r="524" spans="1:10" ht="90" outlineLevel="2">
      <c r="A524" s="4" t="str">
        <f t="shared" si="41"/>
        <v>RS</v>
      </c>
      <c r="B524" s="11" t="s">
        <v>1071</v>
      </c>
      <c r="C524" s="11" t="s">
        <v>1072</v>
      </c>
      <c r="D524" s="12">
        <v>0</v>
      </c>
      <c r="E524" s="12">
        <v>0</v>
      </c>
      <c r="F524" s="12">
        <v>0</v>
      </c>
      <c r="G524" s="12">
        <v>5</v>
      </c>
      <c r="H524" s="13">
        <v>1011.58</v>
      </c>
      <c r="I524" s="13">
        <f t="shared" si="42"/>
        <v>0</v>
      </c>
      <c r="J524" s="13">
        <f t="shared" si="43"/>
        <v>-1011.58</v>
      </c>
    </row>
    <row r="525" spans="1:10" ht="90" outlineLevel="2">
      <c r="A525" s="4" t="str">
        <f t="shared" ref="A525:A588" si="44">LEFT(B525,2)</f>
        <v>RS</v>
      </c>
      <c r="B525" s="11" t="s">
        <v>1073</v>
      </c>
      <c r="C525" s="11" t="s">
        <v>1074</v>
      </c>
      <c r="D525" s="12">
        <v>60</v>
      </c>
      <c r="E525" s="12">
        <v>0</v>
      </c>
      <c r="F525" s="13">
        <v>18638.16</v>
      </c>
      <c r="G525" s="12">
        <v>17</v>
      </c>
      <c r="H525" s="13">
        <v>2439.31</v>
      </c>
      <c r="I525" s="13">
        <f t="shared" si="42"/>
        <v>16198.85</v>
      </c>
      <c r="J525" s="13">
        <f t="shared" si="43"/>
        <v>0</v>
      </c>
    </row>
    <row r="526" spans="1:10" ht="75" outlineLevel="2">
      <c r="A526" s="4" t="str">
        <f t="shared" si="44"/>
        <v>RS</v>
      </c>
      <c r="B526" s="11" t="s">
        <v>1075</v>
      </c>
      <c r="C526" s="11" t="s">
        <v>1076</v>
      </c>
      <c r="D526" s="12">
        <v>32</v>
      </c>
      <c r="E526" s="12">
        <v>0</v>
      </c>
      <c r="F526" s="13">
        <v>13229.74</v>
      </c>
      <c r="G526" s="12">
        <v>21</v>
      </c>
      <c r="H526" s="13">
        <v>7886.89</v>
      </c>
      <c r="I526" s="13">
        <f t="shared" si="42"/>
        <v>5342.8499999999995</v>
      </c>
      <c r="J526" s="13">
        <f t="shared" si="43"/>
        <v>0</v>
      </c>
    </row>
    <row r="527" spans="1:10" ht="75" outlineLevel="2">
      <c r="A527" s="4" t="str">
        <f t="shared" si="44"/>
        <v>RS</v>
      </c>
      <c r="B527" s="11" t="s">
        <v>1077</v>
      </c>
      <c r="C527" s="11" t="s">
        <v>1078</v>
      </c>
      <c r="D527" s="12">
        <v>0</v>
      </c>
      <c r="E527" s="12">
        <v>0</v>
      </c>
      <c r="F527" s="12">
        <v>0</v>
      </c>
      <c r="G527" s="12">
        <v>9</v>
      </c>
      <c r="H527" s="12">
        <v>679.69</v>
      </c>
      <c r="I527" s="13">
        <f t="shared" si="42"/>
        <v>0</v>
      </c>
      <c r="J527" s="13">
        <f t="shared" si="43"/>
        <v>-679.69</v>
      </c>
    </row>
    <row r="528" spans="1:10" ht="45" outlineLevel="2">
      <c r="A528" s="4" t="str">
        <f t="shared" si="44"/>
        <v>RS</v>
      </c>
      <c r="B528" s="11" t="s">
        <v>1079</v>
      </c>
      <c r="C528" s="11" t="s">
        <v>1080</v>
      </c>
      <c r="D528" s="12">
        <v>0</v>
      </c>
      <c r="E528" s="12">
        <v>0</v>
      </c>
      <c r="F528" s="12">
        <v>0</v>
      </c>
      <c r="G528" s="12">
        <v>34</v>
      </c>
      <c r="H528" s="13">
        <v>11992.88</v>
      </c>
      <c r="I528" s="13">
        <f t="shared" si="42"/>
        <v>0</v>
      </c>
      <c r="J528" s="13">
        <f t="shared" si="43"/>
        <v>-11992.88</v>
      </c>
    </row>
    <row r="529" spans="1:10" ht="90" outlineLevel="2">
      <c r="A529" s="4" t="str">
        <f t="shared" si="44"/>
        <v>RS</v>
      </c>
      <c r="B529" s="11" t="s">
        <v>1081</v>
      </c>
      <c r="C529" s="11" t="s">
        <v>1082</v>
      </c>
      <c r="D529" s="12">
        <v>0</v>
      </c>
      <c r="E529" s="12">
        <v>0</v>
      </c>
      <c r="F529" s="12">
        <v>0</v>
      </c>
      <c r="G529" s="12">
        <v>1</v>
      </c>
      <c r="H529" s="12">
        <v>414.6</v>
      </c>
      <c r="I529" s="13">
        <f t="shared" si="42"/>
        <v>0</v>
      </c>
      <c r="J529" s="13">
        <f t="shared" si="43"/>
        <v>-414.6</v>
      </c>
    </row>
    <row r="530" spans="1:10" ht="45" outlineLevel="2">
      <c r="A530" s="4" t="str">
        <f t="shared" si="44"/>
        <v>RS</v>
      </c>
      <c r="B530" s="11" t="s">
        <v>1083</v>
      </c>
      <c r="C530" s="11" t="s">
        <v>1084</v>
      </c>
      <c r="D530" s="12">
        <v>35</v>
      </c>
      <c r="E530" s="12">
        <v>0</v>
      </c>
      <c r="F530" s="13">
        <v>55774.84</v>
      </c>
      <c r="G530" s="12">
        <v>0</v>
      </c>
      <c r="H530" s="12">
        <v>0</v>
      </c>
      <c r="I530" s="13">
        <f t="shared" si="42"/>
        <v>55774.84</v>
      </c>
      <c r="J530" s="13">
        <f t="shared" si="43"/>
        <v>0</v>
      </c>
    </row>
    <row r="531" spans="1:10" ht="105" outlineLevel="2">
      <c r="A531" s="4" t="str">
        <f t="shared" si="44"/>
        <v>RS</v>
      </c>
      <c r="B531" s="11" t="s">
        <v>1085</v>
      </c>
      <c r="C531" s="11" t="s">
        <v>1086</v>
      </c>
      <c r="D531" s="12">
        <v>0</v>
      </c>
      <c r="E531" s="12">
        <v>0</v>
      </c>
      <c r="F531" s="12">
        <v>0</v>
      </c>
      <c r="G531" s="12">
        <v>2</v>
      </c>
      <c r="H531" s="12">
        <v>104.02</v>
      </c>
      <c r="I531" s="13">
        <f t="shared" si="42"/>
        <v>0</v>
      </c>
      <c r="J531" s="13">
        <f t="shared" si="43"/>
        <v>-104.02</v>
      </c>
    </row>
    <row r="532" spans="1:10" ht="60" outlineLevel="2">
      <c r="A532" s="4" t="str">
        <f t="shared" si="44"/>
        <v>RS</v>
      </c>
      <c r="B532" s="11" t="s">
        <v>1087</v>
      </c>
      <c r="C532" s="11" t="s">
        <v>1088</v>
      </c>
      <c r="D532" s="12">
        <v>10</v>
      </c>
      <c r="E532" s="12">
        <v>0</v>
      </c>
      <c r="F532" s="13">
        <v>5947.85</v>
      </c>
      <c r="G532" s="12">
        <v>9</v>
      </c>
      <c r="H532" s="13">
        <v>5808.47</v>
      </c>
      <c r="I532" s="13">
        <f t="shared" si="42"/>
        <v>139.38000000000011</v>
      </c>
      <c r="J532" s="13">
        <f t="shared" si="43"/>
        <v>0</v>
      </c>
    </row>
    <row r="533" spans="1:10" ht="90" outlineLevel="2">
      <c r="A533" s="4" t="str">
        <f t="shared" si="44"/>
        <v>RS</v>
      </c>
      <c r="B533" s="11" t="s">
        <v>1089</v>
      </c>
      <c r="C533" s="11" t="s">
        <v>1090</v>
      </c>
      <c r="D533" s="12">
        <v>24</v>
      </c>
      <c r="E533" s="12">
        <v>0</v>
      </c>
      <c r="F533" s="13">
        <v>10092.700000000001</v>
      </c>
      <c r="G533" s="12">
        <v>24</v>
      </c>
      <c r="H533" s="13">
        <v>4058.1</v>
      </c>
      <c r="I533" s="13">
        <f t="shared" si="42"/>
        <v>6034.6</v>
      </c>
      <c r="J533" s="13">
        <f t="shared" si="43"/>
        <v>0</v>
      </c>
    </row>
    <row r="534" spans="1:10" ht="90" outlineLevel="2">
      <c r="A534" s="4" t="str">
        <f t="shared" si="44"/>
        <v>RS</v>
      </c>
      <c r="B534" s="11" t="s">
        <v>1091</v>
      </c>
      <c r="C534" s="11" t="s">
        <v>1092</v>
      </c>
      <c r="D534" s="12">
        <v>30</v>
      </c>
      <c r="E534" s="12">
        <v>0</v>
      </c>
      <c r="F534" s="13">
        <v>78695.929999999993</v>
      </c>
      <c r="G534" s="12">
        <v>13</v>
      </c>
      <c r="H534" s="13">
        <v>2294.2800000000002</v>
      </c>
      <c r="I534" s="13">
        <f t="shared" si="42"/>
        <v>76401.649999999994</v>
      </c>
      <c r="J534" s="13">
        <f t="shared" si="43"/>
        <v>0</v>
      </c>
    </row>
    <row r="535" spans="1:10" ht="75" outlineLevel="2">
      <c r="A535" s="4" t="str">
        <f t="shared" si="44"/>
        <v>RS</v>
      </c>
      <c r="B535" s="11" t="s">
        <v>1093</v>
      </c>
      <c r="C535" s="11" t="s">
        <v>1094</v>
      </c>
      <c r="D535" s="12">
        <v>0</v>
      </c>
      <c r="E535" s="12">
        <v>0</v>
      </c>
      <c r="F535" s="12">
        <v>0</v>
      </c>
      <c r="G535" s="12">
        <v>34</v>
      </c>
      <c r="H535" s="13">
        <v>18320.330000000002</v>
      </c>
      <c r="I535" s="13">
        <f t="shared" si="42"/>
        <v>0</v>
      </c>
      <c r="J535" s="13">
        <f t="shared" si="43"/>
        <v>-18320.330000000002</v>
      </c>
    </row>
    <row r="536" spans="1:10" ht="105" outlineLevel="2">
      <c r="A536" s="4" t="str">
        <f t="shared" si="44"/>
        <v>RS</v>
      </c>
      <c r="B536" s="11" t="s">
        <v>1095</v>
      </c>
      <c r="C536" s="11" t="s">
        <v>1096</v>
      </c>
      <c r="D536" s="12">
        <v>19</v>
      </c>
      <c r="E536" s="12">
        <v>0</v>
      </c>
      <c r="F536" s="13">
        <v>17841.349999999999</v>
      </c>
      <c r="G536" s="12">
        <v>22</v>
      </c>
      <c r="H536" s="13">
        <v>11979.64</v>
      </c>
      <c r="I536" s="13">
        <f t="shared" si="42"/>
        <v>5861.7099999999991</v>
      </c>
      <c r="J536" s="13">
        <f t="shared" si="43"/>
        <v>0</v>
      </c>
    </row>
    <row r="537" spans="1:10" ht="75" outlineLevel="2">
      <c r="A537" s="4" t="str">
        <f t="shared" si="44"/>
        <v>RS</v>
      </c>
      <c r="B537" s="11" t="s">
        <v>1097</v>
      </c>
      <c r="C537" s="11" t="s">
        <v>1098</v>
      </c>
      <c r="D537" s="12">
        <v>3</v>
      </c>
      <c r="E537" s="12">
        <v>0</v>
      </c>
      <c r="F537" s="13">
        <v>1278.07</v>
      </c>
      <c r="G537" s="12">
        <v>0</v>
      </c>
      <c r="H537" s="12">
        <v>0</v>
      </c>
      <c r="I537" s="13">
        <f t="shared" si="42"/>
        <v>1278.07</v>
      </c>
      <c r="J537" s="13">
        <f t="shared" si="43"/>
        <v>0</v>
      </c>
    </row>
    <row r="538" spans="1:10" ht="60" outlineLevel="2">
      <c r="A538" s="4" t="str">
        <f t="shared" si="44"/>
        <v>RS</v>
      </c>
      <c r="B538" s="11" t="s">
        <v>1099</v>
      </c>
      <c r="C538" s="11" t="s">
        <v>1100</v>
      </c>
      <c r="D538" s="12">
        <v>3</v>
      </c>
      <c r="E538" s="12">
        <v>0</v>
      </c>
      <c r="F538" s="13">
        <v>1396.75</v>
      </c>
      <c r="G538" s="12">
        <v>0</v>
      </c>
      <c r="H538" s="12">
        <v>0</v>
      </c>
      <c r="I538" s="13">
        <f t="shared" si="42"/>
        <v>1396.75</v>
      </c>
      <c r="J538" s="13">
        <f t="shared" si="43"/>
        <v>0</v>
      </c>
    </row>
    <row r="539" spans="1:10" ht="75" outlineLevel="2">
      <c r="A539" s="4" t="str">
        <f t="shared" si="44"/>
        <v>RS</v>
      </c>
      <c r="B539" s="11" t="s">
        <v>1101</v>
      </c>
      <c r="C539" s="11" t="s">
        <v>1102</v>
      </c>
      <c r="D539" s="12">
        <v>67</v>
      </c>
      <c r="E539" s="12">
        <v>0</v>
      </c>
      <c r="F539" s="13">
        <v>49583.78</v>
      </c>
      <c r="G539" s="12">
        <v>0</v>
      </c>
      <c r="H539" s="12">
        <v>0</v>
      </c>
      <c r="I539" s="13">
        <f t="shared" si="42"/>
        <v>49583.78</v>
      </c>
      <c r="J539" s="13">
        <f t="shared" si="43"/>
        <v>0</v>
      </c>
    </row>
    <row r="540" spans="1:10" ht="75" outlineLevel="2">
      <c r="A540" s="4" t="str">
        <f t="shared" si="44"/>
        <v>RS</v>
      </c>
      <c r="B540" s="11" t="s">
        <v>1103</v>
      </c>
      <c r="C540" s="11" t="s">
        <v>1104</v>
      </c>
      <c r="D540" s="12">
        <v>59</v>
      </c>
      <c r="E540" s="12">
        <v>0</v>
      </c>
      <c r="F540" s="13">
        <v>35587.440000000002</v>
      </c>
      <c r="G540" s="12">
        <v>11</v>
      </c>
      <c r="H540" s="13">
        <v>5183.1000000000004</v>
      </c>
      <c r="I540" s="13">
        <f t="shared" si="42"/>
        <v>30404.340000000004</v>
      </c>
      <c r="J540" s="13">
        <f t="shared" si="43"/>
        <v>0</v>
      </c>
    </row>
    <row r="541" spans="1:10" ht="75" outlineLevel="2">
      <c r="A541" s="4" t="str">
        <f t="shared" si="44"/>
        <v>RS</v>
      </c>
      <c r="B541" s="11" t="s">
        <v>1105</v>
      </c>
      <c r="C541" s="11" t="s">
        <v>1106</v>
      </c>
      <c r="D541" s="12">
        <v>76</v>
      </c>
      <c r="E541" s="12">
        <v>0</v>
      </c>
      <c r="F541" s="13">
        <v>49081.1</v>
      </c>
      <c r="G541" s="12">
        <v>4</v>
      </c>
      <c r="H541" s="12">
        <v>132.68</v>
      </c>
      <c r="I541" s="13">
        <f t="shared" si="42"/>
        <v>48948.42</v>
      </c>
      <c r="J541" s="13">
        <f t="shared" si="43"/>
        <v>0</v>
      </c>
    </row>
    <row r="542" spans="1:10" ht="90" outlineLevel="2">
      <c r="A542" s="4" t="str">
        <f t="shared" si="44"/>
        <v>RS</v>
      </c>
      <c r="B542" s="11" t="s">
        <v>1107</v>
      </c>
      <c r="C542" s="11" t="s">
        <v>1108</v>
      </c>
      <c r="D542" s="12">
        <v>5</v>
      </c>
      <c r="E542" s="12">
        <v>0</v>
      </c>
      <c r="F542" s="13">
        <v>2519.1</v>
      </c>
      <c r="G542" s="12">
        <v>2</v>
      </c>
      <c r="H542" s="12">
        <v>955.78</v>
      </c>
      <c r="I542" s="13">
        <f t="shared" si="42"/>
        <v>1563.32</v>
      </c>
      <c r="J542" s="13">
        <f t="shared" si="43"/>
        <v>0</v>
      </c>
    </row>
    <row r="543" spans="1:10" ht="75" outlineLevel="2">
      <c r="A543" s="4" t="str">
        <f t="shared" si="44"/>
        <v>RS</v>
      </c>
      <c r="B543" s="11" t="s">
        <v>1109</v>
      </c>
      <c r="C543" s="11" t="s">
        <v>1110</v>
      </c>
      <c r="D543" s="12">
        <v>3</v>
      </c>
      <c r="E543" s="12">
        <v>0</v>
      </c>
      <c r="F543" s="13">
        <v>3391.57</v>
      </c>
      <c r="G543" s="12">
        <v>0</v>
      </c>
      <c r="H543" s="12">
        <v>0</v>
      </c>
      <c r="I543" s="13">
        <f t="shared" si="42"/>
        <v>3391.57</v>
      </c>
      <c r="J543" s="13">
        <f t="shared" si="43"/>
        <v>0</v>
      </c>
    </row>
    <row r="544" spans="1:10" ht="105" outlineLevel="2">
      <c r="A544" s="4" t="str">
        <f t="shared" si="44"/>
        <v>RS</v>
      </c>
      <c r="B544" s="11" t="s">
        <v>1111</v>
      </c>
      <c r="C544" s="11" t="s">
        <v>1112</v>
      </c>
      <c r="D544" s="12">
        <v>0</v>
      </c>
      <c r="E544" s="12">
        <v>0</v>
      </c>
      <c r="F544" s="12">
        <v>0</v>
      </c>
      <c r="G544" s="12">
        <v>13</v>
      </c>
      <c r="H544" s="13">
        <v>4722.62</v>
      </c>
      <c r="I544" s="13">
        <f t="shared" si="42"/>
        <v>0</v>
      </c>
      <c r="J544" s="13">
        <f t="shared" si="43"/>
        <v>-4722.62</v>
      </c>
    </row>
    <row r="545" spans="1:10" outlineLevel="1">
      <c r="A545" s="30" t="s">
        <v>1113</v>
      </c>
      <c r="B545" s="30"/>
      <c r="C545" s="30"/>
      <c r="D545" s="12">
        <f t="shared" ref="D545:J545" si="45">SUBTOTAL(9,D374:D544)</f>
        <v>10821</v>
      </c>
      <c r="E545" s="12">
        <f t="shared" si="45"/>
        <v>3210.53</v>
      </c>
      <c r="F545" s="12">
        <f t="shared" si="45"/>
        <v>5318565.6700000018</v>
      </c>
      <c r="G545" s="12">
        <f t="shared" si="45"/>
        <v>1702</v>
      </c>
      <c r="H545" s="13">
        <f t="shared" si="45"/>
        <v>861808.03</v>
      </c>
      <c r="I545" s="13">
        <f t="shared" si="45"/>
        <v>4949904.4100000011</v>
      </c>
      <c r="J545" s="13">
        <f t="shared" si="45"/>
        <v>-493146.77</v>
      </c>
    </row>
    <row r="546" spans="1:10" ht="105" outlineLevel="2">
      <c r="A546" s="4" t="str">
        <f t="shared" si="44"/>
        <v>SC</v>
      </c>
      <c r="B546" s="11" t="s">
        <v>1114</v>
      </c>
      <c r="C546" s="11" t="s">
        <v>1115</v>
      </c>
      <c r="D546" s="12">
        <v>7</v>
      </c>
      <c r="E546" s="12">
        <v>0</v>
      </c>
      <c r="F546" s="13">
        <v>2657.37</v>
      </c>
      <c r="G546" s="12">
        <v>2</v>
      </c>
      <c r="H546" s="12">
        <v>701.93</v>
      </c>
      <c r="I546" s="13">
        <f t="shared" ref="I546:I611" si="46">IF((F546-H546)&gt;0,F546-H546,0)</f>
        <v>1955.44</v>
      </c>
      <c r="J546" s="13">
        <f t="shared" ref="J546:J611" si="47">IF((F546-H546)&gt;0,0,F546-H546)</f>
        <v>0</v>
      </c>
    </row>
    <row r="547" spans="1:10" ht="90" outlineLevel="2">
      <c r="A547" s="4" t="str">
        <f t="shared" si="44"/>
        <v>SC</v>
      </c>
      <c r="B547" s="11" t="s">
        <v>1116</v>
      </c>
      <c r="C547" s="11" t="s">
        <v>1117</v>
      </c>
      <c r="D547" s="12">
        <v>3</v>
      </c>
      <c r="E547" s="12">
        <v>0</v>
      </c>
      <c r="F547" s="13">
        <v>1062.6500000000001</v>
      </c>
      <c r="G547" s="12">
        <v>0</v>
      </c>
      <c r="H547" s="12">
        <v>0</v>
      </c>
      <c r="I547" s="13">
        <f t="shared" si="46"/>
        <v>1062.6500000000001</v>
      </c>
      <c r="J547" s="13">
        <f t="shared" si="47"/>
        <v>0</v>
      </c>
    </row>
    <row r="548" spans="1:10" ht="90" outlineLevel="2">
      <c r="A548" s="4" t="str">
        <f t="shared" si="44"/>
        <v>SC</v>
      </c>
      <c r="B548" s="11" t="s">
        <v>1118</v>
      </c>
      <c r="C548" s="11" t="s">
        <v>1119</v>
      </c>
      <c r="D548" s="12">
        <v>25</v>
      </c>
      <c r="E548" s="12">
        <v>0</v>
      </c>
      <c r="F548" s="13">
        <v>10004.969999999999</v>
      </c>
      <c r="G548" s="12">
        <v>0</v>
      </c>
      <c r="H548" s="12">
        <v>0</v>
      </c>
      <c r="I548" s="13">
        <f t="shared" si="46"/>
        <v>10004.969999999999</v>
      </c>
      <c r="J548" s="13">
        <f t="shared" si="47"/>
        <v>0</v>
      </c>
    </row>
    <row r="549" spans="1:10" ht="105" outlineLevel="2">
      <c r="A549" s="4" t="str">
        <f t="shared" si="44"/>
        <v>SC</v>
      </c>
      <c r="B549" s="11" t="s">
        <v>1120</v>
      </c>
      <c r="C549" s="11" t="s">
        <v>1121</v>
      </c>
      <c r="D549" s="12">
        <v>50</v>
      </c>
      <c r="E549" s="12">
        <v>0</v>
      </c>
      <c r="F549" s="13">
        <v>19129.12</v>
      </c>
      <c r="G549" s="12">
        <v>1</v>
      </c>
      <c r="H549" s="12">
        <v>85.11</v>
      </c>
      <c r="I549" s="13">
        <f t="shared" si="46"/>
        <v>19044.009999999998</v>
      </c>
      <c r="J549" s="13">
        <f t="shared" si="47"/>
        <v>0</v>
      </c>
    </row>
    <row r="550" spans="1:10" ht="90" outlineLevel="2">
      <c r="A550" s="4" t="str">
        <f t="shared" si="44"/>
        <v>SC</v>
      </c>
      <c r="B550" s="11" t="s">
        <v>1122</v>
      </c>
      <c r="C550" s="11" t="s">
        <v>1123</v>
      </c>
      <c r="D550" s="12">
        <v>0</v>
      </c>
      <c r="E550" s="12">
        <v>0</v>
      </c>
      <c r="F550" s="12">
        <v>0</v>
      </c>
      <c r="G550" s="12">
        <v>1</v>
      </c>
      <c r="H550" s="12">
        <v>179.43</v>
      </c>
      <c r="I550" s="13">
        <f t="shared" si="46"/>
        <v>0</v>
      </c>
      <c r="J550" s="13">
        <f t="shared" si="47"/>
        <v>-179.43</v>
      </c>
    </row>
    <row r="551" spans="1:10" ht="105" outlineLevel="2">
      <c r="A551" s="4" t="str">
        <f t="shared" si="44"/>
        <v>SC</v>
      </c>
      <c r="B551" s="11" t="s">
        <v>1124</v>
      </c>
      <c r="C551" s="11" t="s">
        <v>1125</v>
      </c>
      <c r="D551" s="12">
        <v>81</v>
      </c>
      <c r="E551" s="12">
        <v>0</v>
      </c>
      <c r="F551" s="13">
        <v>33815.53</v>
      </c>
      <c r="G551" s="12">
        <v>7</v>
      </c>
      <c r="H551" s="13">
        <v>2866.49</v>
      </c>
      <c r="I551" s="13">
        <f t="shared" si="46"/>
        <v>30949.040000000001</v>
      </c>
      <c r="J551" s="13">
        <f t="shared" si="47"/>
        <v>0</v>
      </c>
    </row>
    <row r="552" spans="1:10" ht="90" outlineLevel="2">
      <c r="A552" s="4" t="str">
        <f t="shared" si="44"/>
        <v>SC</v>
      </c>
      <c r="B552" s="11" t="s">
        <v>1126</v>
      </c>
      <c r="C552" s="11" t="s">
        <v>1127</v>
      </c>
      <c r="D552" s="12">
        <v>0</v>
      </c>
      <c r="E552" s="12">
        <v>0</v>
      </c>
      <c r="F552" s="12">
        <v>0</v>
      </c>
      <c r="G552" s="12">
        <v>7</v>
      </c>
      <c r="H552" s="13">
        <v>1348.74</v>
      </c>
      <c r="I552" s="13">
        <f t="shared" si="46"/>
        <v>0</v>
      </c>
      <c r="J552" s="13">
        <f t="shared" si="47"/>
        <v>-1348.74</v>
      </c>
    </row>
    <row r="553" spans="1:10" ht="75" outlineLevel="2">
      <c r="A553" s="4" t="str">
        <f t="shared" si="44"/>
        <v>SC</v>
      </c>
      <c r="B553" s="11" t="s">
        <v>1128</v>
      </c>
      <c r="C553" s="11" t="s">
        <v>1129</v>
      </c>
      <c r="D553" s="12">
        <v>729</v>
      </c>
      <c r="E553" s="13">
        <v>1724.37</v>
      </c>
      <c r="F553" s="13">
        <v>3058809.42</v>
      </c>
      <c r="G553" s="12">
        <v>0</v>
      </c>
      <c r="H553" s="12">
        <v>0</v>
      </c>
      <c r="I553" s="13">
        <f t="shared" si="46"/>
        <v>3058809.42</v>
      </c>
      <c r="J553" s="13">
        <f t="shared" si="47"/>
        <v>0</v>
      </c>
    </row>
    <row r="554" spans="1:10" ht="105" outlineLevel="2">
      <c r="A554" s="4" t="str">
        <f t="shared" si="44"/>
        <v>SC</v>
      </c>
      <c r="B554" s="11" t="s">
        <v>87</v>
      </c>
      <c r="C554" s="11" t="s">
        <v>88</v>
      </c>
      <c r="D554" s="12">
        <v>0</v>
      </c>
      <c r="E554" s="12">
        <v>0</v>
      </c>
      <c r="F554" s="12">
        <v>0</v>
      </c>
      <c r="G554" s="12">
        <v>20</v>
      </c>
      <c r="H554" s="13">
        <v>3281.38</v>
      </c>
      <c r="I554" s="13">
        <f t="shared" si="46"/>
        <v>0</v>
      </c>
      <c r="J554" s="13">
        <f t="shared" si="47"/>
        <v>-3281.38</v>
      </c>
    </row>
    <row r="555" spans="1:10" ht="90" outlineLevel="2">
      <c r="A555" s="4" t="str">
        <f t="shared" si="44"/>
        <v>SC</v>
      </c>
      <c r="B555" s="11" t="s">
        <v>1130</v>
      </c>
      <c r="C555" s="11" t="s">
        <v>1131</v>
      </c>
      <c r="D555" s="12">
        <v>30</v>
      </c>
      <c r="E555" s="12">
        <v>0</v>
      </c>
      <c r="F555" s="13">
        <v>10385.51</v>
      </c>
      <c r="G555" s="12">
        <v>0</v>
      </c>
      <c r="H555" s="12">
        <v>0</v>
      </c>
      <c r="I555" s="13">
        <f t="shared" si="46"/>
        <v>10385.51</v>
      </c>
      <c r="J555" s="13">
        <f t="shared" si="47"/>
        <v>0</v>
      </c>
    </row>
    <row r="556" spans="1:10" ht="90" outlineLevel="2">
      <c r="A556" s="4" t="str">
        <f t="shared" si="44"/>
        <v>SC</v>
      </c>
      <c r="B556" s="11" t="s">
        <v>1132</v>
      </c>
      <c r="C556" s="11" t="s">
        <v>1133</v>
      </c>
      <c r="D556" s="12">
        <v>144</v>
      </c>
      <c r="E556" s="12">
        <v>0</v>
      </c>
      <c r="F556" s="13">
        <v>72591.33</v>
      </c>
      <c r="G556" s="12">
        <v>66</v>
      </c>
      <c r="H556" s="13">
        <v>19074.11</v>
      </c>
      <c r="I556" s="13">
        <f t="shared" si="46"/>
        <v>53517.22</v>
      </c>
      <c r="J556" s="13">
        <f t="shared" si="47"/>
        <v>0</v>
      </c>
    </row>
    <row r="557" spans="1:10" ht="75" outlineLevel="2">
      <c r="A557" s="4" t="str">
        <f t="shared" si="44"/>
        <v>SC</v>
      </c>
      <c r="B557" s="11" t="s">
        <v>1134</v>
      </c>
      <c r="C557" s="11" t="s">
        <v>1135</v>
      </c>
      <c r="D557" s="12">
        <v>0</v>
      </c>
      <c r="E557" s="12">
        <v>0</v>
      </c>
      <c r="F557" s="12">
        <v>0</v>
      </c>
      <c r="G557" s="12">
        <v>32</v>
      </c>
      <c r="H557" s="13">
        <v>5753.78</v>
      </c>
      <c r="I557" s="13">
        <f t="shared" si="46"/>
        <v>0</v>
      </c>
      <c r="J557" s="13">
        <f t="shared" si="47"/>
        <v>-5753.78</v>
      </c>
    </row>
    <row r="558" spans="1:10" ht="90" outlineLevel="2">
      <c r="A558" s="4" t="str">
        <f t="shared" si="44"/>
        <v>SC</v>
      </c>
      <c r="B558" s="11" t="s">
        <v>89</v>
      </c>
      <c r="C558" s="11" t="s">
        <v>90</v>
      </c>
      <c r="D558" s="12">
        <v>107</v>
      </c>
      <c r="E558" s="12">
        <v>0</v>
      </c>
      <c r="F558" s="13">
        <v>355033.94</v>
      </c>
      <c r="G558" s="12">
        <v>6</v>
      </c>
      <c r="H558" s="12">
        <v>514.24</v>
      </c>
      <c r="I558" s="13">
        <f t="shared" si="46"/>
        <v>354519.7</v>
      </c>
      <c r="J558" s="13">
        <f t="shared" si="47"/>
        <v>0</v>
      </c>
    </row>
    <row r="559" spans="1:10" ht="90" outlineLevel="2">
      <c r="A559" s="4" t="str">
        <f t="shared" si="44"/>
        <v>SC</v>
      </c>
      <c r="B559" s="11" t="s">
        <v>1136</v>
      </c>
      <c r="C559" s="11" t="s">
        <v>1137</v>
      </c>
      <c r="D559" s="12">
        <v>0</v>
      </c>
      <c r="E559" s="12">
        <v>0</v>
      </c>
      <c r="F559" s="12">
        <v>0</v>
      </c>
      <c r="G559" s="12">
        <v>45</v>
      </c>
      <c r="H559" s="13">
        <v>6312.92</v>
      </c>
      <c r="I559" s="13">
        <f t="shared" si="46"/>
        <v>0</v>
      </c>
      <c r="J559" s="13">
        <f t="shared" si="47"/>
        <v>-6312.92</v>
      </c>
    </row>
    <row r="560" spans="1:10" ht="45" outlineLevel="2">
      <c r="A560" s="4" t="str">
        <f t="shared" si="44"/>
        <v>SC</v>
      </c>
      <c r="B560" s="11" t="s">
        <v>1138</v>
      </c>
      <c r="C560" s="11" t="s">
        <v>1139</v>
      </c>
      <c r="D560" s="12">
        <v>0</v>
      </c>
      <c r="E560" s="12">
        <v>0</v>
      </c>
      <c r="F560" s="12">
        <v>0</v>
      </c>
      <c r="G560" s="12">
        <v>3</v>
      </c>
      <c r="H560" s="12">
        <v>988.38</v>
      </c>
      <c r="I560" s="13">
        <f t="shared" si="46"/>
        <v>0</v>
      </c>
      <c r="J560" s="13">
        <f t="shared" si="47"/>
        <v>-988.38</v>
      </c>
    </row>
    <row r="561" spans="1:10" ht="90" outlineLevel="2">
      <c r="A561" s="4" t="str">
        <f t="shared" si="44"/>
        <v>SC</v>
      </c>
      <c r="B561" s="11" t="s">
        <v>1140</v>
      </c>
      <c r="C561" s="11" t="s">
        <v>1141</v>
      </c>
      <c r="D561" s="12">
        <v>0</v>
      </c>
      <c r="E561" s="12">
        <v>0</v>
      </c>
      <c r="F561" s="12">
        <v>0</v>
      </c>
      <c r="G561" s="12">
        <v>4</v>
      </c>
      <c r="H561" s="12">
        <v>565.08000000000004</v>
      </c>
      <c r="I561" s="13">
        <f t="shared" si="46"/>
        <v>0</v>
      </c>
      <c r="J561" s="13">
        <f t="shared" si="47"/>
        <v>-565.08000000000004</v>
      </c>
    </row>
    <row r="562" spans="1:10" ht="75" outlineLevel="2">
      <c r="A562" s="4" t="str">
        <f t="shared" si="44"/>
        <v>SC</v>
      </c>
      <c r="B562" s="11" t="s">
        <v>1142</v>
      </c>
      <c r="C562" s="11" t="s">
        <v>1143</v>
      </c>
      <c r="D562" s="12">
        <v>43</v>
      </c>
      <c r="E562" s="12">
        <v>0</v>
      </c>
      <c r="F562" s="13">
        <v>18678.93</v>
      </c>
      <c r="G562" s="12">
        <v>0</v>
      </c>
      <c r="H562" s="12">
        <v>0</v>
      </c>
      <c r="I562" s="13">
        <f t="shared" si="46"/>
        <v>18678.93</v>
      </c>
      <c r="J562" s="13">
        <f t="shared" si="47"/>
        <v>0</v>
      </c>
    </row>
    <row r="563" spans="1:10" ht="60" outlineLevel="2">
      <c r="A563" s="4" t="str">
        <f t="shared" si="44"/>
        <v>SC</v>
      </c>
      <c r="B563" s="11" t="s">
        <v>1144</v>
      </c>
      <c r="C563" s="11" t="s">
        <v>1145</v>
      </c>
      <c r="D563" s="12">
        <v>0</v>
      </c>
      <c r="E563" s="12">
        <v>0</v>
      </c>
      <c r="F563" s="12">
        <v>0</v>
      </c>
      <c r="G563" s="12">
        <v>1</v>
      </c>
      <c r="H563" s="13">
        <v>1358.92</v>
      </c>
      <c r="I563" s="13">
        <f t="shared" si="46"/>
        <v>0</v>
      </c>
      <c r="J563" s="13">
        <f t="shared" si="47"/>
        <v>-1358.92</v>
      </c>
    </row>
    <row r="564" spans="1:10" ht="105" outlineLevel="2">
      <c r="A564" s="4" t="str">
        <f t="shared" si="44"/>
        <v>SC</v>
      </c>
      <c r="B564" s="11" t="s">
        <v>1146</v>
      </c>
      <c r="C564" s="11" t="s">
        <v>1147</v>
      </c>
      <c r="D564" s="12">
        <v>0</v>
      </c>
      <c r="E564" s="12">
        <v>0</v>
      </c>
      <c r="F564" s="12">
        <v>0</v>
      </c>
      <c r="G564" s="12">
        <v>2</v>
      </c>
      <c r="H564" s="12">
        <v>215.92</v>
      </c>
      <c r="I564" s="13">
        <f t="shared" si="46"/>
        <v>0</v>
      </c>
      <c r="J564" s="13">
        <f t="shared" si="47"/>
        <v>-215.92</v>
      </c>
    </row>
    <row r="565" spans="1:10" ht="75" outlineLevel="2">
      <c r="A565" s="4" t="str">
        <f t="shared" si="44"/>
        <v>SC</v>
      </c>
      <c r="B565" s="11" t="s">
        <v>1148</v>
      </c>
      <c r="C565" s="11" t="s">
        <v>1149</v>
      </c>
      <c r="D565" s="12">
        <v>0</v>
      </c>
      <c r="E565" s="12">
        <v>0</v>
      </c>
      <c r="F565" s="12">
        <v>0</v>
      </c>
      <c r="G565" s="12">
        <v>1</v>
      </c>
      <c r="H565" s="12">
        <v>21.68</v>
      </c>
      <c r="I565" s="13">
        <f t="shared" si="46"/>
        <v>0</v>
      </c>
      <c r="J565" s="13">
        <f t="shared" si="47"/>
        <v>-21.68</v>
      </c>
    </row>
    <row r="566" spans="1:10" ht="60" outlineLevel="2">
      <c r="A566" s="4" t="str">
        <f t="shared" si="44"/>
        <v>SC</v>
      </c>
      <c r="B566" s="11" t="s">
        <v>1150</v>
      </c>
      <c r="C566" s="11" t="s">
        <v>1151</v>
      </c>
      <c r="D566" s="12">
        <v>204</v>
      </c>
      <c r="E566" s="12">
        <v>0</v>
      </c>
      <c r="F566" s="13">
        <v>88723.09</v>
      </c>
      <c r="G566" s="12">
        <v>0</v>
      </c>
      <c r="H566" s="12">
        <v>0</v>
      </c>
      <c r="I566" s="13">
        <f t="shared" si="46"/>
        <v>88723.09</v>
      </c>
      <c r="J566" s="13">
        <f t="shared" si="47"/>
        <v>0</v>
      </c>
    </row>
    <row r="567" spans="1:10" ht="105" outlineLevel="2">
      <c r="A567" s="4" t="str">
        <f t="shared" si="44"/>
        <v>SC</v>
      </c>
      <c r="B567" s="11" t="s">
        <v>1152</v>
      </c>
      <c r="C567" s="11" t="s">
        <v>1153</v>
      </c>
      <c r="D567" s="12">
        <v>36</v>
      </c>
      <c r="E567" s="12">
        <v>0</v>
      </c>
      <c r="F567" s="13">
        <v>19725.68</v>
      </c>
      <c r="G567" s="12">
        <v>5</v>
      </c>
      <c r="H567" s="13">
        <v>1440.99</v>
      </c>
      <c r="I567" s="13">
        <f t="shared" si="46"/>
        <v>18284.689999999999</v>
      </c>
      <c r="J567" s="13">
        <f t="shared" si="47"/>
        <v>0</v>
      </c>
    </row>
    <row r="568" spans="1:10" ht="60" outlineLevel="2">
      <c r="A568" s="4" t="str">
        <f t="shared" si="44"/>
        <v>SC</v>
      </c>
      <c r="B568" s="11" t="s">
        <v>1154</v>
      </c>
      <c r="C568" s="11" t="s">
        <v>1155</v>
      </c>
      <c r="D568" s="12">
        <v>439</v>
      </c>
      <c r="E568" s="12">
        <v>0</v>
      </c>
      <c r="F568" s="13">
        <v>231177.42</v>
      </c>
      <c r="G568" s="12">
        <v>10</v>
      </c>
      <c r="H568" s="13">
        <v>3481.61</v>
      </c>
      <c r="I568" s="13">
        <f t="shared" si="46"/>
        <v>227695.81000000003</v>
      </c>
      <c r="J568" s="13">
        <f t="shared" si="47"/>
        <v>0</v>
      </c>
    </row>
    <row r="569" spans="1:10" ht="90" outlineLevel="2">
      <c r="A569" s="4" t="str">
        <f t="shared" si="44"/>
        <v>SC</v>
      </c>
      <c r="B569" s="11" t="s">
        <v>1156</v>
      </c>
      <c r="C569" s="11" t="s">
        <v>1157</v>
      </c>
      <c r="D569" s="12">
        <v>59</v>
      </c>
      <c r="E569" s="12">
        <v>0</v>
      </c>
      <c r="F569" s="13">
        <v>40542.06</v>
      </c>
      <c r="G569" s="12">
        <v>30</v>
      </c>
      <c r="H569" s="13">
        <v>3344.17</v>
      </c>
      <c r="I569" s="13">
        <f t="shared" si="46"/>
        <v>37197.89</v>
      </c>
      <c r="J569" s="13">
        <f t="shared" si="47"/>
        <v>0</v>
      </c>
    </row>
    <row r="570" spans="1:10" ht="90" outlineLevel="2">
      <c r="A570" s="4" t="str">
        <f t="shared" si="44"/>
        <v>SC</v>
      </c>
      <c r="B570" s="11" t="s">
        <v>91</v>
      </c>
      <c r="C570" s="11" t="s">
        <v>92</v>
      </c>
      <c r="D570" s="25">
        <v>1361</v>
      </c>
      <c r="E570" s="12">
        <v>0</v>
      </c>
      <c r="F570" s="13">
        <v>1844891.65</v>
      </c>
      <c r="G570" s="12">
        <v>44</v>
      </c>
      <c r="H570" s="13">
        <v>9123.5400000000009</v>
      </c>
      <c r="I570" s="13">
        <f t="shared" si="46"/>
        <v>1835768.1099999999</v>
      </c>
      <c r="J570" s="13">
        <f t="shared" si="47"/>
        <v>0</v>
      </c>
    </row>
    <row r="571" spans="1:10" ht="75" outlineLevel="2">
      <c r="A571" s="4" t="str">
        <f t="shared" si="44"/>
        <v>SC</v>
      </c>
      <c r="B571" s="11" t="s">
        <v>1158</v>
      </c>
      <c r="C571" s="11" t="s">
        <v>1159</v>
      </c>
      <c r="D571" s="12">
        <v>328</v>
      </c>
      <c r="E571" s="13">
        <v>4760.33</v>
      </c>
      <c r="F571" s="13">
        <v>489393.49</v>
      </c>
      <c r="G571" s="12">
        <v>8</v>
      </c>
      <c r="H571" s="13">
        <v>1411.4</v>
      </c>
      <c r="I571" s="13">
        <f t="shared" si="46"/>
        <v>487982.08999999997</v>
      </c>
      <c r="J571" s="13">
        <f t="shared" si="47"/>
        <v>0</v>
      </c>
    </row>
    <row r="572" spans="1:10" ht="90" outlineLevel="2">
      <c r="A572" s="4" t="str">
        <f t="shared" si="44"/>
        <v>SC</v>
      </c>
      <c r="B572" s="11" t="s">
        <v>1160</v>
      </c>
      <c r="C572" s="11" t="s">
        <v>1161</v>
      </c>
      <c r="D572" s="12">
        <v>4</v>
      </c>
      <c r="E572" s="12">
        <v>0</v>
      </c>
      <c r="F572" s="13">
        <v>1176.3900000000001</v>
      </c>
      <c r="G572" s="12">
        <v>0</v>
      </c>
      <c r="H572" s="12">
        <v>0</v>
      </c>
      <c r="I572" s="13">
        <f t="shared" si="46"/>
        <v>1176.3900000000001</v>
      </c>
      <c r="J572" s="13">
        <f t="shared" si="47"/>
        <v>0</v>
      </c>
    </row>
    <row r="573" spans="1:10" ht="75" outlineLevel="2">
      <c r="A573" s="4" t="str">
        <f t="shared" si="44"/>
        <v>SC</v>
      </c>
      <c r="B573" s="11" t="s">
        <v>1162</v>
      </c>
      <c r="C573" s="11" t="s">
        <v>1163</v>
      </c>
      <c r="D573" s="12">
        <v>0</v>
      </c>
      <c r="E573" s="12">
        <v>0</v>
      </c>
      <c r="F573" s="12">
        <v>0</v>
      </c>
      <c r="G573" s="12">
        <v>12</v>
      </c>
      <c r="H573" s="13">
        <v>1650.1</v>
      </c>
      <c r="I573" s="13">
        <f t="shared" si="46"/>
        <v>0</v>
      </c>
      <c r="J573" s="13">
        <f t="shared" si="47"/>
        <v>-1650.1</v>
      </c>
    </row>
    <row r="574" spans="1:10" ht="90" outlineLevel="2">
      <c r="A574" s="4" t="str">
        <f t="shared" si="44"/>
        <v>SC</v>
      </c>
      <c r="B574" s="11" t="s">
        <v>1164</v>
      </c>
      <c r="C574" s="11" t="s">
        <v>1165</v>
      </c>
      <c r="D574" s="12">
        <v>18</v>
      </c>
      <c r="E574" s="12">
        <v>0</v>
      </c>
      <c r="F574" s="13">
        <v>597095.63</v>
      </c>
      <c r="G574" s="12">
        <v>0</v>
      </c>
      <c r="H574" s="12">
        <v>0</v>
      </c>
      <c r="I574" s="13">
        <f t="shared" si="46"/>
        <v>597095.63</v>
      </c>
      <c r="J574" s="13">
        <f t="shared" si="47"/>
        <v>0</v>
      </c>
    </row>
    <row r="575" spans="1:10" ht="105" outlineLevel="2">
      <c r="A575" s="4" t="str">
        <f t="shared" si="44"/>
        <v>SC</v>
      </c>
      <c r="B575" s="11" t="s">
        <v>1166</v>
      </c>
      <c r="C575" s="11" t="s">
        <v>1167</v>
      </c>
      <c r="D575" s="12">
        <v>0</v>
      </c>
      <c r="E575" s="12">
        <v>0</v>
      </c>
      <c r="F575" s="12">
        <v>0</v>
      </c>
      <c r="G575" s="12">
        <v>7</v>
      </c>
      <c r="H575" s="13">
        <v>8634.64</v>
      </c>
      <c r="I575" s="13">
        <f t="shared" si="46"/>
        <v>0</v>
      </c>
      <c r="J575" s="13">
        <f t="shared" si="47"/>
        <v>-8634.64</v>
      </c>
    </row>
    <row r="576" spans="1:10" ht="75" outlineLevel="2">
      <c r="A576" s="4" t="str">
        <f t="shared" si="44"/>
        <v>SC</v>
      </c>
      <c r="B576" s="11" t="s">
        <v>1168</v>
      </c>
      <c r="C576" s="11" t="s">
        <v>1169</v>
      </c>
      <c r="D576" s="12">
        <v>0</v>
      </c>
      <c r="E576" s="12">
        <v>0</v>
      </c>
      <c r="F576" s="12">
        <v>0</v>
      </c>
      <c r="G576" s="12">
        <v>2</v>
      </c>
      <c r="H576" s="12">
        <v>678.56</v>
      </c>
      <c r="I576" s="13">
        <f t="shared" si="46"/>
        <v>0</v>
      </c>
      <c r="J576" s="13">
        <f t="shared" si="47"/>
        <v>-678.56</v>
      </c>
    </row>
    <row r="577" spans="1:10" ht="45" outlineLevel="2">
      <c r="A577" s="4" t="str">
        <f t="shared" si="44"/>
        <v>SC</v>
      </c>
      <c r="B577" s="11" t="s">
        <v>1170</v>
      </c>
      <c r="C577" s="11" t="s">
        <v>1171</v>
      </c>
      <c r="D577" s="12">
        <v>92</v>
      </c>
      <c r="E577" s="12">
        <v>898.38</v>
      </c>
      <c r="F577" s="13">
        <v>510996.2</v>
      </c>
      <c r="G577" s="12">
        <v>13</v>
      </c>
      <c r="H577" s="13">
        <v>46300.6</v>
      </c>
      <c r="I577" s="13">
        <f t="shared" si="46"/>
        <v>464695.60000000003</v>
      </c>
      <c r="J577" s="13">
        <f t="shared" si="47"/>
        <v>0</v>
      </c>
    </row>
    <row r="578" spans="1:10" ht="90" outlineLevel="2">
      <c r="A578" s="4" t="str">
        <f t="shared" si="44"/>
        <v>SC</v>
      </c>
      <c r="B578" s="11" t="s">
        <v>1172</v>
      </c>
      <c r="C578" s="11" t="s">
        <v>1173</v>
      </c>
      <c r="D578" s="12">
        <v>0</v>
      </c>
      <c r="E578" s="12">
        <v>0</v>
      </c>
      <c r="F578" s="12">
        <v>0</v>
      </c>
      <c r="G578" s="12">
        <v>3</v>
      </c>
      <c r="H578" s="12">
        <v>461.56</v>
      </c>
      <c r="I578" s="13">
        <f t="shared" si="46"/>
        <v>0</v>
      </c>
      <c r="J578" s="13">
        <f t="shared" si="47"/>
        <v>-461.56</v>
      </c>
    </row>
    <row r="579" spans="1:10" ht="90" outlineLevel="2">
      <c r="A579" s="4" t="str">
        <f t="shared" si="44"/>
        <v>SC</v>
      </c>
      <c r="B579" s="11" t="s">
        <v>1174</v>
      </c>
      <c r="C579" s="11" t="s">
        <v>1175</v>
      </c>
      <c r="D579" s="12">
        <v>0</v>
      </c>
      <c r="E579" s="12">
        <v>0</v>
      </c>
      <c r="F579" s="12">
        <v>0</v>
      </c>
      <c r="G579" s="12">
        <v>1</v>
      </c>
      <c r="H579" s="12">
        <v>104.42</v>
      </c>
      <c r="I579" s="13">
        <f t="shared" si="46"/>
        <v>0</v>
      </c>
      <c r="J579" s="13">
        <f t="shared" si="47"/>
        <v>-104.42</v>
      </c>
    </row>
    <row r="580" spans="1:10" ht="90" outlineLevel="2">
      <c r="A580" s="4" t="str">
        <f t="shared" si="44"/>
        <v>SC</v>
      </c>
      <c r="B580" s="11" t="s">
        <v>1176</v>
      </c>
      <c r="C580" s="11" t="s">
        <v>1177</v>
      </c>
      <c r="D580" s="12">
        <v>0</v>
      </c>
      <c r="E580" s="12">
        <v>0</v>
      </c>
      <c r="F580" s="12">
        <v>0</v>
      </c>
      <c r="G580" s="12">
        <v>1</v>
      </c>
      <c r="H580" s="12">
        <v>141.18</v>
      </c>
      <c r="I580" s="13">
        <f t="shared" si="46"/>
        <v>0</v>
      </c>
      <c r="J580" s="13">
        <f t="shared" si="47"/>
        <v>-141.18</v>
      </c>
    </row>
    <row r="581" spans="1:10" ht="45" outlineLevel="2">
      <c r="A581" s="4" t="str">
        <f t="shared" si="44"/>
        <v>SC</v>
      </c>
      <c r="B581" s="11" t="s">
        <v>1178</v>
      </c>
      <c r="C581" s="11" t="s">
        <v>1179</v>
      </c>
      <c r="D581" s="12">
        <v>0</v>
      </c>
      <c r="E581" s="12">
        <v>0</v>
      </c>
      <c r="F581" s="12">
        <v>0</v>
      </c>
      <c r="G581" s="12">
        <v>3</v>
      </c>
      <c r="H581" s="12">
        <v>96.8</v>
      </c>
      <c r="I581" s="13">
        <f t="shared" si="46"/>
        <v>0</v>
      </c>
      <c r="J581" s="13">
        <f t="shared" si="47"/>
        <v>-96.8</v>
      </c>
    </row>
    <row r="582" spans="1:10" ht="45" outlineLevel="2">
      <c r="A582" s="4" t="str">
        <f t="shared" si="44"/>
        <v>SC</v>
      </c>
      <c r="B582" s="11" t="s">
        <v>1180</v>
      </c>
      <c r="C582" s="11" t="s">
        <v>1181</v>
      </c>
      <c r="D582" s="12">
        <v>0</v>
      </c>
      <c r="E582" s="12">
        <v>0</v>
      </c>
      <c r="F582" s="12">
        <v>0</v>
      </c>
      <c r="G582" s="12">
        <v>3</v>
      </c>
      <c r="H582" s="12">
        <v>813.2</v>
      </c>
      <c r="I582" s="13">
        <f t="shared" si="46"/>
        <v>0</v>
      </c>
      <c r="J582" s="13">
        <f t="shared" si="47"/>
        <v>-813.2</v>
      </c>
    </row>
    <row r="583" spans="1:10" ht="105" outlineLevel="2">
      <c r="A583" s="4" t="str">
        <f t="shared" si="44"/>
        <v>SC</v>
      </c>
      <c r="B583" s="11" t="s">
        <v>1182</v>
      </c>
      <c r="C583" s="11" t="s">
        <v>1183</v>
      </c>
      <c r="D583" s="12">
        <v>28</v>
      </c>
      <c r="E583" s="12">
        <v>0</v>
      </c>
      <c r="F583" s="13">
        <v>281151.07</v>
      </c>
      <c r="G583" s="12">
        <v>0</v>
      </c>
      <c r="H583" s="12">
        <v>0</v>
      </c>
      <c r="I583" s="13">
        <f t="shared" si="46"/>
        <v>281151.07</v>
      </c>
      <c r="J583" s="13">
        <f t="shared" si="47"/>
        <v>0</v>
      </c>
    </row>
    <row r="584" spans="1:10" ht="105" outlineLevel="2">
      <c r="A584" s="4" t="str">
        <f t="shared" si="44"/>
        <v>SC</v>
      </c>
      <c r="B584" s="11" t="s">
        <v>1184</v>
      </c>
      <c r="C584" s="11" t="s">
        <v>1185</v>
      </c>
      <c r="D584" s="12">
        <v>113</v>
      </c>
      <c r="E584" s="12">
        <v>0</v>
      </c>
      <c r="F584" s="13">
        <v>46506.46</v>
      </c>
      <c r="G584" s="12">
        <v>0</v>
      </c>
      <c r="H584" s="12">
        <v>0</v>
      </c>
      <c r="I584" s="13">
        <f t="shared" si="46"/>
        <v>46506.46</v>
      </c>
      <c r="J584" s="13">
        <f t="shared" si="47"/>
        <v>0</v>
      </c>
    </row>
    <row r="585" spans="1:10" outlineLevel="1">
      <c r="A585" s="30" t="s">
        <v>1186</v>
      </c>
      <c r="B585" s="30"/>
      <c r="C585" s="30"/>
      <c r="D585" s="12">
        <f t="shared" ref="D585:J585" si="48">SUBTOTAL(9,D546:D584)</f>
        <v>3901</v>
      </c>
      <c r="E585" s="12">
        <f t="shared" si="48"/>
        <v>7383.08</v>
      </c>
      <c r="F585" s="13">
        <f t="shared" si="48"/>
        <v>7733547.9100000001</v>
      </c>
      <c r="G585" s="12">
        <f t="shared" si="48"/>
        <v>340</v>
      </c>
      <c r="H585" s="12">
        <f t="shared" si="48"/>
        <v>120950.87999999999</v>
      </c>
      <c r="I585" s="13">
        <f t="shared" si="48"/>
        <v>7645203.7199999997</v>
      </c>
      <c r="J585" s="13">
        <f t="shared" si="48"/>
        <v>-32606.690000000002</v>
      </c>
    </row>
    <row r="586" spans="1:10" ht="75" outlineLevel="2">
      <c r="A586" s="4" t="str">
        <f t="shared" si="44"/>
        <v>SE</v>
      </c>
      <c r="B586" s="11" t="s">
        <v>1187</v>
      </c>
      <c r="C586" s="11" t="s">
        <v>1188</v>
      </c>
      <c r="D586" s="12">
        <v>490</v>
      </c>
      <c r="E586" s="12">
        <v>0</v>
      </c>
      <c r="F586" s="13">
        <v>113544.59</v>
      </c>
      <c r="G586" s="12">
        <v>74</v>
      </c>
      <c r="H586" s="13">
        <v>13168.42</v>
      </c>
      <c r="I586" s="13">
        <f t="shared" si="46"/>
        <v>100376.17</v>
      </c>
      <c r="J586" s="13">
        <f t="shared" si="47"/>
        <v>0</v>
      </c>
    </row>
    <row r="587" spans="1:10" outlineLevel="1">
      <c r="A587" s="30" t="s">
        <v>1189</v>
      </c>
      <c r="B587" s="30"/>
      <c r="C587" s="30"/>
      <c r="D587" s="12">
        <f t="shared" ref="D587:J587" si="49">SUBTOTAL(9,D586:D586)</f>
        <v>490</v>
      </c>
      <c r="E587" s="12">
        <f t="shared" si="49"/>
        <v>0</v>
      </c>
      <c r="F587" s="13">
        <f t="shared" si="49"/>
        <v>113544.59</v>
      </c>
      <c r="G587" s="12">
        <f t="shared" si="49"/>
        <v>74</v>
      </c>
      <c r="H587" s="13">
        <f t="shared" si="49"/>
        <v>13168.42</v>
      </c>
      <c r="I587" s="13">
        <f t="shared" si="49"/>
        <v>100376.17</v>
      </c>
      <c r="J587" s="13">
        <f t="shared" si="49"/>
        <v>0</v>
      </c>
    </row>
    <row r="588" spans="1:10" ht="90" outlineLevel="2">
      <c r="A588" s="4" t="str">
        <f t="shared" si="44"/>
        <v>SP</v>
      </c>
      <c r="B588" s="11" t="s">
        <v>1190</v>
      </c>
      <c r="C588" s="11" t="s">
        <v>1191</v>
      </c>
      <c r="D588" s="12">
        <v>465</v>
      </c>
      <c r="E588" s="12">
        <v>0</v>
      </c>
      <c r="F588" s="13">
        <v>250803.73</v>
      </c>
      <c r="G588" s="12">
        <v>127</v>
      </c>
      <c r="H588" s="13">
        <v>78562.09</v>
      </c>
      <c r="I588" s="13">
        <f t="shared" si="46"/>
        <v>172241.64</v>
      </c>
      <c r="J588" s="13">
        <f t="shared" si="47"/>
        <v>0</v>
      </c>
    </row>
    <row r="589" spans="1:10" ht="75" outlineLevel="2">
      <c r="A589" s="4" t="str">
        <f t="shared" ref="A589:A652" si="50">LEFT(B589,2)</f>
        <v>SP</v>
      </c>
      <c r="B589" s="11" t="s">
        <v>1192</v>
      </c>
      <c r="C589" s="11" t="s">
        <v>1193</v>
      </c>
      <c r="D589" s="12">
        <v>0</v>
      </c>
      <c r="E589" s="12">
        <v>0</v>
      </c>
      <c r="F589" s="12">
        <v>0</v>
      </c>
      <c r="G589" s="12">
        <v>1</v>
      </c>
      <c r="H589" s="12">
        <v>105.13</v>
      </c>
      <c r="I589" s="13">
        <f t="shared" si="46"/>
        <v>0</v>
      </c>
      <c r="J589" s="13">
        <f t="shared" si="47"/>
        <v>-105.13</v>
      </c>
    </row>
    <row r="590" spans="1:10" ht="75" outlineLevel="2">
      <c r="A590" s="4" t="str">
        <f t="shared" si="50"/>
        <v>SP</v>
      </c>
      <c r="B590" s="11" t="s">
        <v>1194</v>
      </c>
      <c r="C590" s="11" t="s">
        <v>1195</v>
      </c>
      <c r="D590" s="12">
        <v>1</v>
      </c>
      <c r="E590" s="12">
        <v>0</v>
      </c>
      <c r="F590" s="12">
        <v>589.72</v>
      </c>
      <c r="G590" s="12">
        <v>0</v>
      </c>
      <c r="H590" s="12">
        <v>0</v>
      </c>
      <c r="I590" s="13">
        <f t="shared" si="46"/>
        <v>589.72</v>
      </c>
      <c r="J590" s="13">
        <f t="shared" si="47"/>
        <v>0</v>
      </c>
    </row>
    <row r="591" spans="1:10" ht="90" outlineLevel="2">
      <c r="A591" s="4" t="str">
        <f t="shared" si="50"/>
        <v>SP</v>
      </c>
      <c r="B591" s="11" t="s">
        <v>93</v>
      </c>
      <c r="C591" s="11" t="s">
        <v>94</v>
      </c>
      <c r="D591" s="12">
        <v>274</v>
      </c>
      <c r="E591" s="12">
        <v>0</v>
      </c>
      <c r="F591" s="13">
        <v>147626.12</v>
      </c>
      <c r="G591" s="12">
        <v>0</v>
      </c>
      <c r="H591" s="12">
        <v>0</v>
      </c>
      <c r="I591" s="13">
        <f t="shared" si="46"/>
        <v>147626.12</v>
      </c>
      <c r="J591" s="13">
        <f t="shared" si="47"/>
        <v>0</v>
      </c>
    </row>
    <row r="592" spans="1:10" ht="90" outlineLevel="2">
      <c r="A592" s="4" t="str">
        <f t="shared" si="50"/>
        <v>SP</v>
      </c>
      <c r="B592" s="11" t="s">
        <v>1196</v>
      </c>
      <c r="C592" s="11" t="s">
        <v>1197</v>
      </c>
      <c r="D592" s="12">
        <v>19</v>
      </c>
      <c r="E592" s="12">
        <v>0</v>
      </c>
      <c r="F592" s="13">
        <v>11340.38</v>
      </c>
      <c r="G592" s="12">
        <v>0</v>
      </c>
      <c r="H592" s="12">
        <v>0</v>
      </c>
      <c r="I592" s="13">
        <f t="shared" si="46"/>
        <v>11340.38</v>
      </c>
      <c r="J592" s="13">
        <f t="shared" si="47"/>
        <v>0</v>
      </c>
    </row>
    <row r="593" spans="1:10" ht="60" outlineLevel="2">
      <c r="A593" s="4" t="str">
        <f t="shared" si="50"/>
        <v>SP</v>
      </c>
      <c r="B593" s="11" t="s">
        <v>1198</v>
      </c>
      <c r="C593" s="11" t="s">
        <v>1199</v>
      </c>
      <c r="D593" s="12">
        <v>0</v>
      </c>
      <c r="E593" s="12">
        <v>0</v>
      </c>
      <c r="F593" s="12">
        <v>0</v>
      </c>
      <c r="G593" s="12">
        <v>2</v>
      </c>
      <c r="H593" s="12">
        <v>92.13</v>
      </c>
      <c r="I593" s="13">
        <f t="shared" si="46"/>
        <v>0</v>
      </c>
      <c r="J593" s="13">
        <f t="shared" si="47"/>
        <v>-92.13</v>
      </c>
    </row>
    <row r="594" spans="1:10" ht="75" outlineLevel="2">
      <c r="A594" s="4" t="str">
        <f t="shared" si="50"/>
        <v>SP</v>
      </c>
      <c r="B594" s="11" t="s">
        <v>1200</v>
      </c>
      <c r="C594" s="11" t="s">
        <v>1201</v>
      </c>
      <c r="D594" s="12">
        <v>526</v>
      </c>
      <c r="E594" s="12">
        <v>0</v>
      </c>
      <c r="F594" s="13">
        <v>236926.83</v>
      </c>
      <c r="G594" s="12">
        <v>24</v>
      </c>
      <c r="H594" s="13">
        <v>24256.47</v>
      </c>
      <c r="I594" s="13">
        <f t="shared" si="46"/>
        <v>212670.36</v>
      </c>
      <c r="J594" s="13">
        <f t="shared" si="47"/>
        <v>0</v>
      </c>
    </row>
    <row r="595" spans="1:10" ht="75" outlineLevel="2">
      <c r="A595" s="4" t="str">
        <f t="shared" si="50"/>
        <v>SP</v>
      </c>
      <c r="B595" s="11" t="s">
        <v>1202</v>
      </c>
      <c r="C595" s="11" t="s">
        <v>1203</v>
      </c>
      <c r="D595" s="12">
        <v>27</v>
      </c>
      <c r="E595" s="12">
        <v>0</v>
      </c>
      <c r="F595" s="13">
        <v>19100.060000000001</v>
      </c>
      <c r="G595" s="12">
        <v>8</v>
      </c>
      <c r="H595" s="13">
        <v>1630.15</v>
      </c>
      <c r="I595" s="13">
        <f t="shared" si="46"/>
        <v>17469.91</v>
      </c>
      <c r="J595" s="13">
        <f t="shared" si="47"/>
        <v>0</v>
      </c>
    </row>
    <row r="596" spans="1:10" ht="90" outlineLevel="2">
      <c r="A596" s="4" t="str">
        <f t="shared" si="50"/>
        <v>SP</v>
      </c>
      <c r="B596" s="11" t="s">
        <v>95</v>
      </c>
      <c r="C596" s="11" t="s">
        <v>96</v>
      </c>
      <c r="D596" s="25">
        <v>4372</v>
      </c>
      <c r="E596" s="12">
        <v>0</v>
      </c>
      <c r="F596" s="13">
        <v>6017312.8200000003</v>
      </c>
      <c r="G596" s="12">
        <v>138</v>
      </c>
      <c r="H596" s="13">
        <v>81175.199999999997</v>
      </c>
      <c r="I596" s="13">
        <f t="shared" si="46"/>
        <v>5936137.6200000001</v>
      </c>
      <c r="J596" s="13">
        <f t="shared" si="47"/>
        <v>0</v>
      </c>
    </row>
    <row r="597" spans="1:10" ht="90" outlineLevel="2">
      <c r="A597" s="4" t="str">
        <f t="shared" si="50"/>
        <v>SP</v>
      </c>
      <c r="B597" s="11" t="s">
        <v>1204</v>
      </c>
      <c r="C597" s="11" t="s">
        <v>1205</v>
      </c>
      <c r="D597" s="12">
        <v>0</v>
      </c>
      <c r="E597" s="12">
        <v>0</v>
      </c>
      <c r="F597" s="12">
        <v>0</v>
      </c>
      <c r="G597" s="12">
        <v>7</v>
      </c>
      <c r="H597" s="12">
        <v>811.56</v>
      </c>
      <c r="I597" s="13">
        <f t="shared" si="46"/>
        <v>0</v>
      </c>
      <c r="J597" s="13">
        <f t="shared" si="47"/>
        <v>-811.56</v>
      </c>
    </row>
    <row r="598" spans="1:10" ht="90" outlineLevel="2">
      <c r="A598" s="4" t="str">
        <f t="shared" si="50"/>
        <v>SP</v>
      </c>
      <c r="B598" s="11" t="s">
        <v>1206</v>
      </c>
      <c r="C598" s="11" t="s">
        <v>1207</v>
      </c>
      <c r="D598" s="12">
        <v>65</v>
      </c>
      <c r="E598" s="12">
        <v>0</v>
      </c>
      <c r="F598" s="13">
        <v>40530.589999999997</v>
      </c>
      <c r="G598" s="12">
        <v>3</v>
      </c>
      <c r="H598" s="13">
        <v>51291.16</v>
      </c>
      <c r="I598" s="13">
        <f t="shared" si="46"/>
        <v>0</v>
      </c>
      <c r="J598" s="13">
        <f t="shared" si="47"/>
        <v>-10760.570000000007</v>
      </c>
    </row>
    <row r="599" spans="1:10" ht="45" outlineLevel="2">
      <c r="A599" s="4" t="str">
        <f t="shared" si="50"/>
        <v>SP</v>
      </c>
      <c r="B599" s="11" t="s">
        <v>1208</v>
      </c>
      <c r="C599" s="11" t="s">
        <v>1209</v>
      </c>
      <c r="D599" s="12">
        <v>174</v>
      </c>
      <c r="E599" s="12">
        <v>0</v>
      </c>
      <c r="F599" s="13">
        <v>155176.49</v>
      </c>
      <c r="G599" s="12">
        <v>0</v>
      </c>
      <c r="H599" s="12">
        <v>0</v>
      </c>
      <c r="I599" s="13">
        <f t="shared" si="46"/>
        <v>155176.49</v>
      </c>
      <c r="J599" s="13">
        <f t="shared" si="47"/>
        <v>0</v>
      </c>
    </row>
    <row r="600" spans="1:10" ht="75" outlineLevel="2">
      <c r="A600" s="4" t="str">
        <f t="shared" si="50"/>
        <v>SP</v>
      </c>
      <c r="B600" s="11" t="s">
        <v>1210</v>
      </c>
      <c r="C600" s="11" t="s">
        <v>1211</v>
      </c>
      <c r="D600" s="12">
        <v>0</v>
      </c>
      <c r="E600" s="12">
        <v>0</v>
      </c>
      <c r="F600" s="12">
        <v>0</v>
      </c>
      <c r="G600" s="12">
        <v>8</v>
      </c>
      <c r="H600" s="13">
        <v>2740.08</v>
      </c>
      <c r="I600" s="13">
        <f t="shared" si="46"/>
        <v>0</v>
      </c>
      <c r="J600" s="13">
        <f t="shared" si="47"/>
        <v>-2740.08</v>
      </c>
    </row>
    <row r="601" spans="1:10" ht="45" outlineLevel="2">
      <c r="A601" s="4" t="str">
        <f t="shared" si="50"/>
        <v>SP</v>
      </c>
      <c r="B601" s="11" t="s">
        <v>1212</v>
      </c>
      <c r="C601" s="11" t="s">
        <v>1213</v>
      </c>
      <c r="D601" s="12">
        <v>0</v>
      </c>
      <c r="E601" s="12">
        <v>0</v>
      </c>
      <c r="F601" s="12">
        <v>0</v>
      </c>
      <c r="G601" s="12">
        <v>9</v>
      </c>
      <c r="H601" s="13">
        <v>1511.79</v>
      </c>
      <c r="I601" s="13">
        <f t="shared" si="46"/>
        <v>0</v>
      </c>
      <c r="J601" s="13">
        <f t="shared" si="47"/>
        <v>-1511.79</v>
      </c>
    </row>
    <row r="602" spans="1:10" ht="90" outlineLevel="2">
      <c r="A602" s="4" t="str">
        <f t="shared" si="50"/>
        <v>SP</v>
      </c>
      <c r="B602" s="11" t="s">
        <v>1214</v>
      </c>
      <c r="C602" s="11" t="s">
        <v>1215</v>
      </c>
      <c r="D602" s="12">
        <v>147</v>
      </c>
      <c r="E602" s="12">
        <v>0</v>
      </c>
      <c r="F602" s="13">
        <v>114665.76</v>
      </c>
      <c r="G602" s="12">
        <v>55</v>
      </c>
      <c r="H602" s="13">
        <v>12551.21</v>
      </c>
      <c r="I602" s="13">
        <f t="shared" si="46"/>
        <v>102114.54999999999</v>
      </c>
      <c r="J602" s="13">
        <f t="shared" si="47"/>
        <v>0</v>
      </c>
    </row>
    <row r="603" spans="1:10" ht="90" outlineLevel="2">
      <c r="A603" s="4" t="str">
        <f t="shared" si="50"/>
        <v>SP</v>
      </c>
      <c r="B603" s="11" t="s">
        <v>1216</v>
      </c>
      <c r="C603" s="11" t="s">
        <v>1217</v>
      </c>
      <c r="D603" s="12">
        <v>84</v>
      </c>
      <c r="E603" s="12">
        <v>0</v>
      </c>
      <c r="F603" s="13">
        <v>36345.47</v>
      </c>
      <c r="G603" s="12">
        <v>0</v>
      </c>
      <c r="H603" s="12">
        <v>0</v>
      </c>
      <c r="I603" s="13">
        <f t="shared" si="46"/>
        <v>36345.47</v>
      </c>
      <c r="J603" s="13">
        <f t="shared" si="47"/>
        <v>0</v>
      </c>
    </row>
    <row r="604" spans="1:10" ht="90" outlineLevel="2">
      <c r="A604" s="4" t="str">
        <f t="shared" si="50"/>
        <v>SP</v>
      </c>
      <c r="B604" s="11" t="s">
        <v>1218</v>
      </c>
      <c r="C604" s="11" t="s">
        <v>1219</v>
      </c>
      <c r="D604" s="12">
        <v>0</v>
      </c>
      <c r="E604" s="12">
        <v>0</v>
      </c>
      <c r="F604" s="12">
        <v>0</v>
      </c>
      <c r="G604" s="12">
        <v>19</v>
      </c>
      <c r="H604" s="13">
        <v>7461.97</v>
      </c>
      <c r="I604" s="13">
        <f t="shared" si="46"/>
        <v>0</v>
      </c>
      <c r="J604" s="13">
        <f t="shared" si="47"/>
        <v>-7461.97</v>
      </c>
    </row>
    <row r="605" spans="1:10" ht="90" outlineLevel="2">
      <c r="A605" s="4" t="str">
        <f t="shared" si="50"/>
        <v>SP</v>
      </c>
      <c r="B605" s="11" t="s">
        <v>1220</v>
      </c>
      <c r="C605" s="11" t="s">
        <v>1221</v>
      </c>
      <c r="D605" s="12">
        <v>71</v>
      </c>
      <c r="E605" s="12">
        <v>0</v>
      </c>
      <c r="F605" s="13">
        <v>75535.350000000006</v>
      </c>
      <c r="G605" s="12">
        <v>5</v>
      </c>
      <c r="H605" s="12">
        <v>549.67999999999995</v>
      </c>
      <c r="I605" s="13">
        <f t="shared" si="46"/>
        <v>74985.670000000013</v>
      </c>
      <c r="J605" s="13">
        <f t="shared" si="47"/>
        <v>0</v>
      </c>
    </row>
    <row r="606" spans="1:10" ht="105" outlineLevel="2">
      <c r="A606" s="4" t="str">
        <f t="shared" si="50"/>
        <v>SP</v>
      </c>
      <c r="B606" s="11" t="s">
        <v>1222</v>
      </c>
      <c r="C606" s="11" t="s">
        <v>1223</v>
      </c>
      <c r="D606" s="12">
        <v>434</v>
      </c>
      <c r="E606" s="12">
        <v>0</v>
      </c>
      <c r="F606" s="13">
        <v>189953.17</v>
      </c>
      <c r="G606" s="12">
        <v>15</v>
      </c>
      <c r="H606" s="13">
        <v>20542.38</v>
      </c>
      <c r="I606" s="13">
        <f t="shared" si="46"/>
        <v>169410.79</v>
      </c>
      <c r="J606" s="13">
        <f t="shared" si="47"/>
        <v>0</v>
      </c>
    </row>
    <row r="607" spans="1:10" ht="60" outlineLevel="2">
      <c r="A607" s="4" t="str">
        <f t="shared" si="50"/>
        <v>SP</v>
      </c>
      <c r="B607" s="11" t="s">
        <v>1224</v>
      </c>
      <c r="C607" s="11" t="s">
        <v>1225</v>
      </c>
      <c r="D607" s="12">
        <v>537</v>
      </c>
      <c r="E607" s="12">
        <v>0</v>
      </c>
      <c r="F607" s="13">
        <v>253817.21</v>
      </c>
      <c r="G607" s="12">
        <v>21</v>
      </c>
      <c r="H607" s="13">
        <v>6420.81</v>
      </c>
      <c r="I607" s="13">
        <f t="shared" si="46"/>
        <v>247396.4</v>
      </c>
      <c r="J607" s="13">
        <f t="shared" si="47"/>
        <v>0</v>
      </c>
    </row>
    <row r="608" spans="1:10" ht="75" outlineLevel="2">
      <c r="A608" s="4" t="str">
        <f t="shared" si="50"/>
        <v>SP</v>
      </c>
      <c r="B608" s="11" t="s">
        <v>1226</v>
      </c>
      <c r="C608" s="11" t="s">
        <v>1227</v>
      </c>
      <c r="D608" s="12">
        <v>255</v>
      </c>
      <c r="E608" s="12">
        <v>0</v>
      </c>
      <c r="F608" s="13">
        <v>88766.96</v>
      </c>
      <c r="G608" s="12">
        <v>4</v>
      </c>
      <c r="H608" s="13">
        <v>1106.8499999999999</v>
      </c>
      <c r="I608" s="13">
        <f t="shared" si="46"/>
        <v>87660.11</v>
      </c>
      <c r="J608" s="13">
        <f t="shared" si="47"/>
        <v>0</v>
      </c>
    </row>
    <row r="609" spans="1:10" ht="105" outlineLevel="2">
      <c r="A609" s="4" t="str">
        <f t="shared" si="50"/>
        <v>SP</v>
      </c>
      <c r="B609" s="11" t="s">
        <v>1228</v>
      </c>
      <c r="C609" s="11" t="s">
        <v>1229</v>
      </c>
      <c r="D609" s="12">
        <v>74</v>
      </c>
      <c r="E609" s="12">
        <v>0</v>
      </c>
      <c r="F609" s="13">
        <v>53048.68</v>
      </c>
      <c r="G609" s="12">
        <v>0</v>
      </c>
      <c r="H609" s="12">
        <v>0</v>
      </c>
      <c r="I609" s="13">
        <f t="shared" si="46"/>
        <v>53048.68</v>
      </c>
      <c r="J609" s="13">
        <f t="shared" si="47"/>
        <v>0</v>
      </c>
    </row>
    <row r="610" spans="1:10" ht="75" outlineLevel="2">
      <c r="A610" s="4" t="str">
        <f t="shared" si="50"/>
        <v>SP</v>
      </c>
      <c r="B610" s="11" t="s">
        <v>1230</v>
      </c>
      <c r="C610" s="11" t="s">
        <v>1231</v>
      </c>
      <c r="D610" s="12">
        <v>582</v>
      </c>
      <c r="E610" s="12">
        <v>0</v>
      </c>
      <c r="F610" s="13">
        <v>417475.27</v>
      </c>
      <c r="G610" s="12">
        <v>0</v>
      </c>
      <c r="H610" s="12">
        <v>0</v>
      </c>
      <c r="I610" s="13">
        <f t="shared" si="46"/>
        <v>417475.27</v>
      </c>
      <c r="J610" s="13">
        <f t="shared" si="47"/>
        <v>0</v>
      </c>
    </row>
    <row r="611" spans="1:10" ht="90" outlineLevel="2">
      <c r="A611" s="4" t="str">
        <f t="shared" si="50"/>
        <v>SP</v>
      </c>
      <c r="B611" s="11" t="s">
        <v>1232</v>
      </c>
      <c r="C611" s="11" t="s">
        <v>1233</v>
      </c>
      <c r="D611" s="12">
        <v>0</v>
      </c>
      <c r="E611" s="12">
        <v>0</v>
      </c>
      <c r="F611" s="12">
        <v>0</v>
      </c>
      <c r="G611" s="12">
        <v>4</v>
      </c>
      <c r="H611" s="13">
        <v>3624.17</v>
      </c>
      <c r="I611" s="13">
        <f t="shared" si="46"/>
        <v>0</v>
      </c>
      <c r="J611" s="13">
        <f t="shared" si="47"/>
        <v>-3624.17</v>
      </c>
    </row>
    <row r="612" spans="1:10" ht="90" outlineLevel="2">
      <c r="A612" s="4" t="str">
        <f t="shared" si="50"/>
        <v>SP</v>
      </c>
      <c r="B612" s="11" t="s">
        <v>1234</v>
      </c>
      <c r="C612" s="11" t="s">
        <v>1235</v>
      </c>
      <c r="D612" s="12">
        <v>466</v>
      </c>
      <c r="E612" s="12">
        <v>0</v>
      </c>
      <c r="F612" s="13">
        <v>381067.08</v>
      </c>
      <c r="G612" s="12">
        <v>66</v>
      </c>
      <c r="H612" s="13">
        <v>9822.98</v>
      </c>
      <c r="I612" s="13">
        <f t="shared" ref="I612:I664" si="51">IF((F612-H612)&gt;0,F612-H612,0)</f>
        <v>371244.10000000003</v>
      </c>
      <c r="J612" s="13">
        <f t="shared" ref="J612:J664" si="52">IF((F612-H612)&gt;0,0,F612-H612)</f>
        <v>0</v>
      </c>
    </row>
    <row r="613" spans="1:10" ht="45" outlineLevel="2">
      <c r="A613" s="4" t="str">
        <f t="shared" si="50"/>
        <v>SP</v>
      </c>
      <c r="B613" s="11" t="s">
        <v>1236</v>
      </c>
      <c r="C613" s="11" t="s">
        <v>1237</v>
      </c>
      <c r="D613" s="12">
        <v>22</v>
      </c>
      <c r="E613" s="12">
        <v>0</v>
      </c>
      <c r="F613" s="13">
        <v>15855.47</v>
      </c>
      <c r="G613" s="12">
        <v>30</v>
      </c>
      <c r="H613" s="13">
        <v>6564.19</v>
      </c>
      <c r="I613" s="13">
        <f t="shared" si="51"/>
        <v>9291.2799999999988</v>
      </c>
      <c r="J613" s="13">
        <f t="shared" si="52"/>
        <v>0</v>
      </c>
    </row>
    <row r="614" spans="1:10" ht="60" outlineLevel="2">
      <c r="A614" s="4" t="str">
        <f t="shared" si="50"/>
        <v>SP</v>
      </c>
      <c r="B614" s="11" t="s">
        <v>1238</v>
      </c>
      <c r="C614" s="11" t="s">
        <v>1239</v>
      </c>
      <c r="D614" s="12">
        <v>24</v>
      </c>
      <c r="E614" s="12">
        <v>0</v>
      </c>
      <c r="F614" s="13">
        <v>12325.2</v>
      </c>
      <c r="G614" s="12">
        <v>1</v>
      </c>
      <c r="H614" s="12">
        <v>197.74</v>
      </c>
      <c r="I614" s="13">
        <f t="shared" si="51"/>
        <v>12127.460000000001</v>
      </c>
      <c r="J614" s="13">
        <f t="shared" si="52"/>
        <v>0</v>
      </c>
    </row>
    <row r="615" spans="1:10" ht="60" outlineLevel="2">
      <c r="A615" s="4" t="str">
        <f t="shared" si="50"/>
        <v>SP</v>
      </c>
      <c r="B615" s="11" t="s">
        <v>97</v>
      </c>
      <c r="C615" s="11" t="s">
        <v>98</v>
      </c>
      <c r="D615" s="12">
        <v>87</v>
      </c>
      <c r="E615" s="12">
        <v>0</v>
      </c>
      <c r="F615" s="13">
        <v>36661.47</v>
      </c>
      <c r="G615" s="12">
        <v>34</v>
      </c>
      <c r="H615" s="13">
        <v>3813.41</v>
      </c>
      <c r="I615" s="13">
        <f t="shared" si="51"/>
        <v>32848.06</v>
      </c>
      <c r="J615" s="13">
        <f t="shared" si="52"/>
        <v>0</v>
      </c>
    </row>
    <row r="616" spans="1:10" ht="75" outlineLevel="2">
      <c r="A616" s="4" t="str">
        <f t="shared" si="50"/>
        <v>SP</v>
      </c>
      <c r="B616" s="11" t="s">
        <v>1240</v>
      </c>
      <c r="C616" s="11" t="s">
        <v>1241</v>
      </c>
      <c r="D616" s="12">
        <v>50</v>
      </c>
      <c r="E616" s="12">
        <v>0</v>
      </c>
      <c r="F616" s="13">
        <v>56532.77</v>
      </c>
      <c r="G616" s="12">
        <v>0</v>
      </c>
      <c r="H616" s="12">
        <v>0</v>
      </c>
      <c r="I616" s="13">
        <f t="shared" si="51"/>
        <v>56532.77</v>
      </c>
      <c r="J616" s="13">
        <f t="shared" si="52"/>
        <v>0</v>
      </c>
    </row>
    <row r="617" spans="1:10" ht="75" outlineLevel="2">
      <c r="A617" s="4" t="str">
        <f t="shared" si="50"/>
        <v>SP</v>
      </c>
      <c r="B617" s="11" t="s">
        <v>99</v>
      </c>
      <c r="C617" s="11" t="s">
        <v>100</v>
      </c>
      <c r="D617" s="12">
        <v>257</v>
      </c>
      <c r="E617" s="12">
        <v>0</v>
      </c>
      <c r="F617" s="13">
        <v>180282.79</v>
      </c>
      <c r="G617" s="12">
        <v>83</v>
      </c>
      <c r="H617" s="13">
        <v>8304.6200000000008</v>
      </c>
      <c r="I617" s="13">
        <f t="shared" si="51"/>
        <v>171978.17</v>
      </c>
      <c r="J617" s="13">
        <f t="shared" si="52"/>
        <v>0</v>
      </c>
    </row>
    <row r="618" spans="1:10" ht="75" outlineLevel="2">
      <c r="A618" s="4" t="str">
        <f t="shared" si="50"/>
        <v>SP</v>
      </c>
      <c r="B618" s="11" t="s">
        <v>101</v>
      </c>
      <c r="C618" s="11" t="s">
        <v>102</v>
      </c>
      <c r="D618" s="12">
        <v>27</v>
      </c>
      <c r="E618" s="12">
        <v>0</v>
      </c>
      <c r="F618" s="13">
        <v>15637.41</v>
      </c>
      <c r="G618" s="12">
        <v>5</v>
      </c>
      <c r="H618" s="12">
        <v>726.12</v>
      </c>
      <c r="I618" s="13">
        <f t="shared" si="51"/>
        <v>14911.289999999999</v>
      </c>
      <c r="J618" s="13">
        <f t="shared" si="52"/>
        <v>0</v>
      </c>
    </row>
    <row r="619" spans="1:10" ht="75" outlineLevel="2">
      <c r="A619" s="4" t="str">
        <f t="shared" si="50"/>
        <v>SP</v>
      </c>
      <c r="B619" s="11" t="s">
        <v>1242</v>
      </c>
      <c r="C619" s="11" t="s">
        <v>1243</v>
      </c>
      <c r="D619" s="12">
        <v>0</v>
      </c>
      <c r="E619" s="12">
        <v>0</v>
      </c>
      <c r="F619" s="12">
        <v>0</v>
      </c>
      <c r="G619" s="12">
        <v>1</v>
      </c>
      <c r="H619" s="12">
        <v>777.24</v>
      </c>
      <c r="I619" s="13">
        <f t="shared" si="51"/>
        <v>0</v>
      </c>
      <c r="J619" s="13">
        <f t="shared" si="52"/>
        <v>-777.24</v>
      </c>
    </row>
    <row r="620" spans="1:10" ht="75" outlineLevel="2">
      <c r="A620" s="4" t="str">
        <f t="shared" si="50"/>
        <v>SP</v>
      </c>
      <c r="B620" s="11" t="s">
        <v>103</v>
      </c>
      <c r="C620" s="11" t="s">
        <v>104</v>
      </c>
      <c r="D620" s="12">
        <v>0</v>
      </c>
      <c r="E620" s="12">
        <v>0</v>
      </c>
      <c r="F620" s="12">
        <v>0</v>
      </c>
      <c r="G620" s="12">
        <v>110</v>
      </c>
      <c r="H620" s="13">
        <v>28392.639999999999</v>
      </c>
      <c r="I620" s="13">
        <f t="shared" si="51"/>
        <v>0</v>
      </c>
      <c r="J620" s="13">
        <f t="shared" si="52"/>
        <v>-28392.639999999999</v>
      </c>
    </row>
    <row r="621" spans="1:10" ht="75" outlineLevel="2">
      <c r="A621" s="4" t="str">
        <f t="shared" si="50"/>
        <v>SP</v>
      </c>
      <c r="B621" s="11" t="s">
        <v>1244</v>
      </c>
      <c r="C621" s="11" t="s">
        <v>1245</v>
      </c>
      <c r="D621" s="12">
        <v>205</v>
      </c>
      <c r="E621" s="12">
        <v>0</v>
      </c>
      <c r="F621" s="13">
        <v>281569.44</v>
      </c>
      <c r="G621" s="12">
        <v>0</v>
      </c>
      <c r="H621" s="12">
        <v>0</v>
      </c>
      <c r="I621" s="13">
        <f t="shared" si="51"/>
        <v>281569.44</v>
      </c>
      <c r="J621" s="13">
        <f t="shared" si="52"/>
        <v>0</v>
      </c>
    </row>
    <row r="622" spans="1:10" ht="75" outlineLevel="2">
      <c r="A622" s="4" t="str">
        <f t="shared" si="50"/>
        <v>SP</v>
      </c>
      <c r="B622" s="11" t="s">
        <v>1246</v>
      </c>
      <c r="C622" s="11" t="s">
        <v>1247</v>
      </c>
      <c r="D622" s="12">
        <v>519</v>
      </c>
      <c r="E622" s="13">
        <v>19528</v>
      </c>
      <c r="F622" s="13">
        <v>180266.56</v>
      </c>
      <c r="G622" s="12">
        <v>497</v>
      </c>
      <c r="H622" s="13">
        <v>120389.02</v>
      </c>
      <c r="I622" s="13">
        <f t="shared" si="51"/>
        <v>59877.539999999994</v>
      </c>
      <c r="J622" s="13">
        <f t="shared" si="52"/>
        <v>0</v>
      </c>
    </row>
    <row r="623" spans="1:10" ht="90" outlineLevel="2">
      <c r="A623" s="4" t="str">
        <f t="shared" si="50"/>
        <v>SP</v>
      </c>
      <c r="B623" s="11" t="s">
        <v>1248</v>
      </c>
      <c r="C623" s="11" t="s">
        <v>1249</v>
      </c>
      <c r="D623" s="12">
        <v>0</v>
      </c>
      <c r="E623" s="12">
        <v>0</v>
      </c>
      <c r="F623" s="12">
        <v>0</v>
      </c>
      <c r="G623" s="12">
        <v>35</v>
      </c>
      <c r="H623" s="13">
        <v>6417.43</v>
      </c>
      <c r="I623" s="13">
        <f t="shared" si="51"/>
        <v>0</v>
      </c>
      <c r="J623" s="13">
        <f t="shared" si="52"/>
        <v>-6417.43</v>
      </c>
    </row>
    <row r="624" spans="1:10" ht="60" outlineLevel="2">
      <c r="A624" s="4" t="str">
        <f t="shared" si="50"/>
        <v>SP</v>
      </c>
      <c r="B624" s="11" t="s">
        <v>1250</v>
      </c>
      <c r="C624" s="11" t="s">
        <v>1251</v>
      </c>
      <c r="D624" s="12">
        <v>3</v>
      </c>
      <c r="E624" s="12">
        <v>0</v>
      </c>
      <c r="F624" s="12">
        <v>867.67</v>
      </c>
      <c r="G624" s="12">
        <v>0</v>
      </c>
      <c r="H624" s="12">
        <v>0</v>
      </c>
      <c r="I624" s="13">
        <f t="shared" si="51"/>
        <v>867.67</v>
      </c>
      <c r="J624" s="13">
        <f t="shared" si="52"/>
        <v>0</v>
      </c>
    </row>
    <row r="625" spans="1:10" ht="45" outlineLevel="2">
      <c r="A625" s="4" t="str">
        <f t="shared" si="50"/>
        <v>SP</v>
      </c>
      <c r="B625" s="11" t="s">
        <v>1252</v>
      </c>
      <c r="C625" s="11" t="s">
        <v>1253</v>
      </c>
      <c r="D625" s="12">
        <v>0</v>
      </c>
      <c r="E625" s="12">
        <v>0</v>
      </c>
      <c r="F625" s="12">
        <v>0</v>
      </c>
      <c r="G625" s="12">
        <v>46</v>
      </c>
      <c r="H625" s="13">
        <v>9529.51</v>
      </c>
      <c r="I625" s="13">
        <f t="shared" si="51"/>
        <v>0</v>
      </c>
      <c r="J625" s="13">
        <f t="shared" si="52"/>
        <v>-9529.51</v>
      </c>
    </row>
    <row r="626" spans="1:10" ht="75" outlineLevel="2">
      <c r="A626" s="4" t="str">
        <f t="shared" si="50"/>
        <v>SP</v>
      </c>
      <c r="B626" s="11" t="s">
        <v>1254</v>
      </c>
      <c r="C626" s="11" t="s">
        <v>1255</v>
      </c>
      <c r="D626" s="12">
        <v>0</v>
      </c>
      <c r="E626" s="12">
        <v>0</v>
      </c>
      <c r="F626" s="12">
        <v>0</v>
      </c>
      <c r="G626" s="12">
        <v>3</v>
      </c>
      <c r="H626" s="12">
        <v>172.75</v>
      </c>
      <c r="I626" s="13">
        <f t="shared" si="51"/>
        <v>0</v>
      </c>
      <c r="J626" s="13">
        <f t="shared" si="52"/>
        <v>-172.75</v>
      </c>
    </row>
    <row r="627" spans="1:10" ht="90" outlineLevel="2">
      <c r="A627" s="4" t="str">
        <f t="shared" si="50"/>
        <v>SP</v>
      </c>
      <c r="B627" s="11" t="s">
        <v>105</v>
      </c>
      <c r="C627" s="11" t="s">
        <v>106</v>
      </c>
      <c r="D627" s="12">
        <v>615</v>
      </c>
      <c r="E627" s="12">
        <v>0</v>
      </c>
      <c r="F627" s="13">
        <v>388053.16</v>
      </c>
      <c r="G627" s="12">
        <v>171</v>
      </c>
      <c r="H627" s="13">
        <v>19980.29</v>
      </c>
      <c r="I627" s="13">
        <f t="shared" si="51"/>
        <v>368072.87</v>
      </c>
      <c r="J627" s="13">
        <f t="shared" si="52"/>
        <v>0</v>
      </c>
    </row>
    <row r="628" spans="1:10" ht="75" outlineLevel="2">
      <c r="A628" s="4" t="str">
        <f t="shared" si="50"/>
        <v>SP</v>
      </c>
      <c r="B628" s="11" t="s">
        <v>1256</v>
      </c>
      <c r="C628" s="11" t="s">
        <v>1257</v>
      </c>
      <c r="D628" s="12">
        <v>12</v>
      </c>
      <c r="E628" s="12">
        <v>0</v>
      </c>
      <c r="F628" s="13">
        <v>10221.549999999999</v>
      </c>
      <c r="G628" s="12">
        <v>0</v>
      </c>
      <c r="H628" s="12">
        <v>0</v>
      </c>
      <c r="I628" s="13">
        <f t="shared" si="51"/>
        <v>10221.549999999999</v>
      </c>
      <c r="J628" s="13">
        <f t="shared" si="52"/>
        <v>0</v>
      </c>
    </row>
    <row r="629" spans="1:10" ht="90" outlineLevel="2">
      <c r="A629" s="4" t="str">
        <f t="shared" si="50"/>
        <v>SP</v>
      </c>
      <c r="B629" s="11" t="s">
        <v>1258</v>
      </c>
      <c r="C629" s="11" t="s">
        <v>1259</v>
      </c>
      <c r="D629" s="12">
        <v>85</v>
      </c>
      <c r="E629" s="12">
        <v>0</v>
      </c>
      <c r="F629" s="13">
        <v>38939.089999999997</v>
      </c>
      <c r="G629" s="12">
        <v>13</v>
      </c>
      <c r="H629" s="13">
        <v>2911.85</v>
      </c>
      <c r="I629" s="13">
        <f t="shared" si="51"/>
        <v>36027.24</v>
      </c>
      <c r="J629" s="13">
        <f t="shared" si="52"/>
        <v>0</v>
      </c>
    </row>
    <row r="630" spans="1:10" ht="90" outlineLevel="2">
      <c r="A630" s="4" t="str">
        <f t="shared" si="50"/>
        <v>SP</v>
      </c>
      <c r="B630" s="11" t="s">
        <v>1260</v>
      </c>
      <c r="C630" s="11" t="s">
        <v>1261</v>
      </c>
      <c r="D630" s="12">
        <v>151</v>
      </c>
      <c r="E630" s="12">
        <v>0</v>
      </c>
      <c r="F630" s="13">
        <v>115660.39</v>
      </c>
      <c r="G630" s="12">
        <v>2</v>
      </c>
      <c r="H630" s="12">
        <v>275.05</v>
      </c>
      <c r="I630" s="13">
        <f t="shared" si="51"/>
        <v>115385.34</v>
      </c>
      <c r="J630" s="13">
        <f t="shared" si="52"/>
        <v>0</v>
      </c>
    </row>
    <row r="631" spans="1:10" ht="90" outlineLevel="2">
      <c r="A631" s="4" t="str">
        <f t="shared" si="50"/>
        <v>SP</v>
      </c>
      <c r="B631" s="11" t="s">
        <v>1262</v>
      </c>
      <c r="C631" s="11" t="s">
        <v>1263</v>
      </c>
      <c r="D631" s="12">
        <v>329</v>
      </c>
      <c r="E631" s="12">
        <v>0</v>
      </c>
      <c r="F631" s="13">
        <v>243936.15</v>
      </c>
      <c r="G631" s="12">
        <v>0</v>
      </c>
      <c r="H631" s="12">
        <v>0</v>
      </c>
      <c r="I631" s="13">
        <f t="shared" si="51"/>
        <v>243936.15</v>
      </c>
      <c r="J631" s="13">
        <f t="shared" si="52"/>
        <v>0</v>
      </c>
    </row>
    <row r="632" spans="1:10" ht="90" outlineLevel="2">
      <c r="A632" s="4" t="str">
        <f t="shared" si="50"/>
        <v>SP</v>
      </c>
      <c r="B632" s="11" t="s">
        <v>1264</v>
      </c>
      <c r="C632" s="11" t="s">
        <v>1265</v>
      </c>
      <c r="D632" s="12">
        <v>130</v>
      </c>
      <c r="E632" s="12">
        <v>0</v>
      </c>
      <c r="F632" s="13">
        <v>85320.49</v>
      </c>
      <c r="G632" s="12">
        <v>5</v>
      </c>
      <c r="H632" s="12">
        <v>376.6</v>
      </c>
      <c r="I632" s="13">
        <f t="shared" si="51"/>
        <v>84943.89</v>
      </c>
      <c r="J632" s="13">
        <f t="shared" si="52"/>
        <v>0</v>
      </c>
    </row>
    <row r="633" spans="1:10" ht="105" outlineLevel="2">
      <c r="A633" s="4" t="str">
        <f t="shared" si="50"/>
        <v>SP</v>
      </c>
      <c r="B633" s="11" t="s">
        <v>1266</v>
      </c>
      <c r="C633" s="11" t="s">
        <v>1267</v>
      </c>
      <c r="D633" s="12">
        <v>22</v>
      </c>
      <c r="E633" s="12">
        <v>0</v>
      </c>
      <c r="F633" s="13">
        <v>17716.580000000002</v>
      </c>
      <c r="G633" s="12">
        <v>4</v>
      </c>
      <c r="H633" s="12">
        <v>647.36</v>
      </c>
      <c r="I633" s="13">
        <f t="shared" si="51"/>
        <v>17069.22</v>
      </c>
      <c r="J633" s="13">
        <f t="shared" si="52"/>
        <v>0</v>
      </c>
    </row>
    <row r="634" spans="1:10" ht="45" outlineLevel="2">
      <c r="A634" s="4" t="str">
        <f t="shared" si="50"/>
        <v>SP</v>
      </c>
      <c r="B634" s="11" t="s">
        <v>107</v>
      </c>
      <c r="C634" s="11" t="s">
        <v>108</v>
      </c>
      <c r="D634" s="12">
        <v>25</v>
      </c>
      <c r="E634" s="12">
        <v>0</v>
      </c>
      <c r="F634" s="13">
        <v>19207.55</v>
      </c>
      <c r="G634" s="12">
        <v>71</v>
      </c>
      <c r="H634" s="13">
        <v>15486.43</v>
      </c>
      <c r="I634" s="13">
        <f t="shared" si="51"/>
        <v>3721.119999999999</v>
      </c>
      <c r="J634" s="13">
        <f t="shared" si="52"/>
        <v>0</v>
      </c>
    </row>
    <row r="635" spans="1:10" ht="75" outlineLevel="2">
      <c r="A635" s="4" t="str">
        <f t="shared" si="50"/>
        <v>SP</v>
      </c>
      <c r="B635" s="11" t="s">
        <v>1268</v>
      </c>
      <c r="C635" s="11" t="s">
        <v>1269</v>
      </c>
      <c r="D635" s="12">
        <v>70</v>
      </c>
      <c r="E635" s="12">
        <v>0</v>
      </c>
      <c r="F635" s="13">
        <v>37052.06</v>
      </c>
      <c r="G635" s="12">
        <v>0</v>
      </c>
      <c r="H635" s="12">
        <v>0</v>
      </c>
      <c r="I635" s="13">
        <f t="shared" si="51"/>
        <v>37052.06</v>
      </c>
      <c r="J635" s="13">
        <f t="shared" si="52"/>
        <v>0</v>
      </c>
    </row>
    <row r="636" spans="1:10" ht="75" outlineLevel="2">
      <c r="A636" s="4" t="str">
        <f t="shared" si="50"/>
        <v>SP</v>
      </c>
      <c r="B636" s="11" t="s">
        <v>109</v>
      </c>
      <c r="C636" s="11" t="s">
        <v>110</v>
      </c>
      <c r="D636" s="25">
        <v>1512</v>
      </c>
      <c r="E636" s="12">
        <v>0</v>
      </c>
      <c r="F636" s="13">
        <v>978399.32</v>
      </c>
      <c r="G636" s="12">
        <v>52</v>
      </c>
      <c r="H636" s="13">
        <v>8790.15</v>
      </c>
      <c r="I636" s="13">
        <f t="shared" si="51"/>
        <v>969609.16999999993</v>
      </c>
      <c r="J636" s="13">
        <f t="shared" si="52"/>
        <v>0</v>
      </c>
    </row>
    <row r="637" spans="1:10" ht="75" outlineLevel="2">
      <c r="A637" s="4" t="str">
        <f t="shared" si="50"/>
        <v>SP</v>
      </c>
      <c r="B637" s="11" t="s">
        <v>1270</v>
      </c>
      <c r="C637" s="11" t="s">
        <v>1271</v>
      </c>
      <c r="D637" s="12">
        <v>0</v>
      </c>
      <c r="E637" s="12">
        <v>0</v>
      </c>
      <c r="F637" s="12">
        <v>0</v>
      </c>
      <c r="G637" s="12">
        <v>1</v>
      </c>
      <c r="H637" s="12">
        <v>703.17</v>
      </c>
      <c r="I637" s="13">
        <f t="shared" si="51"/>
        <v>0</v>
      </c>
      <c r="J637" s="13">
        <f t="shared" si="52"/>
        <v>-703.17</v>
      </c>
    </row>
    <row r="638" spans="1:10" ht="90" outlineLevel="2">
      <c r="A638" s="4" t="str">
        <f t="shared" si="50"/>
        <v>SP</v>
      </c>
      <c r="B638" s="11" t="s">
        <v>1272</v>
      </c>
      <c r="C638" s="11" t="s">
        <v>1273</v>
      </c>
      <c r="D638" s="12">
        <v>41</v>
      </c>
      <c r="E638" s="12">
        <v>0</v>
      </c>
      <c r="F638" s="13">
        <v>25145.38</v>
      </c>
      <c r="G638" s="12">
        <v>0</v>
      </c>
      <c r="H638" s="12">
        <v>0</v>
      </c>
      <c r="I638" s="13">
        <f t="shared" si="51"/>
        <v>25145.38</v>
      </c>
      <c r="J638" s="13">
        <f t="shared" si="52"/>
        <v>0</v>
      </c>
    </row>
    <row r="639" spans="1:10" ht="105" outlineLevel="2">
      <c r="A639" s="4" t="str">
        <f t="shared" si="50"/>
        <v>SP</v>
      </c>
      <c r="B639" s="11" t="s">
        <v>1274</v>
      </c>
      <c r="C639" s="11" t="s">
        <v>1275</v>
      </c>
      <c r="D639" s="12">
        <v>0</v>
      </c>
      <c r="E639" s="12">
        <v>0</v>
      </c>
      <c r="F639" s="12">
        <v>0</v>
      </c>
      <c r="G639" s="12">
        <v>7</v>
      </c>
      <c r="H639" s="12">
        <v>186.36</v>
      </c>
      <c r="I639" s="13">
        <f t="shared" si="51"/>
        <v>0</v>
      </c>
      <c r="J639" s="13">
        <f t="shared" si="52"/>
        <v>-186.36</v>
      </c>
    </row>
    <row r="640" spans="1:10" ht="60" outlineLevel="2">
      <c r="A640" s="4" t="str">
        <f t="shared" si="50"/>
        <v>SP</v>
      </c>
      <c r="B640" s="11" t="s">
        <v>111</v>
      </c>
      <c r="C640" s="11" t="s">
        <v>112</v>
      </c>
      <c r="D640" s="25">
        <v>1798</v>
      </c>
      <c r="E640" s="12">
        <v>0</v>
      </c>
      <c r="F640" s="13">
        <v>1143897.6000000001</v>
      </c>
      <c r="G640" s="12">
        <v>175</v>
      </c>
      <c r="H640" s="13">
        <v>27434.43</v>
      </c>
      <c r="I640" s="13">
        <f t="shared" si="51"/>
        <v>1116463.1700000002</v>
      </c>
      <c r="J640" s="13">
        <f t="shared" si="52"/>
        <v>0</v>
      </c>
    </row>
    <row r="641" spans="1:10" ht="105" outlineLevel="2">
      <c r="A641" s="4" t="str">
        <f t="shared" si="50"/>
        <v>SP</v>
      </c>
      <c r="B641" s="11" t="s">
        <v>1276</v>
      </c>
      <c r="C641" s="11" t="s">
        <v>1277</v>
      </c>
      <c r="D641" s="12">
        <v>244</v>
      </c>
      <c r="E641" s="12">
        <v>0</v>
      </c>
      <c r="F641" s="13">
        <v>181724.07</v>
      </c>
      <c r="G641" s="12">
        <v>0</v>
      </c>
      <c r="H641" s="12">
        <v>0</v>
      </c>
      <c r="I641" s="13">
        <f t="shared" si="51"/>
        <v>181724.07</v>
      </c>
      <c r="J641" s="13">
        <f t="shared" si="52"/>
        <v>0</v>
      </c>
    </row>
    <row r="642" spans="1:10" ht="90" outlineLevel="2">
      <c r="A642" s="4" t="str">
        <f t="shared" si="50"/>
        <v>SP</v>
      </c>
      <c r="B642" s="11" t="s">
        <v>113</v>
      </c>
      <c r="C642" s="11" t="s">
        <v>114</v>
      </c>
      <c r="D642" s="25">
        <v>3812</v>
      </c>
      <c r="E642" s="12">
        <v>0</v>
      </c>
      <c r="F642" s="13">
        <v>3889075.17</v>
      </c>
      <c r="G642" s="12">
        <v>202</v>
      </c>
      <c r="H642" s="13">
        <v>94894.57</v>
      </c>
      <c r="I642" s="13">
        <f t="shared" si="51"/>
        <v>3794180.6</v>
      </c>
      <c r="J642" s="13">
        <f t="shared" si="52"/>
        <v>0</v>
      </c>
    </row>
    <row r="643" spans="1:10" ht="75" outlineLevel="2">
      <c r="A643" s="4" t="str">
        <f t="shared" si="50"/>
        <v>SP</v>
      </c>
      <c r="B643" s="11" t="s">
        <v>1278</v>
      </c>
      <c r="C643" s="11" t="s">
        <v>1279</v>
      </c>
      <c r="D643" s="12">
        <v>4</v>
      </c>
      <c r="E643" s="12">
        <v>0</v>
      </c>
      <c r="F643" s="13">
        <v>2459.69</v>
      </c>
      <c r="G643" s="12">
        <v>0</v>
      </c>
      <c r="H643" s="12">
        <v>0</v>
      </c>
      <c r="I643" s="13">
        <f t="shared" si="51"/>
        <v>2459.69</v>
      </c>
      <c r="J643" s="13">
        <f t="shared" si="52"/>
        <v>0</v>
      </c>
    </row>
    <row r="644" spans="1:10" ht="105" outlineLevel="2">
      <c r="A644" s="4" t="str">
        <f t="shared" si="50"/>
        <v>SP</v>
      </c>
      <c r="B644" s="11" t="s">
        <v>1280</v>
      </c>
      <c r="C644" s="11" t="s">
        <v>1281</v>
      </c>
      <c r="D644" s="12">
        <v>446</v>
      </c>
      <c r="E644" s="12">
        <v>0</v>
      </c>
      <c r="F644" s="13">
        <v>461042.57</v>
      </c>
      <c r="G644" s="12">
        <v>14</v>
      </c>
      <c r="H644" s="13">
        <v>2764.3</v>
      </c>
      <c r="I644" s="13">
        <f t="shared" si="51"/>
        <v>458278.27</v>
      </c>
      <c r="J644" s="13">
        <f t="shared" si="52"/>
        <v>0</v>
      </c>
    </row>
    <row r="645" spans="1:10" ht="90" outlineLevel="2">
      <c r="A645" s="4" t="str">
        <f t="shared" si="50"/>
        <v>SP</v>
      </c>
      <c r="B645" s="11" t="s">
        <v>1282</v>
      </c>
      <c r="C645" s="11" t="s">
        <v>1283</v>
      </c>
      <c r="D645" s="12">
        <v>0</v>
      </c>
      <c r="E645" s="12">
        <v>0</v>
      </c>
      <c r="F645" s="12">
        <v>0</v>
      </c>
      <c r="G645" s="12">
        <v>2</v>
      </c>
      <c r="H645" s="12">
        <v>162.47</v>
      </c>
      <c r="I645" s="13">
        <f t="shared" si="51"/>
        <v>0</v>
      </c>
      <c r="J645" s="13">
        <f t="shared" si="52"/>
        <v>-162.47</v>
      </c>
    </row>
    <row r="646" spans="1:10" ht="90" outlineLevel="2">
      <c r="A646" s="4" t="str">
        <f t="shared" si="50"/>
        <v>SP</v>
      </c>
      <c r="B646" s="11" t="s">
        <v>1284</v>
      </c>
      <c r="C646" s="11" t="s">
        <v>1285</v>
      </c>
      <c r="D646" s="12">
        <v>226</v>
      </c>
      <c r="E646" s="12">
        <v>0</v>
      </c>
      <c r="F646" s="13">
        <v>91908.99</v>
      </c>
      <c r="G646" s="12">
        <v>0</v>
      </c>
      <c r="H646" s="12">
        <v>0</v>
      </c>
      <c r="I646" s="13">
        <f t="shared" si="51"/>
        <v>91908.99</v>
      </c>
      <c r="J646" s="13">
        <f t="shared" si="52"/>
        <v>0</v>
      </c>
    </row>
    <row r="647" spans="1:10" ht="90" outlineLevel="2">
      <c r="A647" s="4" t="str">
        <f t="shared" si="50"/>
        <v>SP</v>
      </c>
      <c r="B647" s="11" t="s">
        <v>115</v>
      </c>
      <c r="C647" s="11" t="s">
        <v>116</v>
      </c>
      <c r="D647" s="12">
        <v>670</v>
      </c>
      <c r="E647" s="13">
        <v>2666.85</v>
      </c>
      <c r="F647" s="13">
        <v>1922065.91</v>
      </c>
      <c r="G647" s="12">
        <v>76</v>
      </c>
      <c r="H647" s="13">
        <v>179178.25</v>
      </c>
      <c r="I647" s="13">
        <f t="shared" si="51"/>
        <v>1742887.66</v>
      </c>
      <c r="J647" s="13">
        <f t="shared" si="52"/>
        <v>0</v>
      </c>
    </row>
    <row r="648" spans="1:10" ht="75" outlineLevel="2">
      <c r="A648" s="4" t="str">
        <f t="shared" si="50"/>
        <v>SP</v>
      </c>
      <c r="B648" s="11" t="s">
        <v>117</v>
      </c>
      <c r="C648" s="11" t="s">
        <v>118</v>
      </c>
      <c r="D648" s="25">
        <v>21278</v>
      </c>
      <c r="E648" s="13">
        <v>4721.1099999999997</v>
      </c>
      <c r="F648" s="13">
        <v>5136330.03</v>
      </c>
      <c r="G648" s="12">
        <v>412</v>
      </c>
      <c r="H648" s="13">
        <v>79435.429999999993</v>
      </c>
      <c r="I648" s="13">
        <f t="shared" si="51"/>
        <v>5056894.6000000006</v>
      </c>
      <c r="J648" s="13">
        <f t="shared" si="52"/>
        <v>0</v>
      </c>
    </row>
    <row r="649" spans="1:10" ht="45" outlineLevel="2">
      <c r="A649" s="4" t="str">
        <f t="shared" si="50"/>
        <v>SP</v>
      </c>
      <c r="B649" s="11" t="s">
        <v>1286</v>
      </c>
      <c r="C649" s="11" t="s">
        <v>1287</v>
      </c>
      <c r="D649" s="12">
        <v>0</v>
      </c>
      <c r="E649" s="12">
        <v>0</v>
      </c>
      <c r="F649" s="12">
        <v>0</v>
      </c>
      <c r="G649" s="12">
        <v>13</v>
      </c>
      <c r="H649" s="13">
        <v>8985.59</v>
      </c>
      <c r="I649" s="13">
        <f t="shared" si="51"/>
        <v>0</v>
      </c>
      <c r="J649" s="13">
        <f t="shared" si="52"/>
        <v>-8985.59</v>
      </c>
    </row>
    <row r="650" spans="1:10" ht="90" outlineLevel="2">
      <c r="A650" s="4" t="str">
        <f t="shared" si="50"/>
        <v>SP</v>
      </c>
      <c r="B650" s="11" t="s">
        <v>1288</v>
      </c>
      <c r="C650" s="11" t="s">
        <v>1289</v>
      </c>
      <c r="D650" s="12">
        <v>0</v>
      </c>
      <c r="E650" s="12">
        <v>0</v>
      </c>
      <c r="F650" s="12">
        <v>0</v>
      </c>
      <c r="G650" s="12">
        <v>4</v>
      </c>
      <c r="H650" s="12">
        <v>156.12</v>
      </c>
      <c r="I650" s="13">
        <f t="shared" si="51"/>
        <v>0</v>
      </c>
      <c r="J650" s="13">
        <f t="shared" si="52"/>
        <v>-156.12</v>
      </c>
    </row>
    <row r="651" spans="1:10" ht="105" outlineLevel="2">
      <c r="A651" s="4" t="str">
        <f t="shared" si="50"/>
        <v>SP</v>
      </c>
      <c r="B651" s="11" t="s">
        <v>1290</v>
      </c>
      <c r="C651" s="11" t="s">
        <v>1291</v>
      </c>
      <c r="D651" s="12">
        <v>15</v>
      </c>
      <c r="E651" s="12">
        <v>0</v>
      </c>
      <c r="F651" s="13">
        <v>5198.6000000000004</v>
      </c>
      <c r="G651" s="12">
        <v>4</v>
      </c>
      <c r="H651" s="12">
        <v>555.64</v>
      </c>
      <c r="I651" s="13">
        <f t="shared" si="51"/>
        <v>4642.96</v>
      </c>
      <c r="J651" s="13">
        <f t="shared" si="52"/>
        <v>0</v>
      </c>
    </row>
    <row r="652" spans="1:10" ht="105" outlineLevel="2">
      <c r="A652" s="4" t="str">
        <f t="shared" si="50"/>
        <v>SP</v>
      </c>
      <c r="B652" s="11" t="s">
        <v>1292</v>
      </c>
      <c r="C652" s="11" t="s">
        <v>1293</v>
      </c>
      <c r="D652" s="25">
        <v>1642</v>
      </c>
      <c r="E652" s="12">
        <v>0</v>
      </c>
      <c r="F652" s="13">
        <v>1110790.78</v>
      </c>
      <c r="G652" s="12">
        <v>102</v>
      </c>
      <c r="H652" s="13">
        <v>17199.830000000002</v>
      </c>
      <c r="I652" s="13">
        <f t="shared" si="51"/>
        <v>1093590.95</v>
      </c>
      <c r="J652" s="13">
        <f t="shared" si="52"/>
        <v>0</v>
      </c>
    </row>
    <row r="653" spans="1:10" ht="75" outlineLevel="2">
      <c r="A653" s="4" t="str">
        <f t="shared" ref="A653:A664" si="53">LEFT(B653,2)</f>
        <v>SP</v>
      </c>
      <c r="B653" s="11" t="s">
        <v>1294</v>
      </c>
      <c r="C653" s="11" t="s">
        <v>1295</v>
      </c>
      <c r="D653" s="12">
        <v>33</v>
      </c>
      <c r="E653" s="12">
        <v>0</v>
      </c>
      <c r="F653" s="13">
        <v>20197.97</v>
      </c>
      <c r="G653" s="12">
        <v>0</v>
      </c>
      <c r="H653" s="12">
        <v>0</v>
      </c>
      <c r="I653" s="13">
        <f t="shared" si="51"/>
        <v>20197.97</v>
      </c>
      <c r="J653" s="13">
        <f t="shared" si="52"/>
        <v>0</v>
      </c>
    </row>
    <row r="654" spans="1:10" ht="90" outlineLevel="2">
      <c r="A654" s="4" t="str">
        <f t="shared" si="53"/>
        <v>SP</v>
      </c>
      <c r="B654" s="11" t="s">
        <v>1296</v>
      </c>
      <c r="C654" s="11" t="s">
        <v>1297</v>
      </c>
      <c r="D654" s="12">
        <v>0</v>
      </c>
      <c r="E654" s="12">
        <v>0</v>
      </c>
      <c r="F654" s="12">
        <v>0</v>
      </c>
      <c r="G654" s="12">
        <v>1</v>
      </c>
      <c r="H654" s="12">
        <v>25.42</v>
      </c>
      <c r="I654" s="13">
        <f t="shared" si="51"/>
        <v>0</v>
      </c>
      <c r="J654" s="13">
        <f t="shared" si="52"/>
        <v>-25.42</v>
      </c>
    </row>
    <row r="655" spans="1:10" ht="75" outlineLevel="2">
      <c r="A655" s="4" t="str">
        <f t="shared" si="53"/>
        <v>SP</v>
      </c>
      <c r="B655" s="11" t="s">
        <v>119</v>
      </c>
      <c r="C655" s="11" t="s">
        <v>120</v>
      </c>
      <c r="D655" s="12">
        <v>148</v>
      </c>
      <c r="E655" s="12">
        <v>0</v>
      </c>
      <c r="F655" s="13">
        <v>27016.01</v>
      </c>
      <c r="G655" s="12">
        <v>23</v>
      </c>
      <c r="H655" s="13">
        <v>3363.36</v>
      </c>
      <c r="I655" s="13">
        <f t="shared" si="51"/>
        <v>23652.649999999998</v>
      </c>
      <c r="J655" s="13">
        <f t="shared" si="52"/>
        <v>0</v>
      </c>
    </row>
    <row r="656" spans="1:10" ht="75" outlineLevel="2">
      <c r="A656" s="4" t="str">
        <f t="shared" si="53"/>
        <v>SP</v>
      </c>
      <c r="B656" s="11" t="s">
        <v>1298</v>
      </c>
      <c r="C656" s="11" t="s">
        <v>1299</v>
      </c>
      <c r="D656" s="12">
        <v>28</v>
      </c>
      <c r="E656" s="12">
        <v>0</v>
      </c>
      <c r="F656" s="13">
        <v>10806.64</v>
      </c>
      <c r="G656" s="12">
        <v>11</v>
      </c>
      <c r="H656" s="13">
        <v>2198.6799999999998</v>
      </c>
      <c r="I656" s="13">
        <f t="shared" si="51"/>
        <v>8607.9599999999991</v>
      </c>
      <c r="J656" s="13">
        <f t="shared" si="52"/>
        <v>0</v>
      </c>
    </row>
    <row r="657" spans="1:10" ht="75" outlineLevel="2">
      <c r="A657" s="4" t="str">
        <f t="shared" si="53"/>
        <v>SP</v>
      </c>
      <c r="B657" s="11" t="s">
        <v>1300</v>
      </c>
      <c r="C657" s="11" t="s">
        <v>1301</v>
      </c>
      <c r="D657" s="12">
        <v>95</v>
      </c>
      <c r="E657" s="12">
        <v>0</v>
      </c>
      <c r="F657" s="13">
        <v>60985.35</v>
      </c>
      <c r="G657" s="12">
        <v>0</v>
      </c>
      <c r="H657" s="12">
        <v>0</v>
      </c>
      <c r="I657" s="13">
        <f t="shared" si="51"/>
        <v>60985.35</v>
      </c>
      <c r="J657" s="13">
        <f t="shared" si="52"/>
        <v>0</v>
      </c>
    </row>
    <row r="658" spans="1:10" ht="90" outlineLevel="2">
      <c r="A658" s="4" t="str">
        <f t="shared" si="53"/>
        <v>SP</v>
      </c>
      <c r="B658" s="11" t="s">
        <v>1302</v>
      </c>
      <c r="C658" s="11" t="s">
        <v>1303</v>
      </c>
      <c r="D658" s="12">
        <v>65</v>
      </c>
      <c r="E658" s="12">
        <v>0</v>
      </c>
      <c r="F658" s="13">
        <v>31873.58</v>
      </c>
      <c r="G658" s="12">
        <v>5</v>
      </c>
      <c r="H658" s="13">
        <v>1100.0999999999999</v>
      </c>
      <c r="I658" s="13">
        <f t="shared" si="51"/>
        <v>30773.480000000003</v>
      </c>
      <c r="J658" s="13">
        <f t="shared" si="52"/>
        <v>0</v>
      </c>
    </row>
    <row r="659" spans="1:10" ht="90" outlineLevel="2">
      <c r="A659" s="4" t="str">
        <f t="shared" si="53"/>
        <v>SP</v>
      </c>
      <c r="B659" s="11" t="s">
        <v>1304</v>
      </c>
      <c r="C659" s="11" t="s">
        <v>1305</v>
      </c>
      <c r="D659" s="12">
        <v>0</v>
      </c>
      <c r="E659" s="12">
        <v>0</v>
      </c>
      <c r="F659" s="12">
        <v>0</v>
      </c>
      <c r="G659" s="12">
        <v>16</v>
      </c>
      <c r="H659" s="13">
        <v>2479.9499999999998</v>
      </c>
      <c r="I659" s="13">
        <f t="shared" si="51"/>
        <v>0</v>
      </c>
      <c r="J659" s="13">
        <f t="shared" si="52"/>
        <v>-2479.9499999999998</v>
      </c>
    </row>
    <row r="660" spans="1:10" ht="105" outlineLevel="2">
      <c r="A660" s="4" t="str">
        <f t="shared" si="53"/>
        <v>SP</v>
      </c>
      <c r="B660" s="11" t="s">
        <v>1306</v>
      </c>
      <c r="C660" s="11" t="s">
        <v>1307</v>
      </c>
      <c r="D660" s="12">
        <v>159</v>
      </c>
      <c r="E660" s="12">
        <v>0</v>
      </c>
      <c r="F660" s="13">
        <v>112628.91</v>
      </c>
      <c r="G660" s="12">
        <v>8</v>
      </c>
      <c r="H660" s="12">
        <v>491.59</v>
      </c>
      <c r="I660" s="13">
        <f t="shared" si="51"/>
        <v>112137.32</v>
      </c>
      <c r="J660" s="13">
        <f t="shared" si="52"/>
        <v>0</v>
      </c>
    </row>
    <row r="661" spans="1:10" ht="75" outlineLevel="2">
      <c r="A661" s="4" t="str">
        <f t="shared" si="53"/>
        <v>SP</v>
      </c>
      <c r="B661" s="11" t="s">
        <v>1308</v>
      </c>
      <c r="C661" s="11" t="s">
        <v>1309</v>
      </c>
      <c r="D661" s="12">
        <v>2</v>
      </c>
      <c r="E661" s="12">
        <v>0</v>
      </c>
      <c r="F661" s="12">
        <v>314.02999999999997</v>
      </c>
      <c r="G661" s="12">
        <v>0</v>
      </c>
      <c r="H661" s="12">
        <v>0</v>
      </c>
      <c r="I661" s="13">
        <f t="shared" si="51"/>
        <v>314.02999999999997</v>
      </c>
      <c r="J661" s="13">
        <f t="shared" si="52"/>
        <v>0</v>
      </c>
    </row>
    <row r="662" spans="1:10" outlineLevel="1">
      <c r="A662" s="30" t="s">
        <v>1310</v>
      </c>
      <c r="B662" s="30"/>
      <c r="C662" s="30"/>
      <c r="D662" s="12">
        <f t="shared" ref="D662:J662" si="54">SUBTOTAL(9,D588:D661)</f>
        <v>43424</v>
      </c>
      <c r="E662" s="12">
        <f t="shared" si="54"/>
        <v>26915.96</v>
      </c>
      <c r="F662" s="12">
        <f t="shared" si="54"/>
        <v>25438048.090000007</v>
      </c>
      <c r="G662" s="12">
        <f t="shared" si="54"/>
        <v>2755</v>
      </c>
      <c r="H662" s="12">
        <f t="shared" si="54"/>
        <v>959323.46999999986</v>
      </c>
      <c r="I662" s="13">
        <f t="shared" si="54"/>
        <v>24563820.670000002</v>
      </c>
      <c r="J662" s="13">
        <f t="shared" si="54"/>
        <v>-85096.05</v>
      </c>
    </row>
    <row r="663" spans="1:10" ht="90" outlineLevel="2">
      <c r="A663" s="4" t="str">
        <f t="shared" si="53"/>
        <v>TO</v>
      </c>
      <c r="B663" s="11" t="s">
        <v>1311</v>
      </c>
      <c r="C663" s="11" t="s">
        <v>1312</v>
      </c>
      <c r="D663" s="12">
        <v>4</v>
      </c>
      <c r="E663" s="12">
        <v>0</v>
      </c>
      <c r="F663" s="13">
        <v>35911.18</v>
      </c>
      <c r="G663" s="12">
        <v>0</v>
      </c>
      <c r="H663" s="12">
        <v>0</v>
      </c>
      <c r="I663" s="13">
        <f t="shared" si="51"/>
        <v>35911.18</v>
      </c>
      <c r="J663" s="13">
        <f t="shared" si="52"/>
        <v>0</v>
      </c>
    </row>
    <row r="664" spans="1:10" ht="75" outlineLevel="2">
      <c r="A664" s="4" t="str">
        <f t="shared" si="53"/>
        <v>TO</v>
      </c>
      <c r="B664" s="11" t="s">
        <v>1313</v>
      </c>
      <c r="C664" s="11" t="s">
        <v>1314</v>
      </c>
      <c r="D664" s="12">
        <v>41</v>
      </c>
      <c r="E664" s="12">
        <v>0</v>
      </c>
      <c r="F664" s="13">
        <v>14995.56</v>
      </c>
      <c r="G664" s="12">
        <v>1</v>
      </c>
      <c r="H664" s="12">
        <v>73.819999999999993</v>
      </c>
      <c r="I664" s="13">
        <f t="shared" si="51"/>
        <v>14921.74</v>
      </c>
      <c r="J664" s="13">
        <f t="shared" si="52"/>
        <v>0</v>
      </c>
    </row>
    <row r="665" spans="1:10" ht="21" customHeight="1" outlineLevel="1">
      <c r="A665" s="30" t="s">
        <v>1315</v>
      </c>
      <c r="B665" s="30"/>
      <c r="C665" s="30"/>
      <c r="D665" s="12">
        <f t="shared" ref="D665:J665" si="55">SUBTOTAL(9,D663:D664)</f>
        <v>45</v>
      </c>
      <c r="E665" s="12">
        <f t="shared" si="55"/>
        <v>0</v>
      </c>
      <c r="F665" s="13">
        <f t="shared" si="55"/>
        <v>50906.74</v>
      </c>
      <c r="G665" s="12">
        <f t="shared" si="55"/>
        <v>1</v>
      </c>
      <c r="H665" s="12">
        <f t="shared" si="55"/>
        <v>73.819999999999993</v>
      </c>
      <c r="I665" s="13">
        <f t="shared" si="55"/>
        <v>50832.92</v>
      </c>
      <c r="J665" s="13">
        <f t="shared" si="55"/>
        <v>0</v>
      </c>
    </row>
    <row r="666" spans="1:10" ht="27" customHeight="1">
      <c r="A666" s="34" t="s">
        <v>1316</v>
      </c>
      <c r="B666" s="34"/>
      <c r="C666" s="34"/>
      <c r="D666" s="35">
        <f t="shared" ref="D666:J666" si="56">SUBTOTAL(9,D36:D664)</f>
        <v>138252</v>
      </c>
      <c r="E666" s="36">
        <f t="shared" si="56"/>
        <v>156578.63999999998</v>
      </c>
      <c r="F666" s="37">
        <f t="shared" si="56"/>
        <v>85633328.109999985</v>
      </c>
      <c r="G666" s="36">
        <f t="shared" si="56"/>
        <v>9448</v>
      </c>
      <c r="H666" s="36">
        <f t="shared" si="56"/>
        <v>4005708.0400000033</v>
      </c>
      <c r="I666" s="37">
        <f t="shared" si="56"/>
        <v>82760827.960000008</v>
      </c>
      <c r="J666" s="37">
        <f t="shared" si="56"/>
        <v>-1133207.8900000004</v>
      </c>
    </row>
    <row r="667" spans="1:10" ht="39" customHeight="1">
      <c r="A667" s="44" t="s">
        <v>1317</v>
      </c>
      <c r="B667" s="44"/>
      <c r="C667" s="45"/>
      <c r="D667" s="46">
        <f t="shared" ref="D667:J667" si="57">SUM(D666+D33)</f>
        <v>353032</v>
      </c>
      <c r="E667" s="47">
        <f t="shared" si="57"/>
        <v>198816.90999999997</v>
      </c>
      <c r="F667" s="47">
        <f t="shared" si="57"/>
        <v>198197858.85999995</v>
      </c>
      <c r="G667" s="46">
        <f t="shared" si="57"/>
        <v>33900</v>
      </c>
      <c r="H667" s="47">
        <f t="shared" si="57"/>
        <v>14342330.520000003</v>
      </c>
      <c r="I667" s="47">
        <f t="shared" si="57"/>
        <v>188748389.81</v>
      </c>
      <c r="J667" s="47">
        <f t="shared" si="57"/>
        <v>-4892861.4700000016</v>
      </c>
    </row>
  </sheetData>
  <mergeCells count="41">
    <mergeCell ref="A666:C666"/>
    <mergeCell ref="A667:C667"/>
    <mergeCell ref="A373:C373"/>
    <mergeCell ref="A545:C545"/>
    <mergeCell ref="A585:C585"/>
    <mergeCell ref="A587:C587"/>
    <mergeCell ref="A662:C662"/>
    <mergeCell ref="A665:C665"/>
    <mergeCell ref="A244:C244"/>
    <mergeCell ref="A264:C264"/>
    <mergeCell ref="A331:C331"/>
    <mergeCell ref="A341:C341"/>
    <mergeCell ref="A369:C369"/>
    <mergeCell ref="A371:C371"/>
    <mergeCell ref="A124:C124"/>
    <mergeCell ref="A158:C158"/>
    <mergeCell ref="A163:C163"/>
    <mergeCell ref="A195:C195"/>
    <mergeCell ref="A198:C198"/>
    <mergeCell ref="A210:C210"/>
    <mergeCell ref="A39:C39"/>
    <mergeCell ref="A41:C41"/>
    <mergeCell ref="A49:C49"/>
    <mergeCell ref="A72:C72"/>
    <mergeCell ref="A92:C92"/>
    <mergeCell ref="A121:C121"/>
    <mergeCell ref="B8:C8"/>
    <mergeCell ref="D8:F8"/>
    <mergeCell ref="G8:H8"/>
    <mergeCell ref="I8:J8"/>
    <mergeCell ref="A33:C33"/>
    <mergeCell ref="B34:C34"/>
    <mergeCell ref="D34:F34"/>
    <mergeCell ref="G34:H34"/>
    <mergeCell ref="I34:J34"/>
    <mergeCell ref="A2:J2"/>
    <mergeCell ref="A3:J3"/>
    <mergeCell ref="A4:J4"/>
    <mergeCell ref="A5:J5"/>
    <mergeCell ref="B6:J6"/>
    <mergeCell ref="B7:J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Josirene da Costa Santana Lourenco - INSSDF</dc:creator>
  <cp:lastModifiedBy>Josirene da Costa Santana Lourenco - INSSDF</cp:lastModifiedBy>
  <dcterms:created xsi:type="dcterms:W3CDTF">2017-06-14T18:04:55Z</dcterms:created>
  <dcterms:modified xsi:type="dcterms:W3CDTF">2017-06-14T18:06:45Z</dcterms:modified>
</cp:coreProperties>
</file>