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999b8707070b4bc/Documentos/Marcelo/DCOMP/Planilhas Pagamento/102020/"/>
    </mc:Choice>
  </mc:AlternateContent>
  <xr:revisionPtr revIDLastSave="3" documentId="8_{949F24C0-756B-4EFD-8AC5-266D77A5EBF5}" xr6:coauthVersionLast="45" xr6:coauthVersionMax="45" xr10:uidLastSave="{C2B64840-43A7-4383-A989-AE244623EFEE}"/>
  <bookViews>
    <workbookView xWindow="-120" yWindow="-120" windowWidth="20730" windowHeight="11160" xr2:uid="{00000000-000D-0000-FFFF-FFFF00000000}"/>
  </bookViews>
  <sheets>
    <sheet name="Pagamento Estoque 102020" sheetId="4" r:id="rId1"/>
  </sheets>
  <definedNames>
    <definedName name="_xlnm._FilterDatabase" localSheetId="0" hidden="1">'Pagamento Estoque 102020'!$A$9:$J$35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4" i="4" l="1"/>
  <c r="E34" i="4"/>
  <c r="F34" i="4"/>
  <c r="G34" i="4"/>
  <c r="H34" i="4"/>
  <c r="I34" i="4"/>
  <c r="J34" i="4"/>
  <c r="C34" i="4"/>
  <c r="D33" i="4"/>
  <c r="E33" i="4"/>
  <c r="F33" i="4"/>
  <c r="G33" i="4"/>
  <c r="H33" i="4"/>
  <c r="I33" i="4"/>
  <c r="J33" i="4"/>
  <c r="C33" i="4"/>
  <c r="D19" i="4"/>
  <c r="E19" i="4"/>
  <c r="F19" i="4"/>
  <c r="G19" i="4"/>
  <c r="H19" i="4"/>
  <c r="I19" i="4"/>
  <c r="J19" i="4"/>
  <c r="J13" i="4"/>
  <c r="J14" i="4"/>
  <c r="J15" i="4"/>
  <c r="J16" i="4"/>
  <c r="J17" i="4"/>
  <c r="J18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12" i="4"/>
  <c r="C19" i="4"/>
  <c r="I13" i="4"/>
  <c r="I14" i="4"/>
  <c r="I15" i="4"/>
  <c r="I16" i="4"/>
  <c r="I17" i="4"/>
  <c r="I18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12" i="4"/>
</calcChain>
</file>

<file path=xl/sharedStrings.xml><?xml version="1.0" encoding="utf-8"?>
<sst xmlns="http://schemas.openxmlformats.org/spreadsheetml/2006/main" count="65" uniqueCount="63">
  <si>
    <t>TOTAL ESTADOS</t>
  </si>
  <si>
    <t>TOTAL</t>
  </si>
  <si>
    <t>RO</t>
  </si>
  <si>
    <t>RI</t>
  </si>
  <si>
    <t>RPPS</t>
  </si>
  <si>
    <t>QUANT.</t>
  </si>
  <si>
    <t>AL - ALAGOAS</t>
  </si>
  <si>
    <t>23.640.554/0001-59 FUNDO FINANCEIRO</t>
  </si>
  <si>
    <t>BA - BAHIA</t>
  </si>
  <si>
    <t>09.317.177/0001-90 FUNDO FINANCEIRO DA PREVIDÊNCIA SOCIAL DOS SERV PUBLIC DO ESTADO BAHIA</t>
  </si>
  <si>
    <t>PR - PARANA</t>
  </si>
  <si>
    <t>03.165.607/0001-10 PARANAPREVIDENCIA</t>
  </si>
  <si>
    <t>RN - RIO GRANDE DO NORTE</t>
  </si>
  <si>
    <t>08.242.034/0001-02 INSTITUTO DE PREVIDÊNCIA DOS SERVIDORES DO ESTADO</t>
  </si>
  <si>
    <t>RS - RIO GRANDE DO SUL</t>
  </si>
  <si>
    <t>92.829.100/0001-43 INSTITUTO DE PREVIDENCIA DO ESTADO DO RIO GRANDE DO SUL</t>
  </si>
  <si>
    <t>SC - SANTA CATARINA</t>
  </si>
  <si>
    <t>83.882.498/0001-90 INSTITUTO DE PREVIDÊNCIA DO ESTADO DE SANTA CATARINA</t>
  </si>
  <si>
    <t>AL - PALMEIRA DOS INDIOS</t>
  </si>
  <si>
    <t>06.005.055/0001-70 INSTITUTO DE PREV SOCIAL DO MUN DE PALMEIRA DOS INDIOS</t>
  </si>
  <si>
    <t>PE - RIBEIRAO</t>
  </si>
  <si>
    <t>05.486.834/0001-72 FUNDO DE PREVID SOCIAL DO MUNICIP DE RIBEIRAO DO ESTADO DE PERNAMBUCO</t>
  </si>
  <si>
    <t>RJ - BARRA MANSA</t>
  </si>
  <si>
    <t>28.695.658/0001-84 MUNICIPIO DE BARRA MANSA</t>
  </si>
  <si>
    <t>RJ - CAMPOS DOS GOYTACAZES</t>
  </si>
  <si>
    <t>03.388.502/0001-20 INSTITUTO DE PREVIDENCIA DOS SERV DO MUN DE CAMPOS DOS GOYTACAZES</t>
  </si>
  <si>
    <t>RJ - RIO DE JANEIRO (CAPITAL)</t>
  </si>
  <si>
    <t>04.888.330/0001-16 FUNDO ESPECIAL DE PREVIDENCIA DO MUNICIPIO DO RIO DE JANEIRO</t>
  </si>
  <si>
    <t>SP - CAMPINAS</t>
  </si>
  <si>
    <t>06.916.689/0001-85 INSTITUTO DE PREVIDENCIA SOCIAL DO MUNICIPIO DE CAMPINAS</t>
  </si>
  <si>
    <t>SP - PRESIDENTE PRUDENTE</t>
  </si>
  <si>
    <t>04.794.805/0001-05 PRUDENPREV</t>
  </si>
  <si>
    <t>SP - SAO PAULO (CAPITAL)</t>
  </si>
  <si>
    <t>47.109.087/0001-01 INSTITUTO DE PREVIDENCIA MUNICIPAL DE SAO PAULO</t>
  </si>
  <si>
    <t>DIRETORIA DE BENEFÍCIOS</t>
  </si>
  <si>
    <t>COORDENAÇÃO GERAL DE RECONHECIMENTO DE DIREITOS E PAGAMENTOS DE BENEFÍCIOS</t>
  </si>
  <si>
    <t>DIVISÃO DE COMPENSAÇÃO PREVIDENCIÁRIA</t>
  </si>
  <si>
    <t>Tabela de Valores de Compensação Previdenciária Relativos ao Estoque</t>
  </si>
  <si>
    <t xml:space="preserve">ENTE FEDERATIVO </t>
  </si>
  <si>
    <t xml:space="preserve">GLOSAS QUIT DIV </t>
  </si>
  <si>
    <t xml:space="preserve">OUTRAS GLOSAS </t>
  </si>
  <si>
    <t xml:space="preserve">VALOR </t>
  </si>
  <si>
    <t xml:space="preserve">SALDO </t>
  </si>
  <si>
    <t>MG - MINAS GERAIS</t>
  </si>
  <si>
    <t>*15.053.175/0001-34 FUNDO FINANCEIRO DE PREVIDÊNCIA</t>
  </si>
  <si>
    <t>BA - SALVADOR</t>
  </si>
  <si>
    <t>27.943.415/0001-55 FUNDO MUNICIPAL DA PREVIDÊNCIA DO SERVIDOR</t>
  </si>
  <si>
    <t>RN - NATAL</t>
  </si>
  <si>
    <t>*08.341.026/0001-05 INSTITUTO DE PREVIDÊNCIA DOS SERVIDORES DE NATAL</t>
  </si>
  <si>
    <t>SP - BOTUCATU</t>
  </si>
  <si>
    <t>14.381.084/0001-65 INSTITUTO DE PREVIDÊNCIA SOCIAL DOS SERVIDORES DE BOTUCATU</t>
  </si>
  <si>
    <t>SP - MACATUBA</t>
  </si>
  <si>
    <t>04.082.090/0001-68 INSTITUTO DE PREVIDÊNCIA MUNICIPAL DE MACATUBA</t>
  </si>
  <si>
    <t>SP - TAQUARITUBA</t>
  </si>
  <si>
    <t>03.148.801/0001-97 CAIXA DE APOSENTADORIA E PENSÃO DOS SERVIDOR MUNICIPAIS DE TAQUARITUBA</t>
  </si>
  <si>
    <t>QUANTIDADE DE RPPS: 20</t>
  </si>
  <si>
    <t>VALOR TOTAL ENVIADO AO BANCO DO BRASIL: 20.079.838,67</t>
  </si>
  <si>
    <t xml:space="preserve">Competência: Outubro / 2020 </t>
  </si>
  <si>
    <t>À PAGAR</t>
  </si>
  <si>
    <t>À RECEBER</t>
  </si>
  <si>
    <t>DESCRIÇÂO</t>
  </si>
  <si>
    <t>TOTAL MUNICIPIOS</t>
  </si>
  <si>
    <t>Ajuste de Contas RO - RI / Relatório emitido em 03/11/2020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</si>
</sst>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7.5"/>
      <color rgb="FF000000"/>
      <name val="Times New Roman"/>
      <family val="1"/>
    </font>
    <font>
      <b/>
      <sz val="11"/>
      <color theme="1"/>
      <name val="Calibri"/>
      <family val="2"/>
      <scheme val="minor"/>
    </font>
    <font>
      <sz val="7.5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4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/>
    <xf numFmtId="0" fontId="5" fillId="0" borderId="0" xfId="0" applyFont="1"/>
    <xf numFmtId="0" fontId="6" fillId="0" borderId="0" xfId="0" applyFont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right" vertical="center" wrapText="1"/>
    </xf>
    <xf numFmtId="4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center" vertical="center" wrapText="1"/>
    </xf>
    <xf numFmtId="0" fontId="5" fillId="2" borderId="1" xfId="0" applyFont="1" applyFill="1" applyBorder="1" applyAlignment="1">
      <alignment horizontal="right" vertical="center" wrapText="1"/>
    </xf>
    <xf numFmtId="0" fontId="5" fillId="2" borderId="1" xfId="0" applyFont="1" applyFill="1" applyBorder="1"/>
    <xf numFmtId="4" fontId="5" fillId="2" borderId="1" xfId="0" applyNumberFormat="1" applyFont="1" applyFill="1" applyBorder="1"/>
    <xf numFmtId="4" fontId="5" fillId="2" borderId="1" xfId="0" applyNumberFormat="1" applyFont="1" applyFill="1" applyBorder="1" applyAlignment="1">
      <alignment horizontal="right" vertical="center" wrapText="1"/>
    </xf>
    <xf numFmtId="3" fontId="5" fillId="2" borderId="1" xfId="0" applyNumberFormat="1" applyFont="1" applyFill="1" applyBorder="1" applyAlignment="1">
      <alignment horizontal="right" vertical="center" wrapText="1"/>
    </xf>
    <xf numFmtId="2" fontId="5" fillId="2" borderId="1" xfId="0" applyNumberFormat="1" applyFont="1" applyFill="1" applyBorder="1" applyAlignment="1">
      <alignment horizontal="right" vertical="center" wrapText="1"/>
    </xf>
    <xf numFmtId="2" fontId="5" fillId="2" borderId="1" xfId="0" applyNumberFormat="1" applyFont="1" applyFill="1" applyBorder="1"/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1095375</xdr:colOff>
      <xdr:row>1</xdr:row>
      <xdr:rowOff>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73FCF223-52DD-4E85-828B-872CCD65F4E1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1095375" cy="819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1095375</xdr:colOff>
      <xdr:row>10</xdr:row>
      <xdr:rowOff>57150</xdr:rowOff>
    </xdr:to>
    <xdr:sp macro="" textlink="">
      <xdr:nvSpPr>
        <xdr:cNvPr id="1025" name="AutoShape 1">
          <a:extLst>
            <a:ext uri="{FF2B5EF4-FFF2-40B4-BE49-F238E27FC236}">
              <a16:creationId xmlns:a16="http://schemas.microsoft.com/office/drawing/2014/main" id="{8D65BFCB-2E97-439C-95D5-CCB813584A65}"/>
            </a:ext>
          </a:extLst>
        </xdr:cNvPr>
        <xdr:cNvSpPr>
          <a:spLocks noChangeAspect="1" noChangeArrowheads="1"/>
        </xdr:cNvSpPr>
      </xdr:nvSpPr>
      <xdr:spPr bwMode="auto">
        <a:xfrm>
          <a:off x="0" y="1143000"/>
          <a:ext cx="1095375" cy="819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2"/>
  <sheetViews>
    <sheetView showGridLines="0" tabSelected="1" workbookViewId="0">
      <pane ySplit="11" topLeftCell="A12" activePane="bottomLeft" state="frozen"/>
      <selection pane="bottomLeft" activeCell="A12" sqref="A12"/>
    </sheetView>
  </sheetViews>
  <sheetFormatPr defaultColWidth="0" defaultRowHeight="15" zeroHeight="1" x14ac:dyDescent="0.25"/>
  <cols>
    <col min="1" max="1" width="17.85546875" customWidth="1"/>
    <col min="2" max="2" width="45.7109375" customWidth="1"/>
    <col min="3" max="3" width="9.140625" customWidth="1"/>
    <col min="4" max="5" width="13.5703125" customWidth="1"/>
    <col min="6" max="6" width="12.7109375" bestFit="1" customWidth="1"/>
    <col min="7" max="8" width="9.140625" customWidth="1"/>
    <col min="9" max="10" width="12.85546875" customWidth="1"/>
    <col min="11" max="16384" width="9.140625" hidden="1"/>
  </cols>
  <sheetData>
    <row r="1" spans="1:10" x14ac:dyDescent="0.25">
      <c r="A1" s="19" t="s">
        <v>34</v>
      </c>
      <c r="B1" s="19"/>
      <c r="C1" s="19"/>
      <c r="D1" s="19"/>
      <c r="E1" s="19"/>
      <c r="F1" s="19"/>
      <c r="G1" s="19"/>
      <c r="H1" s="19"/>
      <c r="I1" s="19"/>
      <c r="J1" s="19"/>
    </row>
    <row r="2" spans="1:10" x14ac:dyDescent="0.25">
      <c r="A2" s="19" t="s">
        <v>35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x14ac:dyDescent="0.25">
      <c r="A3" s="19" t="s">
        <v>36</v>
      </c>
      <c r="B3" s="19"/>
      <c r="C3" s="19"/>
      <c r="D3" s="19"/>
      <c r="E3" s="19"/>
      <c r="F3" s="19"/>
      <c r="G3" s="19"/>
      <c r="H3" s="19"/>
      <c r="I3" s="19"/>
      <c r="J3" s="19"/>
    </row>
    <row r="4" spans="1:10" x14ac:dyDescent="0.25">
      <c r="A4" s="19" t="s">
        <v>37</v>
      </c>
      <c r="B4" s="19"/>
      <c r="C4" s="19"/>
      <c r="D4" s="19"/>
      <c r="E4" s="19"/>
      <c r="F4" s="19"/>
      <c r="G4" s="19"/>
      <c r="H4" s="19"/>
      <c r="I4" s="19"/>
      <c r="J4" s="19"/>
    </row>
    <row r="5" spans="1:10" x14ac:dyDescent="0.25">
      <c r="A5" s="19" t="s">
        <v>62</v>
      </c>
      <c r="B5" s="19"/>
      <c r="C5" s="19"/>
      <c r="D5" s="19"/>
      <c r="E5" s="19"/>
      <c r="F5" s="19"/>
      <c r="G5" s="19"/>
      <c r="H5" s="19"/>
      <c r="I5" s="19"/>
      <c r="J5" s="19"/>
    </row>
    <row r="6" spans="1:10" ht="15" customHeight="1" x14ac:dyDescent="0.25">
      <c r="A6" s="22" t="s">
        <v>57</v>
      </c>
      <c r="B6" s="22"/>
      <c r="C6" s="22"/>
      <c r="D6" s="22"/>
      <c r="E6" s="22"/>
      <c r="F6" s="22"/>
      <c r="G6" s="22"/>
      <c r="H6" s="22"/>
      <c r="I6" s="22"/>
      <c r="J6" s="22"/>
    </row>
    <row r="7" spans="1:10" ht="15" customHeight="1" x14ac:dyDescent="0.25">
      <c r="A7" s="20"/>
      <c r="B7" s="2"/>
    </row>
    <row r="8" spans="1:10" ht="15" customHeight="1" x14ac:dyDescent="0.25">
      <c r="A8" s="20"/>
      <c r="B8" s="2"/>
    </row>
    <row r="9" spans="1:10" x14ac:dyDescent="0.25">
      <c r="A9" s="3"/>
    </row>
    <row r="10" spans="1:10" ht="15" customHeight="1" x14ac:dyDescent="0.25">
      <c r="A10" s="21" t="s">
        <v>60</v>
      </c>
      <c r="B10" s="21"/>
      <c r="C10" s="21" t="s">
        <v>2</v>
      </c>
      <c r="D10" s="21"/>
      <c r="E10" s="21"/>
      <c r="F10" s="21"/>
      <c r="G10" s="21" t="s">
        <v>3</v>
      </c>
      <c r="H10" s="21"/>
      <c r="I10" s="21" t="s">
        <v>42</v>
      </c>
      <c r="J10" s="21"/>
    </row>
    <row r="11" spans="1:10" ht="30" x14ac:dyDescent="0.25">
      <c r="A11" s="6" t="s">
        <v>38</v>
      </c>
      <c r="B11" s="6" t="s">
        <v>4</v>
      </c>
      <c r="C11" s="6" t="s">
        <v>5</v>
      </c>
      <c r="D11" s="6" t="s">
        <v>39</v>
      </c>
      <c r="E11" s="6" t="s">
        <v>40</v>
      </c>
      <c r="F11" s="6" t="s">
        <v>41</v>
      </c>
      <c r="G11" s="6" t="s">
        <v>5</v>
      </c>
      <c r="H11" s="6" t="s">
        <v>41</v>
      </c>
      <c r="I11" s="7" t="s">
        <v>58</v>
      </c>
      <c r="J11" s="7" t="s">
        <v>59</v>
      </c>
    </row>
    <row r="12" spans="1:10" x14ac:dyDescent="0.25">
      <c r="A12" s="8" t="s">
        <v>6</v>
      </c>
      <c r="B12" s="8" t="s">
        <v>7</v>
      </c>
      <c r="C12" s="9">
        <v>189</v>
      </c>
      <c r="D12" s="9">
        <v>0</v>
      </c>
      <c r="E12" s="9">
        <v>0</v>
      </c>
      <c r="F12" s="10">
        <v>1494416.88</v>
      </c>
      <c r="G12" s="9"/>
      <c r="H12" s="9">
        <v>0</v>
      </c>
      <c r="I12" s="10">
        <f>IF((F12-H12)&gt;0,F12-H12,0)</f>
        <v>1494416.88</v>
      </c>
      <c r="J12" s="11">
        <f>IF((F12-H12)&lt;0,(F12-H12)*-1,0)</f>
        <v>0</v>
      </c>
    </row>
    <row r="13" spans="1:10" ht="45" x14ac:dyDescent="0.25">
      <c r="A13" s="8" t="s">
        <v>8</v>
      </c>
      <c r="B13" s="8" t="s">
        <v>9</v>
      </c>
      <c r="C13" s="9">
        <v>142</v>
      </c>
      <c r="D13" s="9">
        <v>0</v>
      </c>
      <c r="E13" s="9">
        <v>0</v>
      </c>
      <c r="F13" s="10">
        <v>1472292.29</v>
      </c>
      <c r="G13" s="9"/>
      <c r="H13" s="9">
        <v>0</v>
      </c>
      <c r="I13" s="10">
        <f t="shared" ref="I13:I32" si="0">IF((F13-H13)&gt;0,F13-H13,0)</f>
        <v>1472292.29</v>
      </c>
      <c r="J13" s="11">
        <f t="shared" ref="J13:J32" si="1">IF((F13-H13)&lt;0,(F13-H13)*-1,0)</f>
        <v>0</v>
      </c>
    </row>
    <row r="14" spans="1:10" ht="30" x14ac:dyDescent="0.25">
      <c r="A14" s="8" t="s">
        <v>43</v>
      </c>
      <c r="B14" s="8" t="s">
        <v>44</v>
      </c>
      <c r="C14" s="9">
        <v>127</v>
      </c>
      <c r="D14" s="9">
        <v>0</v>
      </c>
      <c r="E14" s="9">
        <v>0</v>
      </c>
      <c r="F14" s="10">
        <v>7441210.1500000004</v>
      </c>
      <c r="G14" s="9"/>
      <c r="H14" s="9">
        <v>0</v>
      </c>
      <c r="I14" s="10">
        <f t="shared" si="0"/>
        <v>7441210.1500000004</v>
      </c>
      <c r="J14" s="11">
        <f t="shared" si="1"/>
        <v>0</v>
      </c>
    </row>
    <row r="15" spans="1:10" x14ac:dyDescent="0.25">
      <c r="A15" s="8" t="s">
        <v>10</v>
      </c>
      <c r="B15" s="8" t="s">
        <v>11</v>
      </c>
      <c r="C15" s="9">
        <v>267</v>
      </c>
      <c r="D15" s="9">
        <v>0</v>
      </c>
      <c r="E15" s="9">
        <v>0</v>
      </c>
      <c r="F15" s="10">
        <v>1496566.74</v>
      </c>
      <c r="G15" s="9"/>
      <c r="H15" s="9">
        <v>0</v>
      </c>
      <c r="I15" s="10">
        <f t="shared" si="0"/>
        <v>1496566.74</v>
      </c>
      <c r="J15" s="11">
        <f t="shared" si="1"/>
        <v>0</v>
      </c>
    </row>
    <row r="16" spans="1:10" ht="30" x14ac:dyDescent="0.25">
      <c r="A16" s="8" t="s">
        <v>12</v>
      </c>
      <c r="B16" s="8" t="s">
        <v>13</v>
      </c>
      <c r="C16" s="9">
        <v>9</v>
      </c>
      <c r="D16" s="9">
        <v>0</v>
      </c>
      <c r="E16" s="9">
        <v>0</v>
      </c>
      <c r="F16" s="10">
        <v>713086.08</v>
      </c>
      <c r="G16" s="9"/>
      <c r="H16" s="9">
        <v>0</v>
      </c>
      <c r="I16" s="10">
        <f t="shared" si="0"/>
        <v>713086.08</v>
      </c>
      <c r="J16" s="11">
        <f t="shared" si="1"/>
        <v>0</v>
      </c>
    </row>
    <row r="17" spans="1:10" ht="30" x14ac:dyDescent="0.25">
      <c r="A17" s="8" t="s">
        <v>14</v>
      </c>
      <c r="B17" s="8" t="s">
        <v>15</v>
      </c>
      <c r="C17" s="9">
        <v>289</v>
      </c>
      <c r="D17" s="9">
        <v>0</v>
      </c>
      <c r="E17" s="9">
        <v>0</v>
      </c>
      <c r="F17" s="10">
        <v>1457009.15</v>
      </c>
      <c r="G17" s="9"/>
      <c r="H17" s="9">
        <v>0</v>
      </c>
      <c r="I17" s="10">
        <f t="shared" si="0"/>
        <v>1457009.15</v>
      </c>
      <c r="J17" s="11">
        <f t="shared" si="1"/>
        <v>0</v>
      </c>
    </row>
    <row r="18" spans="1:10" ht="30" x14ac:dyDescent="0.25">
      <c r="A18" s="8" t="s">
        <v>16</v>
      </c>
      <c r="B18" s="8" t="s">
        <v>17</v>
      </c>
      <c r="C18" s="9">
        <v>22</v>
      </c>
      <c r="D18" s="9">
        <v>0</v>
      </c>
      <c r="E18" s="9">
        <v>0</v>
      </c>
      <c r="F18" s="10">
        <v>1433319.9</v>
      </c>
      <c r="G18" s="9"/>
      <c r="H18" s="9">
        <v>0</v>
      </c>
      <c r="I18" s="10">
        <f t="shared" si="0"/>
        <v>1433319.9</v>
      </c>
      <c r="J18" s="11">
        <f t="shared" si="1"/>
        <v>0</v>
      </c>
    </row>
    <row r="19" spans="1:10" x14ac:dyDescent="0.25">
      <c r="A19" s="21" t="s">
        <v>0</v>
      </c>
      <c r="B19" s="21"/>
      <c r="C19" s="12">
        <f>SUM(C12:C18)</f>
        <v>1045</v>
      </c>
      <c r="D19" s="17">
        <f t="shared" ref="D19:J19" si="2">SUM(D12:D18)</f>
        <v>0</v>
      </c>
      <c r="E19" s="17">
        <f t="shared" si="2"/>
        <v>0</v>
      </c>
      <c r="F19" s="15">
        <f t="shared" si="2"/>
        <v>15507901.190000001</v>
      </c>
      <c r="G19" s="16">
        <f t="shared" si="2"/>
        <v>0</v>
      </c>
      <c r="H19" s="15">
        <f t="shared" si="2"/>
        <v>0</v>
      </c>
      <c r="I19" s="15">
        <f t="shared" si="2"/>
        <v>15507901.190000001</v>
      </c>
      <c r="J19" s="15">
        <f t="shared" si="2"/>
        <v>0</v>
      </c>
    </row>
    <row r="20" spans="1:10" ht="30" x14ac:dyDescent="0.25">
      <c r="A20" s="8" t="s">
        <v>18</v>
      </c>
      <c r="B20" s="8" t="s">
        <v>19</v>
      </c>
      <c r="C20" s="9">
        <v>5</v>
      </c>
      <c r="D20" s="9">
        <v>0</v>
      </c>
      <c r="E20" s="9">
        <v>0</v>
      </c>
      <c r="F20" s="10">
        <v>98046.64</v>
      </c>
      <c r="G20" s="9"/>
      <c r="H20" s="9">
        <v>0</v>
      </c>
      <c r="I20" s="10">
        <f t="shared" si="0"/>
        <v>98046.64</v>
      </c>
      <c r="J20" s="11">
        <f t="shared" si="1"/>
        <v>0</v>
      </c>
    </row>
    <row r="21" spans="1:10" ht="30" x14ac:dyDescent="0.25">
      <c r="A21" s="8" t="s">
        <v>45</v>
      </c>
      <c r="B21" s="8" t="s">
        <v>46</v>
      </c>
      <c r="C21" s="9">
        <v>1</v>
      </c>
      <c r="D21" s="9">
        <v>0</v>
      </c>
      <c r="E21" s="9">
        <v>0</v>
      </c>
      <c r="F21" s="10">
        <v>3446</v>
      </c>
      <c r="G21" s="9"/>
      <c r="H21" s="9">
        <v>0</v>
      </c>
      <c r="I21" s="10">
        <f t="shared" si="0"/>
        <v>3446</v>
      </c>
      <c r="J21" s="11">
        <f t="shared" si="1"/>
        <v>0</v>
      </c>
    </row>
    <row r="22" spans="1:10" ht="45" x14ac:dyDescent="0.25">
      <c r="A22" s="8" t="s">
        <v>20</v>
      </c>
      <c r="B22" s="8" t="s">
        <v>21</v>
      </c>
      <c r="C22" s="9">
        <v>2</v>
      </c>
      <c r="D22" s="9">
        <v>0</v>
      </c>
      <c r="E22" s="9">
        <v>0</v>
      </c>
      <c r="F22" s="10">
        <v>63273.2</v>
      </c>
      <c r="G22" s="9"/>
      <c r="H22" s="9">
        <v>0</v>
      </c>
      <c r="I22" s="10">
        <f t="shared" si="0"/>
        <v>63273.2</v>
      </c>
      <c r="J22" s="11">
        <f t="shared" si="1"/>
        <v>0</v>
      </c>
    </row>
    <row r="23" spans="1:10" x14ac:dyDescent="0.25">
      <c r="A23" s="8" t="s">
        <v>22</v>
      </c>
      <c r="B23" s="8" t="s">
        <v>23</v>
      </c>
      <c r="C23" s="9">
        <v>2</v>
      </c>
      <c r="D23" s="9">
        <v>0</v>
      </c>
      <c r="E23" s="9">
        <v>0</v>
      </c>
      <c r="F23" s="10">
        <v>274975.89</v>
      </c>
      <c r="G23" s="9"/>
      <c r="H23" s="9">
        <v>0</v>
      </c>
      <c r="I23" s="10">
        <f t="shared" si="0"/>
        <v>274975.89</v>
      </c>
      <c r="J23" s="11">
        <f t="shared" si="1"/>
        <v>0</v>
      </c>
    </row>
    <row r="24" spans="1:10" ht="30" x14ac:dyDescent="0.25">
      <c r="A24" s="8" t="s">
        <v>24</v>
      </c>
      <c r="B24" s="8" t="s">
        <v>25</v>
      </c>
      <c r="C24" s="9">
        <v>21</v>
      </c>
      <c r="D24" s="9">
        <v>0</v>
      </c>
      <c r="E24" s="9">
        <v>0</v>
      </c>
      <c r="F24" s="10">
        <v>614065.04</v>
      </c>
      <c r="G24" s="9"/>
      <c r="H24" s="9">
        <v>0</v>
      </c>
      <c r="I24" s="10">
        <f t="shared" si="0"/>
        <v>614065.04</v>
      </c>
      <c r="J24" s="11">
        <f t="shared" si="1"/>
        <v>0</v>
      </c>
    </row>
    <row r="25" spans="1:10" ht="45" x14ac:dyDescent="0.25">
      <c r="A25" s="8" t="s">
        <v>26</v>
      </c>
      <c r="B25" s="8" t="s">
        <v>27</v>
      </c>
      <c r="C25" s="9">
        <v>70</v>
      </c>
      <c r="D25" s="9">
        <v>0</v>
      </c>
      <c r="E25" s="9">
        <v>0</v>
      </c>
      <c r="F25" s="10">
        <v>1481675.09</v>
      </c>
      <c r="G25" s="9">
        <v>1</v>
      </c>
      <c r="H25" s="10">
        <v>6440.52</v>
      </c>
      <c r="I25" s="10">
        <f t="shared" si="0"/>
        <v>1475234.57</v>
      </c>
      <c r="J25" s="11">
        <f t="shared" si="1"/>
        <v>0</v>
      </c>
    </row>
    <row r="26" spans="1:10" ht="30" x14ac:dyDescent="0.25">
      <c r="A26" s="8" t="s">
        <v>47</v>
      </c>
      <c r="B26" s="8" t="s">
        <v>48</v>
      </c>
      <c r="C26" s="9">
        <v>18</v>
      </c>
      <c r="D26" s="9">
        <v>0</v>
      </c>
      <c r="E26" s="9">
        <v>0</v>
      </c>
      <c r="F26" s="10">
        <v>336142.27</v>
      </c>
      <c r="G26" s="9">
        <v>1</v>
      </c>
      <c r="H26" s="10">
        <v>1196.73</v>
      </c>
      <c r="I26" s="10">
        <f t="shared" si="0"/>
        <v>334945.54000000004</v>
      </c>
      <c r="J26" s="11">
        <f t="shared" si="1"/>
        <v>0</v>
      </c>
    </row>
    <row r="27" spans="1:10" ht="30" x14ac:dyDescent="0.25">
      <c r="A27" s="8" t="s">
        <v>49</v>
      </c>
      <c r="B27" s="8" t="s">
        <v>50</v>
      </c>
      <c r="C27" s="9"/>
      <c r="D27" s="9">
        <v>0</v>
      </c>
      <c r="E27" s="9">
        <v>0</v>
      </c>
      <c r="F27" s="9">
        <v>0</v>
      </c>
      <c r="G27" s="9">
        <v>2</v>
      </c>
      <c r="H27" s="10">
        <v>11725.35</v>
      </c>
      <c r="I27" s="10">
        <f t="shared" si="0"/>
        <v>0</v>
      </c>
      <c r="J27" s="11">
        <f t="shared" si="1"/>
        <v>11725.35</v>
      </c>
    </row>
    <row r="28" spans="1:10" ht="30" x14ac:dyDescent="0.25">
      <c r="A28" s="8" t="s">
        <v>28</v>
      </c>
      <c r="B28" s="8" t="s">
        <v>29</v>
      </c>
      <c r="C28" s="9">
        <v>30</v>
      </c>
      <c r="D28" s="9">
        <v>0</v>
      </c>
      <c r="E28" s="9">
        <v>0</v>
      </c>
      <c r="F28" s="10">
        <v>1492455.91</v>
      </c>
      <c r="G28" s="9"/>
      <c r="H28" s="9">
        <v>0</v>
      </c>
      <c r="I28" s="10">
        <f t="shared" si="0"/>
        <v>1492455.91</v>
      </c>
      <c r="J28" s="11">
        <f t="shared" si="1"/>
        <v>0</v>
      </c>
    </row>
    <row r="29" spans="1:10" ht="30" x14ac:dyDescent="0.25">
      <c r="A29" s="8" t="s">
        <v>51</v>
      </c>
      <c r="B29" s="8" t="s">
        <v>52</v>
      </c>
      <c r="C29" s="9">
        <v>2</v>
      </c>
      <c r="D29" s="9">
        <v>0</v>
      </c>
      <c r="E29" s="9">
        <v>0</v>
      </c>
      <c r="F29" s="10">
        <v>31940.73</v>
      </c>
      <c r="G29" s="9"/>
      <c r="H29" s="9">
        <v>0</v>
      </c>
      <c r="I29" s="10">
        <f t="shared" si="0"/>
        <v>31940.73</v>
      </c>
      <c r="J29" s="11">
        <f t="shared" si="1"/>
        <v>0</v>
      </c>
    </row>
    <row r="30" spans="1:10" ht="30" x14ac:dyDescent="0.25">
      <c r="A30" s="8" t="s">
        <v>30</v>
      </c>
      <c r="B30" s="8" t="s">
        <v>31</v>
      </c>
      <c r="C30" s="9">
        <v>1</v>
      </c>
      <c r="D30" s="9">
        <v>0</v>
      </c>
      <c r="E30" s="9">
        <v>0</v>
      </c>
      <c r="F30" s="10">
        <v>29421.439999999999</v>
      </c>
      <c r="G30" s="9"/>
      <c r="H30" s="9">
        <v>0</v>
      </c>
      <c r="I30" s="10">
        <f t="shared" si="0"/>
        <v>29421.439999999999</v>
      </c>
      <c r="J30" s="11">
        <f t="shared" si="1"/>
        <v>0</v>
      </c>
    </row>
    <row r="31" spans="1:10" ht="30" x14ac:dyDescent="0.25">
      <c r="A31" s="8" t="s">
        <v>32</v>
      </c>
      <c r="B31" s="8" t="s">
        <v>33</v>
      </c>
      <c r="C31" s="9">
        <v>19</v>
      </c>
      <c r="D31" s="9">
        <v>0</v>
      </c>
      <c r="E31" s="9">
        <v>0</v>
      </c>
      <c r="F31" s="10">
        <v>115606.96</v>
      </c>
      <c r="G31" s="9"/>
      <c r="H31" s="9">
        <v>0</v>
      </c>
      <c r="I31" s="10">
        <f t="shared" si="0"/>
        <v>115606.96</v>
      </c>
      <c r="J31" s="11">
        <f t="shared" si="1"/>
        <v>0</v>
      </c>
    </row>
    <row r="32" spans="1:10" ht="45" x14ac:dyDescent="0.25">
      <c r="A32" s="8" t="s">
        <v>53</v>
      </c>
      <c r="B32" s="8" t="s">
        <v>54</v>
      </c>
      <c r="C32" s="9">
        <v>2</v>
      </c>
      <c r="D32" s="9">
        <v>0</v>
      </c>
      <c r="E32" s="9">
        <v>0</v>
      </c>
      <c r="F32" s="10">
        <v>38525.56</v>
      </c>
      <c r="G32" s="9"/>
      <c r="H32" s="9">
        <v>0</v>
      </c>
      <c r="I32" s="10">
        <f t="shared" si="0"/>
        <v>38525.56</v>
      </c>
      <c r="J32" s="11">
        <f t="shared" si="1"/>
        <v>0</v>
      </c>
    </row>
    <row r="33" spans="1:10" x14ac:dyDescent="0.25">
      <c r="A33" s="21" t="s">
        <v>61</v>
      </c>
      <c r="B33" s="21"/>
      <c r="C33" s="12">
        <f>SUM(C20:C32)</f>
        <v>173</v>
      </c>
      <c r="D33" s="17">
        <f t="shared" ref="D33:J33" si="3">SUM(D20:D32)</f>
        <v>0</v>
      </c>
      <c r="E33" s="17">
        <f t="shared" si="3"/>
        <v>0</v>
      </c>
      <c r="F33" s="15">
        <f t="shared" si="3"/>
        <v>4579574.7300000004</v>
      </c>
      <c r="G33" s="16">
        <f t="shared" si="3"/>
        <v>4</v>
      </c>
      <c r="H33" s="15">
        <f t="shared" si="3"/>
        <v>19362.599999999999</v>
      </c>
      <c r="I33" s="15">
        <f t="shared" si="3"/>
        <v>4571937.4800000004</v>
      </c>
      <c r="J33" s="15">
        <f t="shared" si="3"/>
        <v>11725.35</v>
      </c>
    </row>
    <row r="34" spans="1:10" x14ac:dyDescent="0.25">
      <c r="A34" s="23" t="s">
        <v>1</v>
      </c>
      <c r="B34" s="23"/>
      <c r="C34" s="13">
        <f>SUM(C33,C19)</f>
        <v>1218</v>
      </c>
      <c r="D34" s="18">
        <f t="shared" ref="D34:J34" si="4">SUM(D33,D19)</f>
        <v>0</v>
      </c>
      <c r="E34" s="18">
        <f t="shared" si="4"/>
        <v>0</v>
      </c>
      <c r="F34" s="14">
        <f t="shared" si="4"/>
        <v>20087475.920000002</v>
      </c>
      <c r="G34" s="13">
        <f t="shared" si="4"/>
        <v>4</v>
      </c>
      <c r="H34" s="14">
        <f t="shared" si="4"/>
        <v>19362.599999999999</v>
      </c>
      <c r="I34" s="14">
        <f t="shared" si="4"/>
        <v>20079838.670000002</v>
      </c>
      <c r="J34" s="14">
        <f t="shared" si="4"/>
        <v>11725.35</v>
      </c>
    </row>
    <row r="35" spans="1:10" x14ac:dyDescent="0.25"/>
    <row r="36" spans="1:10" x14ac:dyDescent="0.25">
      <c r="A36" s="4" t="s">
        <v>55</v>
      </c>
    </row>
    <row r="37" spans="1:10" x14ac:dyDescent="0.25"/>
    <row r="38" spans="1:10" x14ac:dyDescent="0.25">
      <c r="A38" s="4" t="s">
        <v>56</v>
      </c>
    </row>
    <row r="39" spans="1:10" ht="27" customHeight="1" x14ac:dyDescent="0.25"/>
    <row r="40" spans="1:10" hidden="1" x14ac:dyDescent="0.25">
      <c r="A40" s="5"/>
    </row>
    <row r="42" spans="1:10" hidden="1" x14ac:dyDescent="0.25">
      <c r="A42" s="1"/>
    </row>
  </sheetData>
  <mergeCells count="14">
    <mergeCell ref="A33:B33"/>
    <mergeCell ref="A19:B19"/>
    <mergeCell ref="A34:B34"/>
    <mergeCell ref="A10:B10"/>
    <mergeCell ref="C10:F10"/>
    <mergeCell ref="G10:H10"/>
    <mergeCell ref="I10:J10"/>
    <mergeCell ref="A5:J5"/>
    <mergeCell ref="A6:J6"/>
    <mergeCell ref="A1:J1"/>
    <mergeCell ref="A2:J2"/>
    <mergeCell ref="A3:J3"/>
    <mergeCell ref="A4:J4"/>
    <mergeCell ref="A7:A8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Pagamento Estoque 102020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Lidiane capannacci</dc:creator>
  <cp:lastModifiedBy>Marcelo Capannacci</cp:lastModifiedBy>
  <dcterms:created xsi:type="dcterms:W3CDTF">2020-10-02T23:20:54Z</dcterms:created>
  <dcterms:modified xsi:type="dcterms:W3CDTF">2020-11-03T17:38:44Z</dcterms:modified>
</cp:coreProperties>
</file>