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PR0103\Licitacao\UPLAN\PE XX-2023 - Auxiliar Administrativo\"/>
    </mc:Choice>
  </mc:AlternateContent>
  <bookViews>
    <workbookView xWindow="-90" yWindow="-90" windowWidth="28980" windowHeight="15780" tabRatio="662"/>
  </bookViews>
  <sheets>
    <sheet name="Síntese" sheetId="14" r:id="rId1"/>
    <sheet name="Auxiliar Adm FOZ - COM PERICULO" sheetId="52" r:id="rId2"/>
    <sheet name="Auxiliar Adm FOZ - SEM PERICULO" sheetId="66" r:id="rId3"/>
    <sheet name="Auxiliar Adm GRA - COM PERICULO" sheetId="68" r:id="rId4"/>
    <sheet name="Uniforme" sheetId="8" r:id="rId5"/>
  </sheets>
  <definedNames>
    <definedName name="_xlnm.Print_Area" localSheetId="4">Uniforme!$M$1:$N$7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2" i="68" l="1"/>
  <c r="D130" i="52" l="1"/>
  <c r="D73" i="68"/>
  <c r="C130" i="68" l="1"/>
  <c r="C115" i="68"/>
  <c r="D39" i="68"/>
  <c r="C130" i="66"/>
  <c r="C115" i="66"/>
  <c r="D73" i="66" l="1"/>
  <c r="D39" i="66"/>
  <c r="D48" i="68" l="1"/>
  <c r="C52" i="68" l="1"/>
  <c r="D48" i="66"/>
  <c r="E8" i="14"/>
  <c r="C52" i="66" l="1"/>
  <c r="D62" i="68" l="1"/>
  <c r="D81" i="68" s="1"/>
  <c r="C86" i="68" l="1"/>
  <c r="C85" i="68"/>
  <c r="D62" i="66"/>
  <c r="D81" i="66" s="1"/>
  <c r="D94" i="68" l="1"/>
  <c r="C86" i="66"/>
  <c r="C85" i="66"/>
  <c r="C100" i="68" l="1"/>
  <c r="D94" i="66" l="1"/>
  <c r="D109" i="68" l="1"/>
  <c r="C153" i="68" s="1"/>
  <c r="C100" i="66"/>
  <c r="D134" i="68" l="1"/>
  <c r="D135" i="68" s="1"/>
  <c r="D136" i="68" s="1"/>
  <c r="D109" i="66" l="1"/>
  <c r="C122" i="66" s="1"/>
  <c r="C153" i="66" s="1"/>
  <c r="D134" i="66" l="1"/>
  <c r="D135" i="66" s="1"/>
  <c r="D136" i="66" s="1"/>
  <c r="D144" i="68"/>
  <c r="C155" i="68" s="1"/>
  <c r="C158" i="68" s="1"/>
  <c r="C160" i="68" s="1"/>
  <c r="C163" i="68" s="1"/>
  <c r="C165" i="68" s="1"/>
  <c r="F7" i="14" l="1"/>
  <c r="D144" i="66" l="1"/>
  <c r="C155" i="66" s="1"/>
  <c r="C158" i="66" s="1"/>
  <c r="C160" i="66" s="1"/>
  <c r="C163" i="66" s="1"/>
  <c r="C165" i="66" s="1"/>
  <c r="F6" i="14" l="1"/>
  <c r="D73" i="52"/>
  <c r="D39" i="52"/>
  <c r="D115" i="52" l="1"/>
  <c r="D48" i="52" l="1"/>
  <c r="G7" i="14" l="1"/>
  <c r="I7" i="14" l="1"/>
  <c r="H7" i="14"/>
  <c r="G6" i="14"/>
  <c r="I6" i="14" l="1"/>
  <c r="H6" i="14"/>
  <c r="C52" i="52"/>
  <c r="D62" i="52" l="1"/>
  <c r="D81" i="52" l="1"/>
  <c r="C85" i="52" l="1"/>
  <c r="C86" i="52"/>
  <c r="D94" i="52" l="1"/>
  <c r="C100" i="52" l="1"/>
  <c r="D109" i="52" l="1"/>
  <c r="D122" i="52" l="1"/>
  <c r="C153" i="52" l="1"/>
  <c r="D134" i="52"/>
  <c r="D135" i="52" s="1"/>
  <c r="D136" i="52" s="1"/>
  <c r="D144" i="52" l="1"/>
  <c r="C155" i="52" s="1"/>
  <c r="C158" i="52" s="1"/>
  <c r="F5" i="14" s="1"/>
  <c r="G5" i="14" l="1"/>
  <c r="C160" i="52"/>
  <c r="C163" i="52" s="1"/>
  <c r="C165" i="52" s="1"/>
  <c r="I5" i="14" l="1"/>
  <c r="H5" i="14"/>
  <c r="G8" i="14"/>
  <c r="I8" i="14" l="1"/>
  <c r="H8" i="14"/>
</calcChain>
</file>

<file path=xl/comments1.xml><?xml version="1.0" encoding="utf-8"?>
<comments xmlns="http://schemas.openxmlformats.org/spreadsheetml/2006/main">
  <authors>
    <author>Livia Maria Bizzotto Correa</author>
    <author>Rafaela Oliveira de Souza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Por tratar-se de planilha mensal será contabilizado 1/12 avos do custo, conforme previsto na IN SEGES 05/2017.
1 salário x (1/12) = 0,0833 = 8,33%</t>
        </r>
      </text>
    </comment>
    <comment ref="C47" authorId="0" shapeId="0">
      <text>
        <r>
          <rPr>
            <sz val="9"/>
            <color indexed="81"/>
            <rFont val="Segoe UI"/>
            <family val="2"/>
          </rPr>
          <t>- Férias: IN 05/2017 - 9,075%
1 salário x (1/11) = 0,09090 = 9,09% ≅ 9,075%
- Adicional de Férias: IN 05/2017 - 3,025%
(1 salário/3) x (1/11 meses) = 0,0303 = 3,03% ≅ 3,025%
9,075 + 3,025 = 12,10%</t>
        </r>
      </text>
    </comment>
    <comment ref="A85" authorId="0" shapeId="0">
      <text>
        <r>
          <rPr>
            <b/>
            <sz val="9"/>
            <color indexed="81"/>
            <rFont val="Segoe UI"/>
            <family val="2"/>
          </rPr>
          <t>No custo do Aviso Prévio Indenizado, não haverá provisão de encargo previdenciário, portanto:
CORRESPONDE A (ORIENTAÇÕES MODELO PLANILHA IN SEGES):
.  Remuneração integral (exceto provisão de horas extras);
 Férias, adicional de férias e 13° salário proporcionais;
 FGTS, inclusive multa sobre o saldo de depósitos;
 Benefícios mensais e diários.</t>
        </r>
      </text>
    </comment>
    <comment ref="A86" authorId="0" shapeId="0">
      <text>
        <r>
          <rPr>
            <b/>
            <sz val="9"/>
            <color indexed="81"/>
            <rFont val="Segoe UI"/>
            <family val="2"/>
          </rPr>
          <t>O custo do Aviso Prévio Trabalhado corresponde a:
CORRESPONDE A (ORIENTAÇÕES MODELO PLANILHA IN SEGES):</t>
        </r>
        <r>
          <rPr>
            <sz val="9"/>
            <color indexed="81"/>
            <rFont val="Segoe UI"/>
            <family val="2"/>
          </rPr>
          <t xml:space="preserve">
 Remuneração integral;
 Férias, adicional de férias e 13° salário proporcionais;
 Encargos previdenciários e FGTS, inclusive multa sobre o saldo de depósitos;
 Benefícios mensais e diários</t>
        </r>
      </text>
    </comment>
    <comment ref="B137" authorId="1" shapeId="0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2.xml><?xml version="1.0" encoding="utf-8"?>
<comments xmlns="http://schemas.openxmlformats.org/spreadsheetml/2006/main">
  <authors>
    <author>Livia Maria Bizzotto Correa</author>
    <author>Rafaela Oliveira de Souza</author>
  </authors>
  <commentList>
    <comment ref="A85" authorId="0" shapeId="0">
      <text>
        <r>
          <rPr>
            <b/>
            <sz val="9"/>
            <color indexed="81"/>
            <rFont val="Segoe UI"/>
            <family val="2"/>
          </rPr>
          <t>No custo do Aviso Prévio Indenizado, não haverá provisão de encargo previdenciário, portanto:
CORRESPONDE A (ORIENTAÇÕES MODELO PLANILHA IN SEGES):
.  Remuneração integral (exceto provisão de horas extras);
 Férias, adicional de férias e 13° salário proporcionais;
 FGTS, inclusive multa sobre o saldo de depósitos;
 Benefícios mensais e diários.</t>
        </r>
      </text>
    </comment>
    <comment ref="A86" authorId="0" shapeId="0">
      <text>
        <r>
          <rPr>
            <b/>
            <sz val="9"/>
            <color indexed="81"/>
            <rFont val="Segoe UI"/>
            <family val="2"/>
          </rPr>
          <t>O custo do Aviso Prévio Trabalhado corresponde a:
CORRESPONDE A (ORIENTAÇÕES MODELO PLANILHA IN SEGES):</t>
        </r>
        <r>
          <rPr>
            <sz val="9"/>
            <color indexed="81"/>
            <rFont val="Segoe UI"/>
            <family val="2"/>
          </rPr>
          <t xml:space="preserve">
 Remuneração integral;
 Férias, adicional de férias e 13° salário proporcionais;
 Encargos previdenciários e FGTS, inclusive multa sobre o saldo de depósitos;
 Benefícios mensais e diários</t>
        </r>
      </text>
    </comment>
    <comment ref="B137" authorId="1" shapeId="0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3.xml><?xml version="1.0" encoding="utf-8"?>
<comments xmlns="http://schemas.openxmlformats.org/spreadsheetml/2006/main">
  <authors>
    <author>Livia Maria Bizzotto Correa</author>
    <author>Rafaela Oliveira de Souza</author>
  </authors>
  <commentList>
    <comment ref="A85" authorId="0" shapeId="0">
      <text>
        <r>
          <rPr>
            <b/>
            <sz val="9"/>
            <color indexed="81"/>
            <rFont val="Segoe UI"/>
            <family val="2"/>
          </rPr>
          <t>No custo do Aviso Prévio Indenizado, não haverá provisão de encargo previdenciário, portanto:
CORRESPONDE A (ORIENTAÇÕES MODELO PLANILHA IN SEGES):
.  Remuneração integral (exceto provisão de horas extras);
 Férias, adicional de férias e 13° salário proporcionais;
 FGTS, inclusive multa sobre o saldo de depósitos;
 Benefícios mensais e diários.</t>
        </r>
      </text>
    </comment>
    <comment ref="A86" authorId="0" shapeId="0">
      <text>
        <r>
          <rPr>
            <b/>
            <sz val="9"/>
            <color indexed="81"/>
            <rFont val="Segoe UI"/>
            <family val="2"/>
          </rPr>
          <t>O custo do Aviso Prévio Trabalhado corresponde a:
CORRESPONDE A (ORIENTAÇÕES MODELO PLANILHA IN SEGES):</t>
        </r>
        <r>
          <rPr>
            <sz val="9"/>
            <color indexed="81"/>
            <rFont val="Segoe UI"/>
            <family val="2"/>
          </rPr>
          <t xml:space="preserve">
 Remuneração integral;
 Férias, adicional de férias e 13° salário proporcionais;
 Encargos previdenciários e FGTS, inclusive multa sobre o saldo de depósitos;
 Benefícios mensais e diários</t>
        </r>
      </text>
    </comment>
    <comment ref="B137" authorId="1" shapeId="0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sharedStrings.xml><?xml version="1.0" encoding="utf-8"?>
<sst xmlns="http://schemas.openxmlformats.org/spreadsheetml/2006/main" count="714" uniqueCount="188">
  <si>
    <t>PLANILHA DE CUSTOS E FORMAÇÃO DE PREÇOS</t>
  </si>
  <si>
    <t>Base de Cálculo</t>
  </si>
  <si>
    <t>Total</t>
  </si>
  <si>
    <t>INSS - empregador</t>
  </si>
  <si>
    <t>SEBRAE</t>
  </si>
  <si>
    <t>INCRA</t>
  </si>
  <si>
    <t>FGTS</t>
  </si>
  <si>
    <t>TOTAL</t>
  </si>
  <si>
    <t>Custos Indiretos</t>
  </si>
  <si>
    <t>Tributos</t>
  </si>
  <si>
    <t>Insumos Diversos</t>
  </si>
  <si>
    <t>Custos Indiretos, Tributos e Lucro</t>
  </si>
  <si>
    <t>Módulo 3 - Provisão para Rescisão</t>
  </si>
  <si>
    <t>Módulo 5 - Insumos Diversos</t>
  </si>
  <si>
    <t>Módulo 6 - Custos Indiretos, Tributos e Lucro</t>
  </si>
  <si>
    <t>MODELO PARA A CONSOLIDAÇÃO E APRESENTAÇÃO DE PROPOSTAS</t>
  </si>
  <si>
    <t>Módulo 1 - Composição da Remuneração</t>
  </si>
  <si>
    <t>Composição da Remuneração</t>
  </si>
  <si>
    <t>Valor (R$)</t>
  </si>
  <si>
    <t>A</t>
  </si>
  <si>
    <t>B</t>
  </si>
  <si>
    <t>C</t>
  </si>
  <si>
    <t>E</t>
  </si>
  <si>
    <t>F</t>
  </si>
  <si>
    <t>G</t>
  </si>
  <si>
    <t>H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</si>
  <si>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</si>
  <si>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</si>
  <si>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</si>
  <si>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</si>
  <si>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Percentual (%)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</si>
  <si>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</si>
  <si>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</si>
  <si>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</si>
  <si>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</si>
  <si>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</si>
  <si>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Salário Educação</t>
  </si>
  <si>
    <t>D</t>
  </si>
  <si>
    <t>SESC ou SESI</t>
  </si>
  <si>
    <t>SENAI - SENAC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</si>
  <si>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</si>
  <si>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</si>
  <si>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</si>
  <si>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</si>
  <si>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</si>
  <si>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</si>
  <si>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</si>
  <si>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</si>
  <si>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</si>
  <si>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</si>
  <si>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</si>
  <si>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</si>
  <si>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Módulo 4 - Custo de Reposição do Profissional Ausente</t>
  </si>
  <si>
    <t>Submódulo 4.1 - Ausências Legais</t>
  </si>
  <si>
    <t>4.1</t>
  </si>
  <si>
    <t>Ausências Legais</t>
  </si>
  <si>
    <t>Quadro-Resumo do Módulo 4 - Custo de Reposição do Profissional Ausente</t>
  </si>
  <si>
    <t>Custo de Reposição do Profissional Ausente</t>
  </si>
  <si>
    <t xml:space="preserve">Substituto nas Ausências Legais </t>
  </si>
  <si>
    <t>Uniformes</t>
  </si>
  <si>
    <t>Mão de obra vinculada à execução contratual (valor por empregado)</t>
  </si>
  <si>
    <t>Subtotal (A + B +C+ D+E)</t>
  </si>
  <si>
    <t>SAT - GIIL/RAT</t>
  </si>
  <si>
    <t>Lucro antes do Imposto de Renda (IR)</t>
  </si>
  <si>
    <t>Item</t>
  </si>
  <si>
    <t>Submódulo 4.2 - Intrajornada</t>
  </si>
  <si>
    <t>4.2</t>
  </si>
  <si>
    <t>Intrajornada</t>
  </si>
  <si>
    <t>Substituto na cobertura de Intervalo para repouso ou alimentação</t>
  </si>
  <si>
    <t>Substituto na Intrajornada</t>
  </si>
  <si>
    <t>Descrição do serviço</t>
  </si>
  <si>
    <t>VALORES DO GRUPO 1 (conforme Planilha de Custos e Formação de Preços)</t>
  </si>
  <si>
    <t>ANEXO I-C: Planilha de custos e formação de preços</t>
  </si>
  <si>
    <r>
      <rPr>
        <b/>
        <sz val="11"/>
        <color rgb="FFFF0000"/>
        <rFont val="Calibri"/>
        <family val="2"/>
        <scheme val="minor"/>
      </rPr>
      <t>AVISO</t>
    </r>
    <r>
      <rPr>
        <b/>
        <sz val="11"/>
        <rFont val="Calibri"/>
        <family val="2"/>
        <scheme val="minor"/>
      </rPr>
      <t>: Esta planilha de custos visa facilitar e agilizar a elaboração das propostas de preços dos licitantes. Embora ela não seja de uso obrigatório neste Pregão Eletrônico, é recomendável sua utilização pelos licitantes, vez que está devidamente atualizada nos termos da IN SEGES/MPDG nº 05/2017 e 07/2018.</t>
    </r>
  </si>
  <si>
    <t>Férias</t>
  </si>
  <si>
    <t>Ausência por Acidente de Trabalho</t>
  </si>
  <si>
    <t xml:space="preserve">Licença-Paternidade </t>
  </si>
  <si>
    <t>Afastamento Maternidade</t>
  </si>
  <si>
    <t>Auxílio Doença</t>
  </si>
  <si>
    <t>Outros (especificar)</t>
  </si>
  <si>
    <t>Percentual</t>
  </si>
  <si>
    <t>Adicional de Periculosidade</t>
  </si>
  <si>
    <t>Adicional Noturno</t>
  </si>
  <si>
    <t>Adicional de Hora Noturno Reduzida</t>
  </si>
  <si>
    <t>Multa do FGTS sobre o Aviso Prévio Trabalhado</t>
  </si>
  <si>
    <t xml:space="preserve">Transporte </t>
  </si>
  <si>
    <t>FOZ DO IGUAÇU</t>
  </si>
  <si>
    <t>UNIFORME</t>
  </si>
  <si>
    <t>Crachá</t>
  </si>
  <si>
    <t>Com ajustes após publicação da Lei n° 13.467, de 2017; IN 5/17 e IN 7/18</t>
  </si>
  <si>
    <t>Vale Alimentação (valor conforme CCT)</t>
  </si>
  <si>
    <t>13º (décimo terceiro) Salário, Férias e Adicional de Férias (FUNCIONÁRIO TITULAR)</t>
  </si>
  <si>
    <t>Locais da Execução</t>
  </si>
  <si>
    <t>N°. de meses de execução contratual</t>
  </si>
  <si>
    <t>Ano Acordo, convenção ou Sentença Normativa em Dissídio Coletivo</t>
  </si>
  <si>
    <t>Município</t>
  </si>
  <si>
    <t>Data de apresentação da proposta (dia/mês/ano)</t>
  </si>
  <si>
    <t>Discriminação dos Serviços (dados referentes à contratação)</t>
  </si>
  <si>
    <t>Identificação do Serviço</t>
  </si>
  <si>
    <t>Tipo de Serviço</t>
  </si>
  <si>
    <t>ANEXO III A - MÃO-DE-OBRA</t>
  </si>
  <si>
    <t>Mão-de-Obra vinculada à execução contratual</t>
  </si>
  <si>
    <t>Dados complementares para composição dos custos referente à mão-de-obra</t>
  </si>
  <si>
    <t>Salário normativo da categoria profissional</t>
  </si>
  <si>
    <t>Categoria profissional (vinculada à execução contratual)</t>
  </si>
  <si>
    <t>Data base da categoria (dia/mês/ano)</t>
  </si>
  <si>
    <r>
      <t xml:space="preserve">Base de cálculo das Ausências Legais </t>
    </r>
    <r>
      <rPr>
        <sz val="11"/>
        <rFont val="Calibri"/>
        <family val="2"/>
        <scheme val="minor"/>
      </rPr>
      <t>(M1+M2+M3)</t>
    </r>
    <r>
      <rPr>
        <b/>
        <sz val="11"/>
        <color theme="1"/>
        <rFont val="Calibri"/>
        <family val="2"/>
        <scheme val="minor"/>
      </rPr>
      <t>:</t>
    </r>
  </si>
  <si>
    <t>Anexo III C - Quadro Resumo - Valor mensal dos serviços</t>
  </si>
  <si>
    <t>Anexo III B - Quadro Resumo - Custo por empregado</t>
  </si>
  <si>
    <t>Valor total/mensal do serviço</t>
  </si>
  <si>
    <t>Valor Mensal do Serviço</t>
  </si>
  <si>
    <t>Unidade de Medida (meses)</t>
  </si>
  <si>
    <t>Anexo III D - Quadro Resumo - Valor Global da proposta Item 1</t>
  </si>
  <si>
    <t xml:space="preserve">Valor Mensal por Empregado </t>
  </si>
  <si>
    <t>AUXILIAR ADMINISTRATIVO</t>
  </si>
  <si>
    <t>AUXILIAR ADMINISTRATIVO - CBO 4110-05</t>
  </si>
  <si>
    <t>09 POSTOS</t>
  </si>
  <si>
    <t>05 POSTOS</t>
  </si>
  <si>
    <t>Processo SEI nº 08389.002663/2023-68
PREGÃO ELETRÔNICO Nº ____/2023-DPF/FIG/PR (UASG 200366)</t>
  </si>
  <si>
    <t>Quantidade de funcionários</t>
  </si>
  <si>
    <t>Valor Mensal proposto por funcionário</t>
  </si>
  <si>
    <t>Sede DPF/FIG/PR</t>
  </si>
  <si>
    <t>NUMIG/DPF/FIG/PR - Shopping Catuaí Palladim</t>
  </si>
  <si>
    <t>DPF/GRA/PR</t>
  </si>
  <si>
    <t>Quantidade estimada de Postos</t>
  </si>
  <si>
    <t>Dias estimados de trabalho por mês</t>
  </si>
  <si>
    <t>Benefício Social Familiar (cláusula 17ª CCT)</t>
  </si>
  <si>
    <t>Auxílio Saúde (cláusula 16ª CCT)</t>
  </si>
  <si>
    <t>Fundo de Formação Profissional</t>
  </si>
  <si>
    <t>Carga horária base para o salário normativo</t>
  </si>
  <si>
    <t>Carga horária da contratação</t>
  </si>
  <si>
    <t>Sede da DPF/GRA/PR</t>
  </si>
  <si>
    <t>Sede da DPF/FIG/PR</t>
  </si>
  <si>
    <t>Posto da PF no Shopping Catuaí Palladium</t>
  </si>
  <si>
    <t>Local da prestação do Serviço COM PERICULOSIDADE</t>
  </si>
  <si>
    <t>Local da prestação do Serviço SEM PERICULOSIDADE</t>
  </si>
  <si>
    <t>Calça social</t>
  </si>
  <si>
    <t>Camisa social manga curta</t>
  </si>
  <si>
    <t>Lenço</t>
  </si>
  <si>
    <t>Sapato</t>
  </si>
  <si>
    <t>Valor Unitário</t>
  </si>
  <si>
    <t>Valor Total por Funcionário</t>
  </si>
  <si>
    <t>Valor Mensal por Funcionário</t>
  </si>
  <si>
    <t>Valor Total Anual                       (12 meses)</t>
  </si>
  <si>
    <t>CRACHÁ</t>
  </si>
  <si>
    <t>Descrição</t>
  </si>
  <si>
    <t>Qte para 12 meses</t>
  </si>
  <si>
    <t>Relógio Ponto Sede DPF/FIG</t>
  </si>
  <si>
    <t>Relógio Ponto DPF/FIG - Shopping Catuaí</t>
  </si>
  <si>
    <t>Relógio Ponto Sede DPF/GRA</t>
  </si>
  <si>
    <t>RELÓGIO PONTO BIOMÉTRICO</t>
  </si>
  <si>
    <t>Qtd. Funcionário por endereço</t>
  </si>
  <si>
    <t>Qte para 12 meses por funcionário</t>
  </si>
  <si>
    <t>Qte para 12 meses por funcionário (troca a cada 6 meses)</t>
  </si>
  <si>
    <t>Qtd. Funcionários</t>
  </si>
  <si>
    <t>Relógio Poto Biométrico</t>
  </si>
  <si>
    <t>Não se aplica</t>
  </si>
  <si>
    <t>Relógio Ponto Biométrico</t>
  </si>
  <si>
    <t>Valor Mensal                  (12 meses)</t>
  </si>
  <si>
    <t>Alimentação nas férias</t>
  </si>
  <si>
    <t>Valor Total Mensal</t>
  </si>
  <si>
    <t>Multa do FGTS sobre o Aviso Prévio Indenizado</t>
  </si>
  <si>
    <t>Valor Unitário Mensal                       (por posto)</t>
  </si>
  <si>
    <t>Valor Total Anual         (12 meses)</t>
  </si>
  <si>
    <t>Salário-Base (40 horas)</t>
  </si>
  <si>
    <t>Tributos Federais (COFINS)</t>
  </si>
  <si>
    <t xml:space="preserve">C.1. </t>
  </si>
  <si>
    <t>Tributos Federais (PIS)</t>
  </si>
  <si>
    <t xml:space="preserve">C.2. </t>
  </si>
  <si>
    <t>Tributos Municipais (ISS)</t>
  </si>
  <si>
    <t xml:space="preserve">C.3. </t>
  </si>
  <si>
    <t>Valor global anual (mensal do serviço x 12 meses)</t>
  </si>
  <si>
    <t>Qnt. postos</t>
  </si>
  <si>
    <t>Valor Total Contrato           (24 meses)</t>
  </si>
  <si>
    <t>Serviços de Auxiliar Administrativo DPF/GRA/PR COM Periculosidade</t>
  </si>
  <si>
    <t>Serviços de Auxiliar Administrativo NUMIG/DPF/FIG/PR SEM Periculosidade</t>
  </si>
  <si>
    <t>Serviços de Auxiliar Administrativo DPF/FIG/PR COM Periculosidade</t>
  </si>
  <si>
    <t>Blazer ou Jaqueta</t>
  </si>
  <si>
    <t>Anexo III D - Quadro Resumo - Valor Global da proposta Item 2</t>
  </si>
  <si>
    <t>Anexo III D - Quadro Resumo - Valor Global da proposta Item 3</t>
  </si>
  <si>
    <r>
      <t xml:space="preserve">Base de cálculo dos custos indiretos </t>
    </r>
    <r>
      <rPr>
        <sz val="11"/>
        <rFont val="Calibri"/>
        <family val="2"/>
        <scheme val="minor"/>
      </rPr>
      <t>(BCCI = M1+M2+M3+M4+M5)</t>
    </r>
  </si>
  <si>
    <r>
      <t xml:space="preserve">Base de cálculo do lucro </t>
    </r>
    <r>
      <rPr>
        <sz val="11"/>
        <rFont val="Calibri"/>
        <family val="2"/>
        <scheme val="minor"/>
      </rPr>
      <t>(BCL = BCCI+Custos Indiretos)</t>
    </r>
  </si>
  <si>
    <r>
      <t>Base de cálculo dos tributos</t>
    </r>
    <r>
      <rPr>
        <sz val="11"/>
        <rFont val="Calibri"/>
        <family val="2"/>
        <scheme val="minor"/>
      </rPr>
      <t xml:space="preserve"> (BCT = (BCL+Lucro)/((1-(Somatório da % de tributos)))</t>
    </r>
  </si>
  <si>
    <r>
      <t xml:space="preserve">Base de cálculo do AP Indenizado </t>
    </r>
    <r>
      <rPr>
        <sz val="11"/>
        <rFont val="Calibri"/>
        <family val="2"/>
        <scheme val="minor"/>
      </rPr>
      <t>((M1+M2)-(Letras A+B+C+D+E+F+G do SM2.2))</t>
    </r>
    <r>
      <rPr>
        <b/>
        <sz val="11"/>
        <rFont val="Calibri"/>
        <family val="2"/>
        <scheme val="minor"/>
      </rPr>
      <t>:</t>
    </r>
  </si>
  <si>
    <r>
      <t xml:space="preserve">Base de cálculo do AP Trabalho </t>
    </r>
    <r>
      <rPr>
        <sz val="11"/>
        <rFont val="Calibri"/>
        <family val="2"/>
        <scheme val="minor"/>
      </rPr>
      <t>(M1+M2)</t>
    </r>
    <r>
      <rPr>
        <b/>
        <sz val="11"/>
        <rFont val="Calibri"/>
        <family val="2"/>
        <scheme val="minor"/>
      </rPr>
      <t>:</t>
    </r>
  </si>
  <si>
    <r>
      <t xml:space="preserve">Base de cálculo deste submódulo </t>
    </r>
    <r>
      <rPr>
        <sz val="11"/>
        <rFont val="Calibri"/>
        <family val="2"/>
        <scheme val="minor"/>
      </rPr>
      <t>(M1+SM2.1)</t>
    </r>
    <r>
      <rPr>
        <b/>
        <sz val="11"/>
        <rFont val="Calibri"/>
        <family val="2"/>
        <scheme val="minor"/>
      </rPr>
      <t>:</t>
    </r>
  </si>
  <si>
    <r>
      <t xml:space="preserve">Base de cálculo das Ausências Legais </t>
    </r>
    <r>
      <rPr>
        <sz val="11"/>
        <rFont val="Calibri"/>
        <family val="2"/>
        <scheme val="minor"/>
      </rPr>
      <t>(M1+M2+M3)</t>
    </r>
    <r>
      <rPr>
        <b/>
        <sz val="11"/>
        <rFont val="Calibri"/>
        <family val="2"/>
        <scheme val="minor"/>
      </rPr>
      <t>:</t>
    </r>
  </si>
  <si>
    <t>02 POSTOS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</si>
</sst>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;\-&quot;R$&quot;\ #,##0.00"/>
    <numFmt numFmtId="165" formatCode="&quot;R$&quot;\ #,##0.00;[Red]\-&quot;R$&quot;\ #,##0.00"/>
    <numFmt numFmtId="166" formatCode="_-&quot;R$&quot;\ * #,##0.00_-;\-&quot;R$&quot;\ * #,##0.00_-;_-&quot;R$&quot;\ * &quot;-&quot;??_-;_-@_-"/>
    <numFmt numFmtId="167" formatCode="&quot;R$&quot;\ #,##0.00"/>
    <numFmt numFmtId="168" formatCode="0.0000"/>
    <numFmt numFmtId="169" formatCode="_(* #,##0.00_);_(* \(#,##0.00\);_(* \-??_);_(@_)"/>
    <numFmt numFmtId="170" formatCode="0.0000%"/>
    <numFmt numFmtId="172" formatCode="&quot;R$&quot;#,##0.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2"/>
      <color theme="0"/>
      <name val="Calibri"/>
      <family val="2"/>
      <scheme val="minor"/>
    </font>
    <font>
      <sz val="8"/>
      <name val="Bookman Old Style"/>
      <family val="1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4AB7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1" fillId="8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169" fontId="19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4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292">
    <xf numFmtId="0" fontId="0" fillId="0" borderId="0" xfId="0"/>
    <xf numFmtId="167" fontId="23" fillId="33" borderId="1" xfId="0" applyNumberFormat="1" applyFont="1" applyFill="1" applyBorder="1" applyAlignment="1">
      <alignment horizontal="center" vertical="center" wrapText="1"/>
    </xf>
    <xf numFmtId="0" fontId="23" fillId="33" borderId="0" xfId="0" applyFont="1" applyFill="1"/>
    <xf numFmtId="0" fontId="23" fillId="33" borderId="0" xfId="0" applyFont="1" applyFill="1" applyAlignment="1">
      <alignment vertical="center"/>
    </xf>
    <xf numFmtId="0" fontId="24" fillId="33" borderId="0" xfId="0" applyFont="1" applyFill="1" applyAlignment="1">
      <alignment vertical="center"/>
    </xf>
    <xf numFmtId="0" fontId="22" fillId="33" borderId="0" xfId="0" applyFont="1" applyFill="1" applyBorder="1" applyAlignment="1">
      <alignment vertical="center" wrapText="1"/>
    </xf>
    <xf numFmtId="10" fontId="23" fillId="33" borderId="1" xfId="2" applyNumberFormat="1" applyFont="1" applyFill="1" applyBorder="1" applyAlignment="1">
      <alignment horizontal="center" vertical="center" wrapText="1"/>
    </xf>
    <xf numFmtId="0" fontId="15" fillId="33" borderId="0" xfId="0" applyFont="1" applyFill="1" applyAlignment="1">
      <alignment vertical="center"/>
    </xf>
    <xf numFmtId="0" fontId="0" fillId="33" borderId="0" xfId="0" applyFont="1" applyFill="1" applyAlignment="1">
      <alignment vertical="center"/>
    </xf>
    <xf numFmtId="0" fontId="0" fillId="33" borderId="0" xfId="0" applyFont="1" applyFill="1" applyAlignment="1">
      <alignment horizontal="center" vertical="center"/>
    </xf>
    <xf numFmtId="0" fontId="0" fillId="33" borderId="0" xfId="0" applyFont="1" applyFill="1" applyAlignment="1">
      <alignment horizontal="center" vertical="center" wrapText="1"/>
    </xf>
    <xf numFmtId="0" fontId="0" fillId="33" borderId="1" xfId="0" applyFont="1" applyFill="1" applyBorder="1" applyAlignment="1">
      <alignment horizontal="center" vertical="center"/>
    </xf>
    <xf numFmtId="0" fontId="28" fillId="33" borderId="1" xfId="0" applyFont="1" applyFill="1" applyBorder="1" applyAlignment="1">
      <alignment horizontal="left" vertical="center" wrapText="1"/>
    </xf>
    <xf numFmtId="0" fontId="24" fillId="33" borderId="0" xfId="0" applyFont="1" applyFill="1" applyAlignment="1">
      <alignment horizontal="center" vertical="center"/>
    </xf>
    <xf numFmtId="167" fontId="28" fillId="0" borderId="1" xfId="49" applyNumberFormat="1" applyFont="1" applyBorder="1" applyAlignment="1">
      <alignment horizontal="center" vertical="center"/>
    </xf>
    <xf numFmtId="0" fontId="30" fillId="35" borderId="1" xfId="0" applyFont="1" applyFill="1" applyBorder="1" applyAlignment="1">
      <alignment horizontal="center" vertical="center" wrapText="1"/>
    </xf>
    <xf numFmtId="0" fontId="23" fillId="33" borderId="1" xfId="0" applyFont="1" applyFill="1" applyBorder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26" fillId="33" borderId="0" xfId="0" applyFont="1" applyFill="1" applyBorder="1" applyAlignment="1">
      <alignment horizontal="left" vertical="center" wrapText="1"/>
    </xf>
    <xf numFmtId="0" fontId="31" fillId="0" borderId="0" xfId="0" applyFont="1"/>
    <xf numFmtId="0" fontId="0" fillId="0" borderId="1" xfId="0" applyFont="1" applyBorder="1" applyAlignment="1">
      <alignment horizontal="center"/>
    </xf>
    <xf numFmtId="0" fontId="0" fillId="0" borderId="2" xfId="0" applyFont="1" applyBorder="1" applyAlignment="1"/>
    <xf numFmtId="0" fontId="0" fillId="0" borderId="1" xfId="0" applyFont="1" applyBorder="1" applyAlignment="1"/>
    <xf numFmtId="0" fontId="0" fillId="0" borderId="1" xfId="0" applyFont="1" applyBorder="1"/>
    <xf numFmtId="0" fontId="26" fillId="39" borderId="1" xfId="0" applyFont="1" applyFill="1" applyBorder="1" applyAlignment="1"/>
    <xf numFmtId="0" fontId="26" fillId="39" borderId="1" xfId="0" applyFont="1" applyFill="1" applyBorder="1" applyAlignment="1">
      <alignment horizontal="center"/>
    </xf>
    <xf numFmtId="0" fontId="26" fillId="39" borderId="1" xfId="0" applyFont="1" applyFill="1" applyBorder="1" applyAlignment="1">
      <alignment horizontal="center" vertical="center"/>
    </xf>
    <xf numFmtId="0" fontId="26" fillId="39" borderId="3" xfId="0" applyFont="1" applyFill="1" applyBorder="1" applyAlignment="1">
      <alignment horizontal="center" vertical="center"/>
    </xf>
    <xf numFmtId="0" fontId="0" fillId="33" borderId="1" xfId="0" applyFont="1" applyFill="1" applyBorder="1" applyAlignment="1">
      <alignment horizontal="center" vertical="center" wrapText="1"/>
    </xf>
    <xf numFmtId="10" fontId="28" fillId="33" borderId="1" xfId="2" applyNumberFormat="1" applyFont="1" applyFill="1" applyBorder="1" applyAlignment="1">
      <alignment horizontal="center" vertical="center" wrapText="1"/>
    </xf>
    <xf numFmtId="0" fontId="0" fillId="33" borderId="0" xfId="0" applyFont="1" applyFill="1"/>
    <xf numFmtId="164" fontId="0" fillId="33" borderId="0" xfId="0" applyNumberFormat="1" applyFont="1" applyFill="1"/>
    <xf numFmtId="0" fontId="0" fillId="33" borderId="1" xfId="0" applyFont="1" applyFill="1" applyBorder="1" applyAlignment="1">
      <alignment horizontal="justify" vertical="center" wrapText="1"/>
    </xf>
    <xf numFmtId="10" fontId="0" fillId="0" borderId="1" xfId="2" applyNumberFormat="1" applyFont="1" applyFill="1" applyBorder="1" applyAlignment="1">
      <alignment horizontal="center" vertical="center" wrapText="1"/>
    </xf>
    <xf numFmtId="164" fontId="0" fillId="33" borderId="1" xfId="54" applyNumberFormat="1" applyFont="1" applyFill="1" applyBorder="1" applyAlignment="1">
      <alignment horizontal="right" vertical="center" wrapText="1"/>
    </xf>
    <xf numFmtId="10" fontId="0" fillId="33" borderId="1" xfId="2" applyNumberFormat="1" applyFont="1" applyFill="1" applyBorder="1" applyAlignment="1">
      <alignment horizontal="center" vertical="center" wrapText="1"/>
    </xf>
    <xf numFmtId="0" fontId="17" fillId="33" borderId="1" xfId="0" applyFont="1" applyFill="1" applyBorder="1" applyAlignment="1">
      <alignment horizontal="center" vertical="center" wrapText="1"/>
    </xf>
    <xf numFmtId="164" fontId="28" fillId="33" borderId="1" xfId="0" applyNumberFormat="1" applyFont="1" applyFill="1" applyBorder="1" applyAlignment="1">
      <alignment vertical="center" wrapText="1"/>
    </xf>
    <xf numFmtId="164" fontId="0" fillId="33" borderId="1" xfId="0" applyNumberFormat="1" applyFont="1" applyFill="1" applyBorder="1" applyAlignment="1">
      <alignment vertical="center" wrapText="1"/>
    </xf>
    <xf numFmtId="0" fontId="28" fillId="33" borderId="1" xfId="0" applyFont="1" applyFill="1" applyBorder="1" applyAlignment="1">
      <alignment horizontal="justify" vertical="center" wrapText="1"/>
    </xf>
    <xf numFmtId="0" fontId="29" fillId="33" borderId="0" xfId="0" applyFont="1" applyFill="1" applyBorder="1" applyAlignment="1"/>
    <xf numFmtId="0" fontId="23" fillId="33" borderId="0" xfId="0" applyFont="1" applyFill="1" applyBorder="1"/>
    <xf numFmtId="164" fontId="22" fillId="33" borderId="0" xfId="0" applyNumberFormat="1" applyFont="1" applyFill="1" applyBorder="1" applyAlignment="1">
      <alignment horizontal="center" vertical="center" wrapText="1"/>
    </xf>
    <xf numFmtId="0" fontId="0" fillId="33" borderId="1" xfId="0" applyFont="1" applyFill="1" applyBorder="1" applyAlignment="1">
      <alignment vertical="center" wrapText="1"/>
    </xf>
    <xf numFmtId="0" fontId="28" fillId="33" borderId="1" xfId="0" applyFont="1" applyFill="1" applyBorder="1" applyAlignment="1">
      <alignment horizontal="center" vertical="center" wrapText="1"/>
    </xf>
    <xf numFmtId="0" fontId="28" fillId="33" borderId="1" xfId="0" applyFont="1" applyFill="1" applyBorder="1" applyAlignment="1">
      <alignment vertical="center" wrapText="1"/>
    </xf>
    <xf numFmtId="0" fontId="0" fillId="33" borderId="1" xfId="0" applyFont="1" applyFill="1" applyBorder="1" applyAlignment="1">
      <alignment horizontal="center"/>
    </xf>
    <xf numFmtId="0" fontId="0" fillId="33" borderId="1" xfId="0" applyFont="1" applyFill="1" applyBorder="1"/>
    <xf numFmtId="0" fontId="15" fillId="33" borderId="1" xfId="0" applyFont="1" applyFill="1" applyBorder="1" applyAlignment="1">
      <alignment vertical="center" wrapText="1"/>
    </xf>
    <xf numFmtId="164" fontId="26" fillId="33" borderId="1" xfId="54" applyNumberFormat="1" applyFont="1" applyFill="1" applyBorder="1" applyAlignment="1">
      <alignment vertical="center" wrapText="1"/>
    </xf>
    <xf numFmtId="164" fontId="0" fillId="33" borderId="1" xfId="54" applyNumberFormat="1" applyFont="1" applyFill="1" applyBorder="1" applyAlignment="1">
      <alignment vertical="center" wrapText="1"/>
    </xf>
    <xf numFmtId="164" fontId="28" fillId="33" borderId="1" xfId="54" applyNumberFormat="1" applyFont="1" applyFill="1" applyBorder="1" applyAlignment="1">
      <alignment vertical="center" wrapText="1"/>
    </xf>
    <xf numFmtId="165" fontId="0" fillId="33" borderId="1" xfId="0" applyNumberFormat="1" applyFont="1" applyFill="1" applyBorder="1" applyAlignment="1">
      <alignment vertical="center"/>
    </xf>
    <xf numFmtId="10" fontId="28" fillId="33" borderId="1" xfId="0" applyNumberFormat="1" applyFont="1" applyFill="1" applyBorder="1" applyAlignment="1">
      <alignment horizontal="center" vertical="center" wrapText="1"/>
    </xf>
    <xf numFmtId="164" fontId="28" fillId="33" borderId="1" xfId="0" applyNumberFormat="1" applyFont="1" applyFill="1" applyBorder="1" applyAlignment="1">
      <alignment horizontal="right" vertical="center" wrapText="1"/>
    </xf>
    <xf numFmtId="10" fontId="0" fillId="33" borderId="1" xfId="0" applyNumberFormat="1" applyFont="1" applyFill="1" applyBorder="1" applyAlignment="1">
      <alignment horizontal="center" vertical="center" wrapText="1"/>
    </xf>
    <xf numFmtId="10" fontId="15" fillId="33" borderId="1" xfId="2" applyNumberFormat="1" applyFont="1" applyFill="1" applyBorder="1" applyAlignment="1">
      <alignment horizontal="center" vertical="center" wrapText="1"/>
    </xf>
    <xf numFmtId="10" fontId="17" fillId="33" borderId="1" xfId="0" applyNumberFormat="1" applyFont="1" applyFill="1" applyBorder="1" applyAlignment="1">
      <alignment horizontal="center" vertical="center" wrapText="1"/>
    </xf>
    <xf numFmtId="43" fontId="0" fillId="33" borderId="1" xfId="54" applyNumberFormat="1" applyFont="1" applyFill="1" applyBorder="1" applyAlignment="1">
      <alignment horizontal="right" vertical="center" wrapText="1"/>
    </xf>
    <xf numFmtId="167" fontId="28" fillId="33" borderId="1" xfId="0" applyNumberFormat="1" applyFont="1" applyFill="1" applyBorder="1" applyAlignment="1">
      <alignment horizontal="right" vertical="center"/>
    </xf>
    <xf numFmtId="164" fontId="28" fillId="33" borderId="1" xfId="0" applyNumberFormat="1" applyFont="1" applyFill="1" applyBorder="1" applyAlignment="1">
      <alignment horizontal="center" vertical="center" wrapText="1"/>
    </xf>
    <xf numFmtId="164" fontId="28" fillId="33" borderId="1" xfId="54" applyNumberFormat="1" applyFont="1" applyFill="1" applyBorder="1" applyAlignment="1">
      <alignment horizontal="right" vertical="center" wrapText="1"/>
    </xf>
    <xf numFmtId="168" fontId="0" fillId="33" borderId="0" xfId="0" applyNumberFormat="1" applyFont="1" applyFill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64" fontId="0" fillId="0" borderId="1" xfId="54" applyNumberFormat="1" applyFont="1" applyBorder="1" applyAlignment="1">
      <alignment horizontal="right" vertical="center" wrapText="1"/>
    </xf>
    <xf numFmtId="170" fontId="0" fillId="33" borderId="1" xfId="2" applyNumberFormat="1" applyFont="1" applyFill="1" applyBorder="1" applyAlignment="1">
      <alignment horizontal="center" vertical="center" wrapText="1"/>
    </xf>
    <xf numFmtId="164" fontId="0" fillId="33" borderId="1" xfId="0" applyNumberFormat="1" applyFont="1" applyFill="1" applyBorder="1" applyAlignment="1">
      <alignment horizontal="right" vertical="center" wrapText="1"/>
    </xf>
    <xf numFmtId="0" fontId="17" fillId="33" borderId="1" xfId="0" applyFont="1" applyFill="1" applyBorder="1" applyAlignment="1">
      <alignment horizontal="center" vertical="center" wrapText="1"/>
    </xf>
    <xf numFmtId="0" fontId="15" fillId="33" borderId="0" xfId="0" applyFont="1" applyFill="1" applyAlignment="1">
      <alignment horizontal="left" vertical="center"/>
    </xf>
    <xf numFmtId="164" fontId="0" fillId="33" borderId="1" xfId="0" applyNumberFormat="1" applyFont="1" applyFill="1" applyBorder="1" applyAlignment="1">
      <alignment horizontal="center" vertical="center" wrapText="1"/>
    </xf>
    <xf numFmtId="0" fontId="24" fillId="33" borderId="0" xfId="0" applyFont="1" applyFill="1" applyAlignment="1">
      <alignment horizontal="center" vertical="center"/>
    </xf>
    <xf numFmtId="0" fontId="26" fillId="39" borderId="1" xfId="0" applyFont="1" applyFill="1" applyBorder="1" applyAlignment="1">
      <alignment horizontal="center"/>
    </xf>
    <xf numFmtId="0" fontId="22" fillId="33" borderId="0" xfId="0" applyFont="1" applyFill="1" applyBorder="1" applyAlignment="1">
      <alignment horizontal="center" vertical="center" wrapText="1"/>
    </xf>
    <xf numFmtId="44" fontId="0" fillId="33" borderId="1" xfId="0" applyNumberFormat="1" applyFont="1" applyFill="1" applyBorder="1" applyAlignment="1">
      <alignment horizontal="center" vertical="center"/>
    </xf>
    <xf numFmtId="44" fontId="0" fillId="33" borderId="0" xfId="0" applyNumberFormat="1" applyFont="1" applyFill="1" applyBorder="1" applyAlignment="1">
      <alignment horizontal="center" vertical="center"/>
    </xf>
    <xf numFmtId="0" fontId="33" fillId="33" borderId="0" xfId="0" applyFont="1" applyFill="1" applyAlignment="1">
      <alignment horizontal="center" vertical="center"/>
    </xf>
    <xf numFmtId="44" fontId="33" fillId="33" borderId="0" xfId="0" applyNumberFormat="1" applyFont="1" applyFill="1" applyBorder="1" applyAlignment="1">
      <alignment horizontal="center" vertical="center"/>
    </xf>
    <xf numFmtId="0" fontId="22" fillId="33" borderId="19" xfId="0" applyFont="1" applyFill="1" applyBorder="1" applyAlignment="1">
      <alignment horizontal="center" vertical="center"/>
    </xf>
    <xf numFmtId="164" fontId="17" fillId="33" borderId="20" xfId="0" applyNumberFormat="1" applyFont="1" applyFill="1" applyBorder="1" applyAlignment="1">
      <alignment horizontal="right" vertical="center"/>
    </xf>
    <xf numFmtId="0" fontId="22" fillId="33" borderId="21" xfId="0" applyFont="1" applyFill="1" applyBorder="1" applyAlignment="1">
      <alignment horizontal="center" vertical="center"/>
    </xf>
    <xf numFmtId="164" fontId="17" fillId="33" borderId="22" xfId="0" applyNumberFormat="1" applyFont="1" applyFill="1" applyBorder="1" applyAlignment="1">
      <alignment horizontal="right" vertical="center"/>
    </xf>
    <xf numFmtId="0" fontId="23" fillId="33" borderId="19" xfId="0" applyFont="1" applyFill="1" applyBorder="1" applyAlignment="1">
      <alignment vertical="center"/>
    </xf>
    <xf numFmtId="0" fontId="23" fillId="33" borderId="0" xfId="0" applyFont="1" applyFill="1" applyBorder="1" applyAlignment="1">
      <alignment vertical="center"/>
    </xf>
    <xf numFmtId="0" fontId="23" fillId="33" borderId="20" xfId="0" applyFont="1" applyFill="1" applyBorder="1" applyAlignment="1">
      <alignment vertical="center"/>
    </xf>
    <xf numFmtId="0" fontId="22" fillId="33" borderId="21" xfId="0" applyFont="1" applyFill="1" applyBorder="1" applyAlignment="1">
      <alignment vertical="center"/>
    </xf>
    <xf numFmtId="0" fontId="23" fillId="33" borderId="16" xfId="0" applyFont="1" applyFill="1" applyBorder="1" applyAlignment="1">
      <alignment vertical="center"/>
    </xf>
    <xf numFmtId="0" fontId="23" fillId="33" borderId="22" xfId="0" applyFont="1" applyFill="1" applyBorder="1" applyAlignment="1">
      <alignment vertical="center"/>
    </xf>
    <xf numFmtId="167" fontId="26" fillId="33" borderId="1" xfId="0" applyNumberFormat="1" applyFont="1" applyFill="1" applyBorder="1" applyAlignment="1">
      <alignment horizontal="right" vertical="center"/>
    </xf>
    <xf numFmtId="167" fontId="26" fillId="33" borderId="1" xfId="0" applyNumberFormat="1" applyFont="1" applyFill="1" applyBorder="1" applyAlignment="1">
      <alignment horizontal="right"/>
    </xf>
    <xf numFmtId="0" fontId="23" fillId="33" borderId="21" xfId="0" applyFont="1" applyFill="1" applyBorder="1" applyAlignment="1">
      <alignment vertical="center"/>
    </xf>
    <xf numFmtId="0" fontId="22" fillId="33" borderId="19" xfId="0" applyFont="1" applyFill="1" applyBorder="1" applyAlignment="1">
      <alignment vertical="center"/>
    </xf>
    <xf numFmtId="0" fontId="22" fillId="33" borderId="19" xfId="0" applyFont="1" applyFill="1" applyBorder="1" applyAlignment="1">
      <alignment vertical="center" wrapText="1"/>
    </xf>
    <xf numFmtId="0" fontId="22" fillId="33" borderId="20" xfId="0" applyFont="1" applyFill="1" applyBorder="1" applyAlignment="1">
      <alignment vertical="center" wrapText="1"/>
    </xf>
    <xf numFmtId="164" fontId="17" fillId="33" borderId="16" xfId="0" applyNumberFormat="1" applyFont="1" applyFill="1" applyBorder="1" applyAlignment="1">
      <alignment horizontal="center" vertical="center"/>
    </xf>
    <xf numFmtId="0" fontId="22" fillId="33" borderId="17" xfId="0" applyFont="1" applyFill="1" applyBorder="1" applyAlignment="1">
      <alignment horizontal="center" vertical="center"/>
    </xf>
    <xf numFmtId="0" fontId="22" fillId="33" borderId="15" xfId="0" applyFont="1" applyFill="1" applyBorder="1" applyAlignment="1">
      <alignment horizontal="center" vertical="center"/>
    </xf>
    <xf numFmtId="0" fontId="22" fillId="33" borderId="18" xfId="0" applyFont="1" applyFill="1" applyBorder="1" applyAlignment="1">
      <alignment horizontal="center" vertical="center"/>
    </xf>
    <xf numFmtId="0" fontId="15" fillId="33" borderId="20" xfId="0" applyFont="1" applyFill="1" applyBorder="1" applyAlignment="1">
      <alignment vertical="center"/>
    </xf>
    <xf numFmtId="0" fontId="15" fillId="33" borderId="22" xfId="0" applyFont="1" applyFill="1" applyBorder="1" applyAlignment="1">
      <alignment vertical="center"/>
    </xf>
    <xf numFmtId="0" fontId="26" fillId="33" borderId="5" xfId="0" applyFont="1" applyFill="1" applyBorder="1" applyAlignment="1">
      <alignment horizontal="center" vertical="center" wrapText="1"/>
    </xf>
    <xf numFmtId="167" fontId="26" fillId="33" borderId="1" xfId="0" applyNumberFormat="1" applyFont="1" applyFill="1" applyBorder="1" applyAlignment="1">
      <alignment vertical="center"/>
    </xf>
    <xf numFmtId="167" fontId="28" fillId="33" borderId="1" xfId="0" applyNumberFormat="1" applyFont="1" applyFill="1" applyBorder="1" applyAlignment="1">
      <alignment vertical="center" wrapText="1"/>
    </xf>
    <xf numFmtId="0" fontId="0" fillId="33" borderId="16" xfId="0" applyFont="1" applyFill="1" applyBorder="1" applyAlignment="1">
      <alignment vertical="center"/>
    </xf>
    <xf numFmtId="167" fontId="26" fillId="33" borderId="1" xfId="0" applyNumberFormat="1" applyFont="1" applyFill="1" applyBorder="1" applyAlignment="1">
      <alignment horizontal="center" vertical="center"/>
    </xf>
    <xf numFmtId="164" fontId="26" fillId="33" borderId="16" xfId="0" applyNumberFormat="1" applyFont="1" applyFill="1" applyBorder="1" applyAlignment="1">
      <alignment horizontal="left" vertical="center"/>
    </xf>
    <xf numFmtId="164" fontId="26" fillId="33" borderId="0" xfId="0" applyNumberFormat="1" applyFont="1" applyFill="1" applyBorder="1" applyAlignment="1">
      <alignment horizontal="left" vertical="center"/>
    </xf>
    <xf numFmtId="0" fontId="28" fillId="33" borderId="0" xfId="0" applyFont="1" applyFill="1"/>
    <xf numFmtId="172" fontId="0" fillId="33" borderId="1" xfId="0" applyNumberFormat="1" applyFont="1" applyFill="1" applyBorder="1"/>
    <xf numFmtId="9" fontId="0" fillId="33" borderId="1" xfId="0" applyNumberFormat="1" applyFont="1" applyFill="1" applyBorder="1"/>
    <xf numFmtId="0" fontId="30" fillId="36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0" fontId="26" fillId="39" borderId="1" xfId="0" applyFont="1" applyFill="1" applyBorder="1" applyAlignment="1">
      <alignment horizontal="center"/>
    </xf>
    <xf numFmtId="0" fontId="26" fillId="33" borderId="1" xfId="0" applyFont="1" applyFill="1" applyBorder="1" applyAlignment="1">
      <alignment horizontal="center" vertical="center" wrapText="1"/>
    </xf>
    <xf numFmtId="0" fontId="26" fillId="39" borderId="1" xfId="0" applyFont="1" applyFill="1" applyBorder="1" applyAlignment="1">
      <alignment horizontal="center" vertical="center"/>
    </xf>
    <xf numFmtId="0" fontId="26" fillId="39" borderId="3" xfId="0" applyFont="1" applyFill="1" applyBorder="1" applyAlignment="1">
      <alignment horizontal="center" vertical="center"/>
    </xf>
    <xf numFmtId="0" fontId="30" fillId="36" borderId="3" xfId="0" applyFont="1" applyFill="1" applyBorder="1" applyAlignment="1">
      <alignment horizontal="center" vertical="center"/>
    </xf>
    <xf numFmtId="167" fontId="30" fillId="36" borderId="1" xfId="0" applyNumberFormat="1" applyFont="1" applyFill="1" applyBorder="1" applyAlignment="1">
      <alignment vertical="center"/>
    </xf>
    <xf numFmtId="165" fontId="30" fillId="36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164" fontId="28" fillId="0" borderId="1" xfId="54" applyNumberFormat="1" applyFont="1" applyBorder="1" applyAlignment="1">
      <alignment horizontal="right" vertical="center" wrapText="1"/>
    </xf>
    <xf numFmtId="0" fontId="35" fillId="33" borderId="0" xfId="0" applyFont="1" applyFill="1"/>
    <xf numFmtId="0" fontId="28" fillId="0" borderId="2" xfId="0" applyFont="1" applyBorder="1" applyAlignment="1"/>
    <xf numFmtId="0" fontId="28" fillId="0" borderId="1" xfId="0" applyFont="1" applyBorder="1" applyAlignment="1"/>
    <xf numFmtId="0" fontId="28" fillId="0" borderId="1" xfId="0" applyFont="1" applyBorder="1"/>
    <xf numFmtId="0" fontId="35" fillId="33" borderId="0" xfId="0" applyFont="1" applyFill="1" applyAlignment="1">
      <alignment vertical="center"/>
    </xf>
    <xf numFmtId="165" fontId="28" fillId="33" borderId="1" xfId="0" applyNumberFormat="1" applyFont="1" applyFill="1" applyBorder="1" applyAlignment="1">
      <alignment vertical="center"/>
    </xf>
    <xf numFmtId="0" fontId="25" fillId="33" borderId="0" xfId="0" applyFont="1" applyFill="1" applyAlignment="1">
      <alignment vertical="center"/>
    </xf>
    <xf numFmtId="0" fontId="25" fillId="33" borderId="0" xfId="0" applyFont="1" applyFill="1" applyBorder="1" applyAlignment="1">
      <alignment vertical="center" wrapText="1"/>
    </xf>
    <xf numFmtId="164" fontId="26" fillId="33" borderId="0" xfId="0" applyNumberFormat="1" applyFont="1" applyFill="1" applyAlignment="1">
      <alignment horizontal="center" vertical="center"/>
    </xf>
    <xf numFmtId="164" fontId="28" fillId="33" borderId="0" xfId="0" applyNumberFormat="1" applyFont="1" applyFill="1"/>
    <xf numFmtId="10" fontId="26" fillId="33" borderId="1" xfId="0" applyNumberFormat="1" applyFont="1" applyFill="1" applyBorder="1" applyAlignment="1">
      <alignment horizontal="center" vertical="center" wrapText="1"/>
    </xf>
    <xf numFmtId="43" fontId="28" fillId="33" borderId="1" xfId="54" applyNumberFormat="1" applyFont="1" applyFill="1" applyBorder="1" applyAlignment="1">
      <alignment horizontal="right" vertical="center" wrapText="1"/>
    </xf>
    <xf numFmtId="0" fontId="28" fillId="33" borderId="1" xfId="0" applyFont="1" applyFill="1" applyBorder="1"/>
    <xf numFmtId="9" fontId="28" fillId="33" borderId="1" xfId="0" applyNumberFormat="1" applyFont="1" applyFill="1" applyBorder="1"/>
    <xf numFmtId="172" fontId="28" fillId="33" borderId="1" xfId="0" applyNumberFormat="1" applyFont="1" applyFill="1" applyBorder="1"/>
    <xf numFmtId="168" fontId="28" fillId="33" borderId="0" xfId="0" applyNumberFormat="1" applyFont="1" applyFill="1"/>
    <xf numFmtId="0" fontId="25" fillId="33" borderId="17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/>
    </xf>
    <xf numFmtId="0" fontId="25" fillId="33" borderId="18" xfId="0" applyFont="1" applyFill="1" applyBorder="1" applyAlignment="1">
      <alignment horizontal="center" vertical="center"/>
    </xf>
    <xf numFmtId="0" fontId="28" fillId="33" borderId="20" xfId="0" applyFont="1" applyFill="1" applyBorder="1" applyAlignment="1">
      <alignment vertical="center"/>
    </xf>
    <xf numFmtId="0" fontId="28" fillId="33" borderId="22" xfId="0" applyFont="1" applyFill="1" applyBorder="1" applyAlignment="1">
      <alignment vertical="center"/>
    </xf>
    <xf numFmtId="10" fontId="28" fillId="0" borderId="1" xfId="2" applyNumberFormat="1" applyFont="1" applyFill="1" applyBorder="1" applyAlignment="1">
      <alignment horizontal="center" vertical="center" wrapText="1"/>
    </xf>
    <xf numFmtId="0" fontId="28" fillId="33" borderId="0" xfId="0" applyFont="1" applyFill="1" applyAlignment="1">
      <alignment vertical="center"/>
    </xf>
    <xf numFmtId="0" fontId="28" fillId="0" borderId="1" xfId="0" applyFont="1" applyBorder="1" applyAlignment="1">
      <alignment horizontal="center" vertical="center" wrapText="1"/>
    </xf>
    <xf numFmtId="170" fontId="28" fillId="33" borderId="1" xfId="2" applyNumberFormat="1" applyFont="1" applyFill="1" applyBorder="1" applyAlignment="1">
      <alignment horizontal="center" vertical="center" wrapText="1"/>
    </xf>
    <xf numFmtId="0" fontId="26" fillId="33" borderId="0" xfId="0" applyFont="1" applyFill="1" applyAlignment="1">
      <alignment horizontal="left" vertical="center" wrapText="1"/>
    </xf>
    <xf numFmtId="0" fontId="28" fillId="33" borderId="1" xfId="0" applyFont="1" applyFill="1" applyBorder="1" applyAlignment="1">
      <alignment horizontal="center"/>
    </xf>
    <xf numFmtId="0" fontId="25" fillId="33" borderId="0" xfId="0" applyFont="1" applyFill="1" applyAlignment="1">
      <alignment horizontal="center" vertical="center"/>
    </xf>
    <xf numFmtId="164" fontId="26" fillId="33" borderId="0" xfId="0" applyNumberFormat="1" applyFont="1" applyFill="1" applyAlignment="1">
      <alignment horizontal="right" vertical="center"/>
    </xf>
    <xf numFmtId="0" fontId="30" fillId="36" borderId="2" xfId="0" applyFont="1" applyFill="1" applyBorder="1" applyAlignment="1">
      <alignment horizontal="right" vertical="center" indent="5"/>
    </xf>
    <xf numFmtId="0" fontId="30" fillId="36" borderId="4" xfId="0" applyFont="1" applyFill="1" applyBorder="1" applyAlignment="1">
      <alignment horizontal="right" vertical="center" indent="5"/>
    </xf>
    <xf numFmtId="0" fontId="30" fillId="36" borderId="3" xfId="0" applyFont="1" applyFill="1" applyBorder="1" applyAlignment="1">
      <alignment horizontal="right" vertical="center" indent="5"/>
    </xf>
    <xf numFmtId="0" fontId="30" fillId="36" borderId="17" xfId="0" applyFont="1" applyFill="1" applyBorder="1" applyAlignment="1">
      <alignment horizontal="center" vertical="center"/>
    </xf>
    <xf numFmtId="0" fontId="30" fillId="36" borderId="15" xfId="0" applyFont="1" applyFill="1" applyBorder="1" applyAlignment="1">
      <alignment horizontal="center" vertical="center"/>
    </xf>
    <xf numFmtId="0" fontId="30" fillId="36" borderId="18" xfId="0" applyFont="1" applyFill="1" applyBorder="1" applyAlignment="1">
      <alignment horizontal="center" vertical="center"/>
    </xf>
    <xf numFmtId="0" fontId="30" fillId="36" borderId="21" xfId="0" applyFont="1" applyFill="1" applyBorder="1" applyAlignment="1">
      <alignment horizontal="center" vertical="center" wrapText="1"/>
    </xf>
    <xf numFmtId="0" fontId="30" fillId="36" borderId="16" xfId="0" applyFont="1" applyFill="1" applyBorder="1" applyAlignment="1">
      <alignment horizontal="center" vertical="center" wrapText="1"/>
    </xf>
    <xf numFmtId="0" fontId="30" fillId="36" borderId="22" xfId="0" applyFont="1" applyFill="1" applyBorder="1" applyAlignment="1">
      <alignment horizontal="center" vertical="center" wrapText="1"/>
    </xf>
    <xf numFmtId="14" fontId="0" fillId="33" borderId="1" xfId="0" applyNumberFormat="1" applyFont="1" applyFill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49" fontId="28" fillId="0" borderId="1" xfId="0" applyNumberFormat="1" applyFont="1" applyBorder="1" applyAlignment="1">
      <alignment horizontal="center"/>
    </xf>
    <xf numFmtId="0" fontId="25" fillId="34" borderId="1" xfId="0" applyFont="1" applyFill="1" applyBorder="1" applyAlignment="1">
      <alignment horizontal="center" vertical="center"/>
    </xf>
    <xf numFmtId="0" fontId="35" fillId="33" borderId="1" xfId="0" applyFont="1" applyFill="1" applyBorder="1" applyAlignment="1">
      <alignment horizontal="center" vertical="center"/>
    </xf>
    <xf numFmtId="0" fontId="26" fillId="33" borderId="1" xfId="0" applyFont="1" applyFill="1" applyBorder="1" applyAlignment="1">
      <alignment horizontal="left" vertical="center" wrapText="1"/>
    </xf>
    <xf numFmtId="0" fontId="26" fillId="39" borderId="1" xfId="0" applyFont="1" applyFill="1" applyBorder="1" applyAlignment="1">
      <alignment horizontal="center"/>
    </xf>
    <xf numFmtId="0" fontId="25" fillId="33" borderId="2" xfId="0" applyFont="1" applyFill="1" applyBorder="1" applyAlignment="1">
      <alignment horizontal="center" vertical="center"/>
    </xf>
    <xf numFmtId="0" fontId="25" fillId="33" borderId="4" xfId="0" applyFont="1" applyFill="1" applyBorder="1" applyAlignment="1">
      <alignment horizontal="center" vertical="center"/>
    </xf>
    <xf numFmtId="0" fontId="25" fillId="33" borderId="3" xfId="0" applyFont="1" applyFill="1" applyBorder="1" applyAlignment="1">
      <alignment horizontal="center" vertical="center"/>
    </xf>
    <xf numFmtId="0" fontId="28" fillId="33" borderId="2" xfId="0" applyFont="1" applyFill="1" applyBorder="1" applyAlignment="1">
      <alignment horizontal="left" vertical="center" wrapText="1"/>
    </xf>
    <xf numFmtId="0" fontId="28" fillId="33" borderId="4" xfId="0" applyFont="1" applyFill="1" applyBorder="1" applyAlignment="1">
      <alignment horizontal="left" vertical="center" wrapText="1"/>
    </xf>
    <xf numFmtId="0" fontId="28" fillId="33" borderId="3" xfId="0" applyFont="1" applyFill="1" applyBorder="1" applyAlignment="1">
      <alignment horizontal="left" vertical="center" wrapText="1"/>
    </xf>
    <xf numFmtId="0" fontId="26" fillId="40" borderId="1" xfId="0" applyFont="1" applyFill="1" applyBorder="1" applyAlignment="1">
      <alignment horizontal="center"/>
    </xf>
    <xf numFmtId="0" fontId="26" fillId="0" borderId="1" xfId="0" applyFont="1" applyBorder="1" applyAlignment="1">
      <alignment horizontal="center"/>
    </xf>
    <xf numFmtId="165" fontId="26" fillId="33" borderId="2" xfId="1" applyNumberFormat="1" applyFont="1" applyFill="1" applyBorder="1" applyAlignment="1">
      <alignment horizontal="center" vertical="center"/>
    </xf>
    <xf numFmtId="165" fontId="26" fillId="33" borderId="3" xfId="1" applyNumberFormat="1" applyFont="1" applyFill="1" applyBorder="1" applyAlignment="1">
      <alignment horizontal="center" vertic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14" fontId="28" fillId="0" borderId="2" xfId="0" applyNumberFormat="1" applyFont="1" applyBorder="1" applyAlignment="1">
      <alignment horizontal="center"/>
    </xf>
    <xf numFmtId="14" fontId="28" fillId="0" borderId="3" xfId="0" applyNumberFormat="1" applyFont="1" applyBorder="1" applyAlignment="1">
      <alignment horizontal="center"/>
    </xf>
    <xf numFmtId="0" fontId="17" fillId="38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33" borderId="2" xfId="0" applyFont="1" applyFill="1" applyBorder="1" applyAlignment="1">
      <alignment horizontal="left" vertical="center"/>
    </xf>
    <xf numFmtId="0" fontId="0" fillId="33" borderId="3" xfId="0" applyFont="1" applyFill="1" applyBorder="1" applyAlignment="1">
      <alignment horizontal="left" vertical="center"/>
    </xf>
    <xf numFmtId="0" fontId="26" fillId="39" borderId="2" xfId="0" applyFont="1" applyFill="1" applyBorder="1" applyAlignment="1">
      <alignment horizontal="center"/>
    </xf>
    <xf numFmtId="0" fontId="26" fillId="39" borderId="3" xfId="0" applyFont="1" applyFill="1" applyBorder="1" applyAlignment="1">
      <alignment horizontal="center"/>
    </xf>
    <xf numFmtId="0" fontId="24" fillId="33" borderId="19" xfId="0" applyFont="1" applyFill="1" applyBorder="1" applyAlignment="1">
      <alignment horizontal="center" vertical="center"/>
    </xf>
    <xf numFmtId="0" fontId="24" fillId="33" borderId="0" xfId="0" applyFont="1" applyFill="1" applyBorder="1" applyAlignment="1">
      <alignment horizontal="center" vertical="center"/>
    </xf>
    <xf numFmtId="0" fontId="24" fillId="33" borderId="20" xfId="0" applyFont="1" applyFill="1" applyBorder="1" applyAlignment="1">
      <alignment horizontal="center" vertical="center"/>
    </xf>
    <xf numFmtId="0" fontId="17" fillId="33" borderId="1" xfId="0" applyFont="1" applyFill="1" applyBorder="1" applyAlignment="1">
      <alignment horizontal="center" vertical="center" wrapText="1"/>
    </xf>
    <xf numFmtId="0" fontId="17" fillId="37" borderId="1" xfId="0" applyFont="1" applyFill="1" applyBorder="1" applyAlignment="1">
      <alignment horizontal="center" vertical="center"/>
    </xf>
    <xf numFmtId="0" fontId="17" fillId="33" borderId="2" xfId="0" applyFont="1" applyFill="1" applyBorder="1" applyAlignment="1">
      <alignment horizontal="center" vertical="center" wrapText="1"/>
    </xf>
    <xf numFmtId="0" fontId="17" fillId="33" borderId="4" xfId="0" applyFont="1" applyFill="1" applyBorder="1" applyAlignment="1">
      <alignment horizontal="center" vertical="center" wrapText="1"/>
    </xf>
    <xf numFmtId="0" fontId="17" fillId="33" borderId="3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right" vertical="center"/>
    </xf>
    <xf numFmtId="0" fontId="26" fillId="33" borderId="16" xfId="0" applyFont="1" applyFill="1" applyBorder="1" applyAlignment="1">
      <alignment horizontal="right" vertical="center"/>
    </xf>
    <xf numFmtId="0" fontId="17" fillId="34" borderId="1" xfId="0" applyFont="1" applyFill="1" applyBorder="1" applyAlignment="1">
      <alignment horizontal="center" vertical="center"/>
    </xf>
    <xf numFmtId="0" fontId="0" fillId="33" borderId="2" xfId="0" applyFont="1" applyFill="1" applyBorder="1" applyAlignment="1">
      <alignment horizontal="left" vertical="center" wrapText="1"/>
    </xf>
    <xf numFmtId="0" fontId="0" fillId="33" borderId="3" xfId="0" applyFont="1" applyFill="1" applyBorder="1" applyAlignment="1">
      <alignment horizontal="left" vertical="center" wrapText="1"/>
    </xf>
    <xf numFmtId="0" fontId="0" fillId="33" borderId="2" xfId="0" applyFont="1" applyFill="1" applyBorder="1" applyAlignment="1">
      <alignment horizontal="center" vertical="center"/>
    </xf>
    <xf numFmtId="0" fontId="0" fillId="33" borderId="4" xfId="0" applyFont="1" applyFill="1" applyBorder="1" applyAlignment="1">
      <alignment horizontal="center" vertical="center"/>
    </xf>
    <xf numFmtId="0" fontId="0" fillId="33" borderId="3" xfId="0" applyFont="1" applyFill="1" applyBorder="1" applyAlignment="1">
      <alignment horizontal="center" vertical="center"/>
    </xf>
    <xf numFmtId="0" fontId="26" fillId="39" borderId="4" xfId="0" applyFont="1" applyFill="1" applyBorder="1" applyAlignment="1">
      <alignment horizontal="center"/>
    </xf>
    <xf numFmtId="0" fontId="27" fillId="33" borderId="0" xfId="0" applyFont="1" applyFill="1" applyBorder="1" applyAlignment="1">
      <alignment horizontal="left" vertical="center" wrapText="1"/>
    </xf>
    <xf numFmtId="0" fontId="23" fillId="33" borderId="19" xfId="0" applyFont="1" applyFill="1" applyBorder="1" applyAlignment="1">
      <alignment horizontal="center" vertical="center"/>
    </xf>
    <xf numFmtId="0" fontId="23" fillId="33" borderId="0" xfId="0" applyFont="1" applyFill="1" applyBorder="1" applyAlignment="1">
      <alignment horizontal="center" vertical="center"/>
    </xf>
    <xf numFmtId="0" fontId="23" fillId="33" borderId="20" xfId="0" applyFont="1" applyFill="1" applyBorder="1" applyAlignment="1">
      <alignment horizontal="center" vertical="center"/>
    </xf>
    <xf numFmtId="0" fontId="22" fillId="33" borderId="19" xfId="0" applyFont="1" applyFill="1" applyBorder="1" applyAlignment="1">
      <alignment horizontal="center" vertical="center"/>
    </xf>
    <xf numFmtId="0" fontId="22" fillId="33" borderId="0" xfId="0" applyFont="1" applyFill="1" applyBorder="1" applyAlignment="1">
      <alignment horizontal="center" vertical="center"/>
    </xf>
    <xf numFmtId="0" fontId="22" fillId="33" borderId="20" xfId="0" applyFont="1" applyFill="1" applyBorder="1" applyAlignment="1">
      <alignment horizontal="center" vertical="center"/>
    </xf>
    <xf numFmtId="164" fontId="17" fillId="33" borderId="16" xfId="0" applyNumberFormat="1" applyFont="1" applyFill="1" applyBorder="1" applyAlignment="1">
      <alignment horizontal="left" vertical="center"/>
    </xf>
    <xf numFmtId="164" fontId="17" fillId="33" borderId="22" xfId="0" applyNumberFormat="1" applyFont="1" applyFill="1" applyBorder="1" applyAlignment="1">
      <alignment horizontal="left" vertical="center"/>
    </xf>
    <xf numFmtId="0" fontId="26" fillId="33" borderId="19" xfId="0" applyFont="1" applyFill="1" applyBorder="1" applyAlignment="1">
      <alignment horizontal="right" vertical="center"/>
    </xf>
    <xf numFmtId="0" fontId="26" fillId="33" borderId="0" xfId="0" applyFont="1" applyFill="1" applyBorder="1" applyAlignment="1">
      <alignment horizontal="right" vertical="center"/>
    </xf>
    <xf numFmtId="0" fontId="26" fillId="33" borderId="19" xfId="0" applyFont="1" applyFill="1" applyBorder="1" applyAlignment="1">
      <alignment horizontal="right" vertical="center" wrapText="1"/>
    </xf>
    <xf numFmtId="0" fontId="26" fillId="33" borderId="0" xfId="0" applyFont="1" applyFill="1" applyBorder="1" applyAlignment="1">
      <alignment horizontal="right" vertical="center" wrapText="1"/>
    </xf>
    <xf numFmtId="0" fontId="22" fillId="37" borderId="1" xfId="0" applyFont="1" applyFill="1" applyBorder="1" applyAlignment="1">
      <alignment horizontal="center" vertical="center"/>
    </xf>
    <xf numFmtId="167" fontId="17" fillId="0" borderId="4" xfId="0" applyNumberFormat="1" applyFont="1" applyBorder="1" applyAlignment="1">
      <alignment horizontal="left" vertical="center"/>
    </xf>
    <xf numFmtId="167" fontId="17" fillId="0" borderId="3" xfId="0" applyNumberFormat="1" applyFont="1" applyBorder="1" applyAlignment="1">
      <alignment horizontal="left" vertical="center"/>
    </xf>
    <xf numFmtId="0" fontId="26" fillId="33" borderId="1" xfId="0" applyFont="1" applyFill="1" applyBorder="1" applyAlignment="1">
      <alignment horizontal="center" vertical="center" wrapText="1"/>
    </xf>
    <xf numFmtId="0" fontId="17" fillId="33" borderId="21" xfId="0" applyFont="1" applyFill="1" applyBorder="1" applyAlignment="1">
      <alignment horizontal="right" vertical="center"/>
    </xf>
    <xf numFmtId="0" fontId="17" fillId="33" borderId="16" xfId="0" applyFont="1" applyFill="1" applyBorder="1" applyAlignment="1">
      <alignment horizontal="right" vertical="center"/>
    </xf>
    <xf numFmtId="0" fontId="26" fillId="39" borderId="2" xfId="0" applyFont="1" applyFill="1" applyBorder="1" applyAlignment="1">
      <alignment horizontal="center" vertical="center"/>
    </xf>
    <xf numFmtId="0" fontId="26" fillId="39" borderId="3" xfId="0" applyFont="1" applyFill="1" applyBorder="1" applyAlignment="1">
      <alignment horizontal="center" vertical="center"/>
    </xf>
    <xf numFmtId="0" fontId="27" fillId="33" borderId="2" xfId="0" applyFont="1" applyFill="1" applyBorder="1" applyAlignment="1">
      <alignment horizontal="center" vertical="center" wrapText="1"/>
    </xf>
    <xf numFmtId="0" fontId="27" fillId="33" borderId="4" xfId="0" applyFont="1" applyFill="1" applyBorder="1" applyAlignment="1">
      <alignment horizontal="center" vertical="center" wrapText="1"/>
    </xf>
    <xf numFmtId="0" fontId="27" fillId="33" borderId="3" xfId="0" applyFont="1" applyFill="1" applyBorder="1" applyAlignment="1">
      <alignment horizontal="center" vertical="center" wrapText="1"/>
    </xf>
    <xf numFmtId="0" fontId="23" fillId="33" borderId="2" xfId="0" applyFont="1" applyFill="1" applyBorder="1" applyAlignment="1">
      <alignment horizontal="center" vertical="center"/>
    </xf>
    <xf numFmtId="0" fontId="23" fillId="33" borderId="4" xfId="0" applyFont="1" applyFill="1" applyBorder="1" applyAlignment="1">
      <alignment horizontal="center" vertical="center"/>
    </xf>
    <xf numFmtId="0" fontId="23" fillId="33" borderId="3" xfId="0" applyFont="1" applyFill="1" applyBorder="1" applyAlignment="1">
      <alignment horizontal="center" vertical="center"/>
    </xf>
    <xf numFmtId="0" fontId="0" fillId="33" borderId="1" xfId="0" applyFont="1" applyFill="1" applyBorder="1" applyAlignment="1">
      <alignment horizontal="left" vertical="center" wrapText="1"/>
    </xf>
    <xf numFmtId="0" fontId="0" fillId="33" borderId="2" xfId="0" applyFont="1" applyFill="1" applyBorder="1" applyAlignment="1">
      <alignment horizontal="left"/>
    </xf>
    <xf numFmtId="0" fontId="0" fillId="33" borderId="3" xfId="0" applyFont="1" applyFill="1" applyBorder="1" applyAlignment="1">
      <alignment horizontal="left"/>
    </xf>
    <xf numFmtId="0" fontId="26" fillId="39" borderId="1" xfId="0" applyFont="1" applyFill="1" applyBorder="1" applyAlignment="1">
      <alignment horizontal="center" vertical="center"/>
    </xf>
    <xf numFmtId="0" fontId="22" fillId="33" borderId="2" xfId="0" applyFont="1" applyFill="1" applyBorder="1" applyAlignment="1">
      <alignment horizontal="center" vertical="center" wrapText="1"/>
    </xf>
    <xf numFmtId="0" fontId="22" fillId="33" borderId="4" xfId="0" applyFont="1" applyFill="1" applyBorder="1" applyAlignment="1">
      <alignment horizontal="center" vertical="center" wrapText="1"/>
    </xf>
    <xf numFmtId="0" fontId="22" fillId="33" borderId="3" xfId="0" applyFont="1" applyFill="1" applyBorder="1" applyAlignment="1">
      <alignment horizontal="center" vertical="center" wrapText="1"/>
    </xf>
    <xf numFmtId="164" fontId="0" fillId="33" borderId="1" xfId="0" applyNumberFormat="1" applyFont="1" applyFill="1" applyBorder="1" applyAlignment="1">
      <alignment horizontal="right" vertical="center" wrapText="1"/>
    </xf>
    <xf numFmtId="0" fontId="22" fillId="33" borderId="17" xfId="0" applyFont="1" applyFill="1" applyBorder="1" applyAlignment="1">
      <alignment horizontal="center" vertical="center"/>
    </xf>
    <xf numFmtId="0" fontId="22" fillId="33" borderId="15" xfId="0" applyFont="1" applyFill="1" applyBorder="1" applyAlignment="1">
      <alignment horizontal="center" vertical="center"/>
    </xf>
    <xf numFmtId="0" fontId="22" fillId="33" borderId="18" xfId="0" applyFont="1" applyFill="1" applyBorder="1" applyAlignment="1">
      <alignment horizontal="center" vertical="center"/>
    </xf>
    <xf numFmtId="0" fontId="15" fillId="33" borderId="4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49" fontId="19" fillId="0" borderId="1" xfId="54" applyNumberFormat="1" applyFont="1" applyBorder="1" applyAlignment="1">
      <alignment horizontal="right" vertical="center"/>
    </xf>
    <xf numFmtId="167" fontId="26" fillId="39" borderId="2" xfId="0" applyNumberFormat="1" applyFont="1" applyFill="1" applyBorder="1" applyAlignment="1">
      <alignment horizontal="right" vertical="center"/>
    </xf>
    <xf numFmtId="167" fontId="26" fillId="39" borderId="3" xfId="0" applyNumberFormat="1" applyFont="1" applyFill="1" applyBorder="1" applyAlignment="1">
      <alignment horizontal="right" vertical="center"/>
    </xf>
    <xf numFmtId="0" fontId="26" fillId="40" borderId="1" xfId="0" applyFont="1" applyFill="1" applyBorder="1" applyAlignment="1">
      <alignment horizontal="center" vertical="center"/>
    </xf>
    <xf numFmtId="0" fontId="17" fillId="33" borderId="0" xfId="0" applyFont="1" applyFill="1" applyBorder="1" applyAlignment="1">
      <alignment horizontal="center" vertical="center" wrapText="1"/>
    </xf>
    <xf numFmtId="0" fontId="28" fillId="0" borderId="1" xfId="54" applyNumberFormat="1" applyFont="1" applyBorder="1" applyAlignment="1">
      <alignment horizontal="right" vertical="center"/>
    </xf>
    <xf numFmtId="49" fontId="28" fillId="0" borderId="1" xfId="54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9" fillId="0" borderId="2" xfId="0" applyFont="1" applyBorder="1" applyAlignment="1">
      <alignment horizontal="left" vertical="center"/>
    </xf>
    <xf numFmtId="0" fontId="29" fillId="0" borderId="3" xfId="0" applyFont="1" applyBorder="1" applyAlignment="1">
      <alignment horizontal="left" vertical="center"/>
    </xf>
    <xf numFmtId="164" fontId="17" fillId="33" borderId="1" xfId="0" applyNumberFormat="1" applyFont="1" applyFill="1" applyBorder="1" applyAlignment="1">
      <alignment horizontal="right" vertical="center" wrapText="1"/>
    </xf>
    <xf numFmtId="14" fontId="28" fillId="33" borderId="1" xfId="0" applyNumberFormat="1" applyFont="1" applyFill="1" applyBorder="1" applyAlignment="1">
      <alignment horizontal="center"/>
    </xf>
    <xf numFmtId="0" fontId="26" fillId="38" borderId="1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33" borderId="2" xfId="0" applyFont="1" applyFill="1" applyBorder="1" applyAlignment="1">
      <alignment horizontal="left" vertical="center"/>
    </xf>
    <xf numFmtId="0" fontId="28" fillId="33" borderId="3" xfId="0" applyFont="1" applyFill="1" applyBorder="1" applyAlignment="1">
      <alignment horizontal="left" vertical="center"/>
    </xf>
    <xf numFmtId="0" fontId="26" fillId="33" borderId="0" xfId="0" applyFont="1" applyFill="1" applyAlignment="1">
      <alignment horizontal="right" vertical="center"/>
    </xf>
    <xf numFmtId="0" fontId="35" fillId="33" borderId="0" xfId="0" applyFont="1" applyFill="1" applyAlignment="1">
      <alignment horizontal="center" vertical="center"/>
    </xf>
    <xf numFmtId="0" fontId="26" fillId="37" borderId="1" xfId="0" applyFont="1" applyFill="1" applyBorder="1" applyAlignment="1">
      <alignment horizontal="center" vertical="center"/>
    </xf>
    <xf numFmtId="0" fontId="26" fillId="33" borderId="2" xfId="0" applyFont="1" applyFill="1" applyBorder="1" applyAlignment="1">
      <alignment horizontal="center" vertical="center" wrapText="1"/>
    </xf>
    <xf numFmtId="0" fontId="26" fillId="33" borderId="4" xfId="0" applyFont="1" applyFill="1" applyBorder="1" applyAlignment="1">
      <alignment horizontal="center" vertical="center" wrapText="1"/>
    </xf>
    <xf numFmtId="0" fontId="26" fillId="33" borderId="3" xfId="0" applyFont="1" applyFill="1" applyBorder="1" applyAlignment="1">
      <alignment horizontal="center" vertical="center" wrapText="1"/>
    </xf>
    <xf numFmtId="0" fontId="26" fillId="34" borderId="1" xfId="0" applyFont="1" applyFill="1" applyBorder="1" applyAlignment="1">
      <alignment horizontal="center" vertical="center"/>
    </xf>
    <xf numFmtId="0" fontId="28" fillId="33" borderId="4" xfId="0" applyFont="1" applyFill="1" applyBorder="1" applyAlignment="1">
      <alignment horizontal="center" vertical="center"/>
    </xf>
    <xf numFmtId="0" fontId="25" fillId="37" borderId="1" xfId="0" applyFont="1" applyFill="1" applyBorder="1" applyAlignment="1">
      <alignment horizontal="center" vertical="center"/>
    </xf>
    <xf numFmtId="0" fontId="26" fillId="33" borderId="0" xfId="0" applyFont="1" applyFill="1" applyAlignment="1">
      <alignment horizontal="right" vertical="center" wrapText="1"/>
    </xf>
    <xf numFmtId="167" fontId="26" fillId="0" borderId="4" xfId="0" applyNumberFormat="1" applyFont="1" applyBorder="1" applyAlignment="1">
      <alignment horizontal="left" vertical="center"/>
    </xf>
    <xf numFmtId="164" fontId="28" fillId="33" borderId="1" xfId="0" applyNumberFormat="1" applyFont="1" applyFill="1" applyBorder="1" applyAlignment="1">
      <alignment horizontal="right" vertical="center" wrapText="1"/>
    </xf>
    <xf numFmtId="0" fontId="26" fillId="33" borderId="0" xfId="0" applyFont="1" applyFill="1" applyBorder="1" applyAlignment="1">
      <alignment horizontal="left" vertical="center" wrapText="1"/>
    </xf>
    <xf numFmtId="0" fontId="25" fillId="33" borderId="0" xfId="0" applyFont="1" applyFill="1" applyBorder="1" applyAlignment="1">
      <alignment horizontal="center" vertical="center"/>
    </xf>
    <xf numFmtId="164" fontId="26" fillId="33" borderId="16" xfId="0" applyNumberFormat="1" applyFont="1" applyFill="1" applyBorder="1" applyAlignment="1">
      <alignment horizontal="left" vertical="center"/>
    </xf>
    <xf numFmtId="0" fontId="25" fillId="33" borderId="1" xfId="0" applyFont="1" applyFill="1" applyBorder="1" applyAlignment="1">
      <alignment horizontal="center" vertical="center" wrapText="1"/>
    </xf>
    <xf numFmtId="167" fontId="26" fillId="33" borderId="2" xfId="0" applyNumberFormat="1" applyFont="1" applyFill="1" applyBorder="1" applyAlignment="1">
      <alignment horizontal="right" vertical="center"/>
    </xf>
    <xf numFmtId="167" fontId="26" fillId="33" borderId="3" xfId="0" applyNumberFormat="1" applyFont="1" applyFill="1" applyBorder="1" applyAlignment="1">
      <alignment horizontal="right" vertical="center"/>
    </xf>
    <xf numFmtId="167" fontId="28" fillId="33" borderId="1" xfId="0" applyNumberFormat="1" applyFont="1" applyFill="1" applyBorder="1" applyAlignment="1">
      <alignment horizontal="right" vertical="center" wrapText="1"/>
    </xf>
    <xf numFmtId="167" fontId="28" fillId="33" borderId="5" xfId="0" applyNumberFormat="1" applyFont="1" applyFill="1" applyBorder="1" applyAlignment="1">
      <alignment horizontal="right" vertical="center" wrapText="1"/>
    </xf>
    <xf numFmtId="0" fontId="25" fillId="33" borderId="2" xfId="0" applyFont="1" applyFill="1" applyBorder="1" applyAlignment="1">
      <alignment horizontal="center" vertical="center" wrapText="1"/>
    </xf>
    <xf numFmtId="0" fontId="25" fillId="33" borderId="3" xfId="0" applyFont="1" applyFill="1" applyBorder="1" applyAlignment="1">
      <alignment horizontal="center" vertical="center" wrapText="1"/>
    </xf>
    <xf numFmtId="0" fontId="32" fillId="38" borderId="2" xfId="0" applyFont="1" applyFill="1" applyBorder="1" applyAlignment="1">
      <alignment horizontal="center" vertical="center" wrapText="1"/>
    </xf>
    <xf numFmtId="0" fontId="32" fillId="38" borderId="4" xfId="0" applyFont="1" applyFill="1" applyBorder="1" applyAlignment="1">
      <alignment horizontal="center" vertical="center" wrapText="1"/>
    </xf>
    <xf numFmtId="0" fontId="32" fillId="38" borderId="3" xfId="0" applyFont="1" applyFill="1" applyBorder="1" applyAlignment="1">
      <alignment horizontal="center" vertical="center" wrapText="1"/>
    </xf>
    <xf numFmtId="0" fontId="32" fillId="38" borderId="1" xfId="0" applyFont="1" applyFill="1" applyBorder="1" applyAlignment="1">
      <alignment horizontal="center" vertical="center" wrapText="1"/>
    </xf>
  </cellXfs>
  <cellStyles count="56">
    <cellStyle name="20% - Ênfase1" xfId="20" builtinId="30" customBuiltin="1"/>
    <cellStyle name="20% - Ênfase2" xfId="23" builtinId="34" customBuiltin="1"/>
    <cellStyle name="20% - Ênfase3" xfId="26" builtinId="38" customBuiltin="1"/>
    <cellStyle name="20% - Ênfase4" xfId="29" builtinId="42" customBuiltin="1"/>
    <cellStyle name="20% - Ênfase5" xfId="32" builtinId="46" customBuiltin="1"/>
    <cellStyle name="20% - Ênfase6" xfId="35" builtinId="50" customBuiltin="1"/>
    <cellStyle name="40% - Ênfase1" xfId="21" builtinId="31" customBuiltin="1"/>
    <cellStyle name="40% - Ênfase2" xfId="24" builtinId="35" customBuiltin="1"/>
    <cellStyle name="40% - Ênfase3" xfId="27" builtinId="39" customBuiltin="1"/>
    <cellStyle name="40% - Ênfase4" xfId="30" builtinId="43" customBuiltin="1"/>
    <cellStyle name="40% - Ênfase5" xfId="33" builtinId="47" customBuiltin="1"/>
    <cellStyle name="40% - Ênfase6" xfId="36" builtinId="51" customBuiltin="1"/>
    <cellStyle name="60% - Ênfase1 2" xfId="42"/>
    <cellStyle name="60% - Ênfase2 2" xfId="43"/>
    <cellStyle name="60% - Ênfase3 2" xfId="44"/>
    <cellStyle name="60% - Ênfase4 2" xfId="45"/>
    <cellStyle name="60% - Ênfase5 2" xfId="46"/>
    <cellStyle name="60% - Ênfase6 2" xfId="47"/>
    <cellStyle name="Bom" xfId="8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2" builtinId="33" customBuiltin="1"/>
    <cellStyle name="Ênfase3" xfId="25" builtinId="37" customBuiltin="1"/>
    <cellStyle name="Ênfase4" xfId="28" builtinId="41" customBuiltin="1"/>
    <cellStyle name="Ênfase5" xfId="31" builtinId="45" customBuiltin="1"/>
    <cellStyle name="Ênfase6" xfId="34" builtinId="49" customBuiltin="1"/>
    <cellStyle name="Entrada" xfId="10" builtinId="20" customBuiltin="1"/>
    <cellStyle name="Incorreto" xfId="9" builtinId="27" customBuiltin="1"/>
    <cellStyle name="Moeda" xfId="1" builtinId="4"/>
    <cellStyle name="Neutro 2" xfId="41"/>
    <cellStyle name="Normal" xfId="0" builtinId="0"/>
    <cellStyle name="Normal 2" xfId="49"/>
    <cellStyle name="Nota" xfId="16" builtinId="10" customBuiltin="1"/>
    <cellStyle name="Porcentagem" xfId="2" builtinId="5"/>
    <cellStyle name="Saída" xfId="11" builtinId="21" customBuiltin="1"/>
    <cellStyle name="Texto de Aviso" xfId="15" builtinId="11" customBuiltin="1"/>
    <cellStyle name="Texto Explicativo" xfId="17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8" builtinId="25" customBuiltin="1"/>
    <cellStyle name="Vírgula" xfId="54" builtinId="3"/>
    <cellStyle name="Vírgula 2" xfId="38"/>
    <cellStyle name="Vírgula 2 2" xfId="55"/>
    <cellStyle name="Vírgula 3" xfId="40"/>
    <cellStyle name="Vírgula 3 2" xfId="52"/>
    <cellStyle name="Vírgula 4" xfId="39"/>
    <cellStyle name="Vírgula 4 2" xfId="51"/>
    <cellStyle name="Vírgula 5" xfId="48"/>
    <cellStyle name="Vírgula 5 2" xfId="53"/>
    <cellStyle name="Vírgula 6" xfId="50"/>
    <cellStyle name="Vírgula 7" xfId="37"/>
  </cellStyles>
  <dxfs count="0"/>
  <tableStyles count="0" defaultTableStyle="TableStyleMedium2" defaultPivotStyle="PivotStyleLight16"/>
  <colors>
    <mruColors>
      <color rgb="FFCCFFCC"/>
      <color rgb="FFF4AB74"/>
      <color rgb="FFF1CC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I11"/>
  <sheetViews>
    <sheetView tabSelected="1" zoomScaleNormal="100" zoomScaleSheetLayoutView="130" workbookViewId="0">
      <selection activeCell="D14" sqref="D14"/>
    </sheetView>
  </sheetViews>
  <sheetFormatPr defaultRowHeight="15" x14ac:dyDescent="0.25"/>
  <cols>
    <col min="1" max="1" width="4" style="8" customWidth="1"/>
    <col min="2" max="2" width="7.7109375" style="8" customWidth="1"/>
    <col min="3" max="3" width="32.85546875" style="8" customWidth="1"/>
    <col min="4" max="4" width="19.5703125" style="8" customWidth="1"/>
    <col min="5" max="5" width="9.85546875" style="8" customWidth="1"/>
    <col min="6" max="6" width="21.5703125" style="8" customWidth="1"/>
    <col min="7" max="7" width="17.28515625" style="8" customWidth="1"/>
    <col min="8" max="8" width="18.28515625" style="8" customWidth="1"/>
    <col min="9" max="9" width="20.85546875" style="8" customWidth="1"/>
    <col min="10" max="16384" width="9.140625" style="8"/>
  </cols>
  <sheetData>
    <row r="2" spans="2:9" s="3" customFormat="1" ht="33.75" customHeight="1" x14ac:dyDescent="0.25">
      <c r="B2" s="154" t="s">
        <v>72</v>
      </c>
      <c r="C2" s="155"/>
      <c r="D2" s="155"/>
      <c r="E2" s="155"/>
      <c r="F2" s="155"/>
      <c r="G2" s="155"/>
      <c r="H2" s="155"/>
      <c r="I2" s="156"/>
    </row>
    <row r="3" spans="2:9" s="3" customFormat="1" ht="15.75" customHeight="1" x14ac:dyDescent="0.25">
      <c r="B3" s="157" t="s">
        <v>71</v>
      </c>
      <c r="C3" s="158"/>
      <c r="D3" s="158"/>
      <c r="E3" s="158"/>
      <c r="F3" s="158"/>
      <c r="G3" s="158"/>
      <c r="H3" s="158"/>
      <c r="I3" s="159"/>
    </row>
    <row r="4" spans="2:9" s="3" customFormat="1" ht="47.25" x14ac:dyDescent="0.25">
      <c r="B4" s="110" t="s">
        <v>64</v>
      </c>
      <c r="C4" s="110" t="s">
        <v>70</v>
      </c>
      <c r="D4" s="110" t="s">
        <v>92</v>
      </c>
      <c r="E4" s="110" t="s">
        <v>172</v>
      </c>
      <c r="F4" s="110" t="s">
        <v>162</v>
      </c>
      <c r="G4" s="110" t="s">
        <v>160</v>
      </c>
      <c r="H4" s="110" t="s">
        <v>163</v>
      </c>
      <c r="I4" s="110" t="s">
        <v>173</v>
      </c>
    </row>
    <row r="5" spans="2:9" s="3" customFormat="1" ht="57.75" customHeight="1" x14ac:dyDescent="0.25">
      <c r="B5" s="16">
        <v>1</v>
      </c>
      <c r="C5" s="119" t="s">
        <v>176</v>
      </c>
      <c r="D5" s="16" t="s">
        <v>121</v>
      </c>
      <c r="E5" s="16">
        <v>2</v>
      </c>
      <c r="F5" s="1">
        <f>'Auxiliar Adm FOZ - COM PERICULO'!C158</f>
        <v>0</v>
      </c>
      <c r="G5" s="1">
        <f>E5*F5</f>
        <v>0</v>
      </c>
      <c r="H5" s="1">
        <f>G5*12</f>
        <v>0</v>
      </c>
      <c r="I5" s="1">
        <f>G5*24</f>
        <v>0</v>
      </c>
    </row>
    <row r="6" spans="2:9" s="3" customFormat="1" ht="73.5" customHeight="1" x14ac:dyDescent="0.25">
      <c r="B6" s="16">
        <v>2</v>
      </c>
      <c r="C6" s="119" t="s">
        <v>175</v>
      </c>
      <c r="D6" s="16" t="s">
        <v>122</v>
      </c>
      <c r="E6" s="16">
        <v>9</v>
      </c>
      <c r="F6" s="1">
        <f>'Auxiliar Adm FOZ - SEM PERICULO'!C158</f>
        <v>0</v>
      </c>
      <c r="G6" s="1">
        <f>E6*F6</f>
        <v>0</v>
      </c>
      <c r="H6" s="1">
        <f>G6*12</f>
        <v>0</v>
      </c>
      <c r="I6" s="1">
        <f>G6*24</f>
        <v>0</v>
      </c>
    </row>
    <row r="7" spans="2:9" s="3" customFormat="1" ht="61.5" customHeight="1" x14ac:dyDescent="0.25">
      <c r="B7" s="16">
        <v>3</v>
      </c>
      <c r="C7" s="119" t="s">
        <v>174</v>
      </c>
      <c r="D7" s="16" t="s">
        <v>123</v>
      </c>
      <c r="E7" s="16">
        <v>5</v>
      </c>
      <c r="F7" s="1">
        <f>'Auxiliar Adm GRA - COM PERICULO'!C158</f>
        <v>0</v>
      </c>
      <c r="G7" s="1">
        <f>E7*F7</f>
        <v>0</v>
      </c>
      <c r="H7" s="1">
        <f>G7*12</f>
        <v>0</v>
      </c>
      <c r="I7" s="1">
        <f>G7*24</f>
        <v>0</v>
      </c>
    </row>
    <row r="8" spans="2:9" ht="34.5" customHeight="1" x14ac:dyDescent="0.25">
      <c r="B8" s="151" t="s">
        <v>7</v>
      </c>
      <c r="C8" s="152"/>
      <c r="D8" s="153"/>
      <c r="E8" s="116">
        <f>SUM(E5:E7)</f>
        <v>16</v>
      </c>
      <c r="F8" s="117"/>
      <c r="G8" s="118">
        <f>SUM(G5:G7)</f>
        <v>0</v>
      </c>
      <c r="H8" s="118">
        <f>G8*12</f>
        <v>0</v>
      </c>
      <c r="I8" s="118">
        <f>G8*24</f>
        <v>0</v>
      </c>
    </row>
    <row r="9" spans="2:9" ht="15.75" x14ac:dyDescent="0.25">
      <c r="B9" s="3"/>
      <c r="C9" s="3"/>
      <c r="D9" s="3"/>
      <c r="E9" s="3"/>
      <c r="F9" s="3"/>
      <c r="G9" s="3"/>
      <c r="H9" s="3"/>
    </row>
    <row r="10" spans="2:9" ht="15.75" x14ac:dyDescent="0.25">
      <c r="B10" s="3"/>
      <c r="C10" s="3"/>
      <c r="D10" s="3"/>
      <c r="E10" s="3"/>
      <c r="F10" s="3"/>
      <c r="G10" s="3"/>
      <c r="H10" s="3"/>
    </row>
    <row r="11" spans="2:9" ht="15.75" x14ac:dyDescent="0.25">
      <c r="B11" s="3"/>
      <c r="C11" s="3"/>
      <c r="D11" s="3"/>
      <c r="E11" s="3"/>
      <c r="F11" s="3"/>
      <c r="G11" s="3"/>
      <c r="H11" s="3"/>
    </row>
  </sheetData>
  <mergeCells count="3">
    <mergeCell ref="B8:D8"/>
    <mergeCell ref="B2:I2"/>
    <mergeCell ref="B3:I3"/>
  </mergeCells>
  <pageMargins left="0.23622047244094491" right="0.23622047244094491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R165"/>
  <sheetViews>
    <sheetView topLeftCell="A136" workbookViewId="0">
      <selection activeCell="C160" sqref="C160:D160"/>
    </sheetView>
  </sheetViews>
  <sheetFormatPr defaultColWidth="8.7109375" defaultRowHeight="15.75" x14ac:dyDescent="0.25"/>
  <cols>
    <col min="1" max="1" width="8.7109375" style="2"/>
    <col min="2" max="2" width="83.42578125" style="2" customWidth="1"/>
    <col min="3" max="3" width="18" style="2" customWidth="1"/>
    <col min="4" max="4" width="24.85546875" style="2" customWidth="1"/>
    <col min="5" max="5" width="6.42578125" style="2" customWidth="1"/>
    <col min="6" max="16384" width="8.7109375" style="2"/>
  </cols>
  <sheetData>
    <row r="1" spans="1:44" x14ac:dyDescent="0.25">
      <c r="A1" s="165" t="s">
        <v>0</v>
      </c>
      <c r="B1" s="165"/>
      <c r="C1" s="165"/>
      <c r="D1" s="165"/>
    </row>
    <row r="2" spans="1:44" x14ac:dyDescent="0.25">
      <c r="A2" s="165" t="s">
        <v>15</v>
      </c>
      <c r="B2" s="165"/>
      <c r="C2" s="165"/>
      <c r="D2" s="165"/>
    </row>
    <row r="3" spans="1:44" x14ac:dyDescent="0.25">
      <c r="A3" s="169"/>
      <c r="B3" s="170"/>
      <c r="C3" s="170"/>
      <c r="D3" s="171"/>
    </row>
    <row r="4" spans="1:44" ht="32.25" customHeight="1" x14ac:dyDescent="0.25">
      <c r="A4" s="172" t="s">
        <v>118</v>
      </c>
      <c r="B4" s="173"/>
      <c r="C4" s="173"/>
      <c r="D4" s="174"/>
    </row>
    <row r="5" spans="1:44" x14ac:dyDescent="0.25">
      <c r="A5" s="169"/>
      <c r="B5" s="170"/>
      <c r="C5" s="170"/>
      <c r="D5" s="171"/>
    </row>
    <row r="6" spans="1:44" x14ac:dyDescent="0.25">
      <c r="A6" s="166" t="s">
        <v>89</v>
      </c>
      <c r="B6" s="166"/>
      <c r="C6" s="166"/>
      <c r="D6" s="166"/>
    </row>
    <row r="7" spans="1:44" ht="14.45" customHeight="1" x14ac:dyDescent="0.25">
      <c r="A7" s="167" t="s">
        <v>73</v>
      </c>
      <c r="B7" s="167"/>
      <c r="C7" s="167"/>
      <c r="D7" s="167"/>
    </row>
    <row r="8" spans="1:44" ht="33" customHeight="1" x14ac:dyDescent="0.25">
      <c r="A8" s="167"/>
      <c r="B8" s="167"/>
      <c r="C8" s="167"/>
      <c r="D8" s="167"/>
    </row>
    <row r="9" spans="1:44" x14ac:dyDescent="0.25">
      <c r="A9" s="13"/>
      <c r="B9" s="13"/>
      <c r="C9" s="13"/>
      <c r="D9" s="13"/>
    </row>
    <row r="10" spans="1:44" s="19" customFormat="1" x14ac:dyDescent="0.25">
      <c r="A10" s="168" t="s">
        <v>98</v>
      </c>
      <c r="B10" s="168"/>
      <c r="C10" s="168"/>
      <c r="D10" s="168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s="19" customFormat="1" x14ac:dyDescent="0.25">
      <c r="A11" s="20" t="s">
        <v>19</v>
      </c>
      <c r="B11" s="21" t="s">
        <v>99</v>
      </c>
      <c r="C11" s="162" t="s">
        <v>114</v>
      </c>
      <c r="D11" s="163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 s="19" customFormat="1" x14ac:dyDescent="0.25">
      <c r="A12" s="20" t="s">
        <v>20</v>
      </c>
      <c r="B12" s="22" t="s">
        <v>124</v>
      </c>
      <c r="C12" s="162" t="s">
        <v>187</v>
      </c>
      <c r="D12" s="163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 s="19" customFormat="1" x14ac:dyDescent="0.25">
      <c r="A13" s="20" t="s">
        <v>21</v>
      </c>
      <c r="B13" s="22" t="s">
        <v>134</v>
      </c>
      <c r="C13" s="162" t="s">
        <v>132</v>
      </c>
      <c r="D13" s="16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5" spans="1:44" ht="15.75" customHeight="1" x14ac:dyDescent="0.25">
      <c r="A15" s="168" t="s">
        <v>97</v>
      </c>
      <c r="B15" s="168"/>
      <c r="C15" s="168"/>
      <c r="D15" s="168"/>
    </row>
    <row r="16" spans="1:44" ht="15.75" customHeight="1" x14ac:dyDescent="0.25">
      <c r="A16" s="20" t="s">
        <v>19</v>
      </c>
      <c r="B16" s="23" t="s">
        <v>96</v>
      </c>
      <c r="C16" s="160"/>
      <c r="D16" s="160"/>
    </row>
    <row r="17" spans="1:4" ht="15.75" customHeight="1" x14ac:dyDescent="0.25">
      <c r="A17" s="20" t="s">
        <v>20</v>
      </c>
      <c r="B17" s="23" t="s">
        <v>95</v>
      </c>
      <c r="C17" s="161" t="s">
        <v>86</v>
      </c>
      <c r="D17" s="161"/>
    </row>
    <row r="18" spans="1:4" ht="15.75" customHeight="1" x14ac:dyDescent="0.25">
      <c r="A18" s="20" t="s">
        <v>21</v>
      </c>
      <c r="B18" s="23" t="s">
        <v>94</v>
      </c>
      <c r="C18" s="164"/>
      <c r="D18" s="164"/>
    </row>
    <row r="19" spans="1:4" ht="15.75" customHeight="1" x14ac:dyDescent="0.25">
      <c r="A19" s="20" t="s">
        <v>37</v>
      </c>
      <c r="B19" s="23" t="s">
        <v>93</v>
      </c>
      <c r="C19" s="162"/>
      <c r="D19" s="163"/>
    </row>
    <row r="20" spans="1:4" ht="15.75" customHeight="1" x14ac:dyDescent="0.25">
      <c r="A20" s="18"/>
      <c r="B20" s="18"/>
      <c r="C20" s="18"/>
      <c r="D20" s="18"/>
    </row>
    <row r="21" spans="1:4" ht="15.75" customHeight="1" x14ac:dyDescent="0.25">
      <c r="A21" s="175" t="s">
        <v>100</v>
      </c>
      <c r="B21" s="175"/>
      <c r="C21" s="175"/>
      <c r="D21" s="175"/>
    </row>
    <row r="22" spans="1:4" ht="15.75" customHeight="1" x14ac:dyDescent="0.25">
      <c r="A22" s="168" t="s">
        <v>101</v>
      </c>
      <c r="B22" s="168"/>
      <c r="C22" s="168"/>
      <c r="D22" s="168"/>
    </row>
    <row r="23" spans="1:4" ht="15.75" customHeight="1" x14ac:dyDescent="0.25">
      <c r="A23" s="176" t="s">
        <v>102</v>
      </c>
      <c r="B23" s="176"/>
      <c r="C23" s="176"/>
      <c r="D23" s="176"/>
    </row>
    <row r="24" spans="1:4" ht="15.75" customHeight="1" x14ac:dyDescent="0.25">
      <c r="A24" s="20">
        <v>1</v>
      </c>
      <c r="B24" s="23" t="s">
        <v>103</v>
      </c>
      <c r="C24" s="177"/>
      <c r="D24" s="178"/>
    </row>
    <row r="25" spans="1:4" ht="15.75" customHeight="1" x14ac:dyDescent="0.25">
      <c r="A25" s="20">
        <v>2</v>
      </c>
      <c r="B25" s="23" t="s">
        <v>104</v>
      </c>
      <c r="C25" s="179" t="s">
        <v>115</v>
      </c>
      <c r="D25" s="180"/>
    </row>
    <row r="26" spans="1:4" ht="15.75" customHeight="1" x14ac:dyDescent="0.25">
      <c r="A26" s="20">
        <v>3</v>
      </c>
      <c r="B26" s="23" t="s">
        <v>105</v>
      </c>
      <c r="C26" s="181"/>
      <c r="D26" s="182"/>
    </row>
    <row r="27" spans="1:4" ht="15.75" customHeight="1" x14ac:dyDescent="0.25">
      <c r="A27" s="20">
        <v>4</v>
      </c>
      <c r="B27" s="23" t="s">
        <v>129</v>
      </c>
      <c r="C27" s="162">
        <v>220</v>
      </c>
      <c r="D27" s="163"/>
    </row>
    <row r="28" spans="1:4" ht="15.75" customHeight="1" x14ac:dyDescent="0.25">
      <c r="A28" s="20">
        <v>5</v>
      </c>
      <c r="B28" s="23" t="s">
        <v>130</v>
      </c>
      <c r="C28" s="162">
        <v>200</v>
      </c>
      <c r="D28" s="163"/>
    </row>
    <row r="29" spans="1:4" ht="15.75" customHeight="1" x14ac:dyDescent="0.25">
      <c r="A29" s="20">
        <v>6</v>
      </c>
      <c r="B29" s="23" t="s">
        <v>125</v>
      </c>
      <c r="C29" s="162"/>
      <c r="D29" s="163"/>
    </row>
    <row r="31" spans="1:4" x14ac:dyDescent="0.25">
      <c r="A31" s="183" t="s">
        <v>16</v>
      </c>
      <c r="B31" s="183"/>
      <c r="C31" s="183"/>
      <c r="D31" s="183"/>
    </row>
    <row r="32" spans="1:4" x14ac:dyDescent="0.25">
      <c r="A32" s="90"/>
      <c r="B32" s="86"/>
      <c r="C32" s="86"/>
      <c r="D32" s="87"/>
    </row>
    <row r="33" spans="1:4" x14ac:dyDescent="0.25">
      <c r="A33" s="25">
        <v>1</v>
      </c>
      <c r="B33" s="188" t="s">
        <v>17</v>
      </c>
      <c r="C33" s="189"/>
      <c r="D33" s="25" t="s">
        <v>18</v>
      </c>
    </row>
    <row r="34" spans="1:4" s="30" customFormat="1" ht="15" x14ac:dyDescent="0.25">
      <c r="A34" s="28" t="s">
        <v>19</v>
      </c>
      <c r="B34" s="184" t="s">
        <v>164</v>
      </c>
      <c r="C34" s="185"/>
      <c r="D34" s="50"/>
    </row>
    <row r="35" spans="1:4" s="30" customFormat="1" ht="15" x14ac:dyDescent="0.25">
      <c r="A35" s="28" t="s">
        <v>20</v>
      </c>
      <c r="B35" s="186" t="s">
        <v>81</v>
      </c>
      <c r="C35" s="187"/>
      <c r="D35" s="51"/>
    </row>
    <row r="36" spans="1:4" s="30" customFormat="1" ht="15" x14ac:dyDescent="0.25">
      <c r="A36" s="28" t="s">
        <v>21</v>
      </c>
      <c r="B36" s="172" t="s">
        <v>82</v>
      </c>
      <c r="C36" s="174"/>
      <c r="D36" s="51"/>
    </row>
    <row r="37" spans="1:4" s="30" customFormat="1" ht="15" x14ac:dyDescent="0.25">
      <c r="A37" s="28" t="s">
        <v>37</v>
      </c>
      <c r="B37" s="186" t="s">
        <v>83</v>
      </c>
      <c r="C37" s="187"/>
      <c r="D37" s="51"/>
    </row>
    <row r="38" spans="1:4" s="30" customFormat="1" ht="15" x14ac:dyDescent="0.25">
      <c r="A38" s="28" t="s">
        <v>22</v>
      </c>
      <c r="B38" s="186" t="s">
        <v>79</v>
      </c>
      <c r="C38" s="187"/>
      <c r="D38" s="52"/>
    </row>
    <row r="39" spans="1:4" s="30" customFormat="1" ht="15" x14ac:dyDescent="0.25">
      <c r="A39" s="195" t="s">
        <v>2</v>
      </c>
      <c r="B39" s="196"/>
      <c r="C39" s="197"/>
      <c r="D39" s="89">
        <f>SUM(D34:D38)</f>
        <v>0</v>
      </c>
    </row>
    <row r="40" spans="1:4" x14ac:dyDescent="0.25">
      <c r="A40" s="3"/>
      <c r="B40" s="3"/>
      <c r="C40" s="3"/>
      <c r="D40" s="3"/>
    </row>
    <row r="41" spans="1:4" x14ac:dyDescent="0.25">
      <c r="A41" s="183" t="s">
        <v>26</v>
      </c>
      <c r="B41" s="183"/>
      <c r="C41" s="183"/>
      <c r="D41" s="183"/>
    </row>
    <row r="42" spans="1:4" x14ac:dyDescent="0.25">
      <c r="A42" s="91"/>
      <c r="B42" s="83"/>
      <c r="C42" s="83"/>
      <c r="D42" s="84"/>
    </row>
    <row r="43" spans="1:4" x14ac:dyDescent="0.25">
      <c r="A43" s="194" t="s">
        <v>27</v>
      </c>
      <c r="B43" s="194"/>
      <c r="C43" s="194"/>
      <c r="D43" s="194"/>
    </row>
    <row r="44" spans="1:4" x14ac:dyDescent="0.25">
      <c r="A44" s="90"/>
      <c r="B44" s="86"/>
      <c r="C44" s="86"/>
      <c r="D44" s="87"/>
    </row>
    <row r="45" spans="1:4" s="30" customFormat="1" ht="15" x14ac:dyDescent="0.25">
      <c r="A45" s="72" t="s">
        <v>28</v>
      </c>
      <c r="B45" s="24" t="s">
        <v>91</v>
      </c>
      <c r="C45" s="24" t="s">
        <v>30</v>
      </c>
      <c r="D45" s="72" t="s">
        <v>18</v>
      </c>
    </row>
    <row r="46" spans="1:4" s="30" customFormat="1" ht="15" x14ac:dyDescent="0.25">
      <c r="A46" s="28" t="s">
        <v>19</v>
      </c>
      <c r="B46" s="43" t="s">
        <v>31</v>
      </c>
      <c r="C46" s="35"/>
      <c r="D46" s="34"/>
    </row>
    <row r="47" spans="1:4" s="30" customFormat="1" ht="15" x14ac:dyDescent="0.25">
      <c r="A47" s="28" t="s">
        <v>20</v>
      </c>
      <c r="B47" s="43" t="s">
        <v>32</v>
      </c>
      <c r="C47" s="29"/>
      <c r="D47" s="34"/>
    </row>
    <row r="48" spans="1:4" s="30" customFormat="1" ht="15" x14ac:dyDescent="0.25">
      <c r="A48" s="195" t="s">
        <v>2</v>
      </c>
      <c r="B48" s="196"/>
      <c r="C48" s="197"/>
      <c r="D48" s="89">
        <f>SUM(D46:D47)</f>
        <v>0</v>
      </c>
    </row>
    <row r="49" spans="1:4" x14ac:dyDescent="0.25">
      <c r="A49" s="90"/>
      <c r="B49" s="86"/>
      <c r="C49" s="86"/>
      <c r="D49" s="87"/>
    </row>
    <row r="50" spans="1:4" ht="15.75" customHeight="1" x14ac:dyDescent="0.25">
      <c r="A50" s="194" t="s">
        <v>33</v>
      </c>
      <c r="B50" s="194"/>
      <c r="C50" s="194"/>
      <c r="D50" s="194"/>
    </row>
    <row r="51" spans="1:4" x14ac:dyDescent="0.25">
      <c r="A51" s="92"/>
      <c r="B51" s="5"/>
      <c r="C51" s="5"/>
      <c r="D51" s="93"/>
    </row>
    <row r="52" spans="1:4" x14ac:dyDescent="0.25">
      <c r="A52" s="198" t="s">
        <v>185</v>
      </c>
      <c r="B52" s="199"/>
      <c r="C52" s="94">
        <f>$D$39+$D$48</f>
        <v>0</v>
      </c>
      <c r="D52" s="87"/>
    </row>
    <row r="53" spans="1:4" s="30" customFormat="1" ht="15" x14ac:dyDescent="0.25">
      <c r="A53" s="72" t="s">
        <v>34</v>
      </c>
      <c r="B53" s="72" t="s">
        <v>35</v>
      </c>
      <c r="C53" s="72" t="s">
        <v>30</v>
      </c>
      <c r="D53" s="72" t="s">
        <v>18</v>
      </c>
    </row>
    <row r="54" spans="1:4" s="30" customFormat="1" ht="15" x14ac:dyDescent="0.25">
      <c r="A54" s="28" t="s">
        <v>19</v>
      </c>
      <c r="B54" s="43" t="s">
        <v>3</v>
      </c>
      <c r="C54" s="53"/>
      <c r="D54" s="54"/>
    </row>
    <row r="55" spans="1:4" s="30" customFormat="1" ht="15" x14ac:dyDescent="0.25">
      <c r="A55" s="28" t="s">
        <v>20</v>
      </c>
      <c r="B55" s="43" t="s">
        <v>36</v>
      </c>
      <c r="C55" s="55"/>
      <c r="D55" s="67"/>
    </row>
    <row r="56" spans="1:4" s="30" customFormat="1" ht="15" x14ac:dyDescent="0.25">
      <c r="A56" s="28" t="s">
        <v>21</v>
      </c>
      <c r="B56" s="48" t="s">
        <v>62</v>
      </c>
      <c r="C56" s="56"/>
      <c r="D56" s="54"/>
    </row>
    <row r="57" spans="1:4" s="30" customFormat="1" ht="15" x14ac:dyDescent="0.25">
      <c r="A57" s="28" t="s">
        <v>37</v>
      </c>
      <c r="B57" s="43" t="s">
        <v>38</v>
      </c>
      <c r="C57" s="55"/>
      <c r="D57" s="67"/>
    </row>
    <row r="58" spans="1:4" s="30" customFormat="1" ht="15" x14ac:dyDescent="0.25">
      <c r="A58" s="28" t="s">
        <v>22</v>
      </c>
      <c r="B58" s="43" t="s">
        <v>39</v>
      </c>
      <c r="C58" s="55"/>
      <c r="D58" s="67"/>
    </row>
    <row r="59" spans="1:4" s="30" customFormat="1" ht="15" x14ac:dyDescent="0.25">
      <c r="A59" s="28" t="s">
        <v>23</v>
      </c>
      <c r="B59" s="43" t="s">
        <v>4</v>
      </c>
      <c r="C59" s="55"/>
      <c r="D59" s="67"/>
    </row>
    <row r="60" spans="1:4" s="30" customFormat="1" ht="15" x14ac:dyDescent="0.25">
      <c r="A60" s="28" t="s">
        <v>24</v>
      </c>
      <c r="B60" s="43" t="s">
        <v>5</v>
      </c>
      <c r="C60" s="55"/>
      <c r="D60" s="67"/>
    </row>
    <row r="61" spans="1:4" s="30" customFormat="1" ht="15" x14ac:dyDescent="0.25">
      <c r="A61" s="28" t="s">
        <v>25</v>
      </c>
      <c r="B61" s="43" t="s">
        <v>6</v>
      </c>
      <c r="C61" s="55"/>
      <c r="D61" s="67"/>
    </row>
    <row r="62" spans="1:4" s="30" customFormat="1" ht="15" x14ac:dyDescent="0.25">
      <c r="A62" s="193" t="s">
        <v>40</v>
      </c>
      <c r="B62" s="193"/>
      <c r="C62" s="57"/>
      <c r="D62" s="88">
        <f>SUM(D54:D61)</f>
        <v>0</v>
      </c>
    </row>
    <row r="63" spans="1:4" x14ac:dyDescent="0.25">
      <c r="A63" s="190"/>
      <c r="B63" s="191"/>
      <c r="C63" s="191"/>
      <c r="D63" s="192"/>
    </row>
    <row r="64" spans="1:4" x14ac:dyDescent="0.25">
      <c r="A64" s="194" t="s">
        <v>41</v>
      </c>
      <c r="B64" s="194"/>
      <c r="C64" s="194"/>
      <c r="D64" s="194"/>
    </row>
    <row r="65" spans="1:5" x14ac:dyDescent="0.25">
      <c r="A65" s="82"/>
      <c r="B65" s="83"/>
      <c r="C65" s="83"/>
      <c r="D65" s="84"/>
    </row>
    <row r="66" spans="1:5" s="30" customFormat="1" ht="15" x14ac:dyDescent="0.25">
      <c r="A66" s="72" t="s">
        <v>42</v>
      </c>
      <c r="B66" s="26" t="s">
        <v>43</v>
      </c>
      <c r="C66" s="27" t="s">
        <v>1</v>
      </c>
      <c r="D66" s="72" t="s">
        <v>18</v>
      </c>
    </row>
    <row r="67" spans="1:5" s="30" customFormat="1" ht="15" x14ac:dyDescent="0.25">
      <c r="A67" s="28" t="s">
        <v>19</v>
      </c>
      <c r="B67" s="43" t="s">
        <v>85</v>
      </c>
      <c r="C67" s="70"/>
      <c r="D67" s="58"/>
    </row>
    <row r="68" spans="1:5" s="30" customFormat="1" ht="15" x14ac:dyDescent="0.25">
      <c r="A68" s="44" t="s">
        <v>20</v>
      </c>
      <c r="B68" s="45" t="s">
        <v>90</v>
      </c>
      <c r="C68" s="14"/>
      <c r="D68" s="59"/>
    </row>
    <row r="69" spans="1:5" s="30" customFormat="1" ht="15" x14ac:dyDescent="0.25">
      <c r="A69" s="44" t="s">
        <v>21</v>
      </c>
      <c r="B69" s="47" t="s">
        <v>159</v>
      </c>
      <c r="C69" s="109"/>
      <c r="D69" s="108"/>
    </row>
    <row r="70" spans="1:5" s="30" customFormat="1" ht="15" x14ac:dyDescent="0.25">
      <c r="A70" s="44" t="s">
        <v>37</v>
      </c>
      <c r="B70" s="45" t="s">
        <v>127</v>
      </c>
      <c r="C70" s="14"/>
      <c r="D70" s="59"/>
    </row>
    <row r="71" spans="1:5" s="30" customFormat="1" ht="15" x14ac:dyDescent="0.25">
      <c r="A71" s="44" t="s">
        <v>22</v>
      </c>
      <c r="B71" s="45" t="s">
        <v>126</v>
      </c>
      <c r="C71" s="14"/>
      <c r="D71" s="59"/>
    </row>
    <row r="72" spans="1:5" s="30" customFormat="1" ht="15" x14ac:dyDescent="0.25">
      <c r="A72" s="44" t="s">
        <v>23</v>
      </c>
      <c r="B72" s="45" t="s">
        <v>128</v>
      </c>
      <c r="C72" s="60"/>
      <c r="D72" s="61"/>
    </row>
    <row r="73" spans="1:5" s="30" customFormat="1" ht="15" x14ac:dyDescent="0.25">
      <c r="A73" s="195" t="s">
        <v>2</v>
      </c>
      <c r="B73" s="196"/>
      <c r="C73" s="197"/>
      <c r="D73" s="88">
        <f>SUM(D67:D72)</f>
        <v>0</v>
      </c>
    </row>
    <row r="74" spans="1:5" ht="15.75" customHeight="1" x14ac:dyDescent="0.25">
      <c r="A74" s="82"/>
      <c r="B74" s="83"/>
      <c r="C74" s="83"/>
      <c r="D74" s="84"/>
      <c r="E74" s="4"/>
    </row>
    <row r="75" spans="1:5" s="30" customFormat="1" ht="15" x14ac:dyDescent="0.25">
      <c r="A75" s="200" t="s">
        <v>44</v>
      </c>
      <c r="B75" s="200"/>
      <c r="C75" s="200"/>
      <c r="D75" s="200"/>
    </row>
    <row r="76" spans="1:5" s="30" customFormat="1" ht="15" x14ac:dyDescent="0.25">
      <c r="A76" s="203"/>
      <c r="B76" s="204"/>
      <c r="C76" s="204"/>
      <c r="D76" s="205"/>
    </row>
    <row r="77" spans="1:5" s="30" customFormat="1" ht="15" x14ac:dyDescent="0.25">
      <c r="A77" s="188" t="s">
        <v>45</v>
      </c>
      <c r="B77" s="206"/>
      <c r="C77" s="189"/>
      <c r="D77" s="25" t="s">
        <v>18</v>
      </c>
    </row>
    <row r="78" spans="1:5" s="30" customFormat="1" ht="15" x14ac:dyDescent="0.25">
      <c r="A78" s="28" t="s">
        <v>28</v>
      </c>
      <c r="B78" s="201" t="s">
        <v>29</v>
      </c>
      <c r="C78" s="202"/>
      <c r="D78" s="37"/>
    </row>
    <row r="79" spans="1:5" s="30" customFormat="1" ht="15" x14ac:dyDescent="0.25">
      <c r="A79" s="28" t="s">
        <v>34</v>
      </c>
      <c r="B79" s="201" t="s">
        <v>35</v>
      </c>
      <c r="C79" s="202"/>
      <c r="D79" s="38"/>
    </row>
    <row r="80" spans="1:5" s="30" customFormat="1" ht="15" x14ac:dyDescent="0.25">
      <c r="A80" s="28" t="s">
        <v>42</v>
      </c>
      <c r="B80" s="201" t="s">
        <v>43</v>
      </c>
      <c r="C80" s="202"/>
      <c r="D80" s="38"/>
    </row>
    <row r="81" spans="1:5" s="30" customFormat="1" ht="15" x14ac:dyDescent="0.25">
      <c r="A81" s="195" t="s">
        <v>2</v>
      </c>
      <c r="B81" s="196"/>
      <c r="C81" s="197"/>
      <c r="D81" s="88">
        <f>SUM(D78:D80)</f>
        <v>0</v>
      </c>
    </row>
    <row r="82" spans="1:5" x14ac:dyDescent="0.25">
      <c r="A82" s="3"/>
      <c r="B82" s="3"/>
      <c r="C82" s="3"/>
      <c r="D82" s="3"/>
    </row>
    <row r="83" spans="1:5" x14ac:dyDescent="0.25">
      <c r="A83" s="183" t="s">
        <v>12</v>
      </c>
      <c r="B83" s="183"/>
      <c r="C83" s="183"/>
      <c r="D83" s="183"/>
      <c r="E83" s="62"/>
    </row>
    <row r="84" spans="1:5" x14ac:dyDescent="0.25">
      <c r="A84" s="95"/>
      <c r="B84" s="96"/>
      <c r="C84" s="96"/>
      <c r="D84" s="97"/>
    </row>
    <row r="85" spans="1:5" s="30" customFormat="1" ht="15" x14ac:dyDescent="0.25">
      <c r="A85" s="216" t="s">
        <v>183</v>
      </c>
      <c r="B85" s="217"/>
      <c r="C85" s="106">
        <f>D39+D81-SUM(D54:D60)</f>
        <v>0</v>
      </c>
      <c r="D85" s="98"/>
    </row>
    <row r="86" spans="1:5" s="30" customFormat="1" ht="15" x14ac:dyDescent="0.25">
      <c r="A86" s="198" t="s">
        <v>184</v>
      </c>
      <c r="B86" s="199"/>
      <c r="C86" s="105">
        <f>D39+D81</f>
        <v>0</v>
      </c>
      <c r="D86" s="99"/>
    </row>
    <row r="87" spans="1:5" x14ac:dyDescent="0.25">
      <c r="A87" s="25">
        <v>3</v>
      </c>
      <c r="B87" s="26" t="s">
        <v>46</v>
      </c>
      <c r="C87" s="27" t="s">
        <v>80</v>
      </c>
      <c r="D87" s="25" t="s">
        <v>18</v>
      </c>
    </row>
    <row r="88" spans="1:5" s="30" customFormat="1" ht="15" x14ac:dyDescent="0.25">
      <c r="A88" s="28" t="s">
        <v>19</v>
      </c>
      <c r="B88" s="39" t="s">
        <v>47</v>
      </c>
      <c r="C88" s="29"/>
      <c r="D88" s="61"/>
    </row>
    <row r="89" spans="1:5" s="30" customFormat="1" ht="15" x14ac:dyDescent="0.25">
      <c r="A89" s="28" t="s">
        <v>20</v>
      </c>
      <c r="B89" s="32" t="s">
        <v>48</v>
      </c>
      <c r="C89" s="33"/>
      <c r="D89" s="34"/>
    </row>
    <row r="90" spans="1:5" s="30" customFormat="1" ht="15" x14ac:dyDescent="0.25">
      <c r="A90" s="28" t="s">
        <v>21</v>
      </c>
      <c r="B90" s="32" t="s">
        <v>161</v>
      </c>
      <c r="C90" s="35"/>
      <c r="D90" s="34"/>
      <c r="E90" s="31"/>
    </row>
    <row r="91" spans="1:5" s="30" customFormat="1" ht="15" x14ac:dyDescent="0.25">
      <c r="A91" s="28" t="s">
        <v>37</v>
      </c>
      <c r="B91" s="32" t="s">
        <v>50</v>
      </c>
      <c r="C91" s="29"/>
      <c r="D91" s="34"/>
    </row>
    <row r="92" spans="1:5" s="30" customFormat="1" ht="15" x14ac:dyDescent="0.25">
      <c r="A92" s="28" t="s">
        <v>22</v>
      </c>
      <c r="B92" s="32" t="s">
        <v>51</v>
      </c>
      <c r="C92" s="33"/>
      <c r="D92" s="34"/>
    </row>
    <row r="93" spans="1:5" s="30" customFormat="1" ht="15" x14ac:dyDescent="0.25">
      <c r="A93" s="28" t="s">
        <v>23</v>
      </c>
      <c r="B93" s="32" t="s">
        <v>84</v>
      </c>
      <c r="C93" s="35"/>
      <c r="D93" s="34"/>
    </row>
    <row r="94" spans="1:5" s="30" customFormat="1" ht="15" x14ac:dyDescent="0.25">
      <c r="A94" s="195" t="s">
        <v>2</v>
      </c>
      <c r="B94" s="196"/>
      <c r="C94" s="197"/>
      <c r="D94" s="88">
        <f>SUM(D88:D93)</f>
        <v>0</v>
      </c>
    </row>
    <row r="95" spans="1:5" x14ac:dyDescent="0.25">
      <c r="A95" s="207"/>
      <c r="B95" s="207"/>
      <c r="C95" s="207"/>
      <c r="D95" s="207"/>
    </row>
    <row r="96" spans="1:5" x14ac:dyDescent="0.25">
      <c r="A96" s="183" t="s">
        <v>52</v>
      </c>
      <c r="B96" s="183"/>
      <c r="C96" s="183"/>
      <c r="D96" s="183"/>
    </row>
    <row r="97" spans="1:4" ht="15.75" customHeight="1" x14ac:dyDescent="0.25">
      <c r="A97" s="208"/>
      <c r="B97" s="209"/>
      <c r="C97" s="209"/>
      <c r="D97" s="210"/>
    </row>
    <row r="98" spans="1:4" x14ac:dyDescent="0.25">
      <c r="A98" s="194" t="s">
        <v>53</v>
      </c>
      <c r="B98" s="194"/>
      <c r="C98" s="194"/>
      <c r="D98" s="194"/>
    </row>
    <row r="99" spans="1:4" x14ac:dyDescent="0.25">
      <c r="A99" s="211"/>
      <c r="B99" s="212"/>
      <c r="C99" s="212"/>
      <c r="D99" s="213"/>
    </row>
    <row r="100" spans="1:4" x14ac:dyDescent="0.25">
      <c r="A100" s="224" t="s">
        <v>106</v>
      </c>
      <c r="B100" s="225"/>
      <c r="C100" s="214">
        <f>D39+D81+D94</f>
        <v>0</v>
      </c>
      <c r="D100" s="215"/>
    </row>
    <row r="101" spans="1:4" x14ac:dyDescent="0.25">
      <c r="A101" s="72" t="s">
        <v>54</v>
      </c>
      <c r="B101" s="26" t="s">
        <v>55</v>
      </c>
      <c r="C101" s="27" t="s">
        <v>80</v>
      </c>
      <c r="D101" s="72" t="s">
        <v>18</v>
      </c>
    </row>
    <row r="102" spans="1:4" x14ac:dyDescent="0.25">
      <c r="A102" s="63" t="s">
        <v>19</v>
      </c>
      <c r="B102" s="64" t="s">
        <v>74</v>
      </c>
      <c r="C102" s="35"/>
      <c r="D102" s="65"/>
    </row>
    <row r="103" spans="1:4" x14ac:dyDescent="0.25">
      <c r="A103" s="63" t="s">
        <v>20</v>
      </c>
      <c r="B103" s="120" t="s">
        <v>55</v>
      </c>
      <c r="C103" s="29"/>
      <c r="D103" s="121"/>
    </row>
    <row r="104" spans="1:4" x14ac:dyDescent="0.25">
      <c r="A104" s="63" t="s">
        <v>21</v>
      </c>
      <c r="B104" s="120" t="s">
        <v>76</v>
      </c>
      <c r="C104" s="29"/>
      <c r="D104" s="121"/>
    </row>
    <row r="105" spans="1:4" x14ac:dyDescent="0.25">
      <c r="A105" s="63" t="s">
        <v>37</v>
      </c>
      <c r="B105" s="120" t="s">
        <v>75</v>
      </c>
      <c r="C105" s="29"/>
      <c r="D105" s="121"/>
    </row>
    <row r="106" spans="1:4" x14ac:dyDescent="0.25">
      <c r="A106" s="63" t="s">
        <v>22</v>
      </c>
      <c r="B106" s="120" t="s">
        <v>77</v>
      </c>
      <c r="C106" s="29"/>
      <c r="D106" s="121"/>
    </row>
    <row r="107" spans="1:4" x14ac:dyDescent="0.25">
      <c r="A107" s="63" t="s">
        <v>23</v>
      </c>
      <c r="B107" s="120" t="s">
        <v>78</v>
      </c>
      <c r="C107" s="29"/>
      <c r="D107" s="121"/>
    </row>
    <row r="108" spans="1:4" x14ac:dyDescent="0.25">
      <c r="A108" s="63" t="s">
        <v>24</v>
      </c>
      <c r="B108" s="64" t="s">
        <v>79</v>
      </c>
      <c r="C108" s="66"/>
      <c r="D108" s="65"/>
    </row>
    <row r="109" spans="1:4" x14ac:dyDescent="0.25">
      <c r="A109" s="195" t="s">
        <v>2</v>
      </c>
      <c r="B109" s="196"/>
      <c r="C109" s="197"/>
      <c r="D109" s="88">
        <f>SUM(D102:D108)</f>
        <v>0</v>
      </c>
    </row>
    <row r="110" spans="1:4" x14ac:dyDescent="0.25">
      <c r="A110" s="228"/>
      <c r="B110" s="229"/>
      <c r="C110" s="229"/>
      <c r="D110" s="230"/>
    </row>
    <row r="111" spans="1:4" ht="15.75" customHeight="1" x14ac:dyDescent="0.25">
      <c r="A111" s="220" t="s">
        <v>65</v>
      </c>
      <c r="B111" s="220"/>
      <c r="C111" s="220"/>
      <c r="D111" s="220"/>
    </row>
    <row r="112" spans="1:4" x14ac:dyDescent="0.25">
      <c r="A112" s="218"/>
      <c r="B112" s="219"/>
      <c r="C112" s="221"/>
      <c r="D112" s="222"/>
    </row>
    <row r="113" spans="1:4" x14ac:dyDescent="0.25">
      <c r="A113" s="72" t="s">
        <v>66</v>
      </c>
      <c r="B113" s="226" t="s">
        <v>67</v>
      </c>
      <c r="C113" s="227"/>
      <c r="D113" s="26" t="s">
        <v>18</v>
      </c>
    </row>
    <row r="114" spans="1:4" x14ac:dyDescent="0.25">
      <c r="A114" s="100" t="s">
        <v>19</v>
      </c>
      <c r="B114" s="172" t="s">
        <v>68</v>
      </c>
      <c r="C114" s="174"/>
      <c r="D114" s="70" t="s">
        <v>156</v>
      </c>
    </row>
    <row r="115" spans="1:4" x14ac:dyDescent="0.25">
      <c r="A115" s="223" t="s">
        <v>2</v>
      </c>
      <c r="B115" s="223"/>
      <c r="C115" s="223"/>
      <c r="D115" s="104" t="str">
        <f>D114</f>
        <v>Não se aplica</v>
      </c>
    </row>
    <row r="116" spans="1:4" x14ac:dyDescent="0.25">
      <c r="A116" s="231"/>
      <c r="B116" s="232"/>
      <c r="C116" s="232"/>
      <c r="D116" s="233"/>
    </row>
    <row r="117" spans="1:4" x14ac:dyDescent="0.25">
      <c r="A117" s="200" t="s">
        <v>56</v>
      </c>
      <c r="B117" s="200"/>
      <c r="C117" s="200"/>
      <c r="D117" s="200"/>
    </row>
    <row r="118" spans="1:4" x14ac:dyDescent="0.25">
      <c r="A118" s="85"/>
      <c r="B118" s="103"/>
      <c r="C118" s="86"/>
      <c r="D118" s="87"/>
    </row>
    <row r="119" spans="1:4" x14ac:dyDescent="0.25">
      <c r="A119" s="72">
        <v>4</v>
      </c>
      <c r="B119" s="226" t="s">
        <v>57</v>
      </c>
      <c r="C119" s="227"/>
      <c r="D119" s="26" t="s">
        <v>18</v>
      </c>
    </row>
    <row r="120" spans="1:4" s="30" customFormat="1" ht="15" x14ac:dyDescent="0.25">
      <c r="A120" s="28" t="s">
        <v>54</v>
      </c>
      <c r="B120" s="234" t="s">
        <v>58</v>
      </c>
      <c r="C120" s="234"/>
      <c r="D120" s="38"/>
    </row>
    <row r="121" spans="1:4" s="30" customFormat="1" ht="15" x14ac:dyDescent="0.25">
      <c r="A121" s="28" t="s">
        <v>66</v>
      </c>
      <c r="B121" s="234" t="s">
        <v>69</v>
      </c>
      <c r="C121" s="234"/>
      <c r="D121" s="38"/>
    </row>
    <row r="122" spans="1:4" x14ac:dyDescent="0.25">
      <c r="A122" s="193" t="s">
        <v>2</v>
      </c>
      <c r="B122" s="193"/>
      <c r="C122" s="193"/>
      <c r="D122" s="101">
        <f>SUM(D120:D121)</f>
        <v>0</v>
      </c>
    </row>
    <row r="123" spans="1:4" x14ac:dyDescent="0.25">
      <c r="A123" s="232"/>
      <c r="B123" s="232"/>
      <c r="C123" s="232"/>
      <c r="D123" s="232"/>
    </row>
    <row r="124" spans="1:4" x14ac:dyDescent="0.25">
      <c r="A124" s="183" t="s">
        <v>13</v>
      </c>
      <c r="B124" s="183"/>
      <c r="C124" s="183"/>
      <c r="D124" s="183"/>
    </row>
    <row r="125" spans="1:4" x14ac:dyDescent="0.25">
      <c r="A125" s="82"/>
      <c r="B125" s="83"/>
      <c r="C125" s="83"/>
      <c r="D125" s="84"/>
    </row>
    <row r="126" spans="1:4" x14ac:dyDescent="0.25">
      <c r="A126" s="72">
        <v>5</v>
      </c>
      <c r="B126" s="237" t="s">
        <v>10</v>
      </c>
      <c r="C126" s="237"/>
      <c r="D126" s="26" t="s">
        <v>18</v>
      </c>
    </row>
    <row r="127" spans="1:4" s="30" customFormat="1" ht="15" x14ac:dyDescent="0.25">
      <c r="A127" s="44" t="s">
        <v>19</v>
      </c>
      <c r="B127" s="172" t="s">
        <v>59</v>
      </c>
      <c r="C127" s="174"/>
      <c r="D127" s="102"/>
    </row>
    <row r="128" spans="1:4" s="30" customFormat="1" ht="15" x14ac:dyDescent="0.25">
      <c r="A128" s="44" t="s">
        <v>20</v>
      </c>
      <c r="B128" s="172" t="s">
        <v>155</v>
      </c>
      <c r="C128" s="174"/>
      <c r="D128" s="102"/>
    </row>
    <row r="129" spans="1:5" s="30" customFormat="1" ht="15" x14ac:dyDescent="0.25">
      <c r="A129" s="46" t="s">
        <v>21</v>
      </c>
      <c r="B129" s="235" t="s">
        <v>88</v>
      </c>
      <c r="C129" s="236"/>
      <c r="D129" s="102"/>
    </row>
    <row r="130" spans="1:5" x14ac:dyDescent="0.25">
      <c r="A130" s="238" t="s">
        <v>40</v>
      </c>
      <c r="B130" s="239"/>
      <c r="C130" s="240"/>
      <c r="D130" s="101">
        <f>SUM(D127:D129)</f>
        <v>0</v>
      </c>
    </row>
    <row r="131" spans="1:5" ht="15.75" customHeight="1" x14ac:dyDescent="0.25">
      <c r="A131" s="232"/>
      <c r="B131" s="232"/>
      <c r="C131" s="232"/>
      <c r="D131" s="232"/>
      <c r="E131" s="7"/>
    </row>
    <row r="132" spans="1:5" x14ac:dyDescent="0.25">
      <c r="A132" s="183" t="s">
        <v>14</v>
      </c>
      <c r="B132" s="183"/>
      <c r="C132" s="183"/>
      <c r="D132" s="183"/>
    </row>
    <row r="133" spans="1:5" x14ac:dyDescent="0.25">
      <c r="A133" s="242"/>
      <c r="B133" s="243"/>
      <c r="C133" s="243"/>
      <c r="D133" s="244"/>
    </row>
    <row r="134" spans="1:5" x14ac:dyDescent="0.25">
      <c r="A134" s="78"/>
      <c r="B134" s="217" t="s">
        <v>180</v>
      </c>
      <c r="C134" s="217"/>
      <c r="D134" s="79">
        <f>D39+D81+D94+D122+D130</f>
        <v>0</v>
      </c>
    </row>
    <row r="135" spans="1:5" x14ac:dyDescent="0.25">
      <c r="A135" s="78"/>
      <c r="B135" s="217" t="s">
        <v>181</v>
      </c>
      <c r="C135" s="217"/>
      <c r="D135" s="79">
        <f>D134+D138</f>
        <v>0</v>
      </c>
    </row>
    <row r="136" spans="1:5" x14ac:dyDescent="0.25">
      <c r="A136" s="80"/>
      <c r="B136" s="199" t="s">
        <v>182</v>
      </c>
      <c r="C136" s="199"/>
      <c r="D136" s="81">
        <f>(D135+D139)/(1-C140)</f>
        <v>0</v>
      </c>
    </row>
    <row r="137" spans="1:5" x14ac:dyDescent="0.25">
      <c r="A137" s="25">
        <v>6</v>
      </c>
      <c r="B137" s="26" t="s">
        <v>11</v>
      </c>
      <c r="C137" s="27" t="s">
        <v>30</v>
      </c>
      <c r="D137" s="25" t="s">
        <v>18</v>
      </c>
    </row>
    <row r="138" spans="1:5" s="30" customFormat="1" ht="14.45" customHeight="1" x14ac:dyDescent="0.25">
      <c r="A138" s="28" t="s">
        <v>19</v>
      </c>
      <c r="B138" s="45" t="s">
        <v>8</v>
      </c>
      <c r="C138" s="29"/>
      <c r="D138" s="49"/>
    </row>
    <row r="139" spans="1:5" s="30" customFormat="1" ht="15" x14ac:dyDescent="0.25">
      <c r="A139" s="28" t="s">
        <v>20</v>
      </c>
      <c r="B139" s="45" t="s">
        <v>63</v>
      </c>
      <c r="C139" s="29"/>
      <c r="D139" s="49"/>
    </row>
    <row r="140" spans="1:5" s="30" customFormat="1" ht="15" x14ac:dyDescent="0.25">
      <c r="A140" s="28" t="s">
        <v>21</v>
      </c>
      <c r="B140" s="43" t="s">
        <v>9</v>
      </c>
      <c r="C140" s="35"/>
      <c r="D140" s="49"/>
    </row>
    <row r="141" spans="1:5" s="30" customFormat="1" ht="15" x14ac:dyDescent="0.25">
      <c r="A141" s="28" t="s">
        <v>166</v>
      </c>
      <c r="B141" s="43" t="s">
        <v>165</v>
      </c>
      <c r="C141" s="35"/>
      <c r="D141" s="49"/>
    </row>
    <row r="142" spans="1:5" s="30" customFormat="1" ht="15" x14ac:dyDescent="0.25">
      <c r="A142" s="28" t="s">
        <v>168</v>
      </c>
      <c r="B142" s="43" t="s">
        <v>167</v>
      </c>
      <c r="C142" s="35"/>
      <c r="D142" s="49"/>
    </row>
    <row r="143" spans="1:5" s="30" customFormat="1" ht="15" x14ac:dyDescent="0.25">
      <c r="A143" s="28" t="s">
        <v>170</v>
      </c>
      <c r="B143" s="43" t="s">
        <v>169</v>
      </c>
      <c r="C143" s="35"/>
      <c r="D143" s="49"/>
    </row>
    <row r="144" spans="1:5" ht="16.5" customHeight="1" x14ac:dyDescent="0.25">
      <c r="A144" s="238" t="s">
        <v>2</v>
      </c>
      <c r="B144" s="239"/>
      <c r="C144" s="240"/>
      <c r="D144" s="88">
        <f>SUM(D138:D143)</f>
        <v>0</v>
      </c>
    </row>
    <row r="145" spans="1:10" x14ac:dyDescent="0.25">
      <c r="A145" s="245"/>
      <c r="B145" s="245"/>
      <c r="C145" s="245"/>
      <c r="D145" s="245"/>
      <c r="E145" s="4"/>
    </row>
    <row r="146" spans="1:10" x14ac:dyDescent="0.25">
      <c r="A146" s="251" t="s">
        <v>108</v>
      </c>
      <c r="B146" s="251"/>
      <c r="C146" s="251"/>
      <c r="D146" s="251"/>
      <c r="E146" s="40"/>
      <c r="F146" s="41"/>
      <c r="G146" s="41"/>
      <c r="H146" s="41"/>
      <c r="I146" s="41"/>
      <c r="J146" s="41"/>
    </row>
    <row r="147" spans="1:10" x14ac:dyDescent="0.25">
      <c r="A147" s="25"/>
      <c r="B147" s="26" t="s">
        <v>60</v>
      </c>
      <c r="C147" s="188" t="s">
        <v>18</v>
      </c>
      <c r="D147" s="189"/>
    </row>
    <row r="148" spans="1:10" s="30" customFormat="1" ht="15" x14ac:dyDescent="0.25">
      <c r="A148" s="36" t="s">
        <v>19</v>
      </c>
      <c r="B148" s="43" t="s">
        <v>16</v>
      </c>
      <c r="C148" s="241"/>
      <c r="D148" s="241"/>
    </row>
    <row r="149" spans="1:10" s="30" customFormat="1" ht="15" x14ac:dyDescent="0.25">
      <c r="A149" s="36" t="s">
        <v>20</v>
      </c>
      <c r="B149" s="43" t="s">
        <v>26</v>
      </c>
      <c r="C149" s="241"/>
      <c r="D149" s="241"/>
    </row>
    <row r="150" spans="1:10" s="30" customFormat="1" ht="15" x14ac:dyDescent="0.25">
      <c r="A150" s="36" t="s">
        <v>21</v>
      </c>
      <c r="B150" s="43" t="s">
        <v>12</v>
      </c>
      <c r="C150" s="241"/>
      <c r="D150" s="241"/>
    </row>
    <row r="151" spans="1:10" s="30" customFormat="1" ht="15" x14ac:dyDescent="0.25">
      <c r="A151" s="36" t="s">
        <v>37</v>
      </c>
      <c r="B151" s="43" t="s">
        <v>52</v>
      </c>
      <c r="C151" s="241"/>
      <c r="D151" s="241"/>
    </row>
    <row r="152" spans="1:10" s="30" customFormat="1" ht="15" x14ac:dyDescent="0.25">
      <c r="A152" s="36" t="s">
        <v>22</v>
      </c>
      <c r="B152" s="43" t="s">
        <v>13</v>
      </c>
      <c r="C152" s="241"/>
      <c r="D152" s="241"/>
    </row>
    <row r="153" spans="1:10" s="30" customFormat="1" ht="14.45" customHeight="1" x14ac:dyDescent="0.25">
      <c r="A153" s="195" t="s">
        <v>61</v>
      </c>
      <c r="B153" s="197"/>
      <c r="C153" s="259">
        <f>SUM(C148:C152)</f>
        <v>0</v>
      </c>
      <c r="D153" s="259"/>
    </row>
    <row r="154" spans="1:10" s="30" customFormat="1" ht="15" x14ac:dyDescent="0.25">
      <c r="A154" s="36" t="s">
        <v>23</v>
      </c>
      <c r="B154" s="43" t="s">
        <v>14</v>
      </c>
      <c r="C154" s="241"/>
      <c r="D154" s="241"/>
    </row>
    <row r="155" spans="1:10" ht="14.45" customHeight="1" x14ac:dyDescent="0.25">
      <c r="A155" s="193" t="s">
        <v>113</v>
      </c>
      <c r="B155" s="193"/>
      <c r="C155" s="249">
        <f>C153+C154</f>
        <v>0</v>
      </c>
      <c r="D155" s="250"/>
    </row>
    <row r="156" spans="1:10" ht="14.45" customHeight="1" x14ac:dyDescent="0.25">
      <c r="A156" s="17"/>
      <c r="B156" s="17"/>
      <c r="C156" s="42"/>
      <c r="D156" s="42"/>
    </row>
    <row r="157" spans="1:10" ht="14.45" customHeight="1" x14ac:dyDescent="0.25">
      <c r="A157" s="251" t="s">
        <v>107</v>
      </c>
      <c r="B157" s="251"/>
      <c r="C157" s="251"/>
      <c r="D157" s="251"/>
    </row>
    <row r="158" spans="1:10" ht="14.45" customHeight="1" x14ac:dyDescent="0.25">
      <c r="A158" s="255" t="s">
        <v>120</v>
      </c>
      <c r="B158" s="256"/>
      <c r="C158" s="241">
        <f>C155</f>
        <v>0</v>
      </c>
      <c r="D158" s="241"/>
    </row>
    <row r="159" spans="1:10" ht="14.45" customHeight="1" x14ac:dyDescent="0.25">
      <c r="A159" s="255" t="s">
        <v>119</v>
      </c>
      <c r="B159" s="256"/>
      <c r="C159" s="253">
        <v>2</v>
      </c>
      <c r="D159" s="254"/>
    </row>
    <row r="160" spans="1:10" ht="14.45" customHeight="1" x14ac:dyDescent="0.25">
      <c r="A160" s="257" t="s">
        <v>109</v>
      </c>
      <c r="B160" s="258"/>
      <c r="C160" s="249">
        <f>C158*C159</f>
        <v>0</v>
      </c>
      <c r="D160" s="250"/>
    </row>
    <row r="161" spans="1:4" ht="14.45" customHeight="1" x14ac:dyDescent="0.25">
      <c r="A161" s="252"/>
      <c r="B161" s="252"/>
      <c r="C161" s="252"/>
      <c r="D161" s="252"/>
    </row>
    <row r="162" spans="1:4" x14ac:dyDescent="0.25">
      <c r="A162" s="251" t="s">
        <v>112</v>
      </c>
      <c r="B162" s="251"/>
      <c r="C162" s="251"/>
      <c r="D162" s="251"/>
    </row>
    <row r="163" spans="1:4" x14ac:dyDescent="0.25">
      <c r="A163" s="255" t="s">
        <v>110</v>
      </c>
      <c r="B163" s="256"/>
      <c r="C163" s="241">
        <f>C160</f>
        <v>0</v>
      </c>
      <c r="D163" s="241"/>
    </row>
    <row r="164" spans="1:4" x14ac:dyDescent="0.25">
      <c r="A164" s="255" t="s">
        <v>111</v>
      </c>
      <c r="B164" s="256"/>
      <c r="C164" s="248"/>
      <c r="D164" s="248"/>
    </row>
    <row r="165" spans="1:4" x14ac:dyDescent="0.25">
      <c r="A165" s="246" t="s">
        <v>171</v>
      </c>
      <c r="B165" s="247"/>
      <c r="C165" s="249">
        <f>C163*C164</f>
        <v>0</v>
      </c>
      <c r="D165" s="250"/>
    </row>
  </sheetData>
  <mergeCells count="116">
    <mergeCell ref="B119:C119"/>
    <mergeCell ref="A165:B165"/>
    <mergeCell ref="C163:D163"/>
    <mergeCell ref="C164:D164"/>
    <mergeCell ref="C165:D165"/>
    <mergeCell ref="A157:D157"/>
    <mergeCell ref="A161:D161"/>
    <mergeCell ref="C158:D158"/>
    <mergeCell ref="C159:D159"/>
    <mergeCell ref="C160:D160"/>
    <mergeCell ref="A158:B158"/>
    <mergeCell ref="A159:B159"/>
    <mergeCell ref="A160:B160"/>
    <mergeCell ref="A162:D162"/>
    <mergeCell ref="A163:B163"/>
    <mergeCell ref="A164:B164"/>
    <mergeCell ref="C152:D152"/>
    <mergeCell ref="A153:B153"/>
    <mergeCell ref="C153:D153"/>
    <mergeCell ref="C154:D154"/>
    <mergeCell ref="A155:B155"/>
    <mergeCell ref="C155:D155"/>
    <mergeCell ref="A146:D146"/>
    <mergeCell ref="C147:D147"/>
    <mergeCell ref="C148:D148"/>
    <mergeCell ref="C149:D149"/>
    <mergeCell ref="C150:D150"/>
    <mergeCell ref="C151:D151"/>
    <mergeCell ref="B135:C135"/>
    <mergeCell ref="A133:D133"/>
    <mergeCell ref="A145:D145"/>
    <mergeCell ref="A144:C144"/>
    <mergeCell ref="B136:C136"/>
    <mergeCell ref="A124:D124"/>
    <mergeCell ref="A132:D132"/>
    <mergeCell ref="B134:C134"/>
    <mergeCell ref="B120:C120"/>
    <mergeCell ref="B121:C121"/>
    <mergeCell ref="A122:C122"/>
    <mergeCell ref="B127:C127"/>
    <mergeCell ref="B128:C128"/>
    <mergeCell ref="B129:C129"/>
    <mergeCell ref="B126:C126"/>
    <mergeCell ref="A130:C130"/>
    <mergeCell ref="A123:D123"/>
    <mergeCell ref="A131:D131"/>
    <mergeCell ref="A112:B112"/>
    <mergeCell ref="A117:D117"/>
    <mergeCell ref="A111:D111"/>
    <mergeCell ref="C112:D112"/>
    <mergeCell ref="B114:C114"/>
    <mergeCell ref="A115:C115"/>
    <mergeCell ref="A98:D98"/>
    <mergeCell ref="A100:B100"/>
    <mergeCell ref="A109:C109"/>
    <mergeCell ref="B113:C113"/>
    <mergeCell ref="A110:D110"/>
    <mergeCell ref="A116:D116"/>
    <mergeCell ref="A95:D95"/>
    <mergeCell ref="A96:D96"/>
    <mergeCell ref="A97:D97"/>
    <mergeCell ref="A99:D99"/>
    <mergeCell ref="C100:D100"/>
    <mergeCell ref="A94:C94"/>
    <mergeCell ref="A83:D83"/>
    <mergeCell ref="A85:B85"/>
    <mergeCell ref="A86:B86"/>
    <mergeCell ref="A75:D75"/>
    <mergeCell ref="A81:C81"/>
    <mergeCell ref="B78:C78"/>
    <mergeCell ref="B79:C79"/>
    <mergeCell ref="B80:C80"/>
    <mergeCell ref="A76:D76"/>
    <mergeCell ref="A77:C77"/>
    <mergeCell ref="A64:D64"/>
    <mergeCell ref="A73:C73"/>
    <mergeCell ref="B34:C34"/>
    <mergeCell ref="B35:C35"/>
    <mergeCell ref="B33:C33"/>
    <mergeCell ref="C27:D27"/>
    <mergeCell ref="C29:D29"/>
    <mergeCell ref="C28:D28"/>
    <mergeCell ref="A63:D63"/>
    <mergeCell ref="A62:B62"/>
    <mergeCell ref="A43:D43"/>
    <mergeCell ref="A48:C48"/>
    <mergeCell ref="A41:D41"/>
    <mergeCell ref="B36:C36"/>
    <mergeCell ref="B37:C37"/>
    <mergeCell ref="B38:C38"/>
    <mergeCell ref="A39:C39"/>
    <mergeCell ref="A50:D50"/>
    <mergeCell ref="A52:B52"/>
    <mergeCell ref="C16:D16"/>
    <mergeCell ref="C17:D17"/>
    <mergeCell ref="C19:D19"/>
    <mergeCell ref="C18:D18"/>
    <mergeCell ref="A1:D1"/>
    <mergeCell ref="A2:D2"/>
    <mergeCell ref="A6:D6"/>
    <mergeCell ref="A7:D8"/>
    <mergeCell ref="A10:D10"/>
    <mergeCell ref="C12:D12"/>
    <mergeCell ref="C11:D11"/>
    <mergeCell ref="A15:D15"/>
    <mergeCell ref="A3:D3"/>
    <mergeCell ref="A5:D5"/>
    <mergeCell ref="A4:D4"/>
    <mergeCell ref="C13:D13"/>
    <mergeCell ref="A21:D21"/>
    <mergeCell ref="A22:D22"/>
    <mergeCell ref="A23:D23"/>
    <mergeCell ref="C24:D24"/>
    <mergeCell ref="C25:D25"/>
    <mergeCell ref="C26:D26"/>
    <mergeCell ref="A31:D3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S165"/>
  <sheetViews>
    <sheetView topLeftCell="A136" workbookViewId="0">
      <selection activeCell="C155" sqref="C155:D155"/>
    </sheetView>
  </sheetViews>
  <sheetFormatPr defaultColWidth="8.7109375" defaultRowHeight="15.75" x14ac:dyDescent="0.25"/>
  <cols>
    <col min="1" max="1" width="8.7109375" style="2"/>
    <col min="2" max="2" width="83.28515625" style="2" customWidth="1"/>
    <col min="3" max="3" width="18" style="2" customWidth="1"/>
    <col min="4" max="4" width="24.85546875" style="2" customWidth="1"/>
    <col min="5" max="5" width="12.42578125" style="2" bestFit="1" customWidth="1"/>
    <col min="6" max="16384" width="8.7109375" style="2"/>
  </cols>
  <sheetData>
    <row r="1" spans="1:45" x14ac:dyDescent="0.25">
      <c r="A1" s="165" t="s">
        <v>0</v>
      </c>
      <c r="B1" s="165"/>
      <c r="C1" s="165"/>
      <c r="D1" s="165"/>
    </row>
    <row r="2" spans="1:45" x14ac:dyDescent="0.25">
      <c r="A2" s="165" t="s">
        <v>15</v>
      </c>
      <c r="B2" s="165"/>
      <c r="C2" s="165"/>
      <c r="D2" s="165"/>
    </row>
    <row r="3" spans="1:45" x14ac:dyDescent="0.25">
      <c r="A3" s="169"/>
      <c r="B3" s="170"/>
      <c r="C3" s="170"/>
      <c r="D3" s="171"/>
    </row>
    <row r="4" spans="1:45" ht="32.25" customHeight="1" x14ac:dyDescent="0.25">
      <c r="A4" s="172" t="s">
        <v>118</v>
      </c>
      <c r="B4" s="173"/>
      <c r="C4" s="173"/>
      <c r="D4" s="174"/>
    </row>
    <row r="5" spans="1:45" x14ac:dyDescent="0.25">
      <c r="A5" s="169"/>
      <c r="B5" s="170"/>
      <c r="C5" s="170"/>
      <c r="D5" s="171"/>
    </row>
    <row r="6" spans="1:45" x14ac:dyDescent="0.25">
      <c r="A6" s="166" t="s">
        <v>89</v>
      </c>
      <c r="B6" s="166"/>
      <c r="C6" s="166"/>
      <c r="D6" s="166"/>
    </row>
    <row r="7" spans="1:45" ht="14.45" customHeight="1" x14ac:dyDescent="0.25">
      <c r="A7" s="167" t="s">
        <v>73</v>
      </c>
      <c r="B7" s="167"/>
      <c r="C7" s="167"/>
      <c r="D7" s="167"/>
    </row>
    <row r="8" spans="1:45" ht="33" customHeight="1" x14ac:dyDescent="0.25">
      <c r="A8" s="167"/>
      <c r="B8" s="167"/>
      <c r="C8" s="167"/>
      <c r="D8" s="167"/>
    </row>
    <row r="9" spans="1:45" x14ac:dyDescent="0.25">
      <c r="A9" s="71"/>
      <c r="B9" s="71"/>
      <c r="C9" s="71"/>
      <c r="D9" s="71"/>
    </row>
    <row r="10" spans="1:45" s="19" customFormat="1" x14ac:dyDescent="0.25">
      <c r="A10" s="168" t="s">
        <v>98</v>
      </c>
      <c r="B10" s="168"/>
      <c r="C10" s="168"/>
      <c r="D10" s="168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</row>
    <row r="11" spans="1:45" s="19" customFormat="1" x14ac:dyDescent="0.25">
      <c r="A11" s="111" t="s">
        <v>19</v>
      </c>
      <c r="B11" s="123" t="s">
        <v>99</v>
      </c>
      <c r="C11" s="179" t="s">
        <v>114</v>
      </c>
      <c r="D11" s="180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</row>
    <row r="12" spans="1:45" s="19" customFormat="1" x14ac:dyDescent="0.25">
      <c r="A12" s="111" t="s">
        <v>20</v>
      </c>
      <c r="B12" s="124" t="s">
        <v>124</v>
      </c>
      <c r="C12" s="179" t="s">
        <v>116</v>
      </c>
      <c r="D12" s="180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</row>
    <row r="13" spans="1:45" s="19" customFormat="1" x14ac:dyDescent="0.25">
      <c r="A13" s="111" t="s">
        <v>21</v>
      </c>
      <c r="B13" s="124" t="s">
        <v>135</v>
      </c>
      <c r="C13" s="179" t="s">
        <v>133</v>
      </c>
      <c r="D13" s="180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</row>
    <row r="14" spans="1:45" s="122" customFormat="1" ht="15.75" customHeight="1" x14ac:dyDescent="0.25">
      <c r="A14" s="18"/>
      <c r="B14" s="18"/>
      <c r="C14" s="18"/>
      <c r="D14" s="18"/>
    </row>
    <row r="15" spans="1:45" s="122" customFormat="1" ht="15.75" customHeight="1" x14ac:dyDescent="0.25">
      <c r="A15" s="168" t="s">
        <v>97</v>
      </c>
      <c r="B15" s="168"/>
      <c r="C15" s="168"/>
      <c r="D15" s="168"/>
    </row>
    <row r="16" spans="1:45" s="122" customFormat="1" ht="15.75" customHeight="1" x14ac:dyDescent="0.25">
      <c r="A16" s="111" t="s">
        <v>19</v>
      </c>
      <c r="B16" s="125" t="s">
        <v>96</v>
      </c>
      <c r="C16" s="260"/>
      <c r="D16" s="260"/>
    </row>
    <row r="17" spans="1:4" s="122" customFormat="1" ht="15.75" customHeight="1" x14ac:dyDescent="0.25">
      <c r="A17" s="111" t="s">
        <v>20</v>
      </c>
      <c r="B17" s="125" t="s">
        <v>95</v>
      </c>
      <c r="C17" s="161" t="s">
        <v>86</v>
      </c>
      <c r="D17" s="161"/>
    </row>
    <row r="18" spans="1:4" s="122" customFormat="1" ht="15.75" customHeight="1" x14ac:dyDescent="0.25">
      <c r="A18" s="111" t="s">
        <v>21</v>
      </c>
      <c r="B18" s="125" t="s">
        <v>94</v>
      </c>
      <c r="C18" s="164"/>
      <c r="D18" s="164"/>
    </row>
    <row r="19" spans="1:4" s="122" customFormat="1" ht="15.75" customHeight="1" x14ac:dyDescent="0.25">
      <c r="A19" s="111" t="s">
        <v>37</v>
      </c>
      <c r="B19" s="125" t="s">
        <v>93</v>
      </c>
      <c r="C19" s="179"/>
      <c r="D19" s="180"/>
    </row>
    <row r="20" spans="1:4" s="122" customFormat="1" ht="15.75" customHeight="1" x14ac:dyDescent="0.25">
      <c r="A20" s="18"/>
      <c r="B20" s="18"/>
      <c r="C20" s="18"/>
      <c r="D20" s="18"/>
    </row>
    <row r="21" spans="1:4" s="122" customFormat="1" ht="15.75" customHeight="1" x14ac:dyDescent="0.25">
      <c r="A21" s="175" t="s">
        <v>100</v>
      </c>
      <c r="B21" s="175"/>
      <c r="C21" s="175"/>
      <c r="D21" s="175"/>
    </row>
    <row r="22" spans="1:4" s="122" customFormat="1" ht="15.75" customHeight="1" x14ac:dyDescent="0.25">
      <c r="A22" s="168" t="s">
        <v>101</v>
      </c>
      <c r="B22" s="168"/>
      <c r="C22" s="168"/>
      <c r="D22" s="168"/>
    </row>
    <row r="23" spans="1:4" s="122" customFormat="1" ht="15.75" customHeight="1" x14ac:dyDescent="0.25">
      <c r="A23" s="176" t="s">
        <v>102</v>
      </c>
      <c r="B23" s="176"/>
      <c r="C23" s="176"/>
      <c r="D23" s="176"/>
    </row>
    <row r="24" spans="1:4" s="122" customFormat="1" ht="15.75" customHeight="1" x14ac:dyDescent="0.25">
      <c r="A24" s="111">
        <v>1</v>
      </c>
      <c r="B24" s="125" t="s">
        <v>103</v>
      </c>
      <c r="C24" s="177"/>
      <c r="D24" s="178"/>
    </row>
    <row r="25" spans="1:4" s="122" customFormat="1" ht="15.75" customHeight="1" x14ac:dyDescent="0.25">
      <c r="A25" s="111">
        <v>2</v>
      </c>
      <c r="B25" s="125" t="s">
        <v>104</v>
      </c>
      <c r="C25" s="179" t="s">
        <v>115</v>
      </c>
      <c r="D25" s="180"/>
    </row>
    <row r="26" spans="1:4" s="122" customFormat="1" ht="15.75" customHeight="1" x14ac:dyDescent="0.25">
      <c r="A26" s="111">
        <v>3</v>
      </c>
      <c r="B26" s="125" t="s">
        <v>105</v>
      </c>
      <c r="C26" s="181"/>
      <c r="D26" s="182"/>
    </row>
    <row r="27" spans="1:4" s="122" customFormat="1" ht="15.75" customHeight="1" x14ac:dyDescent="0.25">
      <c r="A27" s="111">
        <v>4</v>
      </c>
      <c r="B27" s="125" t="s">
        <v>129</v>
      </c>
      <c r="C27" s="179">
        <v>220</v>
      </c>
      <c r="D27" s="180"/>
    </row>
    <row r="28" spans="1:4" s="122" customFormat="1" ht="15.75" customHeight="1" x14ac:dyDescent="0.25">
      <c r="A28" s="111">
        <v>5</v>
      </c>
      <c r="B28" s="125" t="s">
        <v>130</v>
      </c>
      <c r="C28" s="179">
        <v>200</v>
      </c>
      <c r="D28" s="180"/>
    </row>
    <row r="29" spans="1:4" s="122" customFormat="1" ht="15.75" customHeight="1" x14ac:dyDescent="0.25">
      <c r="A29" s="111">
        <v>6</v>
      </c>
      <c r="B29" s="125" t="s">
        <v>125</v>
      </c>
      <c r="C29" s="179"/>
      <c r="D29" s="180"/>
    </row>
    <row r="30" spans="1:4" s="122" customFormat="1" x14ac:dyDescent="0.25"/>
    <row r="31" spans="1:4" s="122" customFormat="1" x14ac:dyDescent="0.25">
      <c r="A31" s="261" t="s">
        <v>16</v>
      </c>
      <c r="B31" s="261"/>
      <c r="C31" s="261"/>
      <c r="D31" s="261"/>
    </row>
    <row r="32" spans="1:4" s="122" customFormat="1" x14ac:dyDescent="0.25">
      <c r="A32" s="126"/>
      <c r="B32" s="126"/>
      <c r="C32" s="126"/>
      <c r="D32" s="126"/>
    </row>
    <row r="33" spans="1:4" s="122" customFormat="1" x14ac:dyDescent="0.25">
      <c r="A33" s="112">
        <v>1</v>
      </c>
      <c r="B33" s="188" t="s">
        <v>17</v>
      </c>
      <c r="C33" s="189"/>
      <c r="D33" s="112" t="s">
        <v>18</v>
      </c>
    </row>
    <row r="34" spans="1:4" s="107" customFormat="1" ht="15" x14ac:dyDescent="0.25">
      <c r="A34" s="44" t="s">
        <v>19</v>
      </c>
      <c r="B34" s="262" t="s">
        <v>164</v>
      </c>
      <c r="C34" s="263"/>
      <c r="D34" s="51"/>
    </row>
    <row r="35" spans="1:4" s="107" customFormat="1" ht="15" x14ac:dyDescent="0.25">
      <c r="A35" s="44" t="s">
        <v>20</v>
      </c>
      <c r="B35" s="264" t="s">
        <v>81</v>
      </c>
      <c r="C35" s="265"/>
      <c r="D35" s="51"/>
    </row>
    <row r="36" spans="1:4" s="107" customFormat="1" ht="15" x14ac:dyDescent="0.25">
      <c r="A36" s="44" t="s">
        <v>21</v>
      </c>
      <c r="B36" s="172" t="s">
        <v>82</v>
      </c>
      <c r="C36" s="174"/>
      <c r="D36" s="51"/>
    </row>
    <row r="37" spans="1:4" s="107" customFormat="1" ht="15" x14ac:dyDescent="0.25">
      <c r="A37" s="44" t="s">
        <v>37</v>
      </c>
      <c r="B37" s="264" t="s">
        <v>83</v>
      </c>
      <c r="C37" s="265"/>
      <c r="D37" s="51"/>
    </row>
    <row r="38" spans="1:4" s="107" customFormat="1" ht="15" x14ac:dyDescent="0.25">
      <c r="A38" s="44" t="s">
        <v>22</v>
      </c>
      <c r="B38" s="264" t="s">
        <v>79</v>
      </c>
      <c r="C38" s="265"/>
      <c r="D38" s="127"/>
    </row>
    <row r="39" spans="1:4" s="107" customFormat="1" ht="15" x14ac:dyDescent="0.25">
      <c r="A39" s="269" t="s">
        <v>2</v>
      </c>
      <c r="B39" s="270"/>
      <c r="C39" s="271"/>
      <c r="D39" s="89">
        <f>SUM(D34:D38)</f>
        <v>0</v>
      </c>
    </row>
    <row r="40" spans="1:4" s="122" customFormat="1" x14ac:dyDescent="0.25">
      <c r="A40" s="126"/>
      <c r="B40" s="126"/>
      <c r="C40" s="126"/>
      <c r="D40" s="126"/>
    </row>
    <row r="41" spans="1:4" s="122" customFormat="1" x14ac:dyDescent="0.25">
      <c r="A41" s="261" t="s">
        <v>26</v>
      </c>
      <c r="B41" s="261"/>
      <c r="C41" s="261"/>
      <c r="D41" s="261"/>
    </row>
    <row r="42" spans="1:4" s="122" customFormat="1" x14ac:dyDescent="0.25">
      <c r="A42" s="128"/>
      <c r="B42" s="126"/>
      <c r="C42" s="126"/>
      <c r="D42" s="126"/>
    </row>
    <row r="43" spans="1:4" s="122" customFormat="1" x14ac:dyDescent="0.25">
      <c r="A43" s="268" t="s">
        <v>27</v>
      </c>
      <c r="B43" s="268"/>
      <c r="C43" s="268"/>
      <c r="D43" s="268"/>
    </row>
    <row r="44" spans="1:4" s="122" customFormat="1" x14ac:dyDescent="0.25">
      <c r="A44" s="126"/>
      <c r="B44" s="126"/>
      <c r="C44" s="126"/>
      <c r="D44" s="126"/>
    </row>
    <row r="45" spans="1:4" s="107" customFormat="1" ht="15" x14ac:dyDescent="0.25">
      <c r="A45" s="112" t="s">
        <v>28</v>
      </c>
      <c r="B45" s="24" t="s">
        <v>91</v>
      </c>
      <c r="C45" s="24" t="s">
        <v>30</v>
      </c>
      <c r="D45" s="112" t="s">
        <v>18</v>
      </c>
    </row>
    <row r="46" spans="1:4" s="107" customFormat="1" ht="15" x14ac:dyDescent="0.25">
      <c r="A46" s="44" t="s">
        <v>19</v>
      </c>
      <c r="B46" s="45" t="s">
        <v>31</v>
      </c>
      <c r="C46" s="29"/>
      <c r="D46" s="61"/>
    </row>
    <row r="47" spans="1:4" s="107" customFormat="1" ht="15" x14ac:dyDescent="0.25">
      <c r="A47" s="44" t="s">
        <v>20</v>
      </c>
      <c r="B47" s="45" t="s">
        <v>32</v>
      </c>
      <c r="C47" s="29"/>
      <c r="D47" s="61"/>
    </row>
    <row r="48" spans="1:4" s="107" customFormat="1" ht="15" x14ac:dyDescent="0.25">
      <c r="A48" s="269" t="s">
        <v>2</v>
      </c>
      <c r="B48" s="270"/>
      <c r="C48" s="271"/>
      <c r="D48" s="89">
        <f>SUM(D46:D47)</f>
        <v>0</v>
      </c>
    </row>
    <row r="49" spans="1:4" s="122" customFormat="1" x14ac:dyDescent="0.25">
      <c r="A49" s="126"/>
      <c r="B49" s="126"/>
      <c r="C49" s="126"/>
      <c r="D49" s="126"/>
    </row>
    <row r="50" spans="1:4" s="122" customFormat="1" ht="15.75" customHeight="1" x14ac:dyDescent="0.25">
      <c r="A50" s="268" t="s">
        <v>33</v>
      </c>
      <c r="B50" s="268"/>
      <c r="C50" s="268"/>
      <c r="D50" s="268"/>
    </row>
    <row r="51" spans="1:4" s="122" customFormat="1" x14ac:dyDescent="0.25">
      <c r="A51" s="129"/>
      <c r="B51" s="129"/>
      <c r="C51" s="129"/>
      <c r="D51" s="129"/>
    </row>
    <row r="52" spans="1:4" s="122" customFormat="1" x14ac:dyDescent="0.25">
      <c r="A52" s="266" t="s">
        <v>185</v>
      </c>
      <c r="B52" s="266"/>
      <c r="C52" s="130">
        <f>$D$39+$D$48</f>
        <v>0</v>
      </c>
      <c r="D52" s="126"/>
    </row>
    <row r="53" spans="1:4" s="107" customFormat="1" ht="15" x14ac:dyDescent="0.25">
      <c r="A53" s="112" t="s">
        <v>34</v>
      </c>
      <c r="B53" s="112" t="s">
        <v>35</v>
      </c>
      <c r="C53" s="112" t="s">
        <v>30</v>
      </c>
      <c r="D53" s="112" t="s">
        <v>18</v>
      </c>
    </row>
    <row r="54" spans="1:4" s="107" customFormat="1" ht="15" x14ac:dyDescent="0.25">
      <c r="A54" s="44" t="s">
        <v>19</v>
      </c>
      <c r="B54" s="45" t="s">
        <v>3</v>
      </c>
      <c r="C54" s="53"/>
      <c r="D54" s="54"/>
    </row>
    <row r="55" spans="1:4" s="107" customFormat="1" ht="15" x14ac:dyDescent="0.25">
      <c r="A55" s="44" t="s">
        <v>20</v>
      </c>
      <c r="B55" s="45" t="s">
        <v>36</v>
      </c>
      <c r="C55" s="53"/>
      <c r="D55" s="54"/>
    </row>
    <row r="56" spans="1:4" s="107" customFormat="1" ht="15" x14ac:dyDescent="0.25">
      <c r="A56" s="44" t="s">
        <v>21</v>
      </c>
      <c r="B56" s="45" t="s">
        <v>62</v>
      </c>
      <c r="C56" s="29"/>
      <c r="D56" s="54"/>
    </row>
    <row r="57" spans="1:4" s="107" customFormat="1" ht="15" x14ac:dyDescent="0.25">
      <c r="A57" s="44" t="s">
        <v>37</v>
      </c>
      <c r="B57" s="45" t="s">
        <v>38</v>
      </c>
      <c r="C57" s="53"/>
      <c r="D57" s="54"/>
    </row>
    <row r="58" spans="1:4" s="107" customFormat="1" ht="15" x14ac:dyDescent="0.25">
      <c r="A58" s="44" t="s">
        <v>22</v>
      </c>
      <c r="B58" s="45" t="s">
        <v>39</v>
      </c>
      <c r="C58" s="53"/>
      <c r="D58" s="54"/>
    </row>
    <row r="59" spans="1:4" s="107" customFormat="1" ht="15" x14ac:dyDescent="0.25">
      <c r="A59" s="44" t="s">
        <v>23</v>
      </c>
      <c r="B59" s="45" t="s">
        <v>4</v>
      </c>
      <c r="C59" s="53"/>
      <c r="D59" s="54"/>
    </row>
    <row r="60" spans="1:4" s="107" customFormat="1" ht="15" x14ac:dyDescent="0.25">
      <c r="A60" s="44" t="s">
        <v>24</v>
      </c>
      <c r="B60" s="45" t="s">
        <v>5</v>
      </c>
      <c r="C60" s="53"/>
      <c r="D60" s="54"/>
    </row>
    <row r="61" spans="1:4" s="107" customFormat="1" ht="15" x14ac:dyDescent="0.25">
      <c r="A61" s="44" t="s">
        <v>25</v>
      </c>
      <c r="B61" s="45" t="s">
        <v>6</v>
      </c>
      <c r="C61" s="53"/>
      <c r="D61" s="54"/>
    </row>
    <row r="62" spans="1:4" s="107" customFormat="1" ht="15" x14ac:dyDescent="0.25">
      <c r="A62" s="223" t="s">
        <v>40</v>
      </c>
      <c r="B62" s="223"/>
      <c r="C62" s="132"/>
      <c r="D62" s="88">
        <f>SUM(D54:D61)</f>
        <v>0</v>
      </c>
    </row>
    <row r="63" spans="1:4" s="122" customFormat="1" x14ac:dyDescent="0.25">
      <c r="A63" s="267"/>
      <c r="B63" s="267"/>
      <c r="C63" s="267"/>
      <c r="D63" s="267"/>
    </row>
    <row r="64" spans="1:4" s="122" customFormat="1" x14ac:dyDescent="0.25">
      <c r="A64" s="268" t="s">
        <v>41</v>
      </c>
      <c r="B64" s="268"/>
      <c r="C64" s="268"/>
      <c r="D64" s="268"/>
    </row>
    <row r="65" spans="1:5" s="122" customFormat="1" x14ac:dyDescent="0.25">
      <c r="A65" s="126"/>
      <c r="B65" s="126"/>
      <c r="C65" s="126"/>
      <c r="D65" s="126"/>
    </row>
    <row r="66" spans="1:5" s="107" customFormat="1" ht="15" x14ac:dyDescent="0.25">
      <c r="A66" s="112" t="s">
        <v>42</v>
      </c>
      <c r="B66" s="114" t="s">
        <v>43</v>
      </c>
      <c r="C66" s="115" t="s">
        <v>1</v>
      </c>
      <c r="D66" s="112" t="s">
        <v>18</v>
      </c>
    </row>
    <row r="67" spans="1:5" s="107" customFormat="1" ht="15" x14ac:dyDescent="0.25">
      <c r="A67" s="44" t="s">
        <v>19</v>
      </c>
      <c r="B67" s="45" t="s">
        <v>85</v>
      </c>
      <c r="C67" s="60"/>
      <c r="D67" s="133"/>
    </row>
    <row r="68" spans="1:5" s="107" customFormat="1" ht="15" x14ac:dyDescent="0.25">
      <c r="A68" s="44" t="s">
        <v>20</v>
      </c>
      <c r="B68" s="45" t="s">
        <v>90</v>
      </c>
      <c r="C68" s="14"/>
      <c r="D68" s="59"/>
    </row>
    <row r="69" spans="1:5" s="107" customFormat="1" ht="15" x14ac:dyDescent="0.25">
      <c r="A69" s="44" t="s">
        <v>21</v>
      </c>
      <c r="B69" s="134" t="s">
        <v>159</v>
      </c>
      <c r="C69" s="135"/>
      <c r="D69" s="136"/>
    </row>
    <row r="70" spans="1:5" s="107" customFormat="1" ht="15" x14ac:dyDescent="0.25">
      <c r="A70" s="44" t="s">
        <v>37</v>
      </c>
      <c r="B70" s="45" t="s">
        <v>127</v>
      </c>
      <c r="C70" s="14"/>
      <c r="D70" s="59"/>
    </row>
    <row r="71" spans="1:5" s="107" customFormat="1" ht="15" x14ac:dyDescent="0.25">
      <c r="A71" s="44" t="s">
        <v>22</v>
      </c>
      <c r="B71" s="45" t="s">
        <v>126</v>
      </c>
      <c r="C71" s="14"/>
      <c r="D71" s="59"/>
    </row>
    <row r="72" spans="1:5" s="107" customFormat="1" ht="15" x14ac:dyDescent="0.25">
      <c r="A72" s="44" t="s">
        <v>23</v>
      </c>
      <c r="B72" s="45" t="s">
        <v>128</v>
      </c>
      <c r="C72" s="60"/>
      <c r="D72" s="61"/>
    </row>
    <row r="73" spans="1:5" s="107" customFormat="1" ht="15" x14ac:dyDescent="0.25">
      <c r="A73" s="269" t="s">
        <v>2</v>
      </c>
      <c r="B73" s="270"/>
      <c r="C73" s="271"/>
      <c r="D73" s="88">
        <f>SUM(D67:D72)</f>
        <v>0</v>
      </c>
    </row>
    <row r="74" spans="1:5" s="122" customFormat="1" ht="15.75" customHeight="1" x14ac:dyDescent="0.25">
      <c r="A74" s="126"/>
      <c r="B74" s="126"/>
      <c r="C74" s="126"/>
      <c r="D74" s="126"/>
      <c r="E74" s="126"/>
    </row>
    <row r="75" spans="1:5" s="107" customFormat="1" ht="15" x14ac:dyDescent="0.25">
      <c r="A75" s="272" t="s">
        <v>44</v>
      </c>
      <c r="B75" s="272"/>
      <c r="C75" s="272"/>
      <c r="D75" s="272"/>
    </row>
    <row r="76" spans="1:5" s="107" customFormat="1" ht="15" x14ac:dyDescent="0.25">
      <c r="A76" s="273"/>
      <c r="B76" s="273"/>
      <c r="C76" s="273"/>
      <c r="D76" s="273"/>
    </row>
    <row r="77" spans="1:5" s="107" customFormat="1" ht="15" x14ac:dyDescent="0.25">
      <c r="A77" s="188" t="s">
        <v>45</v>
      </c>
      <c r="B77" s="206"/>
      <c r="C77" s="189"/>
      <c r="D77" s="112" t="s">
        <v>18</v>
      </c>
    </row>
    <row r="78" spans="1:5" s="107" customFormat="1" ht="15" x14ac:dyDescent="0.25">
      <c r="A78" s="44" t="s">
        <v>28</v>
      </c>
      <c r="B78" s="172" t="s">
        <v>29</v>
      </c>
      <c r="C78" s="174"/>
      <c r="D78" s="37"/>
    </row>
    <row r="79" spans="1:5" s="107" customFormat="1" ht="15" x14ac:dyDescent="0.25">
      <c r="A79" s="44" t="s">
        <v>34</v>
      </c>
      <c r="B79" s="172" t="s">
        <v>35</v>
      </c>
      <c r="C79" s="174"/>
      <c r="D79" s="37"/>
    </row>
    <row r="80" spans="1:5" s="107" customFormat="1" ht="15" x14ac:dyDescent="0.25">
      <c r="A80" s="44" t="s">
        <v>42</v>
      </c>
      <c r="B80" s="172" t="s">
        <v>43</v>
      </c>
      <c r="C80" s="174"/>
      <c r="D80" s="37"/>
    </row>
    <row r="81" spans="1:5" s="107" customFormat="1" ht="15" x14ac:dyDescent="0.25">
      <c r="A81" s="269" t="s">
        <v>2</v>
      </c>
      <c r="B81" s="270"/>
      <c r="C81" s="271"/>
      <c r="D81" s="88">
        <f>SUM(D78:D80)</f>
        <v>0</v>
      </c>
    </row>
    <row r="82" spans="1:5" s="122" customFormat="1" x14ac:dyDescent="0.25">
      <c r="A82" s="126"/>
      <c r="B82" s="126"/>
      <c r="C82" s="126"/>
      <c r="D82" s="126"/>
    </row>
    <row r="83" spans="1:5" s="122" customFormat="1" x14ac:dyDescent="0.25">
      <c r="A83" s="261" t="s">
        <v>12</v>
      </c>
      <c r="B83" s="261"/>
      <c r="C83" s="261"/>
      <c r="D83" s="261"/>
      <c r="E83" s="137"/>
    </row>
    <row r="84" spans="1:5" s="122" customFormat="1" x14ac:dyDescent="0.25">
      <c r="A84" s="138"/>
      <c r="B84" s="139"/>
      <c r="C84" s="139"/>
      <c r="D84" s="140"/>
    </row>
    <row r="85" spans="1:5" s="107" customFormat="1" ht="15" x14ac:dyDescent="0.25">
      <c r="A85" s="216" t="s">
        <v>183</v>
      </c>
      <c r="B85" s="217"/>
      <c r="C85" s="106">
        <f>D39+D81-SUM(D54:D60)</f>
        <v>0</v>
      </c>
      <c r="D85" s="141"/>
    </row>
    <row r="86" spans="1:5" s="107" customFormat="1" ht="15" x14ac:dyDescent="0.25">
      <c r="A86" s="198" t="s">
        <v>184</v>
      </c>
      <c r="B86" s="199"/>
      <c r="C86" s="105">
        <f>D39+D81</f>
        <v>0</v>
      </c>
      <c r="D86" s="142"/>
    </row>
    <row r="87" spans="1:5" s="122" customFormat="1" x14ac:dyDescent="0.25">
      <c r="A87" s="112">
        <v>3</v>
      </c>
      <c r="B87" s="114" t="s">
        <v>46</v>
      </c>
      <c r="C87" s="115" t="s">
        <v>80</v>
      </c>
      <c r="D87" s="112" t="s">
        <v>18</v>
      </c>
    </row>
    <row r="88" spans="1:5" s="107" customFormat="1" ht="15" x14ac:dyDescent="0.25">
      <c r="A88" s="44" t="s">
        <v>19</v>
      </c>
      <c r="B88" s="39" t="s">
        <v>47</v>
      </c>
      <c r="C88" s="29"/>
      <c r="D88" s="61"/>
    </row>
    <row r="89" spans="1:5" s="107" customFormat="1" ht="15" x14ac:dyDescent="0.25">
      <c r="A89" s="44" t="s">
        <v>20</v>
      </c>
      <c r="B89" s="39" t="s">
        <v>48</v>
      </c>
      <c r="C89" s="143"/>
      <c r="D89" s="61"/>
    </row>
    <row r="90" spans="1:5" s="107" customFormat="1" ht="15" x14ac:dyDescent="0.25">
      <c r="A90" s="44" t="s">
        <v>21</v>
      </c>
      <c r="B90" s="39" t="s">
        <v>49</v>
      </c>
      <c r="C90" s="29"/>
      <c r="D90" s="61"/>
      <c r="E90" s="131"/>
    </row>
    <row r="91" spans="1:5" s="107" customFormat="1" ht="15" x14ac:dyDescent="0.25">
      <c r="A91" s="44" t="s">
        <v>37</v>
      </c>
      <c r="B91" s="39" t="s">
        <v>50</v>
      </c>
      <c r="C91" s="29"/>
      <c r="D91" s="61"/>
    </row>
    <row r="92" spans="1:5" s="107" customFormat="1" ht="15" x14ac:dyDescent="0.25">
      <c r="A92" s="44" t="s">
        <v>22</v>
      </c>
      <c r="B92" s="39" t="s">
        <v>51</v>
      </c>
      <c r="C92" s="143"/>
      <c r="D92" s="61"/>
    </row>
    <row r="93" spans="1:5" s="107" customFormat="1" ht="15" x14ac:dyDescent="0.25">
      <c r="A93" s="44" t="s">
        <v>23</v>
      </c>
      <c r="B93" s="39" t="s">
        <v>84</v>
      </c>
      <c r="C93" s="29"/>
      <c r="D93" s="61"/>
    </row>
    <row r="94" spans="1:5" s="107" customFormat="1" ht="15" x14ac:dyDescent="0.25">
      <c r="A94" s="223" t="s">
        <v>2</v>
      </c>
      <c r="B94" s="223"/>
      <c r="C94" s="29"/>
      <c r="D94" s="88">
        <f>SUM(D88:D93)</f>
        <v>0</v>
      </c>
    </row>
    <row r="95" spans="1:5" s="122" customFormat="1" x14ac:dyDescent="0.25">
      <c r="A95" s="278"/>
      <c r="B95" s="278"/>
      <c r="C95" s="278"/>
      <c r="D95" s="278"/>
    </row>
    <row r="96" spans="1:5" s="122" customFormat="1" x14ac:dyDescent="0.25">
      <c r="A96" s="261" t="s">
        <v>52</v>
      </c>
      <c r="B96" s="261"/>
      <c r="C96" s="261"/>
      <c r="D96" s="261"/>
    </row>
    <row r="97" spans="1:4" s="122" customFormat="1" ht="15.75" customHeight="1" x14ac:dyDescent="0.25">
      <c r="A97" s="267"/>
      <c r="B97" s="267"/>
      <c r="C97" s="267"/>
      <c r="D97" s="267"/>
    </row>
    <row r="98" spans="1:4" s="122" customFormat="1" x14ac:dyDescent="0.25">
      <c r="A98" s="268" t="s">
        <v>53</v>
      </c>
      <c r="B98" s="268"/>
      <c r="C98" s="268"/>
      <c r="D98" s="268"/>
    </row>
    <row r="99" spans="1:4" s="122" customFormat="1" x14ac:dyDescent="0.25">
      <c r="A99" s="279"/>
      <c r="B99" s="279"/>
      <c r="C99" s="279"/>
      <c r="D99" s="279"/>
    </row>
    <row r="100" spans="1:4" s="122" customFormat="1" x14ac:dyDescent="0.25">
      <c r="A100" s="199" t="s">
        <v>186</v>
      </c>
      <c r="B100" s="199"/>
      <c r="C100" s="280">
        <f>D39+D81+D94</f>
        <v>0</v>
      </c>
      <c r="D100" s="280"/>
    </row>
    <row r="101" spans="1:4" s="122" customFormat="1" x14ac:dyDescent="0.25">
      <c r="A101" s="112" t="s">
        <v>54</v>
      </c>
      <c r="B101" s="114" t="s">
        <v>55</v>
      </c>
      <c r="C101" s="115" t="s">
        <v>80</v>
      </c>
      <c r="D101" s="112" t="s">
        <v>18</v>
      </c>
    </row>
    <row r="102" spans="1:4" s="122" customFormat="1" x14ac:dyDescent="0.25">
      <c r="A102" s="145" t="s">
        <v>19</v>
      </c>
      <c r="B102" s="120" t="s">
        <v>74</v>
      </c>
      <c r="C102" s="29"/>
      <c r="D102" s="121"/>
    </row>
    <row r="103" spans="1:4" s="122" customFormat="1" x14ac:dyDescent="0.25">
      <c r="A103" s="145" t="s">
        <v>20</v>
      </c>
      <c r="B103" s="120" t="s">
        <v>55</v>
      </c>
      <c r="C103" s="29"/>
      <c r="D103" s="121"/>
    </row>
    <row r="104" spans="1:4" s="122" customFormat="1" x14ac:dyDescent="0.25">
      <c r="A104" s="145" t="s">
        <v>21</v>
      </c>
      <c r="B104" s="120" t="s">
        <v>76</v>
      </c>
      <c r="C104" s="29"/>
      <c r="D104" s="121"/>
    </row>
    <row r="105" spans="1:4" s="122" customFormat="1" x14ac:dyDescent="0.25">
      <c r="A105" s="145" t="s">
        <v>37</v>
      </c>
      <c r="B105" s="120" t="s">
        <v>75</v>
      </c>
      <c r="C105" s="29"/>
      <c r="D105" s="121"/>
    </row>
    <row r="106" spans="1:4" s="122" customFormat="1" x14ac:dyDescent="0.25">
      <c r="A106" s="145" t="s">
        <v>22</v>
      </c>
      <c r="B106" s="120" t="s">
        <v>77</v>
      </c>
      <c r="C106" s="29"/>
      <c r="D106" s="121"/>
    </row>
    <row r="107" spans="1:4" s="122" customFormat="1" x14ac:dyDescent="0.25">
      <c r="A107" s="145" t="s">
        <v>23</v>
      </c>
      <c r="B107" s="120" t="s">
        <v>78</v>
      </c>
      <c r="C107" s="29"/>
      <c r="D107" s="121"/>
    </row>
    <row r="108" spans="1:4" s="122" customFormat="1" x14ac:dyDescent="0.25">
      <c r="A108" s="145" t="s">
        <v>24</v>
      </c>
      <c r="B108" s="120" t="s">
        <v>79</v>
      </c>
      <c r="C108" s="146"/>
      <c r="D108" s="121"/>
    </row>
    <row r="109" spans="1:4" s="122" customFormat="1" x14ac:dyDescent="0.25">
      <c r="A109" s="269" t="s">
        <v>2</v>
      </c>
      <c r="B109" s="270"/>
      <c r="C109" s="271"/>
      <c r="D109" s="88">
        <f>SUM(D102:D108)</f>
        <v>0</v>
      </c>
    </row>
    <row r="110" spans="1:4" s="122" customFormat="1" x14ac:dyDescent="0.25">
      <c r="A110" s="147"/>
      <c r="B110" s="147"/>
      <c r="C110" s="147"/>
      <c r="D110" s="147"/>
    </row>
    <row r="111" spans="1:4" s="122" customFormat="1" ht="15.75" customHeight="1" x14ac:dyDescent="0.25">
      <c r="A111" s="274" t="s">
        <v>65</v>
      </c>
      <c r="B111" s="274"/>
      <c r="C111" s="274"/>
      <c r="D111" s="274"/>
    </row>
    <row r="112" spans="1:4" s="122" customFormat="1" x14ac:dyDescent="0.25">
      <c r="A112" s="275"/>
      <c r="B112" s="275"/>
      <c r="C112" s="276"/>
      <c r="D112" s="276"/>
    </row>
    <row r="113" spans="1:4" s="122" customFormat="1" x14ac:dyDescent="0.25">
      <c r="A113" s="112" t="s">
        <v>66</v>
      </c>
      <c r="B113" s="114" t="s">
        <v>67</v>
      </c>
      <c r="C113" s="188" t="s">
        <v>18</v>
      </c>
      <c r="D113" s="189"/>
    </row>
    <row r="114" spans="1:4" s="122" customFormat="1" x14ac:dyDescent="0.25">
      <c r="A114" s="113" t="s">
        <v>19</v>
      </c>
      <c r="B114" s="12" t="s">
        <v>68</v>
      </c>
      <c r="C114" s="277" t="s">
        <v>156</v>
      </c>
      <c r="D114" s="277"/>
    </row>
    <row r="115" spans="1:4" s="122" customFormat="1" x14ac:dyDescent="0.25">
      <c r="A115" s="269" t="s">
        <v>2</v>
      </c>
      <c r="B115" s="271"/>
      <c r="C115" s="282" t="str">
        <f>C114</f>
        <v>Não se aplica</v>
      </c>
      <c r="D115" s="283"/>
    </row>
    <row r="116" spans="1:4" s="122" customFormat="1" x14ac:dyDescent="0.25">
      <c r="A116" s="126"/>
      <c r="B116" s="126"/>
      <c r="C116" s="126"/>
      <c r="D116" s="126"/>
    </row>
    <row r="117" spans="1:4" s="122" customFormat="1" x14ac:dyDescent="0.25">
      <c r="A117" s="165" t="s">
        <v>56</v>
      </c>
      <c r="B117" s="165"/>
      <c r="C117" s="165"/>
      <c r="D117" s="165"/>
    </row>
    <row r="118" spans="1:4" s="122" customFormat="1" x14ac:dyDescent="0.25">
      <c r="A118" s="128"/>
      <c r="B118" s="126"/>
      <c r="C118" s="126"/>
      <c r="D118" s="126"/>
    </row>
    <row r="119" spans="1:4" s="122" customFormat="1" x14ac:dyDescent="0.25">
      <c r="A119" s="112">
        <v>4</v>
      </c>
      <c r="B119" s="114" t="s">
        <v>57</v>
      </c>
      <c r="C119" s="188" t="s">
        <v>18</v>
      </c>
      <c r="D119" s="189"/>
    </row>
    <row r="120" spans="1:4" s="107" customFormat="1" ht="15" x14ac:dyDescent="0.25">
      <c r="A120" s="44" t="s">
        <v>54</v>
      </c>
      <c r="B120" s="45" t="s">
        <v>58</v>
      </c>
      <c r="C120" s="277"/>
      <c r="D120" s="277"/>
    </row>
    <row r="121" spans="1:4" s="107" customFormat="1" ht="15" x14ac:dyDescent="0.25">
      <c r="A121" s="44" t="s">
        <v>66</v>
      </c>
      <c r="B121" s="45" t="s">
        <v>69</v>
      </c>
      <c r="C121" s="277"/>
      <c r="D121" s="277"/>
    </row>
    <row r="122" spans="1:4" s="122" customFormat="1" x14ac:dyDescent="0.25">
      <c r="A122" s="281" t="s">
        <v>2</v>
      </c>
      <c r="B122" s="281"/>
      <c r="C122" s="282">
        <f>SUM(C120:D121)</f>
        <v>0</v>
      </c>
      <c r="D122" s="283"/>
    </row>
    <row r="123" spans="1:4" s="122" customFormat="1" x14ac:dyDescent="0.25">
      <c r="A123" s="126"/>
      <c r="B123" s="126"/>
      <c r="C123" s="126"/>
      <c r="D123" s="126"/>
    </row>
    <row r="124" spans="1:4" s="122" customFormat="1" x14ac:dyDescent="0.25">
      <c r="A124" s="261" t="s">
        <v>13</v>
      </c>
      <c r="B124" s="261"/>
      <c r="C124" s="261"/>
      <c r="D124" s="261"/>
    </row>
    <row r="125" spans="1:4" s="122" customFormat="1" x14ac:dyDescent="0.25">
      <c r="A125" s="126"/>
      <c r="B125" s="126"/>
      <c r="C125" s="126"/>
      <c r="D125" s="126"/>
    </row>
    <row r="126" spans="1:4" s="122" customFormat="1" x14ac:dyDescent="0.25">
      <c r="A126" s="112">
        <v>5</v>
      </c>
      <c r="B126" s="114" t="s">
        <v>10</v>
      </c>
      <c r="C126" s="188" t="s">
        <v>18</v>
      </c>
      <c r="D126" s="189"/>
    </row>
    <row r="127" spans="1:4" s="107" customFormat="1" ht="15" x14ac:dyDescent="0.25">
      <c r="A127" s="44" t="s">
        <v>19</v>
      </c>
      <c r="B127" s="45" t="s">
        <v>59</v>
      </c>
      <c r="C127" s="284"/>
      <c r="D127" s="284"/>
    </row>
    <row r="128" spans="1:4" s="107" customFormat="1" ht="15" x14ac:dyDescent="0.25">
      <c r="A128" s="44" t="s">
        <v>20</v>
      </c>
      <c r="B128" s="45" t="s">
        <v>157</v>
      </c>
      <c r="C128" s="284"/>
      <c r="D128" s="284"/>
    </row>
    <row r="129" spans="1:5" s="107" customFormat="1" ht="15" x14ac:dyDescent="0.25">
      <c r="A129" s="148" t="s">
        <v>21</v>
      </c>
      <c r="B129" s="134" t="s">
        <v>88</v>
      </c>
      <c r="C129" s="285"/>
      <c r="D129" s="285"/>
    </row>
    <row r="130" spans="1:5" s="122" customFormat="1" x14ac:dyDescent="0.25">
      <c r="A130" s="286" t="s">
        <v>40</v>
      </c>
      <c r="B130" s="287"/>
      <c r="C130" s="282">
        <f>SUM(C127:C129)</f>
        <v>0</v>
      </c>
      <c r="D130" s="283"/>
    </row>
    <row r="131" spans="1:5" s="122" customFormat="1" ht="15.75" customHeight="1" x14ac:dyDescent="0.25">
      <c r="A131" s="126"/>
      <c r="B131" s="126"/>
      <c r="C131" s="126"/>
      <c r="D131" s="126"/>
      <c r="E131" s="144"/>
    </row>
    <row r="132" spans="1:5" s="122" customFormat="1" x14ac:dyDescent="0.25">
      <c r="A132" s="261" t="s">
        <v>14</v>
      </c>
      <c r="B132" s="261"/>
      <c r="C132" s="261"/>
      <c r="D132" s="261"/>
    </row>
    <row r="133" spans="1:5" s="122" customFormat="1" x14ac:dyDescent="0.25">
      <c r="A133" s="149"/>
      <c r="B133" s="149"/>
      <c r="C133" s="149"/>
      <c r="D133" s="149"/>
    </row>
    <row r="134" spans="1:5" s="122" customFormat="1" x14ac:dyDescent="0.25">
      <c r="A134" s="149"/>
      <c r="B134" s="266" t="s">
        <v>180</v>
      </c>
      <c r="C134" s="266"/>
      <c r="D134" s="150">
        <f>D39+D81+D94+C122+C130</f>
        <v>0</v>
      </c>
    </row>
    <row r="135" spans="1:5" s="122" customFormat="1" x14ac:dyDescent="0.25">
      <c r="A135" s="149"/>
      <c r="B135" s="266" t="s">
        <v>181</v>
      </c>
      <c r="C135" s="266"/>
      <c r="D135" s="150">
        <f>D134+D138</f>
        <v>0</v>
      </c>
    </row>
    <row r="136" spans="1:5" s="122" customFormat="1" x14ac:dyDescent="0.25">
      <c r="A136" s="149"/>
      <c r="B136" s="217" t="s">
        <v>182</v>
      </c>
      <c r="C136" s="217"/>
      <c r="D136" s="150">
        <f>(D135+D139)/(1-C140)</f>
        <v>0</v>
      </c>
    </row>
    <row r="137" spans="1:5" x14ac:dyDescent="0.25">
      <c r="A137" s="72">
        <v>6</v>
      </c>
      <c r="B137" s="26" t="s">
        <v>11</v>
      </c>
      <c r="C137" s="27" t="s">
        <v>30</v>
      </c>
      <c r="D137" s="72" t="s">
        <v>18</v>
      </c>
    </row>
    <row r="138" spans="1:5" s="107" customFormat="1" ht="14.45" customHeight="1" x14ac:dyDescent="0.25">
      <c r="A138" s="44" t="s">
        <v>19</v>
      </c>
      <c r="B138" s="45" t="s">
        <v>8</v>
      </c>
      <c r="C138" s="29"/>
      <c r="D138" s="49"/>
    </row>
    <row r="139" spans="1:5" s="107" customFormat="1" ht="15" x14ac:dyDescent="0.25">
      <c r="A139" s="44" t="s">
        <v>20</v>
      </c>
      <c r="B139" s="45" t="s">
        <v>63</v>
      </c>
      <c r="C139" s="29"/>
      <c r="D139" s="49"/>
    </row>
    <row r="140" spans="1:5" s="30" customFormat="1" ht="15" x14ac:dyDescent="0.25">
      <c r="A140" s="28" t="s">
        <v>21</v>
      </c>
      <c r="B140" s="43" t="s">
        <v>9</v>
      </c>
      <c r="C140" s="35"/>
      <c r="D140" s="49"/>
    </row>
    <row r="141" spans="1:5" s="30" customFormat="1" ht="15" x14ac:dyDescent="0.25">
      <c r="A141" s="28" t="s">
        <v>166</v>
      </c>
      <c r="B141" s="43" t="s">
        <v>165</v>
      </c>
      <c r="C141" s="35"/>
      <c r="D141" s="49"/>
    </row>
    <row r="142" spans="1:5" s="30" customFormat="1" ht="15" x14ac:dyDescent="0.25">
      <c r="A142" s="28" t="s">
        <v>168</v>
      </c>
      <c r="B142" s="43" t="s">
        <v>167</v>
      </c>
      <c r="C142" s="35"/>
      <c r="D142" s="49"/>
    </row>
    <row r="143" spans="1:5" s="30" customFormat="1" ht="15" x14ac:dyDescent="0.25">
      <c r="A143" s="28" t="s">
        <v>170</v>
      </c>
      <c r="B143" s="43" t="s">
        <v>169</v>
      </c>
      <c r="C143" s="35"/>
      <c r="D143" s="49"/>
    </row>
    <row r="144" spans="1:5" ht="16.5" customHeight="1" x14ac:dyDescent="0.25">
      <c r="A144" s="238" t="s">
        <v>2</v>
      </c>
      <c r="B144" s="240"/>
      <c r="C144" s="6"/>
      <c r="D144" s="88">
        <f>SUM(D138:D143)</f>
        <v>0</v>
      </c>
    </row>
    <row r="145" spans="1:11" x14ac:dyDescent="0.25">
      <c r="A145" s="69"/>
      <c r="B145" s="69"/>
      <c r="C145" s="69"/>
      <c r="D145" s="69"/>
      <c r="E145" s="4"/>
    </row>
    <row r="146" spans="1:11" x14ac:dyDescent="0.25">
      <c r="A146" s="251" t="s">
        <v>108</v>
      </c>
      <c r="B146" s="251"/>
      <c r="C146" s="251"/>
      <c r="D146" s="251"/>
      <c r="E146" s="40"/>
      <c r="F146" s="41"/>
      <c r="G146" s="41"/>
      <c r="H146" s="41"/>
      <c r="I146" s="41"/>
      <c r="J146" s="41"/>
      <c r="K146" s="41"/>
    </row>
    <row r="147" spans="1:11" x14ac:dyDescent="0.25">
      <c r="A147" s="72"/>
      <c r="B147" s="26" t="s">
        <v>60</v>
      </c>
      <c r="C147" s="188" t="s">
        <v>18</v>
      </c>
      <c r="D147" s="189"/>
    </row>
    <row r="148" spans="1:11" s="30" customFormat="1" ht="15" x14ac:dyDescent="0.25">
      <c r="A148" s="68" t="s">
        <v>19</v>
      </c>
      <c r="B148" s="43" t="s">
        <v>16</v>
      </c>
      <c r="C148" s="241"/>
      <c r="D148" s="241"/>
    </row>
    <row r="149" spans="1:11" s="30" customFormat="1" ht="15" x14ac:dyDescent="0.25">
      <c r="A149" s="68" t="s">
        <v>20</v>
      </c>
      <c r="B149" s="43" t="s">
        <v>26</v>
      </c>
      <c r="C149" s="241"/>
      <c r="D149" s="241"/>
    </row>
    <row r="150" spans="1:11" s="30" customFormat="1" ht="15" x14ac:dyDescent="0.25">
      <c r="A150" s="68" t="s">
        <v>21</v>
      </c>
      <c r="B150" s="43" t="s">
        <v>12</v>
      </c>
      <c r="C150" s="241"/>
      <c r="D150" s="241"/>
    </row>
    <row r="151" spans="1:11" s="30" customFormat="1" ht="15" x14ac:dyDescent="0.25">
      <c r="A151" s="68" t="s">
        <v>37</v>
      </c>
      <c r="B151" s="43" t="s">
        <v>52</v>
      </c>
      <c r="C151" s="241"/>
      <c r="D151" s="241"/>
    </row>
    <row r="152" spans="1:11" s="30" customFormat="1" ht="15" x14ac:dyDescent="0.25">
      <c r="A152" s="68" t="s">
        <v>22</v>
      </c>
      <c r="B152" s="43" t="s">
        <v>13</v>
      </c>
      <c r="C152" s="241"/>
      <c r="D152" s="241"/>
    </row>
    <row r="153" spans="1:11" s="30" customFormat="1" ht="14.45" customHeight="1" x14ac:dyDescent="0.25">
      <c r="A153" s="195" t="s">
        <v>61</v>
      </c>
      <c r="B153" s="197"/>
      <c r="C153" s="259">
        <f>SUM(C148:C152)</f>
        <v>0</v>
      </c>
      <c r="D153" s="259"/>
    </row>
    <row r="154" spans="1:11" s="30" customFormat="1" ht="15" x14ac:dyDescent="0.25">
      <c r="A154" s="68" t="s">
        <v>23</v>
      </c>
      <c r="B154" s="43" t="s">
        <v>14</v>
      </c>
      <c r="C154" s="241"/>
      <c r="D154" s="241"/>
    </row>
    <row r="155" spans="1:11" ht="14.45" customHeight="1" x14ac:dyDescent="0.25">
      <c r="A155" s="193" t="s">
        <v>113</v>
      </c>
      <c r="B155" s="193"/>
      <c r="C155" s="249">
        <f>C153+C154</f>
        <v>0</v>
      </c>
      <c r="D155" s="250"/>
    </row>
    <row r="156" spans="1:11" ht="14.45" customHeight="1" x14ac:dyDescent="0.25">
      <c r="A156" s="73"/>
      <c r="B156" s="73"/>
      <c r="C156" s="42"/>
      <c r="D156" s="42"/>
    </row>
    <row r="157" spans="1:11" ht="14.45" customHeight="1" x14ac:dyDescent="0.25">
      <c r="A157" s="251" t="s">
        <v>107</v>
      </c>
      <c r="B157" s="251"/>
      <c r="C157" s="251"/>
      <c r="D157" s="251"/>
    </row>
    <row r="158" spans="1:11" ht="14.45" customHeight="1" x14ac:dyDescent="0.25">
      <c r="A158" s="255" t="s">
        <v>120</v>
      </c>
      <c r="B158" s="256"/>
      <c r="C158" s="241">
        <f>C155</f>
        <v>0</v>
      </c>
      <c r="D158" s="241"/>
    </row>
    <row r="159" spans="1:11" ht="14.45" customHeight="1" x14ac:dyDescent="0.25">
      <c r="A159" s="255" t="s">
        <v>119</v>
      </c>
      <c r="B159" s="256"/>
      <c r="C159" s="253">
        <v>9</v>
      </c>
      <c r="D159" s="254"/>
    </row>
    <row r="160" spans="1:11" ht="14.45" customHeight="1" x14ac:dyDescent="0.25">
      <c r="A160" s="257" t="s">
        <v>109</v>
      </c>
      <c r="B160" s="258"/>
      <c r="C160" s="249">
        <f>C158*C159</f>
        <v>0</v>
      </c>
      <c r="D160" s="250"/>
    </row>
    <row r="161" spans="1:4" ht="14.45" customHeight="1" x14ac:dyDescent="0.25">
      <c r="A161" s="252"/>
      <c r="B161" s="252"/>
      <c r="C161" s="252"/>
      <c r="D161" s="252"/>
    </row>
    <row r="162" spans="1:4" x14ac:dyDescent="0.25">
      <c r="A162" s="251" t="s">
        <v>178</v>
      </c>
      <c r="B162" s="251"/>
      <c r="C162" s="251"/>
      <c r="D162" s="251"/>
    </row>
    <row r="163" spans="1:4" x14ac:dyDescent="0.25">
      <c r="A163" s="255" t="s">
        <v>110</v>
      </c>
      <c r="B163" s="256"/>
      <c r="C163" s="241">
        <f>C160</f>
        <v>0</v>
      </c>
      <c r="D163" s="241"/>
    </row>
    <row r="164" spans="1:4" x14ac:dyDescent="0.25">
      <c r="A164" s="255" t="s">
        <v>111</v>
      </c>
      <c r="B164" s="256"/>
      <c r="C164" s="248"/>
      <c r="D164" s="248"/>
    </row>
    <row r="165" spans="1:4" x14ac:dyDescent="0.25">
      <c r="A165" s="246" t="s">
        <v>171</v>
      </c>
      <c r="B165" s="247"/>
      <c r="C165" s="249">
        <f>C163*C164</f>
        <v>0</v>
      </c>
      <c r="D165" s="250"/>
    </row>
  </sheetData>
  <mergeCells count="113">
    <mergeCell ref="A164:B164"/>
    <mergeCell ref="C164:D164"/>
    <mergeCell ref="A165:B165"/>
    <mergeCell ref="C165:D165"/>
    <mergeCell ref="C13:D13"/>
    <mergeCell ref="A160:B160"/>
    <mergeCell ref="C160:D160"/>
    <mergeCell ref="A161:D161"/>
    <mergeCell ref="A162:D162"/>
    <mergeCell ref="A163:B163"/>
    <mergeCell ref="C163:D163"/>
    <mergeCell ref="A155:B155"/>
    <mergeCell ref="C155:D155"/>
    <mergeCell ref="A157:D157"/>
    <mergeCell ref="A158:B158"/>
    <mergeCell ref="C158:D158"/>
    <mergeCell ref="A159:B159"/>
    <mergeCell ref="C159:D159"/>
    <mergeCell ref="C150:D150"/>
    <mergeCell ref="C151:D151"/>
    <mergeCell ref="C152:D152"/>
    <mergeCell ref="A153:B153"/>
    <mergeCell ref="C153:D153"/>
    <mergeCell ref="C154:D154"/>
    <mergeCell ref="B136:C136"/>
    <mergeCell ref="A144:B144"/>
    <mergeCell ref="A146:D146"/>
    <mergeCell ref="C147:D147"/>
    <mergeCell ref="C148:D148"/>
    <mergeCell ref="C149:D149"/>
    <mergeCell ref="C129:D129"/>
    <mergeCell ref="A130:B130"/>
    <mergeCell ref="C130:D130"/>
    <mergeCell ref="A132:D132"/>
    <mergeCell ref="B134:C134"/>
    <mergeCell ref="B135:C135"/>
    <mergeCell ref="A122:B122"/>
    <mergeCell ref="C122:D122"/>
    <mergeCell ref="A124:D124"/>
    <mergeCell ref="C126:D126"/>
    <mergeCell ref="C127:D127"/>
    <mergeCell ref="C128:D128"/>
    <mergeCell ref="A115:B115"/>
    <mergeCell ref="C115:D115"/>
    <mergeCell ref="A117:D117"/>
    <mergeCell ref="C119:D119"/>
    <mergeCell ref="C120:D120"/>
    <mergeCell ref="C121:D121"/>
    <mergeCell ref="A109:C109"/>
    <mergeCell ref="A111:D111"/>
    <mergeCell ref="A112:B112"/>
    <mergeCell ref="C112:D112"/>
    <mergeCell ref="C113:D113"/>
    <mergeCell ref="C114:D114"/>
    <mergeCell ref="A95:D95"/>
    <mergeCell ref="A96:D96"/>
    <mergeCell ref="A97:D97"/>
    <mergeCell ref="A98:D98"/>
    <mergeCell ref="A99:D99"/>
    <mergeCell ref="A100:B100"/>
    <mergeCell ref="C100:D100"/>
    <mergeCell ref="B80:C80"/>
    <mergeCell ref="A81:C81"/>
    <mergeCell ref="A83:D83"/>
    <mergeCell ref="A85:B85"/>
    <mergeCell ref="A86:B86"/>
    <mergeCell ref="A94:B94"/>
    <mergeCell ref="A73:C73"/>
    <mergeCell ref="A75:D75"/>
    <mergeCell ref="A76:D76"/>
    <mergeCell ref="A77:C77"/>
    <mergeCell ref="B78:C78"/>
    <mergeCell ref="B79:C79"/>
    <mergeCell ref="A63:D63"/>
    <mergeCell ref="A64:D64"/>
    <mergeCell ref="B38:C38"/>
    <mergeCell ref="A39:C39"/>
    <mergeCell ref="A41:D41"/>
    <mergeCell ref="A43:D43"/>
    <mergeCell ref="A48:C48"/>
    <mergeCell ref="A50:D50"/>
    <mergeCell ref="B37:C37"/>
    <mergeCell ref="C24:D24"/>
    <mergeCell ref="C25:D25"/>
    <mergeCell ref="C26:D26"/>
    <mergeCell ref="C27:D27"/>
    <mergeCell ref="C28:D28"/>
    <mergeCell ref="C29:D29"/>
    <mergeCell ref="A52:B52"/>
    <mergeCell ref="A62:B62"/>
    <mergeCell ref="A1:D1"/>
    <mergeCell ref="A2:D2"/>
    <mergeCell ref="A3:D3"/>
    <mergeCell ref="A4:D4"/>
    <mergeCell ref="A5:D5"/>
    <mergeCell ref="A6:D6"/>
    <mergeCell ref="C17:D17"/>
    <mergeCell ref="C18:D18"/>
    <mergeCell ref="C19:D19"/>
    <mergeCell ref="A21:D21"/>
    <mergeCell ref="A22:D22"/>
    <mergeCell ref="A23:D23"/>
    <mergeCell ref="A7:D8"/>
    <mergeCell ref="A10:D10"/>
    <mergeCell ref="C11:D11"/>
    <mergeCell ref="C12:D12"/>
    <mergeCell ref="A15:D15"/>
    <mergeCell ref="C16:D16"/>
    <mergeCell ref="A31:D31"/>
    <mergeCell ref="B33:C33"/>
    <mergeCell ref="B34:C34"/>
    <mergeCell ref="B35:C35"/>
    <mergeCell ref="B36:C3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R165"/>
  <sheetViews>
    <sheetView topLeftCell="A139" workbookViewId="0">
      <selection activeCell="D169" sqref="D169"/>
    </sheetView>
  </sheetViews>
  <sheetFormatPr defaultColWidth="8.7109375" defaultRowHeight="15.75" x14ac:dyDescent="0.25"/>
  <cols>
    <col min="1" max="1" width="8.7109375" style="2"/>
    <col min="2" max="2" width="83.28515625" style="2" customWidth="1"/>
    <col min="3" max="3" width="18" style="2" customWidth="1"/>
    <col min="4" max="4" width="24.85546875" style="2" customWidth="1"/>
    <col min="5" max="5" width="12.42578125" style="2" bestFit="1" customWidth="1"/>
    <col min="6" max="16384" width="8.7109375" style="2"/>
  </cols>
  <sheetData>
    <row r="1" spans="1:44" x14ac:dyDescent="0.25">
      <c r="A1" s="165" t="s">
        <v>0</v>
      </c>
      <c r="B1" s="165"/>
      <c r="C1" s="165"/>
      <c r="D1" s="165"/>
    </row>
    <row r="2" spans="1:44" x14ac:dyDescent="0.25">
      <c r="A2" s="165" t="s">
        <v>15</v>
      </c>
      <c r="B2" s="165"/>
      <c r="C2" s="165"/>
      <c r="D2" s="165"/>
    </row>
    <row r="3" spans="1:44" x14ac:dyDescent="0.25">
      <c r="A3" s="169"/>
      <c r="B3" s="170"/>
      <c r="C3" s="170"/>
      <c r="D3" s="171"/>
    </row>
    <row r="4" spans="1:44" ht="32.25" customHeight="1" x14ac:dyDescent="0.25">
      <c r="A4" s="172" t="s">
        <v>118</v>
      </c>
      <c r="B4" s="173"/>
      <c r="C4" s="173"/>
      <c r="D4" s="174"/>
    </row>
    <row r="5" spans="1:44" x14ac:dyDescent="0.25">
      <c r="A5" s="169"/>
      <c r="B5" s="170"/>
      <c r="C5" s="170"/>
      <c r="D5" s="171"/>
    </row>
    <row r="6" spans="1:44" x14ac:dyDescent="0.25">
      <c r="A6" s="166" t="s">
        <v>89</v>
      </c>
      <c r="B6" s="166"/>
      <c r="C6" s="166"/>
      <c r="D6" s="166"/>
    </row>
    <row r="7" spans="1:44" ht="14.45" customHeight="1" x14ac:dyDescent="0.25">
      <c r="A7" s="167" t="s">
        <v>73</v>
      </c>
      <c r="B7" s="167"/>
      <c r="C7" s="167"/>
      <c r="D7" s="167"/>
    </row>
    <row r="8" spans="1:44" ht="33" customHeight="1" x14ac:dyDescent="0.25">
      <c r="A8" s="167"/>
      <c r="B8" s="167"/>
      <c r="C8" s="167"/>
      <c r="D8" s="167"/>
    </row>
    <row r="9" spans="1:44" x14ac:dyDescent="0.25">
      <c r="A9" s="71"/>
      <c r="B9" s="71"/>
      <c r="C9" s="71"/>
      <c r="D9" s="71"/>
    </row>
    <row r="10" spans="1:44" s="19" customFormat="1" x14ac:dyDescent="0.25">
      <c r="A10" s="168" t="s">
        <v>98</v>
      </c>
      <c r="B10" s="168"/>
      <c r="C10" s="168"/>
      <c r="D10" s="168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s="19" customFormat="1" x14ac:dyDescent="0.25">
      <c r="A11" s="111" t="s">
        <v>19</v>
      </c>
      <c r="B11" s="123" t="s">
        <v>99</v>
      </c>
      <c r="C11" s="179" t="s">
        <v>114</v>
      </c>
      <c r="D11" s="180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</row>
    <row r="12" spans="1:44" s="19" customFormat="1" x14ac:dyDescent="0.25">
      <c r="A12" s="111" t="s">
        <v>20</v>
      </c>
      <c r="B12" s="124" t="s">
        <v>124</v>
      </c>
      <c r="C12" s="179" t="s">
        <v>117</v>
      </c>
      <c r="D12" s="180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</row>
    <row r="13" spans="1:44" s="19" customFormat="1" x14ac:dyDescent="0.25">
      <c r="A13" s="111" t="s">
        <v>21</v>
      </c>
      <c r="B13" s="124" t="s">
        <v>134</v>
      </c>
      <c r="C13" s="179" t="s">
        <v>131</v>
      </c>
      <c r="D13" s="180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</row>
    <row r="14" spans="1:44" s="122" customFormat="1" ht="15.75" customHeight="1" x14ac:dyDescent="0.25">
      <c r="A14" s="18"/>
      <c r="B14" s="18"/>
      <c r="C14" s="18"/>
      <c r="D14" s="18"/>
    </row>
    <row r="15" spans="1:44" s="122" customFormat="1" ht="15.75" customHeight="1" x14ac:dyDescent="0.25">
      <c r="A15" s="168" t="s">
        <v>97</v>
      </c>
      <c r="B15" s="168"/>
      <c r="C15" s="168"/>
      <c r="D15" s="168"/>
    </row>
    <row r="16" spans="1:44" s="122" customFormat="1" ht="15.75" customHeight="1" x14ac:dyDescent="0.25">
      <c r="A16" s="111" t="s">
        <v>19</v>
      </c>
      <c r="B16" s="125" t="s">
        <v>96</v>
      </c>
      <c r="C16" s="260"/>
      <c r="D16" s="260"/>
    </row>
    <row r="17" spans="1:4" s="122" customFormat="1" ht="15.75" customHeight="1" x14ac:dyDescent="0.25">
      <c r="A17" s="111" t="s">
        <v>20</v>
      </c>
      <c r="B17" s="125" t="s">
        <v>95</v>
      </c>
      <c r="C17" s="161" t="s">
        <v>86</v>
      </c>
      <c r="D17" s="161"/>
    </row>
    <row r="18" spans="1:4" s="122" customFormat="1" ht="15.75" customHeight="1" x14ac:dyDescent="0.25">
      <c r="A18" s="111" t="s">
        <v>21</v>
      </c>
      <c r="B18" s="125" t="s">
        <v>94</v>
      </c>
      <c r="C18" s="164"/>
      <c r="D18" s="164"/>
    </row>
    <row r="19" spans="1:4" s="122" customFormat="1" ht="15.75" customHeight="1" x14ac:dyDescent="0.25">
      <c r="A19" s="111" t="s">
        <v>37</v>
      </c>
      <c r="B19" s="125" t="s">
        <v>93</v>
      </c>
      <c r="C19" s="179"/>
      <c r="D19" s="180"/>
    </row>
    <row r="20" spans="1:4" s="122" customFormat="1" ht="15.75" customHeight="1" x14ac:dyDescent="0.25">
      <c r="A20" s="18"/>
      <c r="B20" s="18"/>
      <c r="C20" s="18"/>
      <c r="D20" s="18"/>
    </row>
    <row r="21" spans="1:4" s="122" customFormat="1" ht="15.75" customHeight="1" x14ac:dyDescent="0.25">
      <c r="A21" s="175" t="s">
        <v>100</v>
      </c>
      <c r="B21" s="175"/>
      <c r="C21" s="175"/>
      <c r="D21" s="175"/>
    </row>
    <row r="22" spans="1:4" s="122" customFormat="1" ht="15.75" customHeight="1" x14ac:dyDescent="0.25">
      <c r="A22" s="168" t="s">
        <v>101</v>
      </c>
      <c r="B22" s="168"/>
      <c r="C22" s="168"/>
      <c r="D22" s="168"/>
    </row>
    <row r="23" spans="1:4" s="122" customFormat="1" ht="15.75" customHeight="1" x14ac:dyDescent="0.25">
      <c r="A23" s="176" t="s">
        <v>102</v>
      </c>
      <c r="B23" s="176"/>
      <c r="C23" s="176"/>
      <c r="D23" s="176"/>
    </row>
    <row r="24" spans="1:4" s="122" customFormat="1" ht="15.75" customHeight="1" x14ac:dyDescent="0.25">
      <c r="A24" s="111">
        <v>1</v>
      </c>
      <c r="B24" s="125" t="s">
        <v>103</v>
      </c>
      <c r="C24" s="177"/>
      <c r="D24" s="178"/>
    </row>
    <row r="25" spans="1:4" s="122" customFormat="1" ht="15.75" customHeight="1" x14ac:dyDescent="0.25">
      <c r="A25" s="111">
        <v>2</v>
      </c>
      <c r="B25" s="125" t="s">
        <v>104</v>
      </c>
      <c r="C25" s="179" t="s">
        <v>115</v>
      </c>
      <c r="D25" s="180"/>
    </row>
    <row r="26" spans="1:4" s="122" customFormat="1" ht="15.75" customHeight="1" x14ac:dyDescent="0.25">
      <c r="A26" s="111">
        <v>3</v>
      </c>
      <c r="B26" s="125" t="s">
        <v>105</v>
      </c>
      <c r="C26" s="181"/>
      <c r="D26" s="182"/>
    </row>
    <row r="27" spans="1:4" s="122" customFormat="1" ht="15.75" customHeight="1" x14ac:dyDescent="0.25">
      <c r="A27" s="111">
        <v>4</v>
      </c>
      <c r="B27" s="125" t="s">
        <v>129</v>
      </c>
      <c r="C27" s="179">
        <v>220</v>
      </c>
      <c r="D27" s="180"/>
    </row>
    <row r="28" spans="1:4" s="122" customFormat="1" ht="15.75" customHeight="1" x14ac:dyDescent="0.25">
      <c r="A28" s="111">
        <v>5</v>
      </c>
      <c r="B28" s="125" t="s">
        <v>130</v>
      </c>
      <c r="C28" s="179">
        <v>200</v>
      </c>
      <c r="D28" s="180"/>
    </row>
    <row r="29" spans="1:4" s="122" customFormat="1" ht="15.75" customHeight="1" x14ac:dyDescent="0.25">
      <c r="A29" s="111">
        <v>6</v>
      </c>
      <c r="B29" s="125" t="s">
        <v>125</v>
      </c>
      <c r="C29" s="179"/>
      <c r="D29" s="180"/>
    </row>
    <row r="30" spans="1:4" s="122" customFormat="1" x14ac:dyDescent="0.25"/>
    <row r="31" spans="1:4" s="122" customFormat="1" x14ac:dyDescent="0.25">
      <c r="A31" s="261" t="s">
        <v>16</v>
      </c>
      <c r="B31" s="261"/>
      <c r="C31" s="261"/>
      <c r="D31" s="261"/>
    </row>
    <row r="32" spans="1:4" s="122" customFormat="1" x14ac:dyDescent="0.25">
      <c r="A32" s="126"/>
      <c r="B32" s="126"/>
      <c r="C32" s="126"/>
      <c r="D32" s="126"/>
    </row>
    <row r="33" spans="1:4" s="122" customFormat="1" x14ac:dyDescent="0.25">
      <c r="A33" s="112">
        <v>1</v>
      </c>
      <c r="B33" s="188" t="s">
        <v>17</v>
      </c>
      <c r="C33" s="189"/>
      <c r="D33" s="112" t="s">
        <v>18</v>
      </c>
    </row>
    <row r="34" spans="1:4" s="107" customFormat="1" ht="15" x14ac:dyDescent="0.25">
      <c r="A34" s="44" t="s">
        <v>19</v>
      </c>
      <c r="B34" s="262" t="s">
        <v>164</v>
      </c>
      <c r="C34" s="263"/>
      <c r="D34" s="51"/>
    </row>
    <row r="35" spans="1:4" s="107" customFormat="1" ht="15" x14ac:dyDescent="0.25">
      <c r="A35" s="44" t="s">
        <v>20</v>
      </c>
      <c r="B35" s="264" t="s">
        <v>81</v>
      </c>
      <c r="C35" s="265"/>
      <c r="D35" s="51"/>
    </row>
    <row r="36" spans="1:4" s="107" customFormat="1" ht="15" x14ac:dyDescent="0.25">
      <c r="A36" s="44" t="s">
        <v>21</v>
      </c>
      <c r="B36" s="172" t="s">
        <v>82</v>
      </c>
      <c r="C36" s="174"/>
      <c r="D36" s="51"/>
    </row>
    <row r="37" spans="1:4" s="107" customFormat="1" ht="15" x14ac:dyDescent="0.25">
      <c r="A37" s="44" t="s">
        <v>37</v>
      </c>
      <c r="B37" s="264" t="s">
        <v>83</v>
      </c>
      <c r="C37" s="265"/>
      <c r="D37" s="51"/>
    </row>
    <row r="38" spans="1:4" s="107" customFormat="1" ht="15" x14ac:dyDescent="0.25">
      <c r="A38" s="44" t="s">
        <v>22</v>
      </c>
      <c r="B38" s="264" t="s">
        <v>79</v>
      </c>
      <c r="C38" s="265"/>
      <c r="D38" s="127"/>
    </row>
    <row r="39" spans="1:4" s="107" customFormat="1" ht="15" x14ac:dyDescent="0.25">
      <c r="A39" s="269" t="s">
        <v>2</v>
      </c>
      <c r="B39" s="270"/>
      <c r="C39" s="271"/>
      <c r="D39" s="89">
        <f>SUM(D34:D38)</f>
        <v>0</v>
      </c>
    </row>
    <row r="40" spans="1:4" s="122" customFormat="1" x14ac:dyDescent="0.25">
      <c r="A40" s="126"/>
      <c r="B40" s="126"/>
      <c r="C40" s="126"/>
      <c r="D40" s="126"/>
    </row>
    <row r="41" spans="1:4" s="122" customFormat="1" x14ac:dyDescent="0.25">
      <c r="A41" s="261" t="s">
        <v>26</v>
      </c>
      <c r="B41" s="261"/>
      <c r="C41" s="261"/>
      <c r="D41" s="261"/>
    </row>
    <row r="42" spans="1:4" s="122" customFormat="1" x14ac:dyDescent="0.25">
      <c r="A42" s="128"/>
      <c r="B42" s="126"/>
      <c r="C42" s="126"/>
      <c r="D42" s="126"/>
    </row>
    <row r="43" spans="1:4" s="122" customFormat="1" x14ac:dyDescent="0.25">
      <c r="A43" s="268" t="s">
        <v>27</v>
      </c>
      <c r="B43" s="268"/>
      <c r="C43" s="268"/>
      <c r="D43" s="268"/>
    </row>
    <row r="44" spans="1:4" s="122" customFormat="1" x14ac:dyDescent="0.25">
      <c r="A44" s="126"/>
      <c r="B44" s="126"/>
      <c r="C44" s="126"/>
      <c r="D44" s="126"/>
    </row>
    <row r="45" spans="1:4" s="107" customFormat="1" ht="15" x14ac:dyDescent="0.25">
      <c r="A45" s="112" t="s">
        <v>28</v>
      </c>
      <c r="B45" s="24" t="s">
        <v>91</v>
      </c>
      <c r="C45" s="24" t="s">
        <v>30</v>
      </c>
      <c r="D45" s="112" t="s">
        <v>18</v>
      </c>
    </row>
    <row r="46" spans="1:4" s="107" customFormat="1" ht="15" x14ac:dyDescent="0.25">
      <c r="A46" s="44" t="s">
        <v>19</v>
      </c>
      <c r="B46" s="45" t="s">
        <v>31</v>
      </c>
      <c r="C46" s="29"/>
      <c r="D46" s="61"/>
    </row>
    <row r="47" spans="1:4" s="107" customFormat="1" ht="15" x14ac:dyDescent="0.25">
      <c r="A47" s="44" t="s">
        <v>20</v>
      </c>
      <c r="B47" s="45" t="s">
        <v>32</v>
      </c>
      <c r="C47" s="29"/>
      <c r="D47" s="61"/>
    </row>
    <row r="48" spans="1:4" s="107" customFormat="1" ht="15" x14ac:dyDescent="0.25">
      <c r="A48" s="269" t="s">
        <v>2</v>
      </c>
      <c r="B48" s="270"/>
      <c r="C48" s="271"/>
      <c r="D48" s="89">
        <f>SUM(D46:D47)</f>
        <v>0</v>
      </c>
    </row>
    <row r="49" spans="1:4" s="122" customFormat="1" x14ac:dyDescent="0.25">
      <c r="A49" s="126"/>
      <c r="B49" s="126"/>
      <c r="C49" s="126"/>
      <c r="D49" s="126"/>
    </row>
    <row r="50" spans="1:4" s="122" customFormat="1" ht="15.75" customHeight="1" x14ac:dyDescent="0.25">
      <c r="A50" s="268" t="s">
        <v>33</v>
      </c>
      <c r="B50" s="268"/>
      <c r="C50" s="268"/>
      <c r="D50" s="268"/>
    </row>
    <row r="51" spans="1:4" s="122" customFormat="1" x14ac:dyDescent="0.25">
      <c r="A51" s="129"/>
      <c r="B51" s="129"/>
      <c r="C51" s="129"/>
      <c r="D51" s="129"/>
    </row>
    <row r="52" spans="1:4" s="122" customFormat="1" x14ac:dyDescent="0.25">
      <c r="A52" s="266" t="s">
        <v>185</v>
      </c>
      <c r="B52" s="266"/>
      <c r="C52" s="130">
        <f>$D$39+$D$48</f>
        <v>0</v>
      </c>
      <c r="D52" s="126"/>
    </row>
    <row r="53" spans="1:4" s="107" customFormat="1" ht="15" x14ac:dyDescent="0.25">
      <c r="A53" s="112" t="s">
        <v>34</v>
      </c>
      <c r="B53" s="112" t="s">
        <v>35</v>
      </c>
      <c r="C53" s="112" t="s">
        <v>30</v>
      </c>
      <c r="D53" s="112" t="s">
        <v>18</v>
      </c>
    </row>
    <row r="54" spans="1:4" s="107" customFormat="1" ht="15" x14ac:dyDescent="0.25">
      <c r="A54" s="44" t="s">
        <v>19</v>
      </c>
      <c r="B54" s="45" t="s">
        <v>3</v>
      </c>
      <c r="C54" s="53"/>
      <c r="D54" s="54"/>
    </row>
    <row r="55" spans="1:4" s="107" customFormat="1" ht="15" x14ac:dyDescent="0.25">
      <c r="A55" s="44" t="s">
        <v>20</v>
      </c>
      <c r="B55" s="45" t="s">
        <v>36</v>
      </c>
      <c r="C55" s="53"/>
      <c r="D55" s="54"/>
    </row>
    <row r="56" spans="1:4" s="107" customFormat="1" ht="15" x14ac:dyDescent="0.25">
      <c r="A56" s="44" t="s">
        <v>21</v>
      </c>
      <c r="B56" s="45" t="s">
        <v>62</v>
      </c>
      <c r="C56" s="29"/>
      <c r="D56" s="54"/>
    </row>
    <row r="57" spans="1:4" s="107" customFormat="1" ht="15" x14ac:dyDescent="0.25">
      <c r="A57" s="44" t="s">
        <v>37</v>
      </c>
      <c r="B57" s="45" t="s">
        <v>38</v>
      </c>
      <c r="C57" s="53"/>
      <c r="D57" s="54"/>
    </row>
    <row r="58" spans="1:4" s="107" customFormat="1" ht="15" x14ac:dyDescent="0.25">
      <c r="A58" s="44" t="s">
        <v>22</v>
      </c>
      <c r="B58" s="45" t="s">
        <v>39</v>
      </c>
      <c r="C58" s="53"/>
      <c r="D58" s="54"/>
    </row>
    <row r="59" spans="1:4" s="107" customFormat="1" ht="15" x14ac:dyDescent="0.25">
      <c r="A59" s="44" t="s">
        <v>23</v>
      </c>
      <c r="B59" s="45" t="s">
        <v>4</v>
      </c>
      <c r="C59" s="53"/>
      <c r="D59" s="54"/>
    </row>
    <row r="60" spans="1:4" s="107" customFormat="1" ht="15" x14ac:dyDescent="0.25">
      <c r="A60" s="44" t="s">
        <v>24</v>
      </c>
      <c r="B60" s="45" t="s">
        <v>5</v>
      </c>
      <c r="C60" s="53"/>
      <c r="D60" s="54"/>
    </row>
    <row r="61" spans="1:4" s="107" customFormat="1" ht="15" x14ac:dyDescent="0.25">
      <c r="A61" s="44" t="s">
        <v>25</v>
      </c>
      <c r="B61" s="45" t="s">
        <v>6</v>
      </c>
      <c r="C61" s="53"/>
      <c r="D61" s="54"/>
    </row>
    <row r="62" spans="1:4" s="107" customFormat="1" ht="15" x14ac:dyDescent="0.25">
      <c r="A62" s="223" t="s">
        <v>40</v>
      </c>
      <c r="B62" s="223"/>
      <c r="C62" s="132"/>
      <c r="D62" s="88">
        <f>SUM(D54:D61)</f>
        <v>0</v>
      </c>
    </row>
    <row r="63" spans="1:4" s="122" customFormat="1" x14ac:dyDescent="0.25">
      <c r="A63" s="267"/>
      <c r="B63" s="267"/>
      <c r="C63" s="267"/>
      <c r="D63" s="267"/>
    </row>
    <row r="64" spans="1:4" s="122" customFormat="1" x14ac:dyDescent="0.25">
      <c r="A64" s="268" t="s">
        <v>41</v>
      </c>
      <c r="B64" s="268"/>
      <c r="C64" s="268"/>
      <c r="D64" s="268"/>
    </row>
    <row r="65" spans="1:5" s="122" customFormat="1" x14ac:dyDescent="0.25">
      <c r="A65" s="126"/>
      <c r="B65" s="126"/>
      <c r="C65" s="126"/>
      <c r="D65" s="126"/>
    </row>
    <row r="66" spans="1:5" s="107" customFormat="1" ht="15" x14ac:dyDescent="0.25">
      <c r="A66" s="112" t="s">
        <v>42</v>
      </c>
      <c r="B66" s="114" t="s">
        <v>43</v>
      </c>
      <c r="C66" s="115" t="s">
        <v>1</v>
      </c>
      <c r="D66" s="112" t="s">
        <v>18</v>
      </c>
    </row>
    <row r="67" spans="1:5" s="107" customFormat="1" ht="15" x14ac:dyDescent="0.25">
      <c r="A67" s="44" t="s">
        <v>19</v>
      </c>
      <c r="B67" s="45" t="s">
        <v>85</v>
      </c>
      <c r="C67" s="60"/>
      <c r="D67" s="133"/>
    </row>
    <row r="68" spans="1:5" s="107" customFormat="1" ht="15" x14ac:dyDescent="0.25">
      <c r="A68" s="44" t="s">
        <v>20</v>
      </c>
      <c r="B68" s="45" t="s">
        <v>90</v>
      </c>
      <c r="C68" s="14"/>
      <c r="D68" s="59"/>
    </row>
    <row r="69" spans="1:5" s="107" customFormat="1" ht="15" x14ac:dyDescent="0.25">
      <c r="A69" s="44" t="s">
        <v>21</v>
      </c>
      <c r="B69" s="134" t="s">
        <v>159</v>
      </c>
      <c r="C69" s="135"/>
      <c r="D69" s="136"/>
    </row>
    <row r="70" spans="1:5" s="107" customFormat="1" ht="15" x14ac:dyDescent="0.25">
      <c r="A70" s="44" t="s">
        <v>37</v>
      </c>
      <c r="B70" s="45" t="s">
        <v>127</v>
      </c>
      <c r="C70" s="14"/>
      <c r="D70" s="59"/>
    </row>
    <row r="71" spans="1:5" s="107" customFormat="1" ht="15" x14ac:dyDescent="0.25">
      <c r="A71" s="44" t="s">
        <v>22</v>
      </c>
      <c r="B71" s="45" t="s">
        <v>126</v>
      </c>
      <c r="C71" s="14"/>
      <c r="D71" s="59"/>
    </row>
    <row r="72" spans="1:5" s="107" customFormat="1" ht="15" x14ac:dyDescent="0.25">
      <c r="A72" s="44" t="s">
        <v>23</v>
      </c>
      <c r="B72" s="45" t="s">
        <v>128</v>
      </c>
      <c r="C72" s="60"/>
      <c r="D72" s="61"/>
    </row>
    <row r="73" spans="1:5" s="107" customFormat="1" ht="15" x14ac:dyDescent="0.25">
      <c r="A73" s="269" t="s">
        <v>2</v>
      </c>
      <c r="B73" s="270"/>
      <c r="C73" s="271"/>
      <c r="D73" s="88">
        <f>SUM(D67:D72)</f>
        <v>0</v>
      </c>
    </row>
    <row r="74" spans="1:5" s="122" customFormat="1" ht="15.75" customHeight="1" x14ac:dyDescent="0.25">
      <c r="A74" s="126"/>
      <c r="B74" s="126"/>
      <c r="C74" s="126"/>
      <c r="D74" s="126"/>
      <c r="E74" s="126"/>
    </row>
    <row r="75" spans="1:5" s="107" customFormat="1" ht="15" x14ac:dyDescent="0.25">
      <c r="A75" s="272" t="s">
        <v>44</v>
      </c>
      <c r="B75" s="272"/>
      <c r="C75" s="272"/>
      <c r="D75" s="272"/>
    </row>
    <row r="76" spans="1:5" s="107" customFormat="1" ht="15" x14ac:dyDescent="0.25">
      <c r="A76" s="273"/>
      <c r="B76" s="273"/>
      <c r="C76" s="273"/>
      <c r="D76" s="273"/>
    </row>
    <row r="77" spans="1:5" s="107" customFormat="1" ht="15" x14ac:dyDescent="0.25">
      <c r="A77" s="188" t="s">
        <v>45</v>
      </c>
      <c r="B77" s="206"/>
      <c r="C77" s="189"/>
      <c r="D77" s="112" t="s">
        <v>18</v>
      </c>
    </row>
    <row r="78" spans="1:5" s="107" customFormat="1" ht="15" x14ac:dyDescent="0.25">
      <c r="A78" s="44" t="s">
        <v>28</v>
      </c>
      <c r="B78" s="172" t="s">
        <v>29</v>
      </c>
      <c r="C78" s="174"/>
      <c r="D78" s="37"/>
    </row>
    <row r="79" spans="1:5" s="107" customFormat="1" ht="15" x14ac:dyDescent="0.25">
      <c r="A79" s="44" t="s">
        <v>34</v>
      </c>
      <c r="B79" s="172" t="s">
        <v>35</v>
      </c>
      <c r="C79" s="174"/>
      <c r="D79" s="37"/>
    </row>
    <row r="80" spans="1:5" s="107" customFormat="1" ht="15" x14ac:dyDescent="0.25">
      <c r="A80" s="44" t="s">
        <v>42</v>
      </c>
      <c r="B80" s="172" t="s">
        <v>43</v>
      </c>
      <c r="C80" s="174"/>
      <c r="D80" s="37"/>
    </row>
    <row r="81" spans="1:5" s="107" customFormat="1" ht="15" x14ac:dyDescent="0.25">
      <c r="A81" s="269" t="s">
        <v>2</v>
      </c>
      <c r="B81" s="270"/>
      <c r="C81" s="271"/>
      <c r="D81" s="88">
        <f>SUM(D78:D80)</f>
        <v>0</v>
      </c>
    </row>
    <row r="82" spans="1:5" s="122" customFormat="1" x14ac:dyDescent="0.25">
      <c r="A82" s="126"/>
      <c r="B82" s="126"/>
      <c r="C82" s="126"/>
      <c r="D82" s="126"/>
    </row>
    <row r="83" spans="1:5" s="122" customFormat="1" x14ac:dyDescent="0.25">
      <c r="A83" s="261" t="s">
        <v>12</v>
      </c>
      <c r="B83" s="261"/>
      <c r="C83" s="261"/>
      <c r="D83" s="261"/>
      <c r="E83" s="137"/>
    </row>
    <row r="84" spans="1:5" s="122" customFormat="1" x14ac:dyDescent="0.25">
      <c r="A84" s="138"/>
      <c r="B84" s="139"/>
      <c r="C84" s="139"/>
      <c r="D84" s="140"/>
    </row>
    <row r="85" spans="1:5" s="107" customFormat="1" ht="15" x14ac:dyDescent="0.25">
      <c r="A85" s="216" t="s">
        <v>183</v>
      </c>
      <c r="B85" s="217"/>
      <c r="C85" s="106">
        <f>D39+D81-SUM(D54:D60)</f>
        <v>0</v>
      </c>
      <c r="D85" s="141"/>
    </row>
    <row r="86" spans="1:5" s="107" customFormat="1" ht="15" x14ac:dyDescent="0.25">
      <c r="A86" s="198" t="s">
        <v>184</v>
      </c>
      <c r="B86" s="199"/>
      <c r="C86" s="105">
        <f>D39+D81</f>
        <v>0</v>
      </c>
      <c r="D86" s="142"/>
    </row>
    <row r="87" spans="1:5" s="122" customFormat="1" x14ac:dyDescent="0.25">
      <c r="A87" s="112">
        <v>3</v>
      </c>
      <c r="B87" s="114" t="s">
        <v>46</v>
      </c>
      <c r="C87" s="115" t="s">
        <v>80</v>
      </c>
      <c r="D87" s="112" t="s">
        <v>18</v>
      </c>
    </row>
    <row r="88" spans="1:5" s="107" customFormat="1" ht="15" x14ac:dyDescent="0.25">
      <c r="A88" s="44" t="s">
        <v>19</v>
      </c>
      <c r="B88" s="39" t="s">
        <v>47</v>
      </c>
      <c r="C88" s="29"/>
      <c r="D88" s="61"/>
    </row>
    <row r="89" spans="1:5" s="107" customFormat="1" ht="15" x14ac:dyDescent="0.25">
      <c r="A89" s="44" t="s">
        <v>20</v>
      </c>
      <c r="B89" s="39" t="s">
        <v>48</v>
      </c>
      <c r="C89" s="143"/>
      <c r="D89" s="61"/>
    </row>
    <row r="90" spans="1:5" s="107" customFormat="1" ht="15" x14ac:dyDescent="0.25">
      <c r="A90" s="44" t="s">
        <v>21</v>
      </c>
      <c r="B90" s="39" t="s">
        <v>49</v>
      </c>
      <c r="C90" s="29"/>
      <c r="D90" s="61"/>
      <c r="E90" s="131"/>
    </row>
    <row r="91" spans="1:5" s="107" customFormat="1" ht="15" x14ac:dyDescent="0.25">
      <c r="A91" s="44" t="s">
        <v>37</v>
      </c>
      <c r="B91" s="39" t="s">
        <v>50</v>
      </c>
      <c r="C91" s="29"/>
      <c r="D91" s="61"/>
    </row>
    <row r="92" spans="1:5" s="107" customFormat="1" ht="15" x14ac:dyDescent="0.25">
      <c r="A92" s="44" t="s">
        <v>22</v>
      </c>
      <c r="B92" s="39" t="s">
        <v>51</v>
      </c>
      <c r="C92" s="143"/>
      <c r="D92" s="61"/>
    </row>
    <row r="93" spans="1:5" s="107" customFormat="1" ht="15" x14ac:dyDescent="0.25">
      <c r="A93" s="44" t="s">
        <v>23</v>
      </c>
      <c r="B93" s="39" t="s">
        <v>84</v>
      </c>
      <c r="C93" s="29"/>
      <c r="D93" s="61"/>
    </row>
    <row r="94" spans="1:5" s="107" customFormat="1" ht="15" x14ac:dyDescent="0.25">
      <c r="A94" s="223" t="s">
        <v>2</v>
      </c>
      <c r="B94" s="223"/>
      <c r="C94" s="29"/>
      <c r="D94" s="88">
        <f>SUM(D88:D93)</f>
        <v>0</v>
      </c>
    </row>
    <row r="95" spans="1:5" s="122" customFormat="1" x14ac:dyDescent="0.25">
      <c r="A95" s="278"/>
      <c r="B95" s="278"/>
      <c r="C95" s="278"/>
      <c r="D95" s="278"/>
    </row>
    <row r="96" spans="1:5" s="122" customFormat="1" x14ac:dyDescent="0.25">
      <c r="A96" s="261" t="s">
        <v>52</v>
      </c>
      <c r="B96" s="261"/>
      <c r="C96" s="261"/>
      <c r="D96" s="261"/>
    </row>
    <row r="97" spans="1:4" s="122" customFormat="1" ht="15.75" customHeight="1" x14ac:dyDescent="0.25">
      <c r="A97" s="267"/>
      <c r="B97" s="267"/>
      <c r="C97" s="267"/>
      <c r="D97" s="267"/>
    </row>
    <row r="98" spans="1:4" s="122" customFormat="1" x14ac:dyDescent="0.25">
      <c r="A98" s="268" t="s">
        <v>53</v>
      </c>
      <c r="B98" s="268"/>
      <c r="C98" s="268"/>
      <c r="D98" s="268"/>
    </row>
    <row r="99" spans="1:4" s="122" customFormat="1" x14ac:dyDescent="0.25">
      <c r="A99" s="279"/>
      <c r="B99" s="279"/>
      <c r="C99" s="279"/>
      <c r="D99" s="279"/>
    </row>
    <row r="100" spans="1:4" s="122" customFormat="1" x14ac:dyDescent="0.25">
      <c r="A100" s="199" t="s">
        <v>186</v>
      </c>
      <c r="B100" s="199"/>
      <c r="C100" s="280">
        <f>D39+D81+D94</f>
        <v>0</v>
      </c>
      <c r="D100" s="280"/>
    </row>
    <row r="101" spans="1:4" s="122" customFormat="1" x14ac:dyDescent="0.25">
      <c r="A101" s="112" t="s">
        <v>54</v>
      </c>
      <c r="B101" s="114" t="s">
        <v>55</v>
      </c>
      <c r="C101" s="115" t="s">
        <v>80</v>
      </c>
      <c r="D101" s="112" t="s">
        <v>18</v>
      </c>
    </row>
    <row r="102" spans="1:4" s="122" customFormat="1" x14ac:dyDescent="0.25">
      <c r="A102" s="145" t="s">
        <v>19</v>
      </c>
      <c r="B102" s="120" t="s">
        <v>74</v>
      </c>
      <c r="C102" s="29"/>
      <c r="D102" s="121"/>
    </row>
    <row r="103" spans="1:4" s="122" customFormat="1" x14ac:dyDescent="0.25">
      <c r="A103" s="145" t="s">
        <v>20</v>
      </c>
      <c r="B103" s="120" t="s">
        <v>55</v>
      </c>
      <c r="C103" s="29"/>
      <c r="D103" s="121"/>
    </row>
    <row r="104" spans="1:4" s="122" customFormat="1" x14ac:dyDescent="0.25">
      <c r="A104" s="145" t="s">
        <v>21</v>
      </c>
      <c r="B104" s="120" t="s">
        <v>76</v>
      </c>
      <c r="C104" s="29"/>
      <c r="D104" s="121"/>
    </row>
    <row r="105" spans="1:4" s="122" customFormat="1" x14ac:dyDescent="0.25">
      <c r="A105" s="145" t="s">
        <v>37</v>
      </c>
      <c r="B105" s="120" t="s">
        <v>75</v>
      </c>
      <c r="C105" s="29"/>
      <c r="D105" s="121"/>
    </row>
    <row r="106" spans="1:4" s="122" customFormat="1" x14ac:dyDescent="0.25">
      <c r="A106" s="145" t="s">
        <v>22</v>
      </c>
      <c r="B106" s="120" t="s">
        <v>77</v>
      </c>
      <c r="C106" s="29"/>
      <c r="D106" s="121"/>
    </row>
    <row r="107" spans="1:4" s="122" customFormat="1" x14ac:dyDescent="0.25">
      <c r="A107" s="145" t="s">
        <v>23</v>
      </c>
      <c r="B107" s="120" t="s">
        <v>78</v>
      </c>
      <c r="C107" s="29"/>
      <c r="D107" s="121"/>
    </row>
    <row r="108" spans="1:4" s="122" customFormat="1" x14ac:dyDescent="0.25">
      <c r="A108" s="145" t="s">
        <v>24</v>
      </c>
      <c r="B108" s="120" t="s">
        <v>79</v>
      </c>
      <c r="C108" s="146"/>
      <c r="D108" s="121"/>
    </row>
    <row r="109" spans="1:4" s="122" customFormat="1" x14ac:dyDescent="0.25">
      <c r="A109" s="269" t="s">
        <v>2</v>
      </c>
      <c r="B109" s="270"/>
      <c r="C109" s="271"/>
      <c r="D109" s="88">
        <f>SUM(D102:D108)</f>
        <v>0</v>
      </c>
    </row>
    <row r="110" spans="1:4" s="122" customFormat="1" x14ac:dyDescent="0.25">
      <c r="A110" s="147"/>
      <c r="B110" s="147"/>
      <c r="C110" s="147"/>
      <c r="D110" s="147"/>
    </row>
    <row r="111" spans="1:4" s="122" customFormat="1" ht="15.75" customHeight="1" x14ac:dyDescent="0.25">
      <c r="A111" s="274" t="s">
        <v>65</v>
      </c>
      <c r="B111" s="274"/>
      <c r="C111" s="274"/>
      <c r="D111" s="274"/>
    </row>
    <row r="112" spans="1:4" s="122" customFormat="1" x14ac:dyDescent="0.25">
      <c r="A112" s="275"/>
      <c r="B112" s="275"/>
      <c r="C112" s="276"/>
      <c r="D112" s="276"/>
    </row>
    <row r="113" spans="1:4" s="122" customFormat="1" x14ac:dyDescent="0.25">
      <c r="A113" s="112" t="s">
        <v>66</v>
      </c>
      <c r="B113" s="114" t="s">
        <v>67</v>
      </c>
      <c r="C113" s="188" t="s">
        <v>18</v>
      </c>
      <c r="D113" s="189"/>
    </row>
    <row r="114" spans="1:4" s="122" customFormat="1" x14ac:dyDescent="0.25">
      <c r="A114" s="113" t="s">
        <v>19</v>
      </c>
      <c r="B114" s="12" t="s">
        <v>68</v>
      </c>
      <c r="C114" s="277" t="s">
        <v>156</v>
      </c>
      <c r="D114" s="277"/>
    </row>
    <row r="115" spans="1:4" s="122" customFormat="1" x14ac:dyDescent="0.25">
      <c r="A115" s="269" t="s">
        <v>2</v>
      </c>
      <c r="B115" s="271"/>
      <c r="C115" s="282" t="str">
        <f>C114</f>
        <v>Não se aplica</v>
      </c>
      <c r="D115" s="283"/>
    </row>
    <row r="116" spans="1:4" s="122" customFormat="1" x14ac:dyDescent="0.25">
      <c r="A116" s="126"/>
      <c r="B116" s="126"/>
      <c r="C116" s="126"/>
      <c r="D116" s="126"/>
    </row>
    <row r="117" spans="1:4" s="122" customFormat="1" x14ac:dyDescent="0.25">
      <c r="A117" s="165" t="s">
        <v>56</v>
      </c>
      <c r="B117" s="165"/>
      <c r="C117" s="165"/>
      <c r="D117" s="165"/>
    </row>
    <row r="118" spans="1:4" s="122" customFormat="1" x14ac:dyDescent="0.25">
      <c r="A118" s="128"/>
      <c r="B118" s="126"/>
      <c r="C118" s="126"/>
      <c r="D118" s="126"/>
    </row>
    <row r="119" spans="1:4" s="122" customFormat="1" x14ac:dyDescent="0.25">
      <c r="A119" s="112">
        <v>4</v>
      </c>
      <c r="B119" s="114" t="s">
        <v>57</v>
      </c>
      <c r="C119" s="188" t="s">
        <v>18</v>
      </c>
      <c r="D119" s="189"/>
    </row>
    <row r="120" spans="1:4" s="107" customFormat="1" ht="15" x14ac:dyDescent="0.25">
      <c r="A120" s="44" t="s">
        <v>54</v>
      </c>
      <c r="B120" s="45" t="s">
        <v>58</v>
      </c>
      <c r="C120" s="277"/>
      <c r="D120" s="277"/>
    </row>
    <row r="121" spans="1:4" s="107" customFormat="1" ht="15" x14ac:dyDescent="0.25">
      <c r="A121" s="44" t="s">
        <v>66</v>
      </c>
      <c r="B121" s="45" t="s">
        <v>69</v>
      </c>
      <c r="C121" s="277"/>
      <c r="D121" s="277"/>
    </row>
    <row r="122" spans="1:4" s="122" customFormat="1" x14ac:dyDescent="0.25">
      <c r="A122" s="281" t="s">
        <v>2</v>
      </c>
      <c r="B122" s="281"/>
      <c r="C122" s="282">
        <f>SUM(C120:D121)</f>
        <v>0</v>
      </c>
      <c r="D122" s="283"/>
    </row>
    <row r="123" spans="1:4" s="122" customFormat="1" x14ac:dyDescent="0.25">
      <c r="A123" s="126"/>
      <c r="B123" s="126"/>
      <c r="C123" s="126"/>
      <c r="D123" s="126"/>
    </row>
    <row r="124" spans="1:4" s="122" customFormat="1" x14ac:dyDescent="0.25">
      <c r="A124" s="261" t="s">
        <v>13</v>
      </c>
      <c r="B124" s="261"/>
      <c r="C124" s="261"/>
      <c r="D124" s="261"/>
    </row>
    <row r="125" spans="1:4" s="122" customFormat="1" x14ac:dyDescent="0.25">
      <c r="A125" s="126"/>
      <c r="B125" s="126"/>
      <c r="C125" s="126"/>
      <c r="D125" s="126"/>
    </row>
    <row r="126" spans="1:4" s="122" customFormat="1" x14ac:dyDescent="0.25">
      <c r="A126" s="112">
        <v>5</v>
      </c>
      <c r="B126" s="114" t="s">
        <v>10</v>
      </c>
      <c r="C126" s="188" t="s">
        <v>18</v>
      </c>
      <c r="D126" s="189"/>
    </row>
    <row r="127" spans="1:4" s="107" customFormat="1" ht="15" x14ac:dyDescent="0.25">
      <c r="A127" s="44" t="s">
        <v>19</v>
      </c>
      <c r="B127" s="45" t="s">
        <v>59</v>
      </c>
      <c r="C127" s="284"/>
      <c r="D127" s="284"/>
    </row>
    <row r="128" spans="1:4" s="107" customFormat="1" ht="15" x14ac:dyDescent="0.25">
      <c r="A128" s="44" t="s">
        <v>20</v>
      </c>
      <c r="B128" s="45" t="s">
        <v>155</v>
      </c>
      <c r="C128" s="284"/>
      <c r="D128" s="284"/>
    </row>
    <row r="129" spans="1:5" s="107" customFormat="1" ht="15" x14ac:dyDescent="0.25">
      <c r="A129" s="148" t="s">
        <v>21</v>
      </c>
      <c r="B129" s="134" t="s">
        <v>88</v>
      </c>
      <c r="C129" s="285"/>
      <c r="D129" s="285"/>
    </row>
    <row r="130" spans="1:5" s="122" customFormat="1" x14ac:dyDescent="0.25">
      <c r="A130" s="286" t="s">
        <v>40</v>
      </c>
      <c r="B130" s="287"/>
      <c r="C130" s="282">
        <f>SUM(C127:C129)</f>
        <v>0</v>
      </c>
      <c r="D130" s="283"/>
    </row>
    <row r="131" spans="1:5" s="122" customFormat="1" ht="8.25" customHeight="1" x14ac:dyDescent="0.25">
      <c r="A131" s="126"/>
      <c r="B131" s="126"/>
      <c r="C131" s="126"/>
      <c r="D131" s="126"/>
      <c r="E131" s="144"/>
    </row>
    <row r="132" spans="1:5" s="122" customFormat="1" x14ac:dyDescent="0.25">
      <c r="A132" s="261" t="s">
        <v>14</v>
      </c>
      <c r="B132" s="261"/>
      <c r="C132" s="261"/>
      <c r="D132" s="261"/>
    </row>
    <row r="133" spans="1:5" s="122" customFormat="1" x14ac:dyDescent="0.25">
      <c r="A133" s="149"/>
      <c r="B133" s="149"/>
      <c r="C133" s="149"/>
      <c r="D133" s="149"/>
    </row>
    <row r="134" spans="1:5" s="122" customFormat="1" x14ac:dyDescent="0.25">
      <c r="A134" s="149"/>
      <c r="B134" s="266" t="s">
        <v>180</v>
      </c>
      <c r="C134" s="266"/>
      <c r="D134" s="150">
        <f>D39+D81+D94+C122+C130</f>
        <v>0</v>
      </c>
    </row>
    <row r="135" spans="1:5" s="122" customFormat="1" x14ac:dyDescent="0.25">
      <c r="A135" s="149"/>
      <c r="B135" s="266" t="s">
        <v>181</v>
      </c>
      <c r="C135" s="266"/>
      <c r="D135" s="150">
        <f>D134+D138</f>
        <v>0</v>
      </c>
    </row>
    <row r="136" spans="1:5" s="122" customFormat="1" x14ac:dyDescent="0.25">
      <c r="A136" s="149"/>
      <c r="B136" s="217" t="s">
        <v>182</v>
      </c>
      <c r="C136" s="217"/>
      <c r="D136" s="150">
        <f>(D135+D139)/(1-C140)</f>
        <v>0</v>
      </c>
    </row>
    <row r="137" spans="1:5" s="122" customFormat="1" x14ac:dyDescent="0.25">
      <c r="A137" s="112">
        <v>6</v>
      </c>
      <c r="B137" s="114" t="s">
        <v>11</v>
      </c>
      <c r="C137" s="115" t="s">
        <v>30</v>
      </c>
      <c r="D137" s="112" t="s">
        <v>18</v>
      </c>
    </row>
    <row r="138" spans="1:5" s="107" customFormat="1" ht="14.45" customHeight="1" x14ac:dyDescent="0.25">
      <c r="A138" s="44" t="s">
        <v>19</v>
      </c>
      <c r="B138" s="45" t="s">
        <v>8</v>
      </c>
      <c r="C138" s="29"/>
      <c r="D138" s="51"/>
    </row>
    <row r="139" spans="1:5" s="107" customFormat="1" ht="15" x14ac:dyDescent="0.25">
      <c r="A139" s="44" t="s">
        <v>20</v>
      </c>
      <c r="B139" s="45" t="s">
        <v>63</v>
      </c>
      <c r="C139" s="29"/>
      <c r="D139" s="51"/>
    </row>
    <row r="140" spans="1:5" s="30" customFormat="1" ht="15" x14ac:dyDescent="0.25">
      <c r="A140" s="28" t="s">
        <v>21</v>
      </c>
      <c r="B140" s="43" t="s">
        <v>9</v>
      </c>
      <c r="C140" s="35"/>
      <c r="D140" s="49"/>
    </row>
    <row r="141" spans="1:5" s="30" customFormat="1" ht="15" x14ac:dyDescent="0.25">
      <c r="A141" s="28" t="s">
        <v>166</v>
      </c>
      <c r="B141" s="43" t="s">
        <v>165</v>
      </c>
      <c r="C141" s="35"/>
      <c r="D141" s="49"/>
    </row>
    <row r="142" spans="1:5" s="30" customFormat="1" ht="15" x14ac:dyDescent="0.25">
      <c r="A142" s="28" t="s">
        <v>168</v>
      </c>
      <c r="B142" s="43" t="s">
        <v>167</v>
      </c>
      <c r="C142" s="35"/>
      <c r="D142" s="49"/>
    </row>
    <row r="143" spans="1:5" s="30" customFormat="1" ht="15" x14ac:dyDescent="0.25">
      <c r="A143" s="28" t="s">
        <v>170</v>
      </c>
      <c r="B143" s="43" t="s">
        <v>169</v>
      </c>
      <c r="C143" s="35"/>
      <c r="D143" s="49"/>
    </row>
    <row r="144" spans="1:5" ht="16.5" customHeight="1" x14ac:dyDescent="0.25">
      <c r="A144" s="238" t="s">
        <v>2</v>
      </c>
      <c r="B144" s="240"/>
      <c r="C144" s="6"/>
      <c r="D144" s="88">
        <f>SUM(D138:D143)</f>
        <v>0</v>
      </c>
    </row>
    <row r="145" spans="1:10" x14ac:dyDescent="0.25">
      <c r="A145" s="69"/>
      <c r="B145" s="69"/>
      <c r="C145" s="69"/>
      <c r="D145" s="69"/>
      <c r="E145" s="4"/>
    </row>
    <row r="146" spans="1:10" x14ac:dyDescent="0.25">
      <c r="A146" s="251" t="s">
        <v>108</v>
      </c>
      <c r="B146" s="251"/>
      <c r="C146" s="251"/>
      <c r="D146" s="251"/>
      <c r="E146" s="40"/>
      <c r="F146" s="41"/>
      <c r="G146" s="41"/>
      <c r="H146" s="41"/>
      <c r="I146" s="41"/>
      <c r="J146" s="41"/>
    </row>
    <row r="147" spans="1:10" x14ac:dyDescent="0.25">
      <c r="A147" s="72"/>
      <c r="B147" s="26" t="s">
        <v>60</v>
      </c>
      <c r="C147" s="188" t="s">
        <v>18</v>
      </c>
      <c r="D147" s="189"/>
    </row>
    <row r="148" spans="1:10" s="30" customFormat="1" ht="15" x14ac:dyDescent="0.25">
      <c r="A148" s="68" t="s">
        <v>19</v>
      </c>
      <c r="B148" s="43" t="s">
        <v>16</v>
      </c>
      <c r="C148" s="241"/>
      <c r="D148" s="241"/>
    </row>
    <row r="149" spans="1:10" s="30" customFormat="1" ht="15" x14ac:dyDescent="0.25">
      <c r="A149" s="68" t="s">
        <v>20</v>
      </c>
      <c r="B149" s="43" t="s">
        <v>26</v>
      </c>
      <c r="C149" s="241"/>
      <c r="D149" s="241"/>
    </row>
    <row r="150" spans="1:10" s="30" customFormat="1" ht="15" x14ac:dyDescent="0.25">
      <c r="A150" s="68" t="s">
        <v>21</v>
      </c>
      <c r="B150" s="43" t="s">
        <v>12</v>
      </c>
      <c r="C150" s="241"/>
      <c r="D150" s="241"/>
    </row>
    <row r="151" spans="1:10" s="30" customFormat="1" ht="15" x14ac:dyDescent="0.25">
      <c r="A151" s="68" t="s">
        <v>37</v>
      </c>
      <c r="B151" s="43" t="s">
        <v>52</v>
      </c>
      <c r="C151" s="241"/>
      <c r="D151" s="241"/>
    </row>
    <row r="152" spans="1:10" s="30" customFormat="1" ht="15" x14ac:dyDescent="0.25">
      <c r="A152" s="68" t="s">
        <v>22</v>
      </c>
      <c r="B152" s="43" t="s">
        <v>13</v>
      </c>
      <c r="C152" s="241"/>
      <c r="D152" s="241"/>
    </row>
    <row r="153" spans="1:10" s="30" customFormat="1" ht="14.45" customHeight="1" x14ac:dyDescent="0.25">
      <c r="A153" s="195" t="s">
        <v>61</v>
      </c>
      <c r="B153" s="197"/>
      <c r="C153" s="259">
        <f>SUM(C148:C152)</f>
        <v>0</v>
      </c>
      <c r="D153" s="259"/>
    </row>
    <row r="154" spans="1:10" s="30" customFormat="1" ht="15" x14ac:dyDescent="0.25">
      <c r="A154" s="68" t="s">
        <v>23</v>
      </c>
      <c r="B154" s="43" t="s">
        <v>14</v>
      </c>
      <c r="C154" s="241"/>
      <c r="D154" s="241"/>
    </row>
    <row r="155" spans="1:10" ht="14.45" customHeight="1" x14ac:dyDescent="0.25">
      <c r="A155" s="193" t="s">
        <v>113</v>
      </c>
      <c r="B155" s="193"/>
      <c r="C155" s="249">
        <f>C153+C154</f>
        <v>0</v>
      </c>
      <c r="D155" s="250"/>
    </row>
    <row r="156" spans="1:10" ht="14.45" customHeight="1" x14ac:dyDescent="0.25">
      <c r="A156" s="73"/>
      <c r="B156" s="73"/>
      <c r="C156" s="42"/>
      <c r="D156" s="42"/>
    </row>
    <row r="157" spans="1:10" ht="14.45" customHeight="1" x14ac:dyDescent="0.25">
      <c r="A157" s="251" t="s">
        <v>107</v>
      </c>
      <c r="B157" s="251"/>
      <c r="C157" s="251"/>
      <c r="D157" s="251"/>
    </row>
    <row r="158" spans="1:10" ht="14.45" customHeight="1" x14ac:dyDescent="0.25">
      <c r="A158" s="255" t="s">
        <v>120</v>
      </c>
      <c r="B158" s="256"/>
      <c r="C158" s="241">
        <f>C155</f>
        <v>0</v>
      </c>
      <c r="D158" s="241"/>
    </row>
    <row r="159" spans="1:10" ht="14.45" customHeight="1" x14ac:dyDescent="0.25">
      <c r="A159" s="255" t="s">
        <v>119</v>
      </c>
      <c r="B159" s="256"/>
      <c r="C159" s="253">
        <v>5</v>
      </c>
      <c r="D159" s="254"/>
    </row>
    <row r="160" spans="1:10" ht="14.45" customHeight="1" x14ac:dyDescent="0.25">
      <c r="A160" s="257" t="s">
        <v>109</v>
      </c>
      <c r="B160" s="258"/>
      <c r="C160" s="249">
        <f>C158*C159</f>
        <v>0</v>
      </c>
      <c r="D160" s="250"/>
    </row>
    <row r="161" spans="1:4" ht="14.45" customHeight="1" x14ac:dyDescent="0.25">
      <c r="A161" s="252"/>
      <c r="B161" s="252"/>
      <c r="C161" s="252"/>
      <c r="D161" s="252"/>
    </row>
    <row r="162" spans="1:4" x14ac:dyDescent="0.25">
      <c r="A162" s="251" t="s">
        <v>179</v>
      </c>
      <c r="B162" s="251"/>
      <c r="C162" s="251"/>
      <c r="D162" s="251"/>
    </row>
    <row r="163" spans="1:4" x14ac:dyDescent="0.25">
      <c r="A163" s="255" t="s">
        <v>110</v>
      </c>
      <c r="B163" s="256"/>
      <c r="C163" s="241">
        <f>C160</f>
        <v>0</v>
      </c>
      <c r="D163" s="241"/>
    </row>
    <row r="164" spans="1:4" x14ac:dyDescent="0.25">
      <c r="A164" s="255" t="s">
        <v>111</v>
      </c>
      <c r="B164" s="256"/>
      <c r="C164" s="248"/>
      <c r="D164" s="248"/>
    </row>
    <row r="165" spans="1:4" x14ac:dyDescent="0.25">
      <c r="A165" s="246" t="s">
        <v>171</v>
      </c>
      <c r="B165" s="247"/>
      <c r="C165" s="249">
        <f>C163*C164</f>
        <v>0</v>
      </c>
      <c r="D165" s="250"/>
    </row>
  </sheetData>
  <mergeCells count="113">
    <mergeCell ref="A164:B164"/>
    <mergeCell ref="C164:D164"/>
    <mergeCell ref="A165:B165"/>
    <mergeCell ref="C165:D165"/>
    <mergeCell ref="C13:D13"/>
    <mergeCell ref="A160:B160"/>
    <mergeCell ref="C160:D160"/>
    <mergeCell ref="A161:D161"/>
    <mergeCell ref="A162:D162"/>
    <mergeCell ref="A163:B163"/>
    <mergeCell ref="C163:D163"/>
    <mergeCell ref="A155:B155"/>
    <mergeCell ref="C155:D155"/>
    <mergeCell ref="A157:D157"/>
    <mergeCell ref="A158:B158"/>
    <mergeCell ref="C158:D158"/>
    <mergeCell ref="A159:B159"/>
    <mergeCell ref="C159:D159"/>
    <mergeCell ref="C150:D150"/>
    <mergeCell ref="C151:D151"/>
    <mergeCell ref="C152:D152"/>
    <mergeCell ref="A153:B153"/>
    <mergeCell ref="C153:D153"/>
    <mergeCell ref="C154:D154"/>
    <mergeCell ref="B136:C136"/>
    <mergeCell ref="A144:B144"/>
    <mergeCell ref="A146:D146"/>
    <mergeCell ref="C147:D147"/>
    <mergeCell ref="C148:D148"/>
    <mergeCell ref="C149:D149"/>
    <mergeCell ref="C129:D129"/>
    <mergeCell ref="A130:B130"/>
    <mergeCell ref="C130:D130"/>
    <mergeCell ref="A132:D132"/>
    <mergeCell ref="B134:C134"/>
    <mergeCell ref="B135:C135"/>
    <mergeCell ref="A122:B122"/>
    <mergeCell ref="C122:D122"/>
    <mergeCell ref="A124:D124"/>
    <mergeCell ref="C126:D126"/>
    <mergeCell ref="C127:D127"/>
    <mergeCell ref="C128:D128"/>
    <mergeCell ref="A115:B115"/>
    <mergeCell ref="C115:D115"/>
    <mergeCell ref="A117:D117"/>
    <mergeCell ref="C119:D119"/>
    <mergeCell ref="C120:D120"/>
    <mergeCell ref="C121:D121"/>
    <mergeCell ref="A109:C109"/>
    <mergeCell ref="A111:D111"/>
    <mergeCell ref="A112:B112"/>
    <mergeCell ref="C112:D112"/>
    <mergeCell ref="C113:D113"/>
    <mergeCell ref="C114:D114"/>
    <mergeCell ref="A95:D95"/>
    <mergeCell ref="A96:D96"/>
    <mergeCell ref="A97:D97"/>
    <mergeCell ref="A98:D98"/>
    <mergeCell ref="A99:D99"/>
    <mergeCell ref="A100:B100"/>
    <mergeCell ref="C100:D100"/>
    <mergeCell ref="B80:C80"/>
    <mergeCell ref="A81:C81"/>
    <mergeCell ref="A83:D83"/>
    <mergeCell ref="A85:B85"/>
    <mergeCell ref="A86:B86"/>
    <mergeCell ref="A94:B94"/>
    <mergeCell ref="A73:C73"/>
    <mergeCell ref="A75:D75"/>
    <mergeCell ref="A76:D76"/>
    <mergeCell ref="A77:C77"/>
    <mergeCell ref="B78:C78"/>
    <mergeCell ref="B79:C79"/>
    <mergeCell ref="A63:D63"/>
    <mergeCell ref="A64:D64"/>
    <mergeCell ref="B38:C38"/>
    <mergeCell ref="A39:C39"/>
    <mergeCell ref="A41:D41"/>
    <mergeCell ref="A43:D43"/>
    <mergeCell ref="A48:C48"/>
    <mergeCell ref="A50:D50"/>
    <mergeCell ref="B37:C37"/>
    <mergeCell ref="C24:D24"/>
    <mergeCell ref="C25:D25"/>
    <mergeCell ref="C26:D26"/>
    <mergeCell ref="C27:D27"/>
    <mergeCell ref="C28:D28"/>
    <mergeCell ref="C29:D29"/>
    <mergeCell ref="A52:B52"/>
    <mergeCell ref="A62:B62"/>
    <mergeCell ref="A1:D1"/>
    <mergeCell ref="A2:D2"/>
    <mergeCell ref="A3:D3"/>
    <mergeCell ref="A4:D4"/>
    <mergeCell ref="A5:D5"/>
    <mergeCell ref="A6:D6"/>
    <mergeCell ref="C17:D17"/>
    <mergeCell ref="C18:D18"/>
    <mergeCell ref="C19:D19"/>
    <mergeCell ref="A21:D21"/>
    <mergeCell ref="A22:D22"/>
    <mergeCell ref="A23:D23"/>
    <mergeCell ref="A7:D8"/>
    <mergeCell ref="A10:D10"/>
    <mergeCell ref="C11:D11"/>
    <mergeCell ref="C12:D12"/>
    <mergeCell ref="A15:D15"/>
    <mergeCell ref="C16:D16"/>
    <mergeCell ref="A31:D31"/>
    <mergeCell ref="B33:C33"/>
    <mergeCell ref="B34:C34"/>
    <mergeCell ref="B35:C35"/>
    <mergeCell ref="B36:C3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P16"/>
  <sheetViews>
    <sheetView showGridLines="0" zoomScaleNormal="100" workbookViewId="0">
      <selection activeCell="C7" sqref="C7"/>
    </sheetView>
  </sheetViews>
  <sheetFormatPr defaultColWidth="8.7109375" defaultRowHeight="15" x14ac:dyDescent="0.25"/>
  <cols>
    <col min="1" max="1" width="10.28515625" style="9" customWidth="1"/>
    <col min="2" max="2" width="19.5703125" style="9" customWidth="1"/>
    <col min="3" max="3" width="14.85546875" style="9" customWidth="1"/>
    <col min="4" max="4" width="15.7109375" style="9" customWidth="1"/>
    <col min="5" max="5" width="18.28515625" style="9" customWidth="1"/>
    <col min="6" max="6" width="3" style="9" customWidth="1"/>
    <col min="7" max="7" width="31.140625" style="9" customWidth="1"/>
    <col min="8" max="8" width="13.42578125" style="9" customWidth="1"/>
    <col min="9" max="9" width="17.5703125" style="9" customWidth="1"/>
    <col min="10" max="10" width="12.7109375" style="9" customWidth="1"/>
    <col min="11" max="11" width="14.140625" style="9" customWidth="1"/>
    <col min="12" max="12" width="2" style="9" customWidth="1"/>
    <col min="13" max="13" width="16.7109375" style="9" customWidth="1"/>
    <col min="14" max="14" width="22.7109375" style="9" customWidth="1"/>
    <col min="15" max="15" width="15.140625" style="9" customWidth="1"/>
    <col min="16" max="16" width="18.140625" style="9" customWidth="1"/>
    <col min="17" max="16384" width="8.7109375" style="9"/>
  </cols>
  <sheetData>
    <row r="1" spans="1:16" ht="21" customHeight="1" x14ac:dyDescent="0.25">
      <c r="A1" s="291" t="s">
        <v>144</v>
      </c>
      <c r="B1" s="291"/>
      <c r="C1" s="291"/>
      <c r="D1" s="291"/>
      <c r="E1" s="291"/>
      <c r="F1" s="76"/>
      <c r="G1" s="288" t="s">
        <v>150</v>
      </c>
      <c r="H1" s="289"/>
      <c r="I1" s="289"/>
      <c r="J1" s="289"/>
      <c r="K1" s="290"/>
      <c r="L1" s="77"/>
      <c r="M1" s="288" t="s">
        <v>87</v>
      </c>
      <c r="N1" s="289"/>
      <c r="O1" s="289"/>
      <c r="P1" s="290"/>
    </row>
    <row r="2" spans="1:16" ht="64.5" customHeight="1" x14ac:dyDescent="0.25">
      <c r="A2" s="15" t="s">
        <v>145</v>
      </c>
      <c r="B2" s="15" t="s">
        <v>152</v>
      </c>
      <c r="C2" s="15" t="s">
        <v>154</v>
      </c>
      <c r="D2" s="15" t="s">
        <v>140</v>
      </c>
      <c r="E2" s="15" t="s">
        <v>158</v>
      </c>
      <c r="G2" s="15" t="s">
        <v>145</v>
      </c>
      <c r="H2" s="15" t="s">
        <v>146</v>
      </c>
      <c r="I2" s="15" t="s">
        <v>151</v>
      </c>
      <c r="J2" s="15" t="s">
        <v>140</v>
      </c>
      <c r="K2" s="15" t="s">
        <v>158</v>
      </c>
      <c r="L2" s="75"/>
      <c r="M2" s="15" t="s">
        <v>145</v>
      </c>
      <c r="N2" s="15" t="s">
        <v>153</v>
      </c>
      <c r="O2" s="15" t="s">
        <v>140</v>
      </c>
      <c r="P2" s="15" t="s">
        <v>143</v>
      </c>
    </row>
    <row r="3" spans="1:16" ht="24.75" customHeight="1" x14ac:dyDescent="0.25">
      <c r="A3" s="43" t="s">
        <v>88</v>
      </c>
      <c r="B3" s="11"/>
      <c r="C3" s="11"/>
      <c r="D3" s="74"/>
      <c r="E3" s="74"/>
      <c r="G3" s="43" t="s">
        <v>147</v>
      </c>
      <c r="H3" s="11"/>
      <c r="I3" s="11"/>
      <c r="J3" s="74"/>
      <c r="K3" s="74"/>
      <c r="L3" s="75"/>
      <c r="M3" s="43" t="s">
        <v>136</v>
      </c>
      <c r="N3" s="11"/>
      <c r="O3" s="74"/>
      <c r="P3" s="74"/>
    </row>
    <row r="4" spans="1:16" ht="28.5" customHeight="1" x14ac:dyDescent="0.25">
      <c r="G4" s="43" t="s">
        <v>148</v>
      </c>
      <c r="H4" s="11"/>
      <c r="I4" s="11"/>
      <c r="J4" s="74"/>
      <c r="K4" s="74"/>
      <c r="L4" s="75"/>
      <c r="M4" s="43" t="s">
        <v>137</v>
      </c>
      <c r="N4" s="11"/>
      <c r="O4" s="74"/>
      <c r="P4" s="74"/>
    </row>
    <row r="5" spans="1:16" ht="22.5" customHeight="1" x14ac:dyDescent="0.25">
      <c r="G5" s="43" t="s">
        <v>149</v>
      </c>
      <c r="H5" s="11"/>
      <c r="I5" s="11"/>
      <c r="J5" s="74"/>
      <c r="K5" s="74"/>
      <c r="L5" s="75"/>
      <c r="M5" s="43" t="s">
        <v>138</v>
      </c>
      <c r="N5" s="11"/>
      <c r="O5" s="74"/>
      <c r="P5" s="74"/>
    </row>
    <row r="6" spans="1:16" x14ac:dyDescent="0.25">
      <c r="L6" s="75"/>
      <c r="M6" s="43" t="s">
        <v>177</v>
      </c>
      <c r="N6" s="11"/>
      <c r="O6" s="74"/>
      <c r="P6" s="74"/>
    </row>
    <row r="7" spans="1:16" x14ac:dyDescent="0.25">
      <c r="M7" s="43" t="s">
        <v>139</v>
      </c>
      <c r="N7" s="11"/>
      <c r="O7" s="74"/>
      <c r="P7" s="74"/>
    </row>
    <row r="8" spans="1:16" x14ac:dyDescent="0.25">
      <c r="M8" s="203" t="s">
        <v>141</v>
      </c>
      <c r="N8" s="204"/>
      <c r="O8" s="205"/>
      <c r="P8" s="74"/>
    </row>
    <row r="9" spans="1:16" x14ac:dyDescent="0.25">
      <c r="M9" s="203" t="s">
        <v>142</v>
      </c>
      <c r="N9" s="204"/>
      <c r="O9" s="205"/>
      <c r="P9" s="74"/>
    </row>
    <row r="12" spans="1:16" x14ac:dyDescent="0.25">
      <c r="G12" s="10"/>
    </row>
    <row r="13" spans="1:16" x14ac:dyDescent="0.25">
      <c r="G13" s="10"/>
    </row>
    <row r="14" spans="1:16" x14ac:dyDescent="0.25">
      <c r="G14" s="10"/>
    </row>
    <row r="15" spans="1:16" x14ac:dyDescent="0.25">
      <c r="G15" s="10"/>
    </row>
    <row r="16" spans="1:16" x14ac:dyDescent="0.25">
      <c r="G16" s="10"/>
    </row>
  </sheetData>
  <mergeCells count="5">
    <mergeCell ref="G1:K1"/>
    <mergeCell ref="A1:E1"/>
    <mergeCell ref="M1:P1"/>
    <mergeCell ref="M8:O8"/>
    <mergeCell ref="M9:O9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6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16" ma:contentTypeDescription="Create a new document." ma:contentTypeScope="" ma:versionID="5b40f8505d673b9f9530b25952b4ebdb">
  <xsd:schema xmlns:xsd="http://www.w3.org/2001/XMLSchema" xmlns:xs="http://www.w3.org/2001/XMLSchema" xmlns:p="http://schemas.microsoft.com/office/2006/metadata/properties" xmlns:ns1="http://schemas.microsoft.com/sharepoint/v3" xmlns:ns3="d59026d4-742b-4a57-97e5-8193f6ca8c08" xmlns:ns4="daec6743-c973-404e-a323-100dd5ff9e59" targetNamespace="http://schemas.microsoft.com/office/2006/metadata/properties" ma:root="true" ma:fieldsID="b0ad1e598cfd28662e3fe8fff61594c0" ns1:_="" ns3:_="" ns4:_="">
    <xsd:import namespace="http://schemas.microsoft.com/sharepoint/v3"/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daec6743-c973-404e-a323-100dd5ff9e59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60D546F-71FB-49FF-A0DA-6F1791AD0B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B35714-10A7-439E-97B8-497739B214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A4B891-244D-4E7A-8000-961D22604D51}">
  <ds:schemaRefs>
    <ds:schemaRef ds:uri="http://purl.org/dc/elements/1.1/"/>
    <ds:schemaRef ds:uri="http://purl.org/dc/dcmitype/"/>
    <ds:schemaRef ds:uri="http://schemas.microsoft.com/sharepoint/v3"/>
    <ds:schemaRef ds:uri="d59026d4-742b-4a57-97e5-8193f6ca8c08"/>
    <ds:schemaRef ds:uri="http://schemas.microsoft.com/office/2006/documentManagement/types"/>
    <ds:schemaRef ds:uri="http://www.w3.org/XML/1998/namespace"/>
    <ds:schemaRef ds:uri="daec6743-c973-404e-a323-100dd5ff9e59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Síntese</vt:lpstr>
      <vt:lpstr>Auxiliar Adm FOZ - COM PERICULO</vt:lpstr>
      <vt:lpstr>Auxiliar Adm FOZ - SEM PERICULO</vt:lpstr>
      <vt:lpstr>Auxiliar Adm GRA - COM PERICULO</vt:lpstr>
      <vt:lpstr>Uniforme</vt:lpstr>
      <vt:lpstr>Uniforme!Area_de_impressao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Manoel Gratex Ribeiro</dc:creator>
  <cp:lastModifiedBy>Livia Maria Bizzotto Correa</cp:lastModifiedBy>
  <cp:lastPrinted>2023-06-26T12:55:21Z</cp:lastPrinted>
  <dcterms:created xsi:type="dcterms:W3CDTF">2020-06-06T14:12:16Z</dcterms:created>
  <dcterms:modified xsi:type="dcterms:W3CDTF">2023-08-22T18:18:21Z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