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PR0103\Licitacao\UPLAN\PE XX-2023 - Vigilancia patrimonial armada\"/>
    </mc:Choice>
  </mc:AlternateContent>
  <bookViews>
    <workbookView xWindow="-90" yWindow="-90" windowWidth="28980" windowHeight="15780" tabRatio="662" activeTab="7"/>
  </bookViews>
  <sheets>
    <sheet name="PROPOSTA" sheetId="74" r:id="rId1"/>
    <sheet name="Detalhamento" sheetId="14" r:id="rId2"/>
    <sheet name="Valores em comum" sheetId="8" r:id="rId3"/>
    <sheet name="VIG FOZ - DIURNO" sheetId="52" r:id="rId4"/>
    <sheet name="VIG FOZ - NOTURNO" sheetId="65" r:id="rId5"/>
    <sheet name="VIG GRA - DIURNO" sheetId="66" r:id="rId6"/>
    <sheet name="VIG GRA - NOTURNO" sheetId="67" r:id="rId7"/>
    <sheet name="VIG CAC - NOTURNO" sheetId="69" r:id="rId8"/>
  </sheets>
  <definedNames>
    <definedName name="_xlnm.Print_Area" localSheetId="1">Detalhamento!$A$1:$G$9</definedName>
    <definedName name="_xlnm.Print_Area" localSheetId="0">PROPOSTA!$A$1:$H$4</definedName>
    <definedName name="_xlnm.Print_Area" localSheetId="2">'Valores em comum'!$B$3:$G$15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8" l="1"/>
  <c r="K32" i="8" l="1"/>
  <c r="C132" i="66" l="1"/>
  <c r="C132" i="67"/>
  <c r="C132" i="65"/>
  <c r="C132" i="69"/>
  <c r="C64" i="69"/>
  <c r="C64" i="67"/>
  <c r="C64" i="66"/>
  <c r="C64" i="65"/>
  <c r="D41" i="69" l="1"/>
  <c r="D41" i="66"/>
  <c r="D75" i="69" l="1"/>
  <c r="D82" i="69" s="1"/>
  <c r="D75" i="66"/>
  <c r="D75" i="65"/>
  <c r="D41" i="67"/>
  <c r="C117" i="69"/>
  <c r="D75" i="67"/>
  <c r="C117" i="66"/>
  <c r="D41" i="65"/>
  <c r="D50" i="66" l="1"/>
  <c r="C117" i="67"/>
  <c r="D50" i="69"/>
  <c r="C117" i="65"/>
  <c r="D50" i="67" l="1"/>
  <c r="D50" i="65"/>
  <c r="C54" i="66"/>
  <c r="D80" i="69"/>
  <c r="C54" i="69"/>
  <c r="C54" i="65" l="1"/>
  <c r="C54" i="67"/>
  <c r="D64" i="66" l="1"/>
  <c r="D83" i="66" s="1"/>
  <c r="D64" i="69"/>
  <c r="D81" i="69" s="1"/>
  <c r="D83" i="69" s="1"/>
  <c r="D64" i="65"/>
  <c r="D83" i="65" s="1"/>
  <c r="D64" i="67" l="1"/>
  <c r="D83" i="67" s="1"/>
  <c r="C88" i="66"/>
  <c r="C87" i="66"/>
  <c r="C88" i="69"/>
  <c r="C87" i="69"/>
  <c r="C87" i="65"/>
  <c r="C88" i="65"/>
  <c r="C88" i="67" l="1"/>
  <c r="C87" i="67"/>
  <c r="D96" i="66"/>
  <c r="D96" i="65"/>
  <c r="D96" i="69"/>
  <c r="D96" i="67" l="1"/>
  <c r="C102" i="66"/>
  <c r="C102" i="65"/>
  <c r="C102" i="69"/>
  <c r="C102" i="67"/>
  <c r="D111" i="66" l="1"/>
  <c r="C124" i="66" s="1"/>
  <c r="C155" i="66" s="1"/>
  <c r="D111" i="65"/>
  <c r="C124" i="65" s="1"/>
  <c r="C155" i="65" s="1"/>
  <c r="D111" i="69"/>
  <c r="C124" i="69" s="1"/>
  <c r="D111" i="67"/>
  <c r="C124" i="67" s="1"/>
  <c r="D136" i="66" l="1"/>
  <c r="D137" i="66" s="1"/>
  <c r="D138" i="66" s="1"/>
  <c r="D136" i="65"/>
  <c r="C155" i="69"/>
  <c r="D136" i="69"/>
  <c r="D137" i="69" s="1"/>
  <c r="C155" i="67"/>
  <c r="D136" i="67"/>
  <c r="D137" i="65" l="1"/>
  <c r="D138" i="69"/>
  <c r="D138" i="65" l="1"/>
  <c r="D145" i="69"/>
  <c r="D137" i="67"/>
  <c r="D146" i="66"/>
  <c r="C157" i="66" s="1"/>
  <c r="C160" i="66" s="1"/>
  <c r="C162" i="66" s="1"/>
  <c r="D145" i="65" l="1"/>
  <c r="D146" i="69"/>
  <c r="C157" i="69" s="1"/>
  <c r="C160" i="69" s="1"/>
  <c r="C162" i="69" s="1"/>
  <c r="C164" i="69" s="1"/>
  <c r="C167" i="69" s="1"/>
  <c r="C169" i="69" s="1"/>
  <c r="C164" i="66"/>
  <c r="C167" i="66" s="1"/>
  <c r="C169" i="66" s="1"/>
  <c r="D138" i="67"/>
  <c r="D146" i="65" l="1"/>
  <c r="C157" i="65" s="1"/>
  <c r="C160" i="65" s="1"/>
  <c r="C162" i="65" s="1"/>
  <c r="D145" i="67"/>
  <c r="C164" i="65" l="1"/>
  <c r="C167" i="65" s="1"/>
  <c r="C169" i="65" s="1"/>
  <c r="D146" i="67"/>
  <c r="C157" i="67" s="1"/>
  <c r="C160" i="67" s="1"/>
  <c r="C162" i="67" s="1"/>
  <c r="C164" i="67" s="1"/>
  <c r="C167" i="67" s="1"/>
  <c r="C169" i="67" s="1"/>
  <c r="C64" i="52" l="1"/>
  <c r="D75" i="52" l="1"/>
  <c r="D41" i="52"/>
  <c r="D50" i="52" l="1"/>
  <c r="C132" i="52" l="1"/>
  <c r="C54" i="52" l="1"/>
  <c r="D64" i="52" l="1"/>
  <c r="D83" i="52" l="1"/>
  <c r="C87" i="52" l="1"/>
  <c r="C88" i="52"/>
  <c r="D96" i="52" l="1"/>
  <c r="C102" i="52" l="1"/>
  <c r="D111" i="52" l="1"/>
  <c r="C124" i="52" s="1"/>
  <c r="C155" i="52" s="1"/>
  <c r="D136" i="52" l="1"/>
  <c r="D137" i="52" s="1"/>
  <c r="D138" i="52" s="1"/>
  <c r="C157" i="52" l="1"/>
  <c r="C162" i="52" l="1"/>
  <c r="C164" i="52" l="1"/>
  <c r="C167" i="52" s="1"/>
  <c r="C169" i="52" s="1"/>
</calcChain>
</file>

<file path=xl/comments1.xml><?xml version="1.0" encoding="utf-8"?>
<comments xmlns="http://schemas.openxmlformats.org/spreadsheetml/2006/main">
  <authors>
    <author>Rafaela Oliveira de Souza</author>
  </authors>
  <commentList>
    <comment ref="B139" authorId="0" shapeId="0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sharedStrings.xml><?xml version="1.0" encoding="utf-8"?>
<sst xmlns="http://schemas.openxmlformats.org/spreadsheetml/2006/main" count="1257" uniqueCount="223">
  <si>
    <t>PLANILHA DE CUSTOS E FORMAÇÃO DE PREÇOS</t>
  </si>
  <si>
    <t>Base de Cálculo</t>
  </si>
  <si>
    <t>Total</t>
  </si>
  <si>
    <t>INSS - empregador</t>
  </si>
  <si>
    <t>SEBRAE</t>
  </si>
  <si>
    <t>INCRA</t>
  </si>
  <si>
    <t>FGTS</t>
  </si>
  <si>
    <t>TOTAL</t>
  </si>
  <si>
    <t>Custos Indiretos</t>
  </si>
  <si>
    <t>Tributos</t>
  </si>
  <si>
    <t>Insumos Diversos</t>
  </si>
  <si>
    <t>Custos Indiretos, Tributos e Lucro</t>
  </si>
  <si>
    <t>Módulo 3 - Provisão para Rescisão</t>
  </si>
  <si>
    <t>Módulo 5 - Insumos Diversos</t>
  </si>
  <si>
    <t>Módulo 6 - Custos Indiretos, Tributos e Lucro</t>
  </si>
  <si>
    <t>MODELO PARA A CONSOLIDAÇÃO E APRESENTAÇÃO DE PROPOSTAS</t>
  </si>
  <si>
    <t>Módulo 1 - Composição da Remuneração</t>
  </si>
  <si>
    <t>Composição da Remuneração</t>
  </si>
  <si>
    <t>Valor (R$)</t>
  </si>
  <si>
    <t>A</t>
  </si>
  <si>
    <t>B</t>
  </si>
  <si>
    <t>C</t>
  </si>
  <si>
    <t>E</t>
  </si>
  <si>
    <t>F</t>
  </si>
  <si>
    <t>G</t>
  </si>
  <si>
    <t>H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</si>
  <si>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</si>
  <si>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</si>
  <si>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</si>
  <si>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</si>
  <si>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Percentual (%)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</si>
  <si>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</si>
  <si>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</si>
  <si>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</si>
  <si>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</si>
  <si>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</si>
  <si>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Salário Educação</t>
  </si>
  <si>
    <t>D</t>
  </si>
  <si>
    <t>SESC ou SESI</t>
  </si>
  <si>
    <t>SENAI - SENAC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</si>
  <si>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</si>
  <si>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</si>
  <si>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</si>
  <si>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</si>
  <si>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</si>
  <si>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</si>
  <si>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</si>
  <si>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</si>
  <si>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</si>
  <si>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</si>
  <si>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</si>
  <si>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</si>
  <si>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Módulo 4 - Custo de Reposição do Profissional Ausente</t>
  </si>
  <si>
    <t>Submódulo 4.1 - Ausências Legais</t>
  </si>
  <si>
    <t>4.1</t>
  </si>
  <si>
    <t>Ausências Legais</t>
  </si>
  <si>
    <t>Quadro-Resumo do Módulo 4 - Custo de Reposição do Profissional Ausente</t>
  </si>
  <si>
    <t>Custo de Reposição do Profissional Ausente</t>
  </si>
  <si>
    <t xml:space="preserve">Substituto nas Ausências Legais </t>
  </si>
  <si>
    <t>Uniformes</t>
  </si>
  <si>
    <t>Mão de obra vinculada à execução contratual (valor por empregado)</t>
  </si>
  <si>
    <t>Subtotal (A + B +C+ D+E)</t>
  </si>
  <si>
    <t>SAT - GIIL/RAT</t>
  </si>
  <si>
    <t>Lucro antes do Imposto de Renda (IR)</t>
  </si>
  <si>
    <t>Item</t>
  </si>
  <si>
    <t>Submódulo 4.2 - Intrajornada</t>
  </si>
  <si>
    <t>4.2</t>
  </si>
  <si>
    <t>Intrajornada</t>
  </si>
  <si>
    <t>Substituto na cobertura de Intervalo para repouso ou alimentação</t>
  </si>
  <si>
    <t>Substituto na Intrajornada</t>
  </si>
  <si>
    <t>Descrição do serviço</t>
  </si>
  <si>
    <t>Quantidade postos</t>
  </si>
  <si>
    <t>VALORES DO GRUPO 1 (conforme Planilha de Custos e Formação de Preços)</t>
  </si>
  <si>
    <t>Valor total mensal</t>
  </si>
  <si>
    <t>ANEXO I-C: Planilha de custos e formação de preços</t>
  </si>
  <si>
    <r>
      <t xml:space="preserve">Base de cálculo dos custos indiretos </t>
    </r>
    <r>
      <rPr>
        <sz val="11"/>
        <color rgb="FFFF0000"/>
        <rFont val="Calibri"/>
        <family val="2"/>
        <scheme val="minor"/>
      </rPr>
      <t>(BCCI = M1+M2+M3+M4+M5)</t>
    </r>
  </si>
  <si>
    <t>Férias</t>
  </si>
  <si>
    <t>Ausência por Acidente de Trabalho</t>
  </si>
  <si>
    <t xml:space="preserve">Licença-Paternidade </t>
  </si>
  <si>
    <t>Afastamento Maternidade</t>
  </si>
  <si>
    <t>Auxílio Doença</t>
  </si>
  <si>
    <t>Outros (especificar)</t>
  </si>
  <si>
    <t>Percentual</t>
  </si>
  <si>
    <t>Outros Benefícios Mensais e Diários</t>
  </si>
  <si>
    <t>Adicional de Periculosidade</t>
  </si>
  <si>
    <t>Adicional Noturno</t>
  </si>
  <si>
    <t>Adicional de Hora Noturno Reduzida</t>
  </si>
  <si>
    <t>Multa do FGTS sobre o Aviso Prévio Trabalhado</t>
  </si>
  <si>
    <t>Boné</t>
  </si>
  <si>
    <t xml:space="preserve">Transporte </t>
  </si>
  <si>
    <t>Seguro de Vida</t>
  </si>
  <si>
    <t>FOZ DO IGUAÇU</t>
  </si>
  <si>
    <t>UNIFORME</t>
  </si>
  <si>
    <t>Calça</t>
  </si>
  <si>
    <t>Jaqueta de frio</t>
  </si>
  <si>
    <t>Capa de chuva</t>
  </si>
  <si>
    <t>Crachá</t>
  </si>
  <si>
    <t>Cinto, material nylon</t>
  </si>
  <si>
    <t>CATSER</t>
  </si>
  <si>
    <t>CBO</t>
  </si>
  <si>
    <t>Com ajustes após publicação da Lei n° 13.467, de 2017; IN 5/17 e IN 7/18</t>
  </si>
  <si>
    <t>13º (décimo terceiro) Salário, Férias e Adicional de Férias (FUNCIONÁRIO TITULAR)</t>
  </si>
  <si>
    <t>Locais da Execução</t>
  </si>
  <si>
    <t>VIGILÂNCIA ARMADA</t>
  </si>
  <si>
    <t>N°. de meses de execução contratual</t>
  </si>
  <si>
    <t>Ano Acordo, convenção ou Sentença Normativa em Dissídio Coletivo</t>
  </si>
  <si>
    <t>Município</t>
  </si>
  <si>
    <t>Data de apresentação da proposta (dia/mês/ano)</t>
  </si>
  <si>
    <t>Discriminação dos Serviços (dados referentes à contratação)</t>
  </si>
  <si>
    <t>Identificação do Serviço</t>
  </si>
  <si>
    <t>Tipo de Serviço</t>
  </si>
  <si>
    <t>ANEXO III A - MÃO-DE-OBRA</t>
  </si>
  <si>
    <t>Mão-de-Obra vinculada à execução contratual</t>
  </si>
  <si>
    <t>Dados complementares para composição dos custos referente à mão-de-obra</t>
  </si>
  <si>
    <t>Salário normativo da categoria profissional</t>
  </si>
  <si>
    <t>Categoria profissional (vinculada à execução contratual)</t>
  </si>
  <si>
    <t>Data base da categoria (dia/mês/ano)</t>
  </si>
  <si>
    <t>VIGILANTE - CBO 5173-30</t>
  </si>
  <si>
    <r>
      <t xml:space="preserve">Base de cálculo das Ausências Legais </t>
    </r>
    <r>
      <rPr>
        <sz val="11"/>
        <rFont val="Calibri"/>
        <family val="2"/>
        <scheme val="minor"/>
      </rPr>
      <t>(M1+M2+M3)</t>
    </r>
    <r>
      <rPr>
        <b/>
        <sz val="11"/>
        <color theme="1"/>
        <rFont val="Calibri"/>
        <family val="2"/>
        <scheme val="minor"/>
      </rPr>
      <t>:</t>
    </r>
  </si>
  <si>
    <t>Anexo III C - Quadro Resumo - Valor mensal dos serviços</t>
  </si>
  <si>
    <t>Anexo III B - Quadro Resumo - Custo por empregado</t>
  </si>
  <si>
    <t>Valor proposto por empregado</t>
  </si>
  <si>
    <t>Quantidade de empregados por posto</t>
  </si>
  <si>
    <t>Quantidade de postos</t>
  </si>
  <si>
    <t>Valor total/mensal do serviço</t>
  </si>
  <si>
    <t>Valor Mensal do Serviço</t>
  </si>
  <si>
    <t>Unidade de Medida (meses)</t>
  </si>
  <si>
    <t>Valor global da proposta (mensal do serviço x nº. meses do contrato)</t>
  </si>
  <si>
    <t>Anexo III D - Quadro Resumo - Valor Global da proposta Item 1</t>
  </si>
  <si>
    <t>Salário-Base</t>
  </si>
  <si>
    <r>
      <t xml:space="preserve">Base de cálculo deste submódulo </t>
    </r>
    <r>
      <rPr>
        <sz val="11"/>
        <color rgb="FFFF0000"/>
        <rFont val="Calibri"/>
        <family val="2"/>
        <scheme val="minor"/>
      </rPr>
      <t>(M1+SM2.1)</t>
    </r>
    <r>
      <rPr>
        <b/>
        <sz val="11"/>
        <color theme="1"/>
        <rFont val="Calibri"/>
        <family val="2"/>
        <scheme val="minor"/>
      </rPr>
      <t>:</t>
    </r>
  </si>
  <si>
    <r>
      <t>Base de cálculo do AP Indenizado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((M1+M2)-(Letras A+B+C+D+E+F+G do SM2.2))</t>
    </r>
    <r>
      <rPr>
        <b/>
        <sz val="11"/>
        <rFont val="Calibri"/>
        <family val="2"/>
        <scheme val="minor"/>
      </rPr>
      <t>:</t>
    </r>
  </si>
  <si>
    <r>
      <t xml:space="preserve">Base de cálculo do AP Trabalho </t>
    </r>
    <r>
      <rPr>
        <sz val="11"/>
        <color rgb="FFFF0000"/>
        <rFont val="Calibri"/>
        <family val="2"/>
        <scheme val="minor"/>
      </rPr>
      <t>(M1+M2)</t>
    </r>
    <r>
      <rPr>
        <b/>
        <sz val="11"/>
        <rFont val="Calibri"/>
        <family val="2"/>
        <scheme val="minor"/>
      </rPr>
      <t>:</t>
    </r>
  </si>
  <si>
    <r>
      <t xml:space="preserve">Base de cálculo do lucro </t>
    </r>
    <r>
      <rPr>
        <sz val="11"/>
        <color rgb="FFFF0000"/>
        <rFont val="Calibri"/>
        <family val="2"/>
        <scheme val="minor"/>
      </rPr>
      <t>(BCL = BCCI+Custos Indiretos)</t>
    </r>
  </si>
  <si>
    <r>
      <t>Base de cálculo dos tributos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(BCT = (BCL+Lucro)/((1-(Somatório da % de tributos)))</t>
    </r>
  </si>
  <si>
    <t xml:space="preserve">Valor Mensal por Empregado </t>
  </si>
  <si>
    <t>Valor Mensal por posto</t>
  </si>
  <si>
    <t>Valor unitário mensal (por posto)</t>
  </si>
  <si>
    <t>Quantidade estimada de Postos</t>
  </si>
  <si>
    <t>Local da prestação do Serviço COM PERICULOSIDADE</t>
  </si>
  <si>
    <t>Carga horária base para o salário normativo</t>
  </si>
  <si>
    <t>Carga horária da contratação</t>
  </si>
  <si>
    <t>Dias estimados de trabalho por mês</t>
  </si>
  <si>
    <t>12h x 36h</t>
  </si>
  <si>
    <t>03 POSTOS DIURNO (7h às 19h)</t>
  </si>
  <si>
    <t>Sede da DPF/FIG/PR</t>
  </si>
  <si>
    <t>Pátio de veículos da DPF/FIG/PR</t>
  </si>
  <si>
    <t>NEPOM/DPF/FIG/PR</t>
  </si>
  <si>
    <t>03 POSTOS NOTURNO (19h às 7h)</t>
  </si>
  <si>
    <t>C.1.</t>
  </si>
  <si>
    <t>C.2.</t>
  </si>
  <si>
    <t>C.3.</t>
  </si>
  <si>
    <t>Tributos Federais (COFINS)</t>
  </si>
  <si>
    <t>Tributos Federais (PIS)</t>
  </si>
  <si>
    <t>Tributos Municipais (ISS)</t>
  </si>
  <si>
    <t>Sede da DPF/GRA/PR</t>
  </si>
  <si>
    <t>GUAÍRA</t>
  </si>
  <si>
    <t>Pátio de veículos da DPF/GRA/PR</t>
  </si>
  <si>
    <t>NEPOM/DPF/GRA/PR</t>
  </si>
  <si>
    <t>CASCAVEL</t>
  </si>
  <si>
    <t>Sede da DPF/CAC/PR</t>
  </si>
  <si>
    <t>5173-30</t>
  </si>
  <si>
    <t>Camisa de manga curta</t>
  </si>
  <si>
    <t>Camisa de manga longa</t>
  </si>
  <si>
    <t>Bota / Coturno</t>
  </si>
  <si>
    <t>Meia</t>
  </si>
  <si>
    <t>Tarifa em 2023</t>
  </si>
  <si>
    <t>Foz do Iguaçu/PR</t>
  </si>
  <si>
    <t>Guaíra/PR</t>
  </si>
  <si>
    <t>Cascavel/PR</t>
  </si>
  <si>
    <t>Média do Valor Unitário</t>
  </si>
  <si>
    <t>INSUMOS DIVERSOS - VIGILANTE ARMADO</t>
  </si>
  <si>
    <t>Qte anual por empregado</t>
  </si>
  <si>
    <t>Valor Anual por empregado</t>
  </si>
  <si>
    <t>Valor Mensal por empregado</t>
  </si>
  <si>
    <t>ISS Vigilância</t>
  </si>
  <si>
    <t>Benefícios - Vigilante armado</t>
  </si>
  <si>
    <t xml:space="preserve">Auxílio Saúde (Cláusula 15ª CCT)  </t>
  </si>
  <si>
    <t>Vale Alimentação (CCT)</t>
  </si>
  <si>
    <t>EQUIPAMENTOS</t>
  </si>
  <si>
    <t>Apito com cordão</t>
  </si>
  <si>
    <t>Tonfa / cassetete</t>
  </si>
  <si>
    <t>Lanterna</t>
  </si>
  <si>
    <t>Rádio</t>
  </si>
  <si>
    <t>Placa de proteção balística</t>
  </si>
  <si>
    <t>Revólver calibre .38</t>
  </si>
  <si>
    <t>Carregador</t>
  </si>
  <si>
    <t>Livro de Ocorrência</t>
  </si>
  <si>
    <t>2</t>
  </si>
  <si>
    <t>Lucro</t>
  </si>
  <si>
    <t>Equipamentos e Armamento</t>
  </si>
  <si>
    <t>Estacionamento Veículos DPF/CAC/PR</t>
  </si>
  <si>
    <t>Subunidade da DPF/CAC/PR</t>
  </si>
  <si>
    <t>AVISO: Esta planilha de custos visa facilitar e agilizar a elaboração das propostas de preços dos licitantes. Embora ela não seja de uso obrigatório neste Pregão Eletrônico, é recomendável sua utilização pelos licitantes, vez que está devidamente atualizada nos termos da IN SEGES/MPDG nº 05/2017 e 07/2018.</t>
  </si>
  <si>
    <t>Auxílio Creche (Cláusula 17ª CCT)</t>
  </si>
  <si>
    <t>Vale Alimentação (Cláusula 13ª CCT)</t>
  </si>
  <si>
    <t>Valor Residual (%)</t>
  </si>
  <si>
    <t>Prazo de vida útil (meses)</t>
  </si>
  <si>
    <t>Salário 2023</t>
  </si>
  <si>
    <t xml:space="preserve">Auxílio Saúde (CCT)  </t>
  </si>
  <si>
    <t>Auxílio Creche (CCT)</t>
  </si>
  <si>
    <t>Descrição</t>
  </si>
  <si>
    <t>Valor Mensal por Vigilante</t>
  </si>
  <si>
    <t>Quantidade por Vigilante</t>
  </si>
  <si>
    <t>TOTAL MENSAL POR VIGILANTE</t>
  </si>
  <si>
    <t>Valor Mensal por Posto</t>
  </si>
  <si>
    <t>Quantidade de Vigilante por Posto</t>
  </si>
  <si>
    <t>Munição</t>
  </si>
  <si>
    <t>Quantidade de Munições por Posto</t>
  </si>
  <si>
    <t>Valor Médio por Posto</t>
  </si>
  <si>
    <t>VALOR TOTAL MENSAL POR VIGILANTE</t>
  </si>
  <si>
    <t>Processo SEI nº 08389.002951/2023-12
PREGÃO ELETRÔNICO Nº ____/2023-DPF/FIG/PR (UASG 200366)</t>
  </si>
  <si>
    <t>Valor Global                 (24 meses)</t>
  </si>
  <si>
    <t>04 POSTOS NOTURNO (19h às 7h)</t>
  </si>
  <si>
    <t>04 POSTOS DIURNO (7h às 19h)</t>
  </si>
  <si>
    <t>VALORES DO ITEM 1 (conforme Planilha de Custos e Formação de Preços)</t>
  </si>
  <si>
    <t>Foz do Iguaçu        Cascavel              Guaíra</t>
  </si>
  <si>
    <t>Vigilante patrimonial 12x36h DIURNO CBO 5173-30 - VIGILANTE</t>
  </si>
  <si>
    <t>Vigilante patrimonial 12x36h NOTURNO CBO 5173-30 - VIGILANTE</t>
  </si>
  <si>
    <t>Guaíra</t>
  </si>
  <si>
    <t>Cascavel</t>
  </si>
  <si>
    <t xml:space="preserve">Foz do Iguaçu                </t>
  </si>
  <si>
    <t>Vigilância patrimonial armada - 12x36h CBO 5173-30 - VIGILANTE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</si>
</sst>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;\-&quot;R$&quot;\ #,##0.00"/>
    <numFmt numFmtId="165" formatCode="&quot;R$&quot;\ #,##0.00;[Red]\-&quot;R$&quot;\ #,##0.00"/>
    <numFmt numFmtId="166" formatCode="_-&quot;R$&quot;\ * #,##0.00_-;\-&quot;R$&quot;\ * #,##0.00_-;_-&quot;R$&quot;\ * &quot;-&quot;??_-;_-@_-"/>
    <numFmt numFmtId="167" formatCode="&quot;R$&quot;\ #,##0.00"/>
    <numFmt numFmtId="168" formatCode="_(* #,##0.00_);_(* \(#,##0.00\);_(* \-??_);_(@_)"/>
    <numFmt numFmtId="169" formatCode="0.0000%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8"/>
      <name val="Bookman Old Style"/>
      <family val="1"/>
    </font>
    <font>
      <sz val="12"/>
      <name val="Calibri"/>
      <family val="2"/>
      <scheme val="minor"/>
    </font>
    <font>
      <b/>
      <sz val="15"/>
      <name val="Calibri"/>
      <family val="2"/>
      <scheme val="minor"/>
    </font>
    <font>
      <b/>
      <sz val="14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4AB7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5" borderId="9" applyNumberFormat="0" applyAlignment="0" applyProtection="0"/>
    <xf numFmtId="0" fontId="10" fillId="6" borderId="10" applyNumberFormat="0" applyAlignment="0" applyProtection="0"/>
    <xf numFmtId="0" fontId="11" fillId="6" borderId="9" applyNumberFormat="0" applyAlignment="0" applyProtection="0"/>
    <xf numFmtId="0" fontId="12" fillId="0" borderId="11" applyNumberFormat="0" applyFill="0" applyAlignment="0" applyProtection="0"/>
    <xf numFmtId="0" fontId="13" fillId="7" borderId="12" applyNumberFormat="0" applyAlignment="0" applyProtection="0"/>
    <xf numFmtId="0" fontId="14" fillId="0" borderId="0" applyNumberFormat="0" applyFill="0" applyBorder="0" applyAlignment="0" applyProtection="0"/>
    <xf numFmtId="0" fontId="1" fillId="8" borderId="13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168" fontId="18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243">
    <xf numFmtId="0" fontId="0" fillId="0" borderId="0" xfId="0"/>
    <xf numFmtId="0" fontId="22" fillId="33" borderId="1" xfId="0" applyFont="1" applyFill="1" applyBorder="1" applyAlignment="1">
      <alignment horizontal="left" vertical="center" wrapText="1"/>
    </xf>
    <xf numFmtId="167" fontId="22" fillId="33" borderId="1" xfId="0" applyNumberFormat="1" applyFont="1" applyFill="1" applyBorder="1" applyAlignment="1">
      <alignment horizontal="center" vertical="center" wrapText="1"/>
    </xf>
    <xf numFmtId="0" fontId="22" fillId="33" borderId="0" xfId="0" applyFont="1" applyFill="1"/>
    <xf numFmtId="0" fontId="22" fillId="33" borderId="0" xfId="0" applyFont="1" applyFill="1" applyAlignment="1">
      <alignment vertical="center"/>
    </xf>
    <xf numFmtId="0" fontId="23" fillId="33" borderId="0" xfId="0" applyFont="1" applyFill="1" applyAlignment="1">
      <alignment vertical="center"/>
    </xf>
    <xf numFmtId="0" fontId="21" fillId="33" borderId="0" xfId="0" applyFont="1" applyFill="1" applyAlignment="1">
      <alignment vertical="center"/>
    </xf>
    <xf numFmtId="0" fontId="21" fillId="33" borderId="0" xfId="0" applyFont="1" applyFill="1" applyBorder="1" applyAlignment="1">
      <alignment vertical="center" wrapText="1"/>
    </xf>
    <xf numFmtId="0" fontId="21" fillId="33" borderId="0" xfId="0" applyFont="1" applyFill="1" applyAlignment="1">
      <alignment horizontal="center" vertical="center"/>
    </xf>
    <xf numFmtId="10" fontId="22" fillId="33" borderId="1" xfId="2" applyNumberFormat="1" applyFont="1" applyFill="1" applyBorder="1" applyAlignment="1">
      <alignment horizontal="center" vertical="center" wrapText="1"/>
    </xf>
    <xf numFmtId="0" fontId="14" fillId="33" borderId="0" xfId="0" applyFont="1" applyFill="1" applyAlignment="1">
      <alignment vertical="center"/>
    </xf>
    <xf numFmtId="0" fontId="25" fillId="33" borderId="1" xfId="0" applyFont="1" applyFill="1" applyBorder="1" applyAlignment="1">
      <alignment horizontal="center" vertical="center" wrapText="1"/>
    </xf>
    <xf numFmtId="0" fontId="0" fillId="33" borderId="0" xfId="0" applyFont="1" applyFill="1" applyAlignment="1">
      <alignment vertical="center"/>
    </xf>
    <xf numFmtId="0" fontId="0" fillId="33" borderId="0" xfId="0" applyFont="1" applyFill="1" applyAlignment="1">
      <alignment horizontal="center" vertical="center"/>
    </xf>
    <xf numFmtId="0" fontId="0" fillId="33" borderId="0" xfId="0" applyFont="1" applyFill="1" applyAlignment="1">
      <alignment horizontal="center" vertical="center" wrapText="1"/>
    </xf>
    <xf numFmtId="167" fontId="0" fillId="33" borderId="1" xfId="0" applyNumberFormat="1" applyFont="1" applyFill="1" applyBorder="1" applyAlignment="1">
      <alignment horizontal="center" vertical="center"/>
    </xf>
    <xf numFmtId="0" fontId="27" fillId="33" borderId="1" xfId="0" applyFont="1" applyFill="1" applyBorder="1" applyAlignment="1">
      <alignment horizontal="left" vertical="center" wrapText="1"/>
    </xf>
    <xf numFmtId="0" fontId="26" fillId="33" borderId="0" xfId="0" applyFont="1" applyFill="1" applyAlignment="1">
      <alignment horizontal="left" vertical="center" wrapText="1"/>
    </xf>
    <xf numFmtId="0" fontId="23" fillId="33" borderId="0" xfId="0" applyFont="1" applyFill="1" applyAlignment="1">
      <alignment horizontal="center" vertical="center"/>
    </xf>
    <xf numFmtId="0" fontId="14" fillId="33" borderId="0" xfId="0" applyFont="1" applyFill="1" applyAlignment="1">
      <alignment horizontal="left" vertical="center"/>
    </xf>
    <xf numFmtId="167" fontId="27" fillId="0" borderId="1" xfId="49" applyNumberFormat="1" applyFont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 wrapText="1"/>
    </xf>
    <xf numFmtId="0" fontId="25" fillId="33" borderId="0" xfId="0" applyFont="1" applyFill="1" applyBorder="1" applyAlignment="1">
      <alignment horizontal="left" vertical="center" wrapText="1"/>
    </xf>
    <xf numFmtId="0" fontId="29" fillId="0" borderId="0" xfId="0" applyFont="1"/>
    <xf numFmtId="0" fontId="0" fillId="0" borderId="1" xfId="0" applyFont="1" applyBorder="1" applyAlignment="1">
      <alignment horizontal="center"/>
    </xf>
    <xf numFmtId="0" fontId="0" fillId="0" borderId="2" xfId="0" applyFont="1" applyBorder="1" applyAlignment="1"/>
    <xf numFmtId="0" fontId="0" fillId="0" borderId="1" xfId="0" applyFont="1" applyBorder="1" applyAlignment="1"/>
    <xf numFmtId="0" fontId="0" fillId="0" borderId="1" xfId="0" applyFont="1" applyBorder="1"/>
    <xf numFmtId="0" fontId="25" fillId="39" borderId="1" xfId="0" applyFont="1" applyFill="1" applyBorder="1" applyAlignment="1"/>
    <xf numFmtId="0" fontId="25" fillId="39" borderId="1" xfId="0" applyFont="1" applyFill="1" applyBorder="1" applyAlignment="1">
      <alignment horizontal="center"/>
    </xf>
    <xf numFmtId="0" fontId="25" fillId="39" borderId="1" xfId="0" applyFont="1" applyFill="1" applyBorder="1" applyAlignment="1">
      <alignment horizontal="center" vertical="center"/>
    </xf>
    <xf numFmtId="0" fontId="25" fillId="39" borderId="3" xfId="0" applyFont="1" applyFill="1" applyBorder="1" applyAlignment="1">
      <alignment horizontal="center" vertical="center"/>
    </xf>
    <xf numFmtId="0" fontId="0" fillId="33" borderId="1" xfId="0" applyFont="1" applyFill="1" applyBorder="1" applyAlignment="1">
      <alignment horizontal="center" vertical="center" wrapText="1"/>
    </xf>
    <xf numFmtId="10" fontId="27" fillId="33" borderId="1" xfId="2" applyNumberFormat="1" applyFont="1" applyFill="1" applyBorder="1" applyAlignment="1">
      <alignment horizontal="center" vertical="center" wrapText="1"/>
    </xf>
    <xf numFmtId="0" fontId="0" fillId="33" borderId="0" xfId="0" applyFont="1" applyFill="1"/>
    <xf numFmtId="164" fontId="0" fillId="33" borderId="0" xfId="0" applyNumberFormat="1" applyFont="1" applyFill="1"/>
    <xf numFmtId="0" fontId="0" fillId="33" borderId="1" xfId="0" applyFont="1" applyFill="1" applyBorder="1" applyAlignment="1">
      <alignment horizontal="justify" vertical="center" wrapText="1"/>
    </xf>
    <xf numFmtId="10" fontId="0" fillId="0" borderId="1" xfId="2" applyNumberFormat="1" applyFont="1" applyFill="1" applyBorder="1" applyAlignment="1">
      <alignment horizontal="center" vertical="center" wrapText="1"/>
    </xf>
    <xf numFmtId="164" fontId="0" fillId="33" borderId="1" xfId="54" applyNumberFormat="1" applyFont="1" applyFill="1" applyBorder="1" applyAlignment="1">
      <alignment horizontal="right" vertical="center" wrapText="1"/>
    </xf>
    <xf numFmtId="10" fontId="0" fillId="33" borderId="1" xfId="2" applyNumberFormat="1" applyFont="1" applyFill="1" applyBorder="1" applyAlignment="1">
      <alignment horizontal="center" vertical="center" wrapText="1"/>
    </xf>
    <xf numFmtId="0" fontId="16" fillId="33" borderId="1" xfId="0" applyFont="1" applyFill="1" applyBorder="1" applyAlignment="1">
      <alignment horizontal="center" vertical="center" wrapText="1"/>
    </xf>
    <xf numFmtId="164" fontId="27" fillId="33" borderId="1" xfId="0" applyNumberFormat="1" applyFont="1" applyFill="1" applyBorder="1" applyAlignment="1">
      <alignment vertical="center" wrapText="1"/>
    </xf>
    <xf numFmtId="164" fontId="0" fillId="33" borderId="1" xfId="0" applyNumberFormat="1" applyFont="1" applyFill="1" applyBorder="1" applyAlignment="1">
      <alignment vertical="center" wrapText="1"/>
    </xf>
    <xf numFmtId="0" fontId="27" fillId="33" borderId="1" xfId="0" applyFont="1" applyFill="1" applyBorder="1" applyAlignment="1">
      <alignment horizontal="justify" vertical="center" wrapText="1"/>
    </xf>
    <xf numFmtId="0" fontId="28" fillId="33" borderId="0" xfId="0" applyFont="1" applyFill="1" applyBorder="1" applyAlignment="1"/>
    <xf numFmtId="0" fontId="22" fillId="33" borderId="0" xfId="0" applyFont="1" applyFill="1" applyBorder="1"/>
    <xf numFmtId="164" fontId="21" fillId="33" borderId="0" xfId="0" applyNumberFormat="1" applyFont="1" applyFill="1" applyBorder="1" applyAlignment="1">
      <alignment horizontal="center" vertical="center" wrapText="1"/>
    </xf>
    <xf numFmtId="0" fontId="0" fillId="33" borderId="1" xfId="0" applyFont="1" applyFill="1" applyBorder="1" applyAlignment="1">
      <alignment vertical="center" wrapText="1"/>
    </xf>
    <xf numFmtId="0" fontId="27" fillId="33" borderId="1" xfId="0" applyFont="1" applyFill="1" applyBorder="1" applyAlignment="1">
      <alignment horizontal="center" vertical="center" wrapText="1"/>
    </xf>
    <xf numFmtId="0" fontId="27" fillId="33" borderId="1" xfId="0" applyFont="1" applyFill="1" applyBorder="1" applyAlignment="1">
      <alignment vertical="center" wrapText="1"/>
    </xf>
    <xf numFmtId="0" fontId="0" fillId="33" borderId="1" xfId="0" applyFont="1" applyFill="1" applyBorder="1" applyAlignment="1">
      <alignment horizontal="center"/>
    </xf>
    <xf numFmtId="0" fontId="0" fillId="33" borderId="1" xfId="0" applyFont="1" applyFill="1" applyBorder="1"/>
    <xf numFmtId="164" fontId="25" fillId="33" borderId="1" xfId="54" applyNumberFormat="1" applyFont="1" applyFill="1" applyBorder="1" applyAlignment="1">
      <alignment vertical="center" wrapText="1"/>
    </xf>
    <xf numFmtId="164" fontId="0" fillId="33" borderId="1" xfId="54" applyNumberFormat="1" applyFont="1" applyFill="1" applyBorder="1" applyAlignment="1">
      <alignment vertical="center" wrapText="1"/>
    </xf>
    <xf numFmtId="164" fontId="27" fillId="33" borderId="1" xfId="54" applyNumberFormat="1" applyFont="1" applyFill="1" applyBorder="1" applyAlignment="1">
      <alignment vertical="center" wrapText="1"/>
    </xf>
    <xf numFmtId="165" fontId="0" fillId="33" borderId="1" xfId="0" applyNumberFormat="1" applyFont="1" applyFill="1" applyBorder="1" applyAlignment="1">
      <alignment vertical="center"/>
    </xf>
    <xf numFmtId="164" fontId="16" fillId="33" borderId="0" xfId="0" applyNumberFormat="1" applyFont="1" applyFill="1" applyAlignment="1">
      <alignment horizontal="center" vertical="center"/>
    </xf>
    <xf numFmtId="10" fontId="27" fillId="33" borderId="1" xfId="0" applyNumberFormat="1" applyFont="1" applyFill="1" applyBorder="1" applyAlignment="1">
      <alignment horizontal="center" vertical="center" wrapText="1"/>
    </xf>
    <xf numFmtId="164" fontId="27" fillId="33" borderId="1" xfId="0" applyNumberFormat="1" applyFont="1" applyFill="1" applyBorder="1" applyAlignment="1">
      <alignment horizontal="right" vertical="center" wrapText="1"/>
    </xf>
    <xf numFmtId="10" fontId="0" fillId="33" borderId="1" xfId="0" applyNumberFormat="1" applyFont="1" applyFill="1" applyBorder="1" applyAlignment="1">
      <alignment horizontal="center" vertical="center" wrapText="1"/>
    </xf>
    <xf numFmtId="164" fontId="0" fillId="33" borderId="1" xfId="0" applyNumberFormat="1" applyFont="1" applyFill="1" applyBorder="1" applyAlignment="1">
      <alignment horizontal="right" vertical="center" wrapText="1"/>
    </xf>
    <xf numFmtId="10" fontId="16" fillId="33" borderId="1" xfId="0" applyNumberFormat="1" applyFont="1" applyFill="1" applyBorder="1" applyAlignment="1">
      <alignment horizontal="center" vertical="center" wrapText="1"/>
    </xf>
    <xf numFmtId="164" fontId="0" fillId="33" borderId="1" xfId="0" applyNumberFormat="1" applyFont="1" applyFill="1" applyBorder="1" applyAlignment="1">
      <alignment horizontal="center" vertical="center" wrapText="1"/>
    </xf>
    <xf numFmtId="43" fontId="0" fillId="33" borderId="1" xfId="54" applyNumberFormat="1" applyFont="1" applyFill="1" applyBorder="1" applyAlignment="1">
      <alignment horizontal="right" vertical="center" wrapText="1"/>
    </xf>
    <xf numFmtId="167" fontId="27" fillId="33" borderId="1" xfId="0" applyNumberFormat="1" applyFont="1" applyFill="1" applyBorder="1" applyAlignment="1">
      <alignment horizontal="right" vertical="center"/>
    </xf>
    <xf numFmtId="164" fontId="27" fillId="33" borderId="1" xfId="0" applyNumberFormat="1" applyFont="1" applyFill="1" applyBorder="1" applyAlignment="1">
      <alignment horizontal="center" vertical="center" wrapText="1"/>
    </xf>
    <xf numFmtId="164" fontId="27" fillId="33" borderId="1" xfId="54" applyNumberFormat="1" applyFont="1" applyFill="1" applyBorder="1" applyAlignment="1">
      <alignment horizontal="right" vertical="center" wrapText="1"/>
    </xf>
    <xf numFmtId="0" fontId="21" fillId="33" borderId="0" xfId="0" applyFont="1" applyFill="1" applyBorder="1" applyAlignment="1">
      <alignment horizontal="center" vertical="center" wrapText="1"/>
    </xf>
    <xf numFmtId="164" fontId="0" fillId="33" borderId="1" xfId="0" applyNumberFormat="1" applyFont="1" applyFill="1" applyBorder="1" applyAlignment="1">
      <alignment horizontal="right" vertical="center" wrapText="1"/>
    </xf>
    <xf numFmtId="0" fontId="23" fillId="33" borderId="0" xfId="0" applyFont="1" applyFill="1" applyAlignment="1">
      <alignment horizontal="center" vertical="center"/>
    </xf>
    <xf numFmtId="0" fontId="14" fillId="33" borderId="0" xfId="0" applyFont="1" applyFill="1" applyAlignment="1">
      <alignment horizontal="left" vertical="center"/>
    </xf>
    <xf numFmtId="0" fontId="16" fillId="33" borderId="1" xfId="0" applyFont="1" applyFill="1" applyBorder="1" applyAlignment="1">
      <alignment horizontal="center" vertical="center" wrapText="1"/>
    </xf>
    <xf numFmtId="164" fontId="0" fillId="33" borderId="1" xfId="0" applyNumberFormat="1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/>
    </xf>
    <xf numFmtId="0" fontId="25" fillId="39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64" fontId="0" fillId="0" borderId="1" xfId="54" applyNumberFormat="1" applyFont="1" applyBorder="1" applyAlignment="1">
      <alignment horizontal="right" vertical="center" wrapText="1"/>
    </xf>
    <xf numFmtId="169" fontId="0" fillId="33" borderId="1" xfId="2" applyNumberFormat="1" applyFont="1" applyFill="1" applyBorder="1" applyAlignment="1">
      <alignment horizontal="center" vertical="center" wrapText="1"/>
    </xf>
    <xf numFmtId="167" fontId="25" fillId="33" borderId="1" xfId="0" applyNumberFormat="1" applyFont="1" applyFill="1" applyBorder="1" applyAlignment="1">
      <alignment horizontal="right"/>
    </xf>
    <xf numFmtId="164" fontId="25" fillId="33" borderId="0" xfId="0" applyNumberFormat="1" applyFont="1" applyFill="1" applyAlignment="1">
      <alignment horizontal="left" vertical="center"/>
    </xf>
    <xf numFmtId="0" fontId="27" fillId="0" borderId="1" xfId="0" applyFont="1" applyBorder="1" applyAlignment="1">
      <alignment vertical="center" wrapText="1"/>
    </xf>
    <xf numFmtId="164" fontId="27" fillId="0" borderId="1" xfId="54" applyNumberFormat="1" applyFont="1" applyBorder="1" applyAlignment="1">
      <alignment horizontal="right" vertical="center" wrapText="1"/>
    </xf>
    <xf numFmtId="167" fontId="25" fillId="33" borderId="1" xfId="0" applyNumberFormat="1" applyFont="1" applyFill="1" applyBorder="1" applyAlignment="1">
      <alignment horizontal="right" vertical="center"/>
    </xf>
    <xf numFmtId="0" fontId="21" fillId="33" borderId="16" xfId="0" applyFont="1" applyFill="1" applyBorder="1" applyAlignment="1">
      <alignment horizontal="center" vertical="center"/>
    </xf>
    <xf numFmtId="0" fontId="21" fillId="33" borderId="17" xfId="0" applyFont="1" applyFill="1" applyBorder="1" applyAlignment="1">
      <alignment horizontal="center" vertical="center"/>
    </xf>
    <xf numFmtId="164" fontId="16" fillId="33" borderId="17" xfId="0" applyNumberFormat="1" applyFont="1" applyFill="1" applyBorder="1" applyAlignment="1">
      <alignment horizontal="right" vertical="center"/>
    </xf>
    <xf numFmtId="0" fontId="21" fillId="33" borderId="18" xfId="0" applyFont="1" applyFill="1" applyBorder="1" applyAlignment="1">
      <alignment horizontal="center" vertical="center"/>
    </xf>
    <xf numFmtId="164" fontId="16" fillId="33" borderId="19" xfId="0" applyNumberFormat="1" applyFont="1" applyFill="1" applyBorder="1" applyAlignment="1">
      <alignment horizontal="right" vertical="center"/>
    </xf>
    <xf numFmtId="164" fontId="0" fillId="33" borderId="1" xfId="0" applyNumberFormat="1" applyFont="1" applyFill="1" applyBorder="1" applyAlignment="1">
      <alignment horizontal="center" vertical="center" wrapText="1"/>
    </xf>
    <xf numFmtId="0" fontId="0" fillId="33" borderId="2" xfId="0" applyFont="1" applyFill="1" applyBorder="1" applyAlignment="1">
      <alignment vertical="center" wrapText="1"/>
    </xf>
    <xf numFmtId="167" fontId="16" fillId="33" borderId="1" xfId="0" applyNumberFormat="1" applyFont="1" applyFill="1" applyBorder="1" applyAlignment="1">
      <alignment horizontal="center" vertical="center"/>
    </xf>
    <xf numFmtId="166" fontId="25" fillId="40" borderId="1" xfId="1" applyFont="1" applyFill="1" applyBorder="1" applyAlignment="1">
      <alignment horizontal="center" vertical="center"/>
    </xf>
    <xf numFmtId="0" fontId="27" fillId="33" borderId="1" xfId="0" applyFont="1" applyFill="1" applyBorder="1" applyAlignment="1">
      <alignment vertical="center"/>
    </xf>
    <xf numFmtId="10" fontId="27" fillId="42" borderId="1" xfId="2" applyNumberFormat="1" applyFont="1" applyFill="1" applyBorder="1" applyAlignment="1">
      <alignment horizontal="center" vertical="center"/>
    </xf>
    <xf numFmtId="0" fontId="27" fillId="0" borderId="1" xfId="0" applyFont="1" applyBorder="1" applyAlignment="1">
      <alignment vertical="center"/>
    </xf>
    <xf numFmtId="0" fontId="16" fillId="33" borderId="0" xfId="0" applyFont="1" applyFill="1" applyBorder="1" applyAlignment="1">
      <alignment horizontal="center" vertical="center" wrapText="1"/>
    </xf>
    <xf numFmtId="167" fontId="25" fillId="33" borderId="0" xfId="0" applyNumberFormat="1" applyFont="1" applyFill="1" applyBorder="1" applyAlignment="1">
      <alignment horizontal="right" vertical="center"/>
    </xf>
    <xf numFmtId="0" fontId="25" fillId="41" borderId="1" xfId="0" applyFont="1" applyFill="1" applyBorder="1" applyAlignment="1">
      <alignment horizontal="left" vertical="center" wrapText="1"/>
    </xf>
    <xf numFmtId="44" fontId="0" fillId="33" borderId="1" xfId="0" applyNumberFormat="1" applyFont="1" applyFill="1" applyBorder="1" applyAlignment="1">
      <alignment horizontal="center" vertical="center"/>
    </xf>
    <xf numFmtId="43" fontId="0" fillId="33" borderId="1" xfId="0" applyNumberFormat="1" applyFont="1" applyFill="1" applyBorder="1" applyAlignment="1">
      <alignment horizontal="center" vertical="center"/>
    </xf>
    <xf numFmtId="44" fontId="0" fillId="33" borderId="2" xfId="0" applyNumberFormat="1" applyFont="1" applyFill="1" applyBorder="1" applyAlignment="1">
      <alignment horizontal="center" vertical="center"/>
    </xf>
    <xf numFmtId="44" fontId="25" fillId="33" borderId="1" xfId="0" applyNumberFormat="1" applyFont="1" applyFill="1" applyBorder="1" applyAlignment="1">
      <alignment horizontal="center" vertical="center"/>
    </xf>
    <xf numFmtId="0" fontId="0" fillId="33" borderId="1" xfId="0" quotePrefix="1" applyFont="1" applyFill="1" applyBorder="1" applyAlignment="1">
      <alignment horizontal="center" vertical="center"/>
    </xf>
    <xf numFmtId="44" fontId="0" fillId="33" borderId="1" xfId="0" quotePrefix="1" applyNumberFormat="1" applyFont="1" applyFill="1" applyBorder="1" applyAlignment="1">
      <alignment horizontal="center" vertical="center"/>
    </xf>
    <xf numFmtId="43" fontId="25" fillId="33" borderId="1" xfId="0" applyNumberFormat="1" applyFont="1" applyFill="1" applyBorder="1" applyAlignment="1">
      <alignment horizontal="center" vertical="center"/>
    </xf>
    <xf numFmtId="43" fontId="16" fillId="33" borderId="1" xfId="0" applyNumberFormat="1" applyFont="1" applyFill="1" applyBorder="1" applyAlignment="1">
      <alignment horizontal="center" vertical="center"/>
    </xf>
    <xf numFmtId="44" fontId="16" fillId="33" borderId="1" xfId="0" applyNumberFormat="1" applyFont="1" applyFill="1" applyBorder="1" applyAlignment="1">
      <alignment horizontal="center" vertical="center"/>
    </xf>
    <xf numFmtId="164" fontId="27" fillId="33" borderId="1" xfId="54" applyNumberFormat="1" applyFont="1" applyFill="1" applyBorder="1" applyAlignment="1">
      <alignment horizontal="center" vertical="center" wrapText="1"/>
    </xf>
    <xf numFmtId="44" fontId="0" fillId="33" borderId="1" xfId="0" applyNumberFormat="1" applyFont="1" applyFill="1" applyBorder="1" applyAlignment="1">
      <alignment horizontal="right" vertical="center"/>
    </xf>
    <xf numFmtId="44" fontId="0" fillId="0" borderId="1" xfId="1" applyNumberFormat="1" applyFont="1" applyBorder="1" applyAlignment="1">
      <alignment horizontal="right" vertical="center" wrapText="1"/>
    </xf>
    <xf numFmtId="44" fontId="27" fillId="33" borderId="1" xfId="0" applyNumberFormat="1" applyFont="1" applyFill="1" applyBorder="1" applyAlignment="1">
      <alignment horizontal="center" vertical="center"/>
    </xf>
    <xf numFmtId="44" fontId="27" fillId="0" borderId="1" xfId="1" applyNumberFormat="1" applyFont="1" applyFill="1" applyBorder="1" applyAlignment="1">
      <alignment horizontal="center" vertical="center"/>
    </xf>
    <xf numFmtId="44" fontId="27" fillId="0" borderId="1" xfId="2" applyNumberFormat="1" applyFont="1" applyFill="1" applyBorder="1" applyAlignment="1">
      <alignment horizontal="center" vertical="center"/>
    </xf>
    <xf numFmtId="44" fontId="25" fillId="0" borderId="1" xfId="1" applyNumberFormat="1" applyFont="1" applyBorder="1" applyAlignment="1">
      <alignment horizontal="center" vertical="center"/>
    </xf>
    <xf numFmtId="44" fontId="27" fillId="41" borderId="1" xfId="1" applyNumberFormat="1" applyFont="1" applyFill="1" applyBorder="1" applyAlignment="1">
      <alignment horizontal="center" vertical="center"/>
    </xf>
    <xf numFmtId="167" fontId="31" fillId="36" borderId="1" xfId="0" applyNumberFormat="1" applyFont="1" applyFill="1" applyBorder="1" applyAlignment="1">
      <alignment vertical="center"/>
    </xf>
    <xf numFmtId="0" fontId="0" fillId="33" borderId="0" xfId="0" applyFont="1" applyFill="1" applyAlignment="1">
      <alignment horizontal="center" vertical="center"/>
    </xf>
    <xf numFmtId="0" fontId="0" fillId="33" borderId="1" xfId="0" applyFont="1" applyFill="1" applyBorder="1" applyAlignment="1">
      <alignment horizontal="center" vertical="center"/>
    </xf>
    <xf numFmtId="0" fontId="25" fillId="35" borderId="1" xfId="0" applyFont="1" applyFill="1" applyBorder="1" applyAlignment="1">
      <alignment horizontal="center" vertical="center" wrapText="1"/>
    </xf>
    <xf numFmtId="0" fontId="25" fillId="35" borderId="2" xfId="0" applyFont="1" applyFill="1" applyBorder="1" applyAlignment="1">
      <alignment horizontal="center" vertical="center" wrapText="1"/>
    </xf>
    <xf numFmtId="0" fontId="30" fillId="33" borderId="1" xfId="0" applyFont="1" applyFill="1" applyBorder="1" applyAlignment="1">
      <alignment horizontal="center" vertical="center"/>
    </xf>
    <xf numFmtId="165" fontId="24" fillId="33" borderId="1" xfId="0" applyNumberFormat="1" applyFont="1" applyFill="1" applyBorder="1" applyAlignment="1">
      <alignment horizontal="center" vertical="center"/>
    </xf>
    <xf numFmtId="0" fontId="24" fillId="33" borderId="1" xfId="0" applyFont="1" applyFill="1" applyBorder="1" applyAlignment="1">
      <alignment horizontal="center" vertical="center"/>
    </xf>
    <xf numFmtId="0" fontId="30" fillId="33" borderId="1" xfId="0" applyFont="1" applyFill="1" applyBorder="1" applyAlignment="1">
      <alignment horizontal="center" vertical="center" wrapText="1"/>
    </xf>
    <xf numFmtId="0" fontId="24" fillId="35" borderId="1" xfId="0" applyFont="1" applyFill="1" applyBorder="1" applyAlignment="1">
      <alignment horizontal="center" vertical="center" wrapText="1"/>
    </xf>
    <xf numFmtId="165" fontId="32" fillId="36" borderId="1" xfId="0" applyNumberFormat="1" applyFont="1" applyFill="1" applyBorder="1" applyAlignment="1">
      <alignment horizontal="center" vertical="center"/>
    </xf>
    <xf numFmtId="0" fontId="32" fillId="36" borderId="1" xfId="0" applyFont="1" applyFill="1" applyBorder="1" applyAlignment="1">
      <alignment horizontal="center" vertical="center"/>
    </xf>
    <xf numFmtId="0" fontId="31" fillId="36" borderId="15" xfId="0" applyFont="1" applyFill="1" applyBorder="1" applyAlignment="1">
      <alignment horizontal="center" vertical="center"/>
    </xf>
    <xf numFmtId="0" fontId="24" fillId="35" borderId="1" xfId="0" applyFont="1" applyFill="1" applyBorder="1" applyAlignment="1">
      <alignment horizontal="center" vertical="center" wrapText="1"/>
    </xf>
    <xf numFmtId="0" fontId="32" fillId="36" borderId="1" xfId="0" applyFont="1" applyFill="1" applyBorder="1" applyAlignment="1">
      <alignment horizontal="center" vertical="center"/>
    </xf>
    <xf numFmtId="0" fontId="31" fillId="36" borderId="1" xfId="0" applyFont="1" applyFill="1" applyBorder="1" applyAlignment="1">
      <alignment horizontal="center" vertical="center"/>
    </xf>
    <xf numFmtId="0" fontId="0" fillId="33" borderId="0" xfId="0" applyFont="1" applyFill="1" applyAlignment="1">
      <alignment horizontal="center" vertical="center"/>
    </xf>
    <xf numFmtId="0" fontId="25" fillId="38" borderId="2" xfId="0" applyFont="1" applyFill="1" applyBorder="1" applyAlignment="1">
      <alignment horizontal="center" vertical="center" wrapText="1"/>
    </xf>
    <xf numFmtId="0" fontId="25" fillId="38" borderId="4" xfId="0" applyFont="1" applyFill="1" applyBorder="1" applyAlignment="1">
      <alignment horizontal="center" vertical="center" wrapText="1"/>
    </xf>
    <xf numFmtId="0" fontId="25" fillId="38" borderId="3" xfId="0" applyFont="1" applyFill="1" applyBorder="1" applyAlignment="1">
      <alignment horizontal="center" vertical="center" wrapText="1"/>
    </xf>
    <xf numFmtId="0" fontId="16" fillId="43" borderId="2" xfId="0" applyFont="1" applyFill="1" applyBorder="1" applyAlignment="1">
      <alignment horizontal="center" vertical="center"/>
    </xf>
    <xf numFmtId="0" fontId="16" fillId="43" borderId="4" xfId="0" applyFont="1" applyFill="1" applyBorder="1" applyAlignment="1">
      <alignment horizontal="center" vertical="center"/>
    </xf>
    <xf numFmtId="0" fontId="16" fillId="43" borderId="3" xfId="0" applyFont="1" applyFill="1" applyBorder="1" applyAlignment="1">
      <alignment horizontal="center" vertical="center"/>
    </xf>
    <xf numFmtId="0" fontId="25" fillId="33" borderId="2" xfId="0" applyFont="1" applyFill="1" applyBorder="1" applyAlignment="1">
      <alignment horizontal="center" vertical="center"/>
    </xf>
    <xf numFmtId="0" fontId="25" fillId="33" borderId="4" xfId="0" applyFont="1" applyFill="1" applyBorder="1" applyAlignment="1">
      <alignment horizontal="center" vertical="center"/>
    </xf>
    <xf numFmtId="0" fontId="25" fillId="33" borderId="1" xfId="0" applyFont="1" applyFill="1" applyBorder="1" applyAlignment="1">
      <alignment horizontal="center" vertical="center"/>
    </xf>
    <xf numFmtId="0" fontId="16" fillId="43" borderId="1" xfId="0" applyFont="1" applyFill="1" applyBorder="1" applyAlignment="1">
      <alignment horizontal="center" vertical="center"/>
    </xf>
    <xf numFmtId="0" fontId="25" fillId="40" borderId="1" xfId="0" applyFont="1" applyFill="1" applyBorder="1" applyAlignment="1">
      <alignment horizontal="center" vertical="center" wrapText="1"/>
    </xf>
    <xf numFmtId="0" fontId="25" fillId="38" borderId="1" xfId="0" applyFont="1" applyFill="1" applyBorder="1" applyAlignment="1">
      <alignment horizontal="center" vertical="center" wrapText="1"/>
    </xf>
    <xf numFmtId="0" fontId="16" fillId="33" borderId="1" xfId="0" applyFont="1" applyFill="1" applyBorder="1" applyAlignment="1">
      <alignment horizontal="center" vertical="center"/>
    </xf>
    <xf numFmtId="0" fontId="25" fillId="43" borderId="2" xfId="0" applyFont="1" applyFill="1" applyBorder="1" applyAlignment="1">
      <alignment horizontal="center" vertical="center"/>
    </xf>
    <xf numFmtId="0" fontId="25" fillId="43" borderId="3" xfId="0" applyFont="1" applyFill="1" applyBorder="1" applyAlignment="1">
      <alignment horizontal="center" vertical="center"/>
    </xf>
    <xf numFmtId="0" fontId="25" fillId="33" borderId="3" xfId="0" applyFont="1" applyFill="1" applyBorder="1" applyAlignment="1">
      <alignment horizontal="center" vertical="center"/>
    </xf>
    <xf numFmtId="14" fontId="0" fillId="33" borderId="1" xfId="0" applyNumberFormat="1" applyFont="1" applyFill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49" fontId="27" fillId="0" borderId="1" xfId="0" applyNumberFormat="1" applyFont="1" applyBorder="1" applyAlignment="1">
      <alignment horizontal="center"/>
    </xf>
    <xf numFmtId="0" fontId="24" fillId="34" borderId="1" xfId="0" applyFont="1" applyFill="1" applyBorder="1" applyAlignment="1">
      <alignment horizontal="center" vertical="center"/>
    </xf>
    <xf numFmtId="0" fontId="30" fillId="33" borderId="1" xfId="0" applyFont="1" applyFill="1" applyBorder="1" applyAlignment="1">
      <alignment horizontal="center" vertical="center"/>
    </xf>
    <xf numFmtId="0" fontId="25" fillId="33" borderId="1" xfId="0" applyFont="1" applyFill="1" applyBorder="1" applyAlignment="1">
      <alignment horizontal="left" vertical="center" wrapText="1"/>
    </xf>
    <xf numFmtId="0" fontId="25" fillId="39" borderId="1" xfId="0" applyFont="1" applyFill="1" applyBorder="1" applyAlignment="1">
      <alignment horizontal="center"/>
    </xf>
    <xf numFmtId="0" fontId="24" fillId="33" borderId="2" xfId="0" applyFont="1" applyFill="1" applyBorder="1" applyAlignment="1">
      <alignment horizontal="center" vertical="center"/>
    </xf>
    <xf numFmtId="0" fontId="24" fillId="33" borderId="4" xfId="0" applyFont="1" applyFill="1" applyBorder="1" applyAlignment="1">
      <alignment horizontal="center" vertical="center"/>
    </xf>
    <xf numFmtId="0" fontId="24" fillId="33" borderId="3" xfId="0" applyFont="1" applyFill="1" applyBorder="1" applyAlignment="1">
      <alignment horizontal="center" vertical="center"/>
    </xf>
    <xf numFmtId="0" fontId="27" fillId="33" borderId="2" xfId="0" applyFont="1" applyFill="1" applyBorder="1" applyAlignment="1">
      <alignment horizontal="left" vertical="center" wrapText="1"/>
    </xf>
    <xf numFmtId="0" fontId="27" fillId="33" borderId="4" xfId="0" applyFont="1" applyFill="1" applyBorder="1" applyAlignment="1">
      <alignment horizontal="left" vertical="center" wrapText="1"/>
    </xf>
    <xf numFmtId="0" fontId="27" fillId="33" borderId="3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33" borderId="2" xfId="0" applyFont="1" applyFill="1" applyBorder="1" applyAlignment="1">
      <alignment horizontal="left" vertical="center"/>
    </xf>
    <xf numFmtId="0" fontId="0" fillId="33" borderId="3" xfId="0" applyFont="1" applyFill="1" applyBorder="1" applyAlignment="1">
      <alignment horizontal="left" vertical="center"/>
    </xf>
    <xf numFmtId="0" fontId="16" fillId="33" borderId="2" xfId="0" applyFont="1" applyFill="1" applyBorder="1" applyAlignment="1">
      <alignment horizontal="center" vertical="center" wrapText="1"/>
    </xf>
    <xf numFmtId="0" fontId="16" fillId="33" borderId="4" xfId="0" applyFont="1" applyFill="1" applyBorder="1" applyAlignment="1">
      <alignment horizontal="center" vertical="center" wrapText="1"/>
    </xf>
    <xf numFmtId="0" fontId="16" fillId="33" borderId="3" xfId="0" applyFont="1" applyFill="1" applyBorder="1" applyAlignment="1">
      <alignment horizontal="center" vertical="center" wrapText="1"/>
    </xf>
    <xf numFmtId="0" fontId="16" fillId="37" borderId="1" xfId="0" applyFont="1" applyFill="1" applyBorder="1" applyAlignment="1">
      <alignment horizontal="center" vertical="center"/>
    </xf>
    <xf numFmtId="0" fontId="16" fillId="33" borderId="0" xfId="0" applyFont="1" applyFill="1" applyAlignment="1">
      <alignment horizontal="right" vertical="center"/>
    </xf>
    <xf numFmtId="0" fontId="25" fillId="40" borderId="1" xfId="0" applyFont="1" applyFill="1" applyBorder="1" applyAlignment="1">
      <alignment horizontal="center"/>
    </xf>
    <xf numFmtId="0" fontId="25" fillId="0" borderId="1" xfId="0" applyFont="1" applyBorder="1" applyAlignment="1">
      <alignment horizontal="center"/>
    </xf>
    <xf numFmtId="165" fontId="25" fillId="33" borderId="2" xfId="1" applyNumberFormat="1" applyFont="1" applyFill="1" applyBorder="1" applyAlignment="1">
      <alignment horizontal="center" vertical="center"/>
    </xf>
    <xf numFmtId="165" fontId="25" fillId="33" borderId="3" xfId="1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14" fontId="27" fillId="0" borderId="2" xfId="0" applyNumberFormat="1" applyFont="1" applyBorder="1" applyAlignment="1">
      <alignment horizontal="center"/>
    </xf>
    <xf numFmtId="14" fontId="27" fillId="0" borderId="3" xfId="0" applyNumberFormat="1" applyFont="1" applyBorder="1" applyAlignment="1">
      <alignment horizontal="center"/>
    </xf>
    <xf numFmtId="0" fontId="16" fillId="38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14" fillId="33" borderId="0" xfId="0" applyFont="1" applyFill="1" applyAlignment="1">
      <alignment horizontal="left"/>
    </xf>
    <xf numFmtId="0" fontId="25" fillId="39" borderId="2" xfId="0" applyFont="1" applyFill="1" applyBorder="1" applyAlignment="1">
      <alignment horizontal="center"/>
    </xf>
    <xf numFmtId="0" fontId="25" fillId="39" borderId="3" xfId="0" applyFont="1" applyFill="1" applyBorder="1" applyAlignment="1">
      <alignment horizontal="center"/>
    </xf>
    <xf numFmtId="0" fontId="22" fillId="33" borderId="2" xfId="0" applyFont="1" applyFill="1" applyBorder="1" applyAlignment="1">
      <alignment horizontal="center"/>
    </xf>
    <xf numFmtId="0" fontId="22" fillId="33" borderId="3" xfId="0" applyFont="1" applyFill="1" applyBorder="1" applyAlignment="1">
      <alignment horizontal="center"/>
    </xf>
    <xf numFmtId="0" fontId="27" fillId="33" borderId="2" xfId="0" applyFont="1" applyFill="1" applyBorder="1" applyAlignment="1">
      <alignment horizontal="center" vertical="center"/>
    </xf>
    <xf numFmtId="0" fontId="27" fillId="33" borderId="3" xfId="0" applyFont="1" applyFill="1" applyBorder="1" applyAlignment="1">
      <alignment horizontal="center" vertical="center"/>
    </xf>
    <xf numFmtId="0" fontId="23" fillId="33" borderId="0" xfId="0" applyFont="1" applyFill="1" applyAlignment="1">
      <alignment horizontal="center" vertical="center"/>
    </xf>
    <xf numFmtId="0" fontId="16" fillId="33" borderId="1" xfId="0" applyFont="1" applyFill="1" applyBorder="1" applyAlignment="1">
      <alignment horizontal="center" vertical="center" wrapText="1"/>
    </xf>
    <xf numFmtId="0" fontId="25" fillId="33" borderId="0" xfId="0" applyFont="1" applyFill="1" applyAlignment="1">
      <alignment horizontal="right" vertical="center"/>
    </xf>
    <xf numFmtId="0" fontId="25" fillId="33" borderId="15" xfId="0" applyFont="1" applyFill="1" applyBorder="1" applyAlignment="1">
      <alignment horizontal="right" vertical="center"/>
    </xf>
    <xf numFmtId="0" fontId="16" fillId="34" borderId="1" xfId="0" applyFont="1" applyFill="1" applyBorder="1" applyAlignment="1">
      <alignment horizontal="center" vertical="center"/>
    </xf>
    <xf numFmtId="0" fontId="0" fillId="33" borderId="2" xfId="0" applyFont="1" applyFill="1" applyBorder="1" applyAlignment="1">
      <alignment horizontal="left" vertical="center" wrapText="1"/>
    </xf>
    <xf numFmtId="0" fontId="0" fillId="33" borderId="3" xfId="0" applyFont="1" applyFill="1" applyBorder="1" applyAlignment="1">
      <alignment horizontal="left" vertical="center" wrapText="1"/>
    </xf>
    <xf numFmtId="0" fontId="0" fillId="33" borderId="4" xfId="0" applyFont="1" applyFill="1" applyBorder="1" applyAlignment="1">
      <alignment horizontal="center" vertical="center"/>
    </xf>
    <xf numFmtId="0" fontId="25" fillId="39" borderId="4" xfId="0" applyFont="1" applyFill="1" applyBorder="1" applyAlignment="1">
      <alignment horizontal="center"/>
    </xf>
    <xf numFmtId="167" fontId="27" fillId="33" borderId="1" xfId="0" applyNumberFormat="1" applyFont="1" applyFill="1" applyBorder="1" applyAlignment="1">
      <alignment horizontal="center" vertical="center" wrapText="1"/>
    </xf>
    <xf numFmtId="0" fontId="21" fillId="37" borderId="1" xfId="0" applyFont="1" applyFill="1" applyBorder="1" applyAlignment="1">
      <alignment horizontal="center" vertical="center"/>
    </xf>
    <xf numFmtId="167" fontId="16" fillId="0" borderId="4" xfId="0" applyNumberFormat="1" applyFont="1" applyBorder="1" applyAlignment="1">
      <alignment horizontal="left" vertical="center"/>
    </xf>
    <xf numFmtId="0" fontId="16" fillId="33" borderId="15" xfId="0" applyFont="1" applyFill="1" applyBorder="1" applyAlignment="1">
      <alignment horizontal="right" vertical="center"/>
    </xf>
    <xf numFmtId="0" fontId="26" fillId="33" borderId="0" xfId="0" applyFont="1" applyFill="1" applyBorder="1" applyAlignment="1">
      <alignment horizontal="left" vertical="center" wrapText="1"/>
    </xf>
    <xf numFmtId="0" fontId="22" fillId="33" borderId="0" xfId="0" applyFont="1" applyFill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164" fontId="16" fillId="33" borderId="15" xfId="0" applyNumberFormat="1" applyFont="1" applyFill="1" applyBorder="1" applyAlignment="1">
      <alignment horizontal="left" vertical="center"/>
    </xf>
    <xf numFmtId="164" fontId="0" fillId="33" borderId="1" xfId="0" applyNumberFormat="1" applyFont="1" applyFill="1" applyBorder="1" applyAlignment="1">
      <alignment horizontal="center" vertical="center" wrapText="1"/>
    </xf>
    <xf numFmtId="0" fontId="21" fillId="33" borderId="1" xfId="0" applyFont="1" applyFill="1" applyBorder="1" applyAlignment="1">
      <alignment horizontal="center" vertical="center" wrapText="1"/>
    </xf>
    <xf numFmtId="167" fontId="25" fillId="33" borderId="2" xfId="0" applyNumberFormat="1" applyFont="1" applyFill="1" applyBorder="1" applyAlignment="1">
      <alignment horizontal="center" vertical="center"/>
    </xf>
    <xf numFmtId="167" fontId="25" fillId="33" borderId="3" xfId="0" applyNumberFormat="1" applyFont="1" applyFill="1" applyBorder="1" applyAlignment="1">
      <alignment horizontal="center" vertical="center"/>
    </xf>
    <xf numFmtId="0" fontId="25" fillId="33" borderId="0" xfId="0" applyFont="1" applyFill="1" applyAlignment="1">
      <alignment horizontal="right" vertical="center" wrapText="1"/>
    </xf>
    <xf numFmtId="0" fontId="25" fillId="33" borderId="2" xfId="0" applyFont="1" applyFill="1" applyBorder="1" applyAlignment="1">
      <alignment horizontal="center" vertical="center" wrapText="1"/>
    </xf>
    <xf numFmtId="0" fontId="25" fillId="33" borderId="3" xfId="0" applyFont="1" applyFill="1" applyBorder="1" applyAlignment="1">
      <alignment horizontal="center" vertical="center" wrapText="1"/>
    </xf>
    <xf numFmtId="0" fontId="21" fillId="34" borderId="1" xfId="0" applyFont="1" applyFill="1" applyBorder="1" applyAlignment="1">
      <alignment horizontal="center" vertical="center"/>
    </xf>
    <xf numFmtId="164" fontId="0" fillId="33" borderId="1" xfId="0" applyNumberFormat="1" applyFont="1" applyFill="1" applyBorder="1" applyAlignment="1">
      <alignment horizontal="right" vertical="center" wrapText="1"/>
    </xf>
    <xf numFmtId="167" fontId="25" fillId="33" borderId="2" xfId="0" applyNumberFormat="1" applyFont="1" applyFill="1" applyBorder="1" applyAlignment="1">
      <alignment horizontal="right" vertical="center"/>
    </xf>
    <xf numFmtId="167" fontId="25" fillId="33" borderId="3" xfId="0" applyNumberFormat="1" applyFont="1" applyFill="1" applyBorder="1" applyAlignment="1">
      <alignment horizontal="right" vertical="center"/>
    </xf>
    <xf numFmtId="167" fontId="27" fillId="33" borderId="5" xfId="0" applyNumberFormat="1" applyFont="1" applyFill="1" applyBorder="1" applyAlignment="1">
      <alignment horizontal="center" vertical="center" wrapText="1"/>
    </xf>
    <xf numFmtId="0" fontId="21" fillId="33" borderId="2" xfId="0" applyFont="1" applyFill="1" applyBorder="1" applyAlignment="1">
      <alignment horizontal="center" vertical="center" wrapText="1"/>
    </xf>
    <xf numFmtId="0" fontId="21" fillId="33" borderId="3" xfId="0" applyFont="1" applyFill="1" applyBorder="1" applyAlignment="1">
      <alignment horizontal="center" vertical="center" wrapText="1"/>
    </xf>
    <xf numFmtId="0" fontId="25" fillId="40" borderId="1" xfId="0" applyFont="1" applyFill="1" applyBorder="1" applyAlignment="1">
      <alignment horizontal="center" vertical="center"/>
    </xf>
    <xf numFmtId="0" fontId="16" fillId="33" borderId="0" xfId="0" applyFont="1" applyFill="1" applyBorder="1" applyAlignment="1">
      <alignment horizontal="right" vertical="center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167" fontId="27" fillId="0" borderId="1" xfId="54" applyNumberFormat="1" applyFont="1" applyBorder="1" applyAlignment="1">
      <alignment horizontal="right" vertical="center"/>
    </xf>
    <xf numFmtId="43" fontId="27" fillId="0" borderId="1" xfId="54" applyFont="1" applyBorder="1" applyAlignment="1">
      <alignment horizontal="right" vertical="center"/>
    </xf>
    <xf numFmtId="0" fontId="27" fillId="0" borderId="1" xfId="54" applyNumberFormat="1" applyFont="1" applyBorder="1" applyAlignment="1">
      <alignment horizontal="right" vertical="center"/>
    </xf>
    <xf numFmtId="49" fontId="27" fillId="0" borderId="1" xfId="54" applyNumberFormat="1" applyFont="1" applyBorder="1" applyAlignment="1">
      <alignment horizontal="right" vertical="center"/>
    </xf>
    <xf numFmtId="167" fontId="25" fillId="39" borderId="2" xfId="0" applyNumberFormat="1" applyFont="1" applyFill="1" applyBorder="1" applyAlignment="1">
      <alignment horizontal="right" vertical="center"/>
    </xf>
    <xf numFmtId="167" fontId="25" fillId="39" borderId="3" xfId="0" applyNumberFormat="1" applyFont="1" applyFill="1" applyBorder="1" applyAlignment="1">
      <alignment horizontal="right" vertical="center"/>
    </xf>
    <xf numFmtId="0" fontId="21" fillId="33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8" fillId="0" borderId="3" xfId="0" applyFont="1" applyBorder="1" applyAlignment="1">
      <alignment horizontal="left" vertical="center"/>
    </xf>
    <xf numFmtId="164" fontId="16" fillId="33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center"/>
    </xf>
    <xf numFmtId="0" fontId="0" fillId="33" borderId="1" xfId="0" applyFont="1" applyFill="1" applyBorder="1" applyAlignment="1">
      <alignment horizontal="center" vertical="center"/>
    </xf>
  </cellXfs>
  <cellStyles count="56">
    <cellStyle name="20% - Ênfase1" xfId="20" builtinId="30" customBuiltin="1"/>
    <cellStyle name="20% - Ênfase2" xfId="23" builtinId="34" customBuiltin="1"/>
    <cellStyle name="20% - Ênfase3" xfId="26" builtinId="38" customBuiltin="1"/>
    <cellStyle name="20% - Ênfase4" xfId="29" builtinId="42" customBuiltin="1"/>
    <cellStyle name="20% - Ênfase5" xfId="32" builtinId="46" customBuiltin="1"/>
    <cellStyle name="20% - Ênfase6" xfId="35" builtinId="50" customBuiltin="1"/>
    <cellStyle name="40% - Ênfase1" xfId="21" builtinId="31" customBuiltin="1"/>
    <cellStyle name="40% - Ênfase2" xfId="24" builtinId="35" customBuiltin="1"/>
    <cellStyle name="40% - Ênfase3" xfId="27" builtinId="39" customBuiltin="1"/>
    <cellStyle name="40% - Ênfase4" xfId="30" builtinId="43" customBuiltin="1"/>
    <cellStyle name="40% - Ênfase5" xfId="33" builtinId="47" customBuiltin="1"/>
    <cellStyle name="40% - Ênfase6" xfId="36" builtinId="51" customBuiltin="1"/>
    <cellStyle name="60% - Ênfase1 2" xfId="42"/>
    <cellStyle name="60% - Ênfase2 2" xfId="43"/>
    <cellStyle name="60% - Ênfase3 2" xfId="44"/>
    <cellStyle name="60% - Ênfase4 2" xfId="45"/>
    <cellStyle name="60% - Ênfase5 2" xfId="46"/>
    <cellStyle name="60% - Ênfase6 2" xfId="47"/>
    <cellStyle name="Bom" xfId="8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2" builtinId="33" customBuiltin="1"/>
    <cellStyle name="Ênfase3" xfId="25" builtinId="37" customBuiltin="1"/>
    <cellStyle name="Ênfase4" xfId="28" builtinId="41" customBuiltin="1"/>
    <cellStyle name="Ênfase5" xfId="31" builtinId="45" customBuiltin="1"/>
    <cellStyle name="Ênfase6" xfId="34" builtinId="49" customBuiltin="1"/>
    <cellStyle name="Entrada" xfId="10" builtinId="20" customBuiltin="1"/>
    <cellStyle name="Incorreto" xfId="9" builtinId="27" customBuiltin="1"/>
    <cellStyle name="Moeda" xfId="1" builtinId="4"/>
    <cellStyle name="Neutro 2" xfId="41"/>
    <cellStyle name="Normal" xfId="0" builtinId="0"/>
    <cellStyle name="Normal 2" xfId="49"/>
    <cellStyle name="Nota" xfId="16" builtinId="10" customBuiltin="1"/>
    <cellStyle name="Porcentagem" xfId="2" builtinId="5"/>
    <cellStyle name="Saída" xfId="11" builtinId="21" customBuiltin="1"/>
    <cellStyle name="Texto de Aviso" xfId="15" builtinId="11" customBuiltin="1"/>
    <cellStyle name="Texto Explicativo" xfId="17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8" builtinId="25" customBuiltin="1"/>
    <cellStyle name="Vírgula" xfId="54" builtinId="3"/>
    <cellStyle name="Vírgula 2" xfId="38"/>
    <cellStyle name="Vírgula 2 2" xfId="55"/>
    <cellStyle name="Vírgula 3" xfId="40"/>
    <cellStyle name="Vírgula 3 2" xfId="52"/>
    <cellStyle name="Vírgula 4" xfId="39"/>
    <cellStyle name="Vírgula 4 2" xfId="51"/>
    <cellStyle name="Vírgula 5" xfId="48"/>
    <cellStyle name="Vírgula 5 2" xfId="53"/>
    <cellStyle name="Vírgula 6" xfId="50"/>
    <cellStyle name="Vírgula 7" xfId="37"/>
  </cellStyles>
  <dxfs count="0"/>
  <tableStyles count="0" defaultTableStyle="TableStyleMedium2" defaultPivotStyle="PivotStyleLight16"/>
  <colors>
    <mruColors>
      <color rgb="FFCCFFCC"/>
      <color rgb="FFF4AB74"/>
      <color rgb="FFF1CC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7"/>
  <sheetViews>
    <sheetView zoomScaleNormal="100" zoomScaleSheetLayoutView="130" workbookViewId="0">
      <selection activeCell="E4" sqref="E4"/>
    </sheetView>
  </sheetViews>
  <sheetFormatPr defaultRowHeight="15" x14ac:dyDescent="0.25"/>
  <cols>
    <col min="1" max="1" width="9.140625" style="12"/>
    <col min="2" max="2" width="38.140625" style="12" customWidth="1"/>
    <col min="3" max="3" width="10.28515625" style="12" customWidth="1"/>
    <col min="4" max="4" width="14.42578125" style="12" customWidth="1"/>
    <col min="5" max="5" width="22.28515625" style="12" customWidth="1"/>
    <col min="6" max="6" width="12.85546875" style="12" customWidth="1"/>
    <col min="7" max="7" width="18.7109375" style="12" customWidth="1"/>
    <col min="8" max="8" width="20.5703125" style="12" customWidth="1"/>
    <col min="9" max="16384" width="9.140625" style="12"/>
  </cols>
  <sheetData>
    <row r="1" spans="1:8" ht="33.75" customHeight="1" x14ac:dyDescent="0.25">
      <c r="A1" s="129" t="s">
        <v>74</v>
      </c>
      <c r="B1" s="129"/>
      <c r="C1" s="129"/>
      <c r="D1" s="129"/>
      <c r="E1" s="129"/>
      <c r="F1" s="129"/>
      <c r="G1" s="129"/>
      <c r="H1" s="129"/>
    </row>
    <row r="2" spans="1:8" ht="20.25" customHeight="1" x14ac:dyDescent="0.25">
      <c r="A2" s="130" t="s">
        <v>215</v>
      </c>
      <c r="B2" s="130"/>
      <c r="C2" s="130"/>
      <c r="D2" s="130"/>
      <c r="E2" s="130"/>
      <c r="F2" s="130"/>
      <c r="G2" s="130"/>
      <c r="H2" s="130"/>
    </row>
    <row r="3" spans="1:8" ht="31.5" x14ac:dyDescent="0.25">
      <c r="A3" s="126" t="s">
        <v>64</v>
      </c>
      <c r="B3" s="126" t="s">
        <v>70</v>
      </c>
      <c r="C3" s="126" t="s">
        <v>98</v>
      </c>
      <c r="D3" s="126" t="s">
        <v>99</v>
      </c>
      <c r="E3" s="126" t="s">
        <v>102</v>
      </c>
      <c r="F3" s="126" t="s">
        <v>71</v>
      </c>
      <c r="G3" s="126" t="s">
        <v>73</v>
      </c>
      <c r="H3" s="126" t="s">
        <v>212</v>
      </c>
    </row>
    <row r="4" spans="1:8" ht="48" customHeight="1" x14ac:dyDescent="0.25">
      <c r="A4" s="122">
        <v>1</v>
      </c>
      <c r="B4" s="1" t="s">
        <v>222</v>
      </c>
      <c r="C4" s="21">
        <v>24015</v>
      </c>
      <c r="D4" s="21" t="s">
        <v>161</v>
      </c>
      <c r="E4" s="125" t="s">
        <v>216</v>
      </c>
      <c r="F4" s="124">
        <v>17</v>
      </c>
      <c r="G4" s="123"/>
      <c r="H4" s="123"/>
    </row>
    <row r="5" spans="1:8" ht="15.75" x14ac:dyDescent="0.25">
      <c r="A5" s="4"/>
      <c r="B5" s="4"/>
      <c r="C5" s="4"/>
      <c r="D5" s="4"/>
      <c r="E5" s="4"/>
      <c r="F5" s="4"/>
      <c r="G5" s="4"/>
      <c r="H5" s="4"/>
    </row>
    <row r="6" spans="1:8" ht="15.75" x14ac:dyDescent="0.25">
      <c r="A6" s="4"/>
      <c r="B6" s="4"/>
      <c r="C6" s="4"/>
      <c r="D6" s="4"/>
      <c r="E6" s="4"/>
      <c r="F6" s="4"/>
      <c r="G6" s="4"/>
      <c r="H6" s="4"/>
    </row>
    <row r="7" spans="1:8" ht="15.75" x14ac:dyDescent="0.25">
      <c r="A7" s="4"/>
      <c r="B7" s="4"/>
      <c r="C7" s="4"/>
      <c r="D7" s="4"/>
      <c r="E7" s="4"/>
      <c r="F7" s="4"/>
      <c r="G7" s="4"/>
      <c r="H7" s="4"/>
    </row>
  </sheetData>
  <mergeCells count="2">
    <mergeCell ref="A1:H1"/>
    <mergeCell ref="A2:H2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2"/>
  <sheetViews>
    <sheetView zoomScaleNormal="100" zoomScaleSheetLayoutView="130" workbookViewId="0">
      <selection activeCell="C8" sqref="C8"/>
    </sheetView>
  </sheetViews>
  <sheetFormatPr defaultRowHeight="15" x14ac:dyDescent="0.25"/>
  <cols>
    <col min="1" max="1" width="38.28515625" style="12" customWidth="1"/>
    <col min="2" max="2" width="10.28515625" style="12" customWidth="1"/>
    <col min="3" max="3" width="22.28515625" style="12" customWidth="1"/>
    <col min="4" max="4" width="12.85546875" style="12" customWidth="1"/>
    <col min="5" max="5" width="19.7109375" style="12" customWidth="1"/>
    <col min="6" max="6" width="18.7109375" style="12" customWidth="1"/>
    <col min="7" max="7" width="20.5703125" style="12" customWidth="1"/>
    <col min="8" max="16384" width="9.140625" style="12"/>
  </cols>
  <sheetData>
    <row r="1" spans="1:7" ht="33.75" customHeight="1" x14ac:dyDescent="0.25">
      <c r="A1" s="132" t="s">
        <v>74</v>
      </c>
      <c r="B1" s="132"/>
      <c r="C1" s="132"/>
      <c r="D1" s="132"/>
      <c r="E1" s="132"/>
      <c r="F1" s="132"/>
      <c r="G1" s="132"/>
    </row>
    <row r="2" spans="1:7" ht="20.25" customHeight="1" x14ac:dyDescent="0.25">
      <c r="A2" s="130" t="s">
        <v>72</v>
      </c>
      <c r="B2" s="130"/>
      <c r="C2" s="130"/>
      <c r="D2" s="130"/>
      <c r="E2" s="130"/>
      <c r="F2" s="130"/>
      <c r="G2" s="130"/>
    </row>
    <row r="3" spans="1:7" ht="31.5" x14ac:dyDescent="0.25">
      <c r="A3" s="126" t="s">
        <v>70</v>
      </c>
      <c r="B3" s="126" t="s">
        <v>98</v>
      </c>
      <c r="C3" s="126" t="s">
        <v>106</v>
      </c>
      <c r="D3" s="126" t="s">
        <v>71</v>
      </c>
      <c r="E3" s="126" t="s">
        <v>137</v>
      </c>
      <c r="F3" s="126" t="s">
        <v>73</v>
      </c>
      <c r="G3" s="126" t="s">
        <v>212</v>
      </c>
    </row>
    <row r="4" spans="1:7" ht="33" customHeight="1" x14ac:dyDescent="0.25">
      <c r="A4" s="1" t="s">
        <v>217</v>
      </c>
      <c r="B4" s="21">
        <v>24015</v>
      </c>
      <c r="C4" s="21" t="s">
        <v>221</v>
      </c>
      <c r="D4" s="21">
        <v>3</v>
      </c>
      <c r="E4" s="2"/>
      <c r="F4" s="2"/>
      <c r="G4" s="2"/>
    </row>
    <row r="5" spans="1:7" ht="33" customHeight="1" x14ac:dyDescent="0.25">
      <c r="A5" s="1" t="s">
        <v>218</v>
      </c>
      <c r="B5" s="21">
        <v>24015</v>
      </c>
      <c r="C5" s="21" t="s">
        <v>221</v>
      </c>
      <c r="D5" s="21">
        <v>3</v>
      </c>
      <c r="E5" s="2"/>
      <c r="F5" s="2"/>
      <c r="G5" s="2"/>
    </row>
    <row r="6" spans="1:7" ht="33" customHeight="1" x14ac:dyDescent="0.25">
      <c r="A6" s="1" t="s">
        <v>217</v>
      </c>
      <c r="B6" s="21">
        <v>24015</v>
      </c>
      <c r="C6" s="21" t="s">
        <v>219</v>
      </c>
      <c r="D6" s="21">
        <v>4</v>
      </c>
      <c r="E6" s="2"/>
      <c r="F6" s="2"/>
      <c r="G6" s="2"/>
    </row>
    <row r="7" spans="1:7" ht="33" customHeight="1" x14ac:dyDescent="0.25">
      <c r="A7" s="1" t="s">
        <v>218</v>
      </c>
      <c r="B7" s="21">
        <v>24015</v>
      </c>
      <c r="C7" s="21" t="s">
        <v>219</v>
      </c>
      <c r="D7" s="21">
        <v>4</v>
      </c>
      <c r="E7" s="2"/>
      <c r="F7" s="2"/>
      <c r="G7" s="2"/>
    </row>
    <row r="8" spans="1:7" ht="33" customHeight="1" x14ac:dyDescent="0.25">
      <c r="A8" s="1" t="s">
        <v>218</v>
      </c>
      <c r="B8" s="21">
        <v>24015</v>
      </c>
      <c r="C8" s="21" t="s">
        <v>220</v>
      </c>
      <c r="D8" s="21">
        <v>3</v>
      </c>
      <c r="E8" s="2"/>
      <c r="F8" s="2"/>
      <c r="G8" s="2"/>
    </row>
    <row r="9" spans="1:7" ht="33" customHeight="1" x14ac:dyDescent="0.25">
      <c r="A9" s="131" t="s">
        <v>2</v>
      </c>
      <c r="B9" s="131"/>
      <c r="C9" s="131"/>
      <c r="D9" s="128">
        <v>17</v>
      </c>
      <c r="E9" s="117"/>
      <c r="F9" s="127"/>
      <c r="G9" s="127"/>
    </row>
    <row r="10" spans="1:7" ht="15.75" x14ac:dyDescent="0.25">
      <c r="A10" s="4"/>
      <c r="B10" s="4"/>
      <c r="C10" s="4"/>
      <c r="D10" s="4"/>
      <c r="E10" s="4"/>
      <c r="F10" s="4"/>
      <c r="G10" s="4"/>
    </row>
    <row r="11" spans="1:7" ht="15.75" x14ac:dyDescent="0.25">
      <c r="A11" s="4"/>
      <c r="B11" s="4"/>
      <c r="C11" s="4"/>
      <c r="D11" s="4"/>
      <c r="E11" s="4"/>
      <c r="F11" s="4"/>
      <c r="G11" s="4"/>
    </row>
    <row r="12" spans="1:7" ht="15.75" x14ac:dyDescent="0.25">
      <c r="A12" s="4"/>
      <c r="B12" s="4"/>
      <c r="C12" s="4"/>
      <c r="D12" s="4"/>
      <c r="E12" s="4"/>
      <c r="F12" s="4"/>
      <c r="G12" s="4"/>
    </row>
  </sheetData>
  <mergeCells count="3">
    <mergeCell ref="A9:C9"/>
    <mergeCell ref="A1:G1"/>
    <mergeCell ref="A2:G2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B2:Q34"/>
  <sheetViews>
    <sheetView showGridLines="0" topLeftCell="A4" zoomScaleNormal="100" workbookViewId="0">
      <selection activeCell="G18" sqref="G18"/>
    </sheetView>
  </sheetViews>
  <sheetFormatPr defaultColWidth="8.7109375" defaultRowHeight="15" x14ac:dyDescent="0.25"/>
  <cols>
    <col min="1" max="1" width="3.28515625" style="13" customWidth="1"/>
    <col min="2" max="2" width="22.28515625" style="13" customWidth="1"/>
    <col min="3" max="3" width="21.5703125" style="13" customWidth="1"/>
    <col min="4" max="4" width="15.5703125" style="13" customWidth="1"/>
    <col min="5" max="5" width="16.7109375" style="13" customWidth="1"/>
    <col min="6" max="6" width="18.42578125" style="13" customWidth="1"/>
    <col min="7" max="7" width="18.7109375" style="13" customWidth="1"/>
    <col min="8" max="8" width="3.5703125" style="13" customWidth="1"/>
    <col min="9" max="9" width="5.42578125" style="13" customWidth="1"/>
    <col min="10" max="10" width="29.5703125" style="13" customWidth="1"/>
    <col min="11" max="11" width="17" style="13" customWidth="1"/>
    <col min="12" max="12" width="21" style="13" customWidth="1"/>
    <col min="13" max="13" width="16.140625" style="13" customWidth="1"/>
    <col min="14" max="14" width="19.42578125" style="13" customWidth="1"/>
    <col min="15" max="15" width="14.7109375" style="13" customWidth="1"/>
    <col min="16" max="16" width="16.28515625" style="13" customWidth="1"/>
    <col min="17" max="17" width="16.140625" style="13" customWidth="1"/>
    <col min="18" max="16384" width="8.7109375" style="13"/>
  </cols>
  <sheetData>
    <row r="2" spans="2:17" s="118" customFormat="1" x14ac:dyDescent="0.25">
      <c r="B2" s="143" t="s">
        <v>171</v>
      </c>
      <c r="C2" s="143"/>
      <c r="D2" s="143"/>
      <c r="E2" s="143"/>
      <c r="F2" s="143"/>
      <c r="G2" s="143"/>
      <c r="I2" s="137" t="s">
        <v>171</v>
      </c>
      <c r="J2" s="138"/>
      <c r="K2" s="138"/>
      <c r="L2" s="138"/>
      <c r="M2" s="139"/>
    </row>
    <row r="3" spans="2:17" s="118" customFormat="1" ht="15" customHeight="1" x14ac:dyDescent="0.25">
      <c r="B3" s="144" t="s">
        <v>92</v>
      </c>
      <c r="C3" s="144"/>
      <c r="D3" s="144"/>
      <c r="E3" s="144"/>
      <c r="F3" s="144"/>
      <c r="G3" s="144"/>
      <c r="I3" s="134" t="s">
        <v>179</v>
      </c>
      <c r="J3" s="135"/>
      <c r="K3" s="135"/>
      <c r="L3" s="135"/>
      <c r="M3" s="136"/>
      <c r="O3" s="133"/>
      <c r="P3" s="133"/>
      <c r="Q3" s="133"/>
    </row>
    <row r="4" spans="2:17" s="118" customFormat="1" ht="48" customHeight="1" x14ac:dyDescent="0.25">
      <c r="B4" s="120" t="s">
        <v>64</v>
      </c>
      <c r="C4" s="120" t="s">
        <v>201</v>
      </c>
      <c r="D4" s="120" t="s">
        <v>172</v>
      </c>
      <c r="E4" s="120" t="s">
        <v>170</v>
      </c>
      <c r="F4" s="120" t="s">
        <v>173</v>
      </c>
      <c r="G4" s="120" t="s">
        <v>174</v>
      </c>
      <c r="I4" s="120" t="s">
        <v>64</v>
      </c>
      <c r="J4" s="121" t="s">
        <v>201</v>
      </c>
      <c r="K4" s="121" t="s">
        <v>170</v>
      </c>
      <c r="L4" s="120" t="s">
        <v>203</v>
      </c>
      <c r="M4" s="120" t="s">
        <v>202</v>
      </c>
      <c r="O4" s="133"/>
      <c r="P4" s="133"/>
      <c r="Q4" s="133"/>
    </row>
    <row r="5" spans="2:17" s="118" customFormat="1" ht="15" customHeight="1" x14ac:dyDescent="0.25">
      <c r="B5" s="119">
        <v>1</v>
      </c>
      <c r="C5" s="48" t="s">
        <v>88</v>
      </c>
      <c r="D5" s="119"/>
      <c r="E5" s="110"/>
      <c r="F5" s="100"/>
      <c r="G5" s="100"/>
      <c r="I5" s="119">
        <v>1</v>
      </c>
      <c r="J5" s="91" t="s">
        <v>180</v>
      </c>
      <c r="K5" s="102"/>
      <c r="L5" s="119"/>
      <c r="M5" s="100"/>
      <c r="O5" s="133"/>
      <c r="P5" s="133"/>
      <c r="Q5" s="133"/>
    </row>
    <row r="6" spans="2:17" s="118" customFormat="1" ht="15" customHeight="1" x14ac:dyDescent="0.25">
      <c r="B6" s="119">
        <v>2</v>
      </c>
      <c r="C6" s="48" t="s">
        <v>93</v>
      </c>
      <c r="D6" s="119"/>
      <c r="E6" s="110"/>
      <c r="F6" s="100"/>
      <c r="G6" s="100"/>
      <c r="I6" s="140" t="s">
        <v>204</v>
      </c>
      <c r="J6" s="141"/>
      <c r="K6" s="141"/>
      <c r="L6" s="141"/>
      <c r="M6" s="103"/>
      <c r="O6" s="133"/>
      <c r="P6" s="133"/>
      <c r="Q6" s="133"/>
    </row>
    <row r="7" spans="2:17" s="118" customFormat="1" ht="15" customHeight="1" x14ac:dyDescent="0.25">
      <c r="B7" s="119">
        <v>3</v>
      </c>
      <c r="C7" s="48" t="s">
        <v>162</v>
      </c>
      <c r="D7" s="119"/>
      <c r="E7" s="110"/>
      <c r="F7" s="100"/>
      <c r="G7" s="100"/>
      <c r="O7" s="133"/>
      <c r="P7" s="133"/>
      <c r="Q7" s="133"/>
    </row>
    <row r="8" spans="2:17" s="118" customFormat="1" ht="15" customHeight="1" x14ac:dyDescent="0.25">
      <c r="B8" s="119">
        <v>4</v>
      </c>
      <c r="C8" s="48" t="s">
        <v>163</v>
      </c>
      <c r="D8" s="119"/>
      <c r="E8" s="110"/>
      <c r="F8" s="100"/>
      <c r="G8" s="100"/>
      <c r="I8" s="143" t="s">
        <v>171</v>
      </c>
      <c r="J8" s="143"/>
      <c r="K8" s="143"/>
      <c r="L8" s="143"/>
      <c r="M8" s="143"/>
      <c r="N8" s="143"/>
      <c r="O8" s="143"/>
    </row>
    <row r="9" spans="2:17" s="118" customFormat="1" ht="15" customHeight="1" x14ac:dyDescent="0.25">
      <c r="B9" s="119">
        <v>5</v>
      </c>
      <c r="C9" s="48" t="s">
        <v>165</v>
      </c>
      <c r="D9" s="119"/>
      <c r="E9" s="110"/>
      <c r="F9" s="100"/>
      <c r="G9" s="100"/>
      <c r="I9" s="145" t="s">
        <v>179</v>
      </c>
      <c r="J9" s="145"/>
      <c r="K9" s="145"/>
      <c r="L9" s="145"/>
      <c r="M9" s="145"/>
      <c r="N9" s="145"/>
      <c r="O9" s="145"/>
    </row>
    <row r="10" spans="2:17" s="118" customFormat="1" ht="33.75" customHeight="1" x14ac:dyDescent="0.25">
      <c r="B10" s="119">
        <v>6</v>
      </c>
      <c r="C10" s="48" t="s">
        <v>164</v>
      </c>
      <c r="D10" s="119"/>
      <c r="E10" s="110"/>
      <c r="F10" s="100"/>
      <c r="G10" s="100"/>
      <c r="I10" s="120" t="s">
        <v>64</v>
      </c>
      <c r="J10" s="120" t="s">
        <v>201</v>
      </c>
      <c r="K10" s="120" t="s">
        <v>170</v>
      </c>
      <c r="L10" s="120" t="s">
        <v>203</v>
      </c>
      <c r="M10" s="120" t="s">
        <v>197</v>
      </c>
      <c r="N10" s="120" t="s">
        <v>196</v>
      </c>
      <c r="O10" s="120" t="s">
        <v>202</v>
      </c>
    </row>
    <row r="11" spans="2:17" s="118" customFormat="1" ht="18.75" customHeight="1" x14ac:dyDescent="0.25">
      <c r="B11" s="119">
        <v>7</v>
      </c>
      <c r="C11" s="48" t="s">
        <v>95</v>
      </c>
      <c r="D11" s="119"/>
      <c r="E11" s="111"/>
      <c r="F11" s="100"/>
      <c r="G11" s="100"/>
      <c r="I11" s="119">
        <v>2</v>
      </c>
      <c r="J11" s="91" t="s">
        <v>184</v>
      </c>
      <c r="K11" s="100"/>
      <c r="L11" s="119"/>
      <c r="M11" s="119"/>
      <c r="N11" s="101">
        <f>K11*0.1</f>
        <v>0</v>
      </c>
      <c r="O11" s="107"/>
    </row>
    <row r="12" spans="2:17" s="118" customFormat="1" ht="15" customHeight="1" x14ac:dyDescent="0.25">
      <c r="B12" s="119">
        <v>8</v>
      </c>
      <c r="C12" s="48" t="s">
        <v>97</v>
      </c>
      <c r="D12" s="119"/>
      <c r="E12" s="111"/>
      <c r="F12" s="100"/>
      <c r="G12" s="100"/>
    </row>
    <row r="13" spans="2:17" s="118" customFormat="1" ht="15" customHeight="1" x14ac:dyDescent="0.25">
      <c r="B13" s="119">
        <v>9</v>
      </c>
      <c r="C13" s="48" t="s">
        <v>96</v>
      </c>
      <c r="D13" s="119"/>
      <c r="E13" s="111"/>
      <c r="F13" s="100"/>
      <c r="G13" s="100"/>
      <c r="I13" s="143" t="s">
        <v>171</v>
      </c>
      <c r="J13" s="143"/>
      <c r="K13" s="143"/>
      <c r="L13" s="143"/>
      <c r="M13" s="143"/>
      <c r="N13" s="143"/>
      <c r="O13" s="143"/>
      <c r="P13" s="143"/>
    </row>
    <row r="14" spans="2:17" s="118" customFormat="1" ht="15" customHeight="1" x14ac:dyDescent="0.25">
      <c r="B14" s="119">
        <v>10</v>
      </c>
      <c r="C14" s="48" t="s">
        <v>94</v>
      </c>
      <c r="D14" s="119"/>
      <c r="E14" s="111"/>
      <c r="F14" s="100"/>
      <c r="G14" s="100"/>
      <c r="I14" s="145" t="s">
        <v>179</v>
      </c>
      <c r="J14" s="145"/>
      <c r="K14" s="145"/>
      <c r="L14" s="145"/>
      <c r="M14" s="145"/>
      <c r="N14" s="145"/>
      <c r="O14" s="145"/>
      <c r="P14" s="145"/>
    </row>
    <row r="15" spans="2:17" s="118" customFormat="1" ht="30.75" customHeight="1" x14ac:dyDescent="0.25">
      <c r="B15" s="142" t="s">
        <v>7</v>
      </c>
      <c r="C15" s="142"/>
      <c r="D15" s="142"/>
      <c r="E15" s="142"/>
      <c r="F15" s="112"/>
      <c r="G15" s="108"/>
      <c r="I15" s="120" t="s">
        <v>64</v>
      </c>
      <c r="J15" s="121" t="s">
        <v>201</v>
      </c>
      <c r="K15" s="120" t="s">
        <v>170</v>
      </c>
      <c r="L15" s="120" t="s">
        <v>206</v>
      </c>
      <c r="M15" s="120" t="s">
        <v>197</v>
      </c>
      <c r="N15" s="120" t="s">
        <v>196</v>
      </c>
      <c r="O15" s="120" t="s">
        <v>205</v>
      </c>
      <c r="P15" s="120" t="s">
        <v>202</v>
      </c>
    </row>
    <row r="16" spans="2:17" s="118" customFormat="1" ht="15" customHeight="1" x14ac:dyDescent="0.25">
      <c r="I16" s="119">
        <v>3</v>
      </c>
      <c r="J16" s="91" t="s">
        <v>181</v>
      </c>
      <c r="K16" s="100"/>
      <c r="L16" s="119"/>
      <c r="M16" s="119"/>
      <c r="N16" s="100"/>
      <c r="O16" s="100"/>
      <c r="P16" s="100"/>
    </row>
    <row r="17" spans="2:16" s="118" customFormat="1" x14ac:dyDescent="0.25">
      <c r="B17" s="99" t="s">
        <v>198</v>
      </c>
      <c r="C17" s="115"/>
      <c r="I17" s="119">
        <v>4</v>
      </c>
      <c r="J17" s="91" t="s">
        <v>182</v>
      </c>
      <c r="K17" s="100"/>
      <c r="L17" s="119"/>
      <c r="M17" s="119"/>
      <c r="N17" s="100"/>
      <c r="O17" s="100"/>
      <c r="P17" s="100"/>
    </row>
    <row r="18" spans="2:16" s="118" customFormat="1" x14ac:dyDescent="0.25">
      <c r="I18" s="119">
        <v>5</v>
      </c>
      <c r="J18" s="91" t="s">
        <v>183</v>
      </c>
      <c r="K18" s="100"/>
      <c r="L18" s="119"/>
      <c r="M18" s="119"/>
      <c r="N18" s="100"/>
      <c r="O18" s="100"/>
      <c r="P18" s="100"/>
    </row>
    <row r="19" spans="2:16" s="118" customFormat="1" x14ac:dyDescent="0.25">
      <c r="B19" s="147" t="s">
        <v>176</v>
      </c>
      <c r="C19" s="148"/>
      <c r="I19" s="119">
        <v>6</v>
      </c>
      <c r="J19" s="91" t="s">
        <v>185</v>
      </c>
      <c r="K19" s="100"/>
      <c r="L19" s="119"/>
      <c r="M19" s="119"/>
      <c r="N19" s="100"/>
      <c r="O19" s="100"/>
      <c r="P19" s="100"/>
    </row>
    <row r="20" spans="2:16" s="118" customFormat="1" x14ac:dyDescent="0.25">
      <c r="B20" s="50" t="s">
        <v>178</v>
      </c>
      <c r="C20" s="113"/>
      <c r="E20" s="14"/>
      <c r="I20" s="119">
        <v>7</v>
      </c>
      <c r="J20" s="91" t="s">
        <v>186</v>
      </c>
      <c r="K20" s="100"/>
      <c r="L20" s="119"/>
      <c r="M20" s="119"/>
      <c r="N20" s="100"/>
      <c r="O20" s="100"/>
      <c r="P20" s="100"/>
    </row>
    <row r="21" spans="2:16" s="118" customFormat="1" ht="15" customHeight="1" x14ac:dyDescent="0.25">
      <c r="B21" s="50" t="s">
        <v>199</v>
      </c>
      <c r="C21" s="114"/>
      <c r="E21" s="14"/>
      <c r="I21" s="119">
        <v>8</v>
      </c>
      <c r="J21" s="91" t="s">
        <v>187</v>
      </c>
      <c r="K21" s="100"/>
      <c r="L21" s="119"/>
      <c r="M21" s="104"/>
      <c r="N21" s="105"/>
      <c r="O21" s="100"/>
      <c r="P21" s="100"/>
    </row>
    <row r="22" spans="2:16" s="118" customFormat="1" ht="15" customHeight="1" x14ac:dyDescent="0.25">
      <c r="B22" s="96" t="s">
        <v>200</v>
      </c>
      <c r="C22" s="113"/>
      <c r="E22" s="14"/>
      <c r="I22" s="140" t="s">
        <v>204</v>
      </c>
      <c r="J22" s="141"/>
      <c r="K22" s="141"/>
      <c r="L22" s="141"/>
      <c r="M22" s="141"/>
      <c r="N22" s="141"/>
      <c r="O22" s="149"/>
      <c r="P22" s="106"/>
    </row>
    <row r="23" spans="2:16" s="118" customFormat="1" ht="15" customHeight="1" x14ac:dyDescent="0.25">
      <c r="E23" s="14"/>
    </row>
    <row r="24" spans="2:16" s="118" customFormat="1" x14ac:dyDescent="0.25">
      <c r="B24" s="93" t="s">
        <v>106</v>
      </c>
      <c r="C24" s="93" t="s">
        <v>166</v>
      </c>
      <c r="D24" s="93" t="s">
        <v>175</v>
      </c>
      <c r="E24" s="14"/>
      <c r="I24" s="143" t="s">
        <v>171</v>
      </c>
      <c r="J24" s="143"/>
      <c r="K24" s="143"/>
      <c r="L24" s="143"/>
      <c r="M24" s="143"/>
      <c r="N24" s="143"/>
      <c r="O24" s="143"/>
      <c r="P24" s="143"/>
    </row>
    <row r="25" spans="2:16" s="118" customFormat="1" ht="15" customHeight="1" x14ac:dyDescent="0.25">
      <c r="B25" s="94" t="s">
        <v>167</v>
      </c>
      <c r="C25" s="116">
        <v>4.5</v>
      </c>
      <c r="D25" s="95">
        <v>0.04</v>
      </c>
      <c r="E25" s="14"/>
      <c r="I25" s="145" t="s">
        <v>179</v>
      </c>
      <c r="J25" s="145"/>
      <c r="K25" s="145"/>
      <c r="L25" s="145"/>
      <c r="M25" s="145"/>
      <c r="N25" s="145"/>
      <c r="O25" s="145"/>
      <c r="P25" s="145"/>
    </row>
    <row r="26" spans="2:16" s="118" customFormat="1" ht="45" customHeight="1" x14ac:dyDescent="0.25">
      <c r="B26" s="94" t="s">
        <v>168</v>
      </c>
      <c r="C26" s="116">
        <v>3</v>
      </c>
      <c r="D26" s="95">
        <v>0.04</v>
      </c>
      <c r="E26" s="14"/>
      <c r="I26" s="120" t="s">
        <v>64</v>
      </c>
      <c r="J26" s="120" t="s">
        <v>201</v>
      </c>
      <c r="K26" s="120" t="s">
        <v>170</v>
      </c>
      <c r="L26" s="120" t="s">
        <v>208</v>
      </c>
      <c r="M26" s="120" t="s">
        <v>209</v>
      </c>
      <c r="N26" s="120" t="s">
        <v>206</v>
      </c>
      <c r="O26" s="120" t="s">
        <v>197</v>
      </c>
      <c r="P26" s="120" t="s">
        <v>173</v>
      </c>
    </row>
    <row r="27" spans="2:16" s="118" customFormat="1" x14ac:dyDescent="0.25">
      <c r="B27" s="94" t="s">
        <v>169</v>
      </c>
      <c r="C27" s="116">
        <v>4.5</v>
      </c>
      <c r="D27" s="95">
        <v>0.05</v>
      </c>
      <c r="E27" s="14"/>
      <c r="I27" s="119">
        <v>9</v>
      </c>
      <c r="J27" s="48" t="s">
        <v>207</v>
      </c>
      <c r="K27" s="100"/>
      <c r="L27" s="119"/>
      <c r="M27" s="100"/>
      <c r="N27" s="119"/>
      <c r="O27" s="119"/>
      <c r="P27" s="15"/>
    </row>
    <row r="28" spans="2:16" s="118" customFormat="1" x14ac:dyDescent="0.25">
      <c r="E28" s="14"/>
      <c r="I28" s="142" t="s">
        <v>7</v>
      </c>
      <c r="J28" s="142"/>
      <c r="K28" s="142"/>
      <c r="L28" s="142"/>
      <c r="M28" s="119"/>
      <c r="N28" s="119"/>
      <c r="O28" s="100"/>
      <c r="P28" s="92"/>
    </row>
    <row r="30" spans="2:16" x14ac:dyDescent="0.25">
      <c r="I30" s="137" t="s">
        <v>171</v>
      </c>
      <c r="J30" s="138"/>
      <c r="K30" s="139"/>
    </row>
    <row r="31" spans="2:16" ht="15" customHeight="1" x14ac:dyDescent="0.25">
      <c r="I31" s="134" t="s">
        <v>179</v>
      </c>
      <c r="J31" s="135"/>
      <c r="K31" s="136"/>
    </row>
    <row r="32" spans="2:16" x14ac:dyDescent="0.25">
      <c r="I32" s="146" t="s">
        <v>210</v>
      </c>
      <c r="J32" s="146"/>
      <c r="K32" s="108">
        <f>SUM(M6,O11,P22,P28)</f>
        <v>0</v>
      </c>
    </row>
    <row r="33" spans="5:5" x14ac:dyDescent="0.25">
      <c r="E33" s="14"/>
    </row>
    <row r="34" spans="5:5" x14ac:dyDescent="0.25">
      <c r="E34" s="14"/>
    </row>
  </sheetData>
  <mergeCells count="19">
    <mergeCell ref="I32:J32"/>
    <mergeCell ref="I30:K30"/>
    <mergeCell ref="I31:K31"/>
    <mergeCell ref="B19:C19"/>
    <mergeCell ref="I13:P13"/>
    <mergeCell ref="I14:P14"/>
    <mergeCell ref="I28:L28"/>
    <mergeCell ref="I22:O22"/>
    <mergeCell ref="I24:P24"/>
    <mergeCell ref="I25:P25"/>
    <mergeCell ref="O3:Q7"/>
    <mergeCell ref="I3:M3"/>
    <mergeCell ref="I2:M2"/>
    <mergeCell ref="I6:L6"/>
    <mergeCell ref="B15:E15"/>
    <mergeCell ref="B2:G2"/>
    <mergeCell ref="B3:G3"/>
    <mergeCell ref="I8:O8"/>
    <mergeCell ref="I9:O9"/>
  </mergeCells>
  <printOptions horizontalCentered="1"/>
  <pageMargins left="0.31496062992125984" right="0.31496062992125984" top="0.78740157480314965" bottom="0.78740157480314965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P169"/>
  <sheetViews>
    <sheetView topLeftCell="A136" workbookViewId="0">
      <selection activeCell="C160" sqref="C160:D160"/>
    </sheetView>
  </sheetViews>
  <sheetFormatPr defaultColWidth="8.7109375" defaultRowHeight="15.75" x14ac:dyDescent="0.25"/>
  <cols>
    <col min="1" max="1" width="8.7109375" style="3"/>
    <col min="2" max="2" width="83.28515625" style="3" customWidth="1"/>
    <col min="3" max="3" width="18" style="3" customWidth="1"/>
    <col min="4" max="4" width="14.7109375" style="3" customWidth="1"/>
    <col min="5" max="5" width="4.28515625" style="3" customWidth="1"/>
    <col min="6" max="16384" width="8.7109375" style="3"/>
  </cols>
  <sheetData>
    <row r="1" spans="1:42" x14ac:dyDescent="0.25">
      <c r="A1" s="155" t="s">
        <v>0</v>
      </c>
      <c r="B1" s="155"/>
      <c r="C1" s="155"/>
      <c r="D1" s="155"/>
    </row>
    <row r="2" spans="1:42" x14ac:dyDescent="0.25">
      <c r="A2" s="155" t="s">
        <v>15</v>
      </c>
      <c r="B2" s="155"/>
      <c r="C2" s="155"/>
      <c r="D2" s="155"/>
    </row>
    <row r="3" spans="1:42" x14ac:dyDescent="0.25">
      <c r="A3" s="159"/>
      <c r="B3" s="160"/>
      <c r="C3" s="160"/>
      <c r="D3" s="161"/>
    </row>
    <row r="4" spans="1:42" ht="32.25" customHeight="1" x14ac:dyDescent="0.25">
      <c r="A4" s="162" t="s">
        <v>211</v>
      </c>
      <c r="B4" s="163"/>
      <c r="C4" s="163"/>
      <c r="D4" s="164"/>
    </row>
    <row r="5" spans="1:42" x14ac:dyDescent="0.25">
      <c r="A5" s="159"/>
      <c r="B5" s="160"/>
      <c r="C5" s="160"/>
      <c r="D5" s="161"/>
    </row>
    <row r="6" spans="1:42" x14ac:dyDescent="0.25">
      <c r="A6" s="156" t="s">
        <v>100</v>
      </c>
      <c r="B6" s="156"/>
      <c r="C6" s="156"/>
      <c r="D6" s="156"/>
    </row>
    <row r="7" spans="1:42" ht="14.45" customHeight="1" x14ac:dyDescent="0.25">
      <c r="A7" s="157" t="s">
        <v>193</v>
      </c>
      <c r="B7" s="157"/>
      <c r="C7" s="157"/>
      <c r="D7" s="157"/>
    </row>
    <row r="8" spans="1:42" ht="33" customHeight="1" x14ac:dyDescent="0.25">
      <c r="A8" s="157"/>
      <c r="B8" s="157"/>
      <c r="C8" s="157"/>
      <c r="D8" s="157"/>
    </row>
    <row r="9" spans="1:42" x14ac:dyDescent="0.25">
      <c r="A9" s="18"/>
      <c r="B9" s="18"/>
      <c r="C9" s="18"/>
      <c r="D9" s="18"/>
    </row>
    <row r="10" spans="1:42" s="24" customFormat="1" x14ac:dyDescent="0.25">
      <c r="A10" s="158" t="s">
        <v>109</v>
      </c>
      <c r="B10" s="158"/>
      <c r="C10" s="158"/>
      <c r="D10" s="15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42" s="24" customFormat="1" x14ac:dyDescent="0.25">
      <c r="A11" s="25" t="s">
        <v>19</v>
      </c>
      <c r="B11" s="26" t="s">
        <v>110</v>
      </c>
      <c r="C11" s="152" t="s">
        <v>103</v>
      </c>
      <c r="D11" s="15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42" s="24" customFormat="1" x14ac:dyDescent="0.25">
      <c r="A12" s="25" t="s">
        <v>20</v>
      </c>
      <c r="B12" s="27" t="s">
        <v>138</v>
      </c>
      <c r="C12" s="152" t="s">
        <v>144</v>
      </c>
      <c r="D12" s="15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s="24" customFormat="1" ht="15.75" customHeight="1" x14ac:dyDescent="0.25">
      <c r="A13" s="165" t="s">
        <v>21</v>
      </c>
      <c r="B13" s="166" t="s">
        <v>139</v>
      </c>
      <c r="C13" s="165" t="s">
        <v>145</v>
      </c>
      <c r="D13" s="16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s="24" customFormat="1" ht="15.75" customHeight="1" x14ac:dyDescent="0.25">
      <c r="A14" s="165"/>
      <c r="B14" s="166"/>
      <c r="C14" s="167" t="s">
        <v>146</v>
      </c>
      <c r="D14" s="168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s="24" customFormat="1" ht="15.75" customHeight="1" x14ac:dyDescent="0.25">
      <c r="A15" s="165"/>
      <c r="B15" s="166"/>
      <c r="C15" s="167" t="s">
        <v>147</v>
      </c>
      <c r="D15" s="168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42" ht="15.75" customHeight="1" x14ac:dyDescent="0.25">
      <c r="A16" s="23"/>
      <c r="B16" s="23"/>
      <c r="C16" s="23"/>
      <c r="D16" s="23"/>
    </row>
    <row r="17" spans="1:4" ht="15.75" customHeight="1" x14ac:dyDescent="0.25">
      <c r="A17" s="158" t="s">
        <v>108</v>
      </c>
      <c r="B17" s="158"/>
      <c r="C17" s="158"/>
      <c r="D17" s="158"/>
    </row>
    <row r="18" spans="1:4" ht="15.75" customHeight="1" x14ac:dyDescent="0.25">
      <c r="A18" s="25" t="s">
        <v>19</v>
      </c>
      <c r="B18" s="28" t="s">
        <v>107</v>
      </c>
      <c r="C18" s="150"/>
      <c r="D18" s="150"/>
    </row>
    <row r="19" spans="1:4" ht="15.75" customHeight="1" x14ac:dyDescent="0.25">
      <c r="A19" s="25" t="s">
        <v>20</v>
      </c>
      <c r="B19" s="28" t="s">
        <v>106</v>
      </c>
      <c r="C19" s="151" t="s">
        <v>91</v>
      </c>
      <c r="D19" s="151"/>
    </row>
    <row r="20" spans="1:4" ht="15.75" customHeight="1" x14ac:dyDescent="0.25">
      <c r="A20" s="25" t="s">
        <v>21</v>
      </c>
      <c r="B20" s="28" t="s">
        <v>105</v>
      </c>
      <c r="C20" s="154"/>
      <c r="D20" s="154"/>
    </row>
    <row r="21" spans="1:4" ht="15.75" customHeight="1" x14ac:dyDescent="0.25">
      <c r="A21" s="25" t="s">
        <v>37</v>
      </c>
      <c r="B21" s="28" t="s">
        <v>104</v>
      </c>
      <c r="C21" s="152">
        <v>24</v>
      </c>
      <c r="D21" s="153"/>
    </row>
    <row r="22" spans="1:4" ht="15.75" customHeight="1" x14ac:dyDescent="0.25">
      <c r="A22" s="23"/>
      <c r="B22" s="23"/>
      <c r="C22" s="23"/>
      <c r="D22" s="23"/>
    </row>
    <row r="23" spans="1:4" ht="15.75" customHeight="1" x14ac:dyDescent="0.25">
      <c r="A23" s="176" t="s">
        <v>111</v>
      </c>
      <c r="B23" s="176"/>
      <c r="C23" s="176"/>
      <c r="D23" s="176"/>
    </row>
    <row r="24" spans="1:4" ht="15.75" customHeight="1" x14ac:dyDescent="0.25">
      <c r="A24" s="158" t="s">
        <v>112</v>
      </c>
      <c r="B24" s="158"/>
      <c r="C24" s="158"/>
      <c r="D24" s="158"/>
    </row>
    <row r="25" spans="1:4" ht="15.75" customHeight="1" x14ac:dyDescent="0.25">
      <c r="A25" s="177" t="s">
        <v>113</v>
      </c>
      <c r="B25" s="177"/>
      <c r="C25" s="177"/>
      <c r="D25" s="177"/>
    </row>
    <row r="26" spans="1:4" ht="15.75" customHeight="1" x14ac:dyDescent="0.25">
      <c r="A26" s="25">
        <v>1</v>
      </c>
      <c r="B26" s="28" t="s">
        <v>114</v>
      </c>
      <c r="C26" s="178"/>
      <c r="D26" s="179"/>
    </row>
    <row r="27" spans="1:4" ht="15.75" customHeight="1" x14ac:dyDescent="0.25">
      <c r="A27" s="25">
        <v>2</v>
      </c>
      <c r="B27" s="28" t="s">
        <v>115</v>
      </c>
      <c r="C27" s="180" t="s">
        <v>117</v>
      </c>
      <c r="D27" s="181"/>
    </row>
    <row r="28" spans="1:4" ht="15.75" customHeight="1" x14ac:dyDescent="0.25">
      <c r="A28" s="25">
        <v>3</v>
      </c>
      <c r="B28" s="28" t="s">
        <v>116</v>
      </c>
      <c r="C28" s="182">
        <v>44958</v>
      </c>
      <c r="D28" s="183"/>
    </row>
    <row r="29" spans="1:4" x14ac:dyDescent="0.25">
      <c r="A29" s="25">
        <v>4</v>
      </c>
      <c r="B29" s="28" t="s">
        <v>140</v>
      </c>
      <c r="C29" s="190" t="s">
        <v>143</v>
      </c>
      <c r="D29" s="191"/>
    </row>
    <row r="30" spans="1:4" ht="15.75" customHeight="1" x14ac:dyDescent="0.25">
      <c r="A30" s="25">
        <v>5</v>
      </c>
      <c r="B30" s="28" t="s">
        <v>141</v>
      </c>
      <c r="C30" s="190" t="s">
        <v>143</v>
      </c>
      <c r="D30" s="191"/>
    </row>
    <row r="31" spans="1:4" x14ac:dyDescent="0.25">
      <c r="A31" s="25">
        <v>6</v>
      </c>
      <c r="B31" s="28" t="s">
        <v>142</v>
      </c>
      <c r="C31" s="192"/>
      <c r="D31" s="193"/>
    </row>
    <row r="32" spans="1:4" x14ac:dyDescent="0.25">
      <c r="A32" s="187"/>
      <c r="B32" s="187"/>
      <c r="C32" s="187"/>
      <c r="D32" s="187"/>
    </row>
    <row r="33" spans="1:4" x14ac:dyDescent="0.25">
      <c r="A33" s="184" t="s">
        <v>16</v>
      </c>
      <c r="B33" s="184"/>
      <c r="C33" s="184"/>
      <c r="D33" s="184"/>
    </row>
    <row r="34" spans="1:4" x14ac:dyDescent="0.25">
      <c r="A34" s="4"/>
      <c r="B34" s="4"/>
      <c r="C34" s="4"/>
      <c r="D34" s="4"/>
    </row>
    <row r="35" spans="1:4" x14ac:dyDescent="0.25">
      <c r="A35" s="30">
        <v>1</v>
      </c>
      <c r="B35" s="188" t="s">
        <v>17</v>
      </c>
      <c r="C35" s="189"/>
      <c r="D35" s="30" t="s">
        <v>18</v>
      </c>
    </row>
    <row r="36" spans="1:4" s="35" customFormat="1" ht="15" x14ac:dyDescent="0.25">
      <c r="A36" s="33" t="s">
        <v>19</v>
      </c>
      <c r="B36" s="185" t="s">
        <v>129</v>
      </c>
      <c r="C36" s="186"/>
      <c r="D36" s="54"/>
    </row>
    <row r="37" spans="1:4" s="35" customFormat="1" ht="15" x14ac:dyDescent="0.25">
      <c r="A37" s="33" t="s">
        <v>20</v>
      </c>
      <c r="B37" s="169" t="s">
        <v>84</v>
      </c>
      <c r="C37" s="170"/>
      <c r="D37" s="55"/>
    </row>
    <row r="38" spans="1:4" s="35" customFormat="1" ht="15" x14ac:dyDescent="0.25">
      <c r="A38" s="33" t="s">
        <v>21</v>
      </c>
      <c r="B38" s="162" t="s">
        <v>85</v>
      </c>
      <c r="C38" s="164"/>
      <c r="D38" s="55"/>
    </row>
    <row r="39" spans="1:4" s="35" customFormat="1" ht="15" x14ac:dyDescent="0.25">
      <c r="A39" s="33" t="s">
        <v>37</v>
      </c>
      <c r="B39" s="169" t="s">
        <v>86</v>
      </c>
      <c r="C39" s="170"/>
      <c r="D39" s="55"/>
    </row>
    <row r="40" spans="1:4" s="35" customFormat="1" ht="15" x14ac:dyDescent="0.25">
      <c r="A40" s="33" t="s">
        <v>22</v>
      </c>
      <c r="B40" s="169" t="s">
        <v>81</v>
      </c>
      <c r="C40" s="170"/>
      <c r="D40" s="56"/>
    </row>
    <row r="41" spans="1:4" s="35" customFormat="1" ht="15" x14ac:dyDescent="0.25">
      <c r="A41" s="171" t="s">
        <v>2</v>
      </c>
      <c r="B41" s="172"/>
      <c r="C41" s="173"/>
      <c r="D41" s="80">
        <f>SUM(D36:D40)</f>
        <v>0</v>
      </c>
    </row>
    <row r="42" spans="1:4" x14ac:dyDescent="0.25">
      <c r="A42" s="4"/>
      <c r="B42" s="4"/>
      <c r="C42" s="4"/>
      <c r="D42" s="4"/>
    </row>
    <row r="43" spans="1:4" x14ac:dyDescent="0.25">
      <c r="A43" s="184" t="s">
        <v>26</v>
      </c>
      <c r="B43" s="184"/>
      <c r="C43" s="184"/>
      <c r="D43" s="184"/>
    </row>
    <row r="44" spans="1:4" x14ac:dyDescent="0.25">
      <c r="A44" s="6"/>
      <c r="B44" s="4"/>
      <c r="C44" s="4"/>
      <c r="D44" s="4"/>
    </row>
    <row r="45" spans="1:4" x14ac:dyDescent="0.25">
      <c r="A45" s="174" t="s">
        <v>27</v>
      </c>
      <c r="B45" s="174"/>
      <c r="C45" s="174"/>
      <c r="D45" s="174"/>
    </row>
    <row r="46" spans="1:4" x14ac:dyDescent="0.25">
      <c r="A46" s="4"/>
      <c r="B46" s="4"/>
      <c r="C46" s="4"/>
      <c r="D46" s="4"/>
    </row>
    <row r="47" spans="1:4" s="35" customFormat="1" ht="15" x14ac:dyDescent="0.25">
      <c r="A47" s="30" t="s">
        <v>28</v>
      </c>
      <c r="B47" s="29" t="s">
        <v>101</v>
      </c>
      <c r="C47" s="29" t="s">
        <v>30</v>
      </c>
      <c r="D47" s="30" t="s">
        <v>18</v>
      </c>
    </row>
    <row r="48" spans="1:4" s="35" customFormat="1" ht="15" x14ac:dyDescent="0.25">
      <c r="A48" s="33" t="s">
        <v>19</v>
      </c>
      <c r="B48" s="48" t="s">
        <v>31</v>
      </c>
      <c r="C48" s="40"/>
      <c r="D48" s="39"/>
    </row>
    <row r="49" spans="1:4" s="35" customFormat="1" ht="15" x14ac:dyDescent="0.25">
      <c r="A49" s="33" t="s">
        <v>20</v>
      </c>
      <c r="B49" s="48" t="s">
        <v>32</v>
      </c>
      <c r="C49" s="34"/>
      <c r="D49" s="39"/>
    </row>
    <row r="50" spans="1:4" s="35" customFormat="1" ht="15" x14ac:dyDescent="0.25">
      <c r="A50" s="171" t="s">
        <v>2</v>
      </c>
      <c r="B50" s="172"/>
      <c r="C50" s="173"/>
      <c r="D50" s="80">
        <f>SUM(D48:D49)</f>
        <v>0</v>
      </c>
    </row>
    <row r="51" spans="1:4" x14ac:dyDescent="0.25">
      <c r="A51" s="4"/>
      <c r="B51" s="4"/>
      <c r="C51" s="4"/>
      <c r="D51" s="4"/>
    </row>
    <row r="52" spans="1:4" ht="15.75" customHeight="1" x14ac:dyDescent="0.25">
      <c r="A52" s="174" t="s">
        <v>33</v>
      </c>
      <c r="B52" s="174"/>
      <c r="C52" s="174"/>
      <c r="D52" s="174"/>
    </row>
    <row r="53" spans="1:4" x14ac:dyDescent="0.25">
      <c r="A53" s="7"/>
      <c r="B53" s="7"/>
      <c r="C53" s="7"/>
      <c r="D53" s="7"/>
    </row>
    <row r="54" spans="1:4" x14ac:dyDescent="0.25">
      <c r="A54" s="175" t="s">
        <v>130</v>
      </c>
      <c r="B54" s="175"/>
      <c r="C54" s="57">
        <f>$D$41+$D$50</f>
        <v>0</v>
      </c>
      <c r="D54" s="4"/>
    </row>
    <row r="55" spans="1:4" s="35" customFormat="1" ht="15" x14ac:dyDescent="0.25">
      <c r="A55" s="30" t="s">
        <v>34</v>
      </c>
      <c r="B55" s="30" t="s">
        <v>35</v>
      </c>
      <c r="C55" s="30" t="s">
        <v>30</v>
      </c>
      <c r="D55" s="30" t="s">
        <v>18</v>
      </c>
    </row>
    <row r="56" spans="1:4" s="35" customFormat="1" ht="15" x14ac:dyDescent="0.25">
      <c r="A56" s="33" t="s">
        <v>19</v>
      </c>
      <c r="B56" s="48" t="s">
        <v>3</v>
      </c>
      <c r="C56" s="58">
        <v>0.2</v>
      </c>
      <c r="D56" s="59"/>
    </row>
    <row r="57" spans="1:4" s="35" customFormat="1" ht="15" x14ac:dyDescent="0.25">
      <c r="A57" s="33" t="s">
        <v>20</v>
      </c>
      <c r="B57" s="48" t="s">
        <v>36</v>
      </c>
      <c r="C57" s="60">
        <v>2.5000000000000001E-2</v>
      </c>
      <c r="D57" s="61"/>
    </row>
    <row r="58" spans="1:4" s="35" customFormat="1" ht="15" x14ac:dyDescent="0.25">
      <c r="A58" s="33" t="s">
        <v>21</v>
      </c>
      <c r="B58" s="50" t="s">
        <v>62</v>
      </c>
      <c r="C58" s="34"/>
      <c r="D58" s="59"/>
    </row>
    <row r="59" spans="1:4" s="35" customFormat="1" ht="15" x14ac:dyDescent="0.25">
      <c r="A59" s="33" t="s">
        <v>37</v>
      </c>
      <c r="B59" s="48" t="s">
        <v>38</v>
      </c>
      <c r="C59" s="60">
        <v>1.4999999999999999E-2</v>
      </c>
      <c r="D59" s="61"/>
    </row>
    <row r="60" spans="1:4" s="35" customFormat="1" ht="15" x14ac:dyDescent="0.25">
      <c r="A60" s="33" t="s">
        <v>22</v>
      </c>
      <c r="B60" s="48" t="s">
        <v>39</v>
      </c>
      <c r="C60" s="60">
        <v>0.01</v>
      </c>
      <c r="D60" s="61"/>
    </row>
    <row r="61" spans="1:4" s="35" customFormat="1" ht="15" x14ac:dyDescent="0.25">
      <c r="A61" s="33" t="s">
        <v>23</v>
      </c>
      <c r="B61" s="48" t="s">
        <v>4</v>
      </c>
      <c r="C61" s="60">
        <v>6.0000000000000001E-3</v>
      </c>
      <c r="D61" s="61"/>
    </row>
    <row r="62" spans="1:4" s="35" customFormat="1" ht="15" x14ac:dyDescent="0.25">
      <c r="A62" s="33" t="s">
        <v>24</v>
      </c>
      <c r="B62" s="48" t="s">
        <v>5</v>
      </c>
      <c r="C62" s="60">
        <v>2E-3</v>
      </c>
      <c r="D62" s="61"/>
    </row>
    <row r="63" spans="1:4" s="35" customFormat="1" ht="15" x14ac:dyDescent="0.25">
      <c r="A63" s="33" t="s">
        <v>25</v>
      </c>
      <c r="B63" s="48" t="s">
        <v>6</v>
      </c>
      <c r="C63" s="60">
        <v>0.08</v>
      </c>
      <c r="D63" s="61"/>
    </row>
    <row r="64" spans="1:4" s="35" customFormat="1" ht="15" x14ac:dyDescent="0.25">
      <c r="A64" s="195" t="s">
        <v>40</v>
      </c>
      <c r="B64" s="195"/>
      <c r="C64" s="62">
        <f>SUM(C56:C63)</f>
        <v>0.33800000000000002</v>
      </c>
      <c r="D64" s="84">
        <f>SUM(D56:D63)</f>
        <v>0</v>
      </c>
    </row>
    <row r="65" spans="1:5" x14ac:dyDescent="0.25">
      <c r="A65" s="194"/>
      <c r="B65" s="194"/>
      <c r="C65" s="194"/>
      <c r="D65" s="194"/>
    </row>
    <row r="66" spans="1:5" x14ac:dyDescent="0.25">
      <c r="A66" s="174" t="s">
        <v>41</v>
      </c>
      <c r="B66" s="174"/>
      <c r="C66" s="174"/>
      <c r="D66" s="174"/>
    </row>
    <row r="67" spans="1:5" x14ac:dyDescent="0.25">
      <c r="A67" s="4"/>
      <c r="B67" s="4"/>
      <c r="C67" s="4"/>
      <c r="D67" s="4"/>
    </row>
    <row r="68" spans="1:5" s="35" customFormat="1" ht="15" x14ac:dyDescent="0.25">
      <c r="A68" s="30" t="s">
        <v>42</v>
      </c>
      <c r="B68" s="31" t="s">
        <v>43</v>
      </c>
      <c r="C68" s="32" t="s">
        <v>1</v>
      </c>
      <c r="D68" s="30" t="s">
        <v>18</v>
      </c>
    </row>
    <row r="69" spans="1:5" s="35" customFormat="1" ht="15" x14ac:dyDescent="0.25">
      <c r="A69" s="33" t="s">
        <v>19</v>
      </c>
      <c r="B69" s="48" t="s">
        <v>89</v>
      </c>
      <c r="C69" s="63"/>
      <c r="D69" s="64"/>
    </row>
    <row r="70" spans="1:5" s="35" customFormat="1" ht="15" x14ac:dyDescent="0.25">
      <c r="A70" s="49" t="s">
        <v>20</v>
      </c>
      <c r="B70" s="50" t="s">
        <v>195</v>
      </c>
      <c r="C70" s="20"/>
      <c r="D70" s="65"/>
    </row>
    <row r="71" spans="1:5" s="35" customFormat="1" ht="15" x14ac:dyDescent="0.25">
      <c r="A71" s="49" t="s">
        <v>21</v>
      </c>
      <c r="B71" s="50" t="s">
        <v>177</v>
      </c>
      <c r="C71" s="20"/>
      <c r="D71" s="65"/>
    </row>
    <row r="72" spans="1:5" s="35" customFormat="1" ht="15" x14ac:dyDescent="0.25">
      <c r="A72" s="49" t="s">
        <v>37</v>
      </c>
      <c r="B72" s="50" t="s">
        <v>194</v>
      </c>
      <c r="C72" s="20"/>
      <c r="D72" s="65"/>
    </row>
    <row r="73" spans="1:5" s="35" customFormat="1" ht="15" x14ac:dyDescent="0.25">
      <c r="A73" s="49" t="s">
        <v>22</v>
      </c>
      <c r="B73" s="50" t="s">
        <v>90</v>
      </c>
      <c r="C73" s="109"/>
      <c r="D73" s="65"/>
    </row>
    <row r="74" spans="1:5" s="35" customFormat="1" ht="15" x14ac:dyDescent="0.25">
      <c r="A74" s="49" t="s">
        <v>23</v>
      </c>
      <c r="B74" s="50" t="s">
        <v>83</v>
      </c>
      <c r="C74" s="66"/>
      <c r="D74" s="67"/>
    </row>
    <row r="75" spans="1:5" s="35" customFormat="1" ht="15" x14ac:dyDescent="0.25">
      <c r="A75" s="171" t="s">
        <v>2</v>
      </c>
      <c r="B75" s="172"/>
      <c r="C75" s="173"/>
      <c r="D75" s="84">
        <f>SUM(D69:D74)</f>
        <v>0</v>
      </c>
    </row>
    <row r="76" spans="1:5" ht="15.75" customHeight="1" x14ac:dyDescent="0.25">
      <c r="A76" s="4"/>
      <c r="B76" s="4"/>
      <c r="C76" s="4"/>
      <c r="D76" s="4"/>
      <c r="E76" s="5"/>
    </row>
    <row r="77" spans="1:5" s="35" customFormat="1" ht="15" x14ac:dyDescent="0.25">
      <c r="A77" s="198" t="s">
        <v>44</v>
      </c>
      <c r="B77" s="198"/>
      <c r="C77" s="198"/>
      <c r="D77" s="198"/>
    </row>
    <row r="78" spans="1:5" s="35" customFormat="1" ht="15" x14ac:dyDescent="0.25">
      <c r="A78" s="201"/>
      <c r="B78" s="201"/>
      <c r="C78" s="201"/>
      <c r="D78" s="201"/>
    </row>
    <row r="79" spans="1:5" s="35" customFormat="1" ht="15" x14ac:dyDescent="0.25">
      <c r="A79" s="188" t="s">
        <v>45</v>
      </c>
      <c r="B79" s="202"/>
      <c r="C79" s="189"/>
      <c r="D79" s="30" t="s">
        <v>18</v>
      </c>
    </row>
    <row r="80" spans="1:5" s="35" customFormat="1" ht="15" x14ac:dyDescent="0.25">
      <c r="A80" s="33" t="s">
        <v>28</v>
      </c>
      <c r="B80" s="199" t="s">
        <v>29</v>
      </c>
      <c r="C80" s="200"/>
      <c r="D80" s="42"/>
    </row>
    <row r="81" spans="1:5" s="35" customFormat="1" ht="15" x14ac:dyDescent="0.25">
      <c r="A81" s="33" t="s">
        <v>34</v>
      </c>
      <c r="B81" s="199" t="s">
        <v>35</v>
      </c>
      <c r="C81" s="200"/>
      <c r="D81" s="43"/>
    </row>
    <row r="82" spans="1:5" s="35" customFormat="1" ht="15" x14ac:dyDescent="0.25">
      <c r="A82" s="33" t="s">
        <v>42</v>
      </c>
      <c r="B82" s="199" t="s">
        <v>43</v>
      </c>
      <c r="C82" s="200"/>
      <c r="D82" s="43"/>
    </row>
    <row r="83" spans="1:5" s="35" customFormat="1" ht="15" x14ac:dyDescent="0.25">
      <c r="A83" s="171" t="s">
        <v>2</v>
      </c>
      <c r="B83" s="172"/>
      <c r="C83" s="173"/>
      <c r="D83" s="84">
        <f>SUM(D80:D82)</f>
        <v>0</v>
      </c>
    </row>
    <row r="84" spans="1:5" x14ac:dyDescent="0.25">
      <c r="A84" s="4"/>
      <c r="B84" s="4"/>
      <c r="C84" s="4"/>
      <c r="D84" s="4"/>
    </row>
    <row r="85" spans="1:5" x14ac:dyDescent="0.25">
      <c r="A85" s="184" t="s">
        <v>12</v>
      </c>
      <c r="B85" s="184"/>
      <c r="C85" s="184"/>
      <c r="D85" s="184"/>
    </row>
    <row r="86" spans="1:5" x14ac:dyDescent="0.25">
      <c r="A86" s="8"/>
      <c r="B86" s="8"/>
      <c r="C86" s="8"/>
      <c r="D86" s="8"/>
    </row>
    <row r="87" spans="1:5" s="35" customFormat="1" ht="15" x14ac:dyDescent="0.25">
      <c r="A87" s="196" t="s">
        <v>131</v>
      </c>
      <c r="B87" s="196"/>
      <c r="C87" s="81">
        <f>D41+D83-SUM(D56:D62)</f>
        <v>0</v>
      </c>
      <c r="D87" s="10"/>
    </row>
    <row r="88" spans="1:5" s="35" customFormat="1" ht="15" x14ac:dyDescent="0.25">
      <c r="A88" s="197" t="s">
        <v>132</v>
      </c>
      <c r="B88" s="197"/>
      <c r="C88" s="81">
        <f>D41+D83</f>
        <v>0</v>
      </c>
      <c r="D88" s="10"/>
    </row>
    <row r="89" spans="1:5" x14ac:dyDescent="0.25">
      <c r="A89" s="30">
        <v>3</v>
      </c>
      <c r="B89" s="31" t="s">
        <v>46</v>
      </c>
      <c r="C89" s="32" t="s">
        <v>82</v>
      </c>
      <c r="D89" s="30" t="s">
        <v>18</v>
      </c>
    </row>
    <row r="90" spans="1:5" s="35" customFormat="1" ht="15" x14ac:dyDescent="0.25">
      <c r="A90" s="33" t="s">
        <v>19</v>
      </c>
      <c r="B90" s="44" t="s">
        <v>47</v>
      </c>
      <c r="C90" s="34"/>
      <c r="D90" s="67"/>
    </row>
    <row r="91" spans="1:5" s="35" customFormat="1" ht="15" x14ac:dyDescent="0.25">
      <c r="A91" s="33" t="s">
        <v>20</v>
      </c>
      <c r="B91" s="37" t="s">
        <v>48</v>
      </c>
      <c r="C91" s="38"/>
      <c r="D91" s="39"/>
    </row>
    <row r="92" spans="1:5" s="35" customFormat="1" ht="15" x14ac:dyDescent="0.25">
      <c r="A92" s="33" t="s">
        <v>21</v>
      </c>
      <c r="B92" s="37" t="s">
        <v>49</v>
      </c>
      <c r="C92" s="40"/>
      <c r="D92" s="39"/>
      <c r="E92" s="36"/>
    </row>
    <row r="93" spans="1:5" s="35" customFormat="1" ht="15" x14ac:dyDescent="0.25">
      <c r="A93" s="33" t="s">
        <v>37</v>
      </c>
      <c r="B93" s="37" t="s">
        <v>50</v>
      </c>
      <c r="C93" s="34"/>
      <c r="D93" s="39"/>
    </row>
    <row r="94" spans="1:5" s="35" customFormat="1" ht="15" x14ac:dyDescent="0.25">
      <c r="A94" s="33" t="s">
        <v>22</v>
      </c>
      <c r="B94" s="37" t="s">
        <v>51</v>
      </c>
      <c r="C94" s="38"/>
      <c r="D94" s="39"/>
    </row>
    <row r="95" spans="1:5" s="35" customFormat="1" ht="15" x14ac:dyDescent="0.25">
      <c r="A95" s="33" t="s">
        <v>23</v>
      </c>
      <c r="B95" s="37" t="s">
        <v>87</v>
      </c>
      <c r="C95" s="40"/>
      <c r="D95" s="39"/>
    </row>
    <row r="96" spans="1:5" s="35" customFormat="1" ht="15" x14ac:dyDescent="0.25">
      <c r="A96" s="195" t="s">
        <v>2</v>
      </c>
      <c r="B96" s="195"/>
      <c r="C96" s="40"/>
      <c r="D96" s="84">
        <f>SUM(D90:D95)</f>
        <v>0</v>
      </c>
    </row>
    <row r="97" spans="1:4" x14ac:dyDescent="0.25">
      <c r="A97" s="207"/>
      <c r="B97" s="207"/>
      <c r="C97" s="207"/>
      <c r="D97" s="207"/>
    </row>
    <row r="98" spans="1:4" x14ac:dyDescent="0.25">
      <c r="A98" s="184" t="s">
        <v>52</v>
      </c>
      <c r="B98" s="184"/>
      <c r="C98" s="184"/>
      <c r="D98" s="184"/>
    </row>
    <row r="99" spans="1:4" ht="15.75" customHeight="1" x14ac:dyDescent="0.25">
      <c r="A99" s="208"/>
      <c r="B99" s="208"/>
      <c r="C99" s="208"/>
      <c r="D99" s="208"/>
    </row>
    <row r="100" spans="1:4" x14ac:dyDescent="0.25">
      <c r="A100" s="174" t="s">
        <v>53</v>
      </c>
      <c r="B100" s="174"/>
      <c r="C100" s="174"/>
      <c r="D100" s="174"/>
    </row>
    <row r="101" spans="1:4" x14ac:dyDescent="0.25">
      <c r="A101" s="209"/>
      <c r="B101" s="209"/>
      <c r="C101" s="209"/>
      <c r="D101" s="209"/>
    </row>
    <row r="102" spans="1:4" x14ac:dyDescent="0.25">
      <c r="A102" s="206" t="s">
        <v>118</v>
      </c>
      <c r="B102" s="206"/>
      <c r="C102" s="210">
        <f>D41+D83+D96</f>
        <v>0</v>
      </c>
      <c r="D102" s="210"/>
    </row>
    <row r="103" spans="1:4" x14ac:dyDescent="0.25">
      <c r="A103" s="30" t="s">
        <v>54</v>
      </c>
      <c r="B103" s="31" t="s">
        <v>55</v>
      </c>
      <c r="C103" s="32" t="s">
        <v>82</v>
      </c>
      <c r="D103" s="30" t="s">
        <v>18</v>
      </c>
    </row>
    <row r="104" spans="1:4" x14ac:dyDescent="0.25">
      <c r="A104" s="76" t="s">
        <v>19</v>
      </c>
      <c r="B104" s="77" t="s">
        <v>76</v>
      </c>
      <c r="C104" s="40"/>
      <c r="D104" s="78"/>
    </row>
    <row r="105" spans="1:4" x14ac:dyDescent="0.25">
      <c r="A105" s="76" t="s">
        <v>20</v>
      </c>
      <c r="B105" s="82" t="s">
        <v>55</v>
      </c>
      <c r="C105" s="34"/>
      <c r="D105" s="83"/>
    </row>
    <row r="106" spans="1:4" x14ac:dyDescent="0.25">
      <c r="A106" s="76" t="s">
        <v>21</v>
      </c>
      <c r="B106" s="82" t="s">
        <v>78</v>
      </c>
      <c r="C106" s="34"/>
      <c r="D106" s="83"/>
    </row>
    <row r="107" spans="1:4" x14ac:dyDescent="0.25">
      <c r="A107" s="76" t="s">
        <v>37</v>
      </c>
      <c r="B107" s="82" t="s">
        <v>77</v>
      </c>
      <c r="C107" s="34"/>
      <c r="D107" s="83"/>
    </row>
    <row r="108" spans="1:4" x14ac:dyDescent="0.25">
      <c r="A108" s="76" t="s">
        <v>22</v>
      </c>
      <c r="B108" s="82" t="s">
        <v>79</v>
      </c>
      <c r="C108" s="34"/>
      <c r="D108" s="83"/>
    </row>
    <row r="109" spans="1:4" x14ac:dyDescent="0.25">
      <c r="A109" s="76" t="s">
        <v>23</v>
      </c>
      <c r="B109" s="82" t="s">
        <v>80</v>
      </c>
      <c r="C109" s="34"/>
      <c r="D109" s="83"/>
    </row>
    <row r="110" spans="1:4" x14ac:dyDescent="0.25">
      <c r="A110" s="76" t="s">
        <v>24</v>
      </c>
      <c r="B110" s="77" t="s">
        <v>81</v>
      </c>
      <c r="C110" s="79"/>
      <c r="D110" s="78"/>
    </row>
    <row r="111" spans="1:4" x14ac:dyDescent="0.25">
      <c r="A111" s="171" t="s">
        <v>2</v>
      </c>
      <c r="B111" s="172"/>
      <c r="C111" s="173"/>
      <c r="D111" s="84">
        <f>SUM(D104:D110)</f>
        <v>0</v>
      </c>
    </row>
    <row r="112" spans="1:4" x14ac:dyDescent="0.25">
      <c r="A112" s="17"/>
      <c r="B112" s="17"/>
      <c r="C112" s="17"/>
      <c r="D112" s="17"/>
    </row>
    <row r="113" spans="1:4" ht="15.75" customHeight="1" x14ac:dyDescent="0.25">
      <c r="A113" s="204" t="s">
        <v>65</v>
      </c>
      <c r="B113" s="204"/>
      <c r="C113" s="204"/>
      <c r="D113" s="204"/>
    </row>
    <row r="114" spans="1:4" x14ac:dyDescent="0.25">
      <c r="A114" s="215"/>
      <c r="B114" s="215"/>
      <c r="C114" s="205"/>
      <c r="D114" s="205"/>
    </row>
    <row r="115" spans="1:4" x14ac:dyDescent="0.25">
      <c r="A115" s="30" t="s">
        <v>66</v>
      </c>
      <c r="B115" s="31" t="s">
        <v>67</v>
      </c>
      <c r="C115" s="188" t="s">
        <v>18</v>
      </c>
      <c r="D115" s="189"/>
    </row>
    <row r="116" spans="1:4" x14ac:dyDescent="0.25">
      <c r="A116" s="11" t="s">
        <v>19</v>
      </c>
      <c r="B116" s="16" t="s">
        <v>68</v>
      </c>
      <c r="C116" s="211"/>
      <c r="D116" s="211"/>
    </row>
    <row r="117" spans="1:4" x14ac:dyDescent="0.25">
      <c r="A117" s="216" t="s">
        <v>2</v>
      </c>
      <c r="B117" s="217"/>
      <c r="C117" s="213"/>
      <c r="D117" s="214"/>
    </row>
    <row r="118" spans="1:4" x14ac:dyDescent="0.25">
      <c r="A118" s="4"/>
      <c r="B118" s="4"/>
      <c r="C118" s="4"/>
      <c r="D118" s="4"/>
    </row>
    <row r="119" spans="1:4" x14ac:dyDescent="0.25">
      <c r="A119" s="218" t="s">
        <v>56</v>
      </c>
      <c r="B119" s="218"/>
      <c r="C119" s="218"/>
      <c r="D119" s="218"/>
    </row>
    <row r="120" spans="1:4" x14ac:dyDescent="0.25">
      <c r="A120" s="6"/>
      <c r="B120" s="4"/>
      <c r="C120" s="4"/>
      <c r="D120" s="4"/>
    </row>
    <row r="121" spans="1:4" x14ac:dyDescent="0.25">
      <c r="A121" s="30">
        <v>4</v>
      </c>
      <c r="B121" s="31" t="s">
        <v>57</v>
      </c>
      <c r="C121" s="188" t="s">
        <v>18</v>
      </c>
      <c r="D121" s="189"/>
    </row>
    <row r="122" spans="1:4" s="35" customFormat="1" ht="15" x14ac:dyDescent="0.25">
      <c r="A122" s="33" t="s">
        <v>54</v>
      </c>
      <c r="B122" s="48" t="s">
        <v>58</v>
      </c>
      <c r="C122" s="211"/>
      <c r="D122" s="211"/>
    </row>
    <row r="123" spans="1:4" s="35" customFormat="1" ht="15" x14ac:dyDescent="0.25">
      <c r="A123" s="33" t="s">
        <v>66</v>
      </c>
      <c r="B123" s="48" t="s">
        <v>69</v>
      </c>
      <c r="C123" s="211"/>
      <c r="D123" s="211"/>
    </row>
    <row r="124" spans="1:4" x14ac:dyDescent="0.25">
      <c r="A124" s="212" t="s">
        <v>2</v>
      </c>
      <c r="B124" s="212"/>
      <c r="C124" s="213">
        <f>SUM(C122:D123)</f>
        <v>0</v>
      </c>
      <c r="D124" s="214"/>
    </row>
    <row r="125" spans="1:4" x14ac:dyDescent="0.25">
      <c r="A125" s="4"/>
      <c r="B125" s="4"/>
      <c r="C125" s="4"/>
      <c r="D125" s="4"/>
    </row>
    <row r="126" spans="1:4" x14ac:dyDescent="0.25">
      <c r="A126" s="184" t="s">
        <v>13</v>
      </c>
      <c r="B126" s="184"/>
      <c r="C126" s="184"/>
      <c r="D126" s="184"/>
    </row>
    <row r="127" spans="1:4" x14ac:dyDescent="0.25">
      <c r="A127" s="4"/>
      <c r="B127" s="4"/>
      <c r="C127" s="4"/>
      <c r="D127" s="4"/>
    </row>
    <row r="128" spans="1:4" x14ac:dyDescent="0.25">
      <c r="A128" s="30">
        <v>5</v>
      </c>
      <c r="B128" s="31" t="s">
        <v>10</v>
      </c>
      <c r="C128" s="188" t="s">
        <v>18</v>
      </c>
      <c r="D128" s="189"/>
    </row>
    <row r="129" spans="1:5" s="35" customFormat="1" ht="15" x14ac:dyDescent="0.25">
      <c r="A129" s="49" t="s">
        <v>19</v>
      </c>
      <c r="B129" s="50" t="s">
        <v>59</v>
      </c>
      <c r="C129" s="203"/>
      <c r="D129" s="203"/>
    </row>
    <row r="130" spans="1:5" s="35" customFormat="1" ht="15" x14ac:dyDescent="0.25">
      <c r="A130" s="49" t="s">
        <v>20</v>
      </c>
      <c r="B130" s="50" t="s">
        <v>190</v>
      </c>
      <c r="C130" s="203"/>
      <c r="D130" s="203"/>
    </row>
    <row r="131" spans="1:5" s="35" customFormat="1" ht="15" x14ac:dyDescent="0.25">
      <c r="A131" s="51" t="s">
        <v>21</v>
      </c>
      <c r="B131" s="52" t="s">
        <v>81</v>
      </c>
      <c r="C131" s="222"/>
      <c r="D131" s="222"/>
    </row>
    <row r="132" spans="1:5" x14ac:dyDescent="0.25">
      <c r="A132" s="223" t="s">
        <v>40</v>
      </c>
      <c r="B132" s="224"/>
      <c r="C132" s="213">
        <f>SUM(C129:C131)</f>
        <v>0</v>
      </c>
      <c r="D132" s="214"/>
    </row>
    <row r="133" spans="1:5" ht="15.75" customHeight="1" x14ac:dyDescent="0.25">
      <c r="A133" s="4"/>
      <c r="B133" s="4"/>
      <c r="C133" s="4"/>
      <c r="D133" s="4"/>
      <c r="E133" s="10"/>
    </row>
    <row r="134" spans="1:5" x14ac:dyDescent="0.25">
      <c r="A134" s="184" t="s">
        <v>14</v>
      </c>
      <c r="B134" s="184"/>
      <c r="C134" s="184"/>
      <c r="D134" s="184"/>
    </row>
    <row r="135" spans="1:5" x14ac:dyDescent="0.25">
      <c r="A135" s="85"/>
      <c r="B135" s="74"/>
      <c r="C135" s="74"/>
      <c r="D135" s="86"/>
    </row>
    <row r="136" spans="1:5" x14ac:dyDescent="0.25">
      <c r="A136" s="85"/>
      <c r="B136" s="226" t="s">
        <v>75</v>
      </c>
      <c r="C136" s="226"/>
      <c r="D136" s="87">
        <f>D41+D83+D96+C124+C132</f>
        <v>0</v>
      </c>
    </row>
    <row r="137" spans="1:5" x14ac:dyDescent="0.25">
      <c r="A137" s="85"/>
      <c r="B137" s="226" t="s">
        <v>133</v>
      </c>
      <c r="C137" s="226"/>
      <c r="D137" s="87">
        <f>D136+D140</f>
        <v>0</v>
      </c>
    </row>
    <row r="138" spans="1:5" x14ac:dyDescent="0.25">
      <c r="A138" s="88"/>
      <c r="B138" s="206" t="s">
        <v>134</v>
      </c>
      <c r="C138" s="206"/>
      <c r="D138" s="89">
        <f>(D137+D141)/(1-C142)</f>
        <v>0</v>
      </c>
    </row>
    <row r="139" spans="1:5" x14ac:dyDescent="0.25">
      <c r="A139" s="30">
        <v>6</v>
      </c>
      <c r="B139" s="31" t="s">
        <v>11</v>
      </c>
      <c r="C139" s="32" t="s">
        <v>30</v>
      </c>
      <c r="D139" s="30" t="s">
        <v>18</v>
      </c>
    </row>
    <row r="140" spans="1:5" s="35" customFormat="1" ht="14.45" customHeight="1" x14ac:dyDescent="0.25">
      <c r="A140" s="33" t="s">
        <v>19</v>
      </c>
      <c r="B140" s="50" t="s">
        <v>8</v>
      </c>
      <c r="C140" s="34"/>
      <c r="D140" s="55"/>
    </row>
    <row r="141" spans="1:5" s="35" customFormat="1" ht="15" x14ac:dyDescent="0.25">
      <c r="A141" s="33" t="s">
        <v>20</v>
      </c>
      <c r="B141" s="50" t="s">
        <v>63</v>
      </c>
      <c r="C141" s="34"/>
      <c r="D141" s="55"/>
    </row>
    <row r="142" spans="1:5" s="35" customFormat="1" ht="15" x14ac:dyDescent="0.25">
      <c r="A142" s="33" t="s">
        <v>21</v>
      </c>
      <c r="B142" s="48" t="s">
        <v>9</v>
      </c>
      <c r="C142" s="40"/>
      <c r="D142" s="53"/>
    </row>
    <row r="143" spans="1:5" s="35" customFormat="1" ht="15" x14ac:dyDescent="0.25">
      <c r="A143" s="33" t="s">
        <v>149</v>
      </c>
      <c r="B143" s="48" t="s">
        <v>152</v>
      </c>
      <c r="C143" s="40"/>
      <c r="D143" s="53"/>
    </row>
    <row r="144" spans="1:5" s="35" customFormat="1" ht="15" x14ac:dyDescent="0.25">
      <c r="A144" s="33" t="s">
        <v>150</v>
      </c>
      <c r="B144" s="48" t="s">
        <v>153</v>
      </c>
      <c r="C144" s="40"/>
      <c r="D144" s="53"/>
    </row>
    <row r="145" spans="1:8" s="35" customFormat="1" ht="15" x14ac:dyDescent="0.25">
      <c r="A145" s="33" t="s">
        <v>151</v>
      </c>
      <c r="B145" s="48" t="s">
        <v>154</v>
      </c>
      <c r="C145" s="40">
        <v>0.04</v>
      </c>
      <c r="D145" s="53"/>
    </row>
    <row r="146" spans="1:8" ht="16.5" customHeight="1" x14ac:dyDescent="0.25">
      <c r="A146" s="223" t="s">
        <v>2</v>
      </c>
      <c r="B146" s="224"/>
      <c r="C146" s="9"/>
      <c r="D146" s="84"/>
    </row>
    <row r="147" spans="1:8" x14ac:dyDescent="0.25">
      <c r="A147" s="19"/>
      <c r="B147" s="19"/>
      <c r="C147" s="19"/>
      <c r="D147" s="19"/>
      <c r="E147" s="5"/>
    </row>
    <row r="148" spans="1:8" x14ac:dyDescent="0.25">
      <c r="A148" s="225" t="s">
        <v>120</v>
      </c>
      <c r="B148" s="225"/>
      <c r="C148" s="225"/>
      <c r="D148" s="225"/>
      <c r="E148" s="45"/>
      <c r="F148" s="46"/>
      <c r="G148" s="46"/>
      <c r="H148" s="46"/>
    </row>
    <row r="149" spans="1:8" x14ac:dyDescent="0.25">
      <c r="A149" s="30"/>
      <c r="B149" s="31" t="s">
        <v>60</v>
      </c>
      <c r="C149" s="188" t="s">
        <v>18</v>
      </c>
      <c r="D149" s="189"/>
    </row>
    <row r="150" spans="1:8" s="35" customFormat="1" ht="15" x14ac:dyDescent="0.25">
      <c r="A150" s="41" t="s">
        <v>19</v>
      </c>
      <c r="B150" s="48" t="s">
        <v>16</v>
      </c>
      <c r="C150" s="219"/>
      <c r="D150" s="219"/>
    </row>
    <row r="151" spans="1:8" s="35" customFormat="1" ht="15" x14ac:dyDescent="0.25">
      <c r="A151" s="41" t="s">
        <v>20</v>
      </c>
      <c r="B151" s="48" t="s">
        <v>26</v>
      </c>
      <c r="C151" s="219"/>
      <c r="D151" s="219"/>
    </row>
    <row r="152" spans="1:8" s="35" customFormat="1" ht="15" x14ac:dyDescent="0.25">
      <c r="A152" s="41" t="s">
        <v>21</v>
      </c>
      <c r="B152" s="48" t="s">
        <v>12</v>
      </c>
      <c r="C152" s="219"/>
      <c r="D152" s="219"/>
    </row>
    <row r="153" spans="1:8" s="35" customFormat="1" ht="15" x14ac:dyDescent="0.25">
      <c r="A153" s="41" t="s">
        <v>37</v>
      </c>
      <c r="B153" s="48" t="s">
        <v>52</v>
      </c>
      <c r="C153" s="219"/>
      <c r="D153" s="219"/>
    </row>
    <row r="154" spans="1:8" s="35" customFormat="1" ht="15" x14ac:dyDescent="0.25">
      <c r="A154" s="41" t="s">
        <v>22</v>
      </c>
      <c r="B154" s="48" t="s">
        <v>13</v>
      </c>
      <c r="C154" s="219"/>
      <c r="D154" s="219"/>
    </row>
    <row r="155" spans="1:8" s="35" customFormat="1" ht="14.45" customHeight="1" x14ac:dyDescent="0.25">
      <c r="A155" s="171" t="s">
        <v>61</v>
      </c>
      <c r="B155" s="173"/>
      <c r="C155" s="240">
        <f>SUM(C150:C154)</f>
        <v>0</v>
      </c>
      <c r="D155" s="240"/>
    </row>
    <row r="156" spans="1:8" s="35" customFormat="1" ht="15" x14ac:dyDescent="0.25">
      <c r="A156" s="41" t="s">
        <v>23</v>
      </c>
      <c r="B156" s="48" t="s">
        <v>14</v>
      </c>
      <c r="C156" s="219"/>
      <c r="D156" s="219"/>
    </row>
    <row r="157" spans="1:8" ht="14.45" customHeight="1" x14ac:dyDescent="0.25">
      <c r="A157" s="195" t="s">
        <v>135</v>
      </c>
      <c r="B157" s="195"/>
      <c r="C157" s="220">
        <f>C155+C156</f>
        <v>0</v>
      </c>
      <c r="D157" s="221"/>
    </row>
    <row r="158" spans="1:8" ht="14.45" customHeight="1" x14ac:dyDescent="0.25">
      <c r="A158" s="22"/>
      <c r="B158" s="22"/>
      <c r="C158" s="47"/>
      <c r="D158" s="47"/>
    </row>
    <row r="159" spans="1:8" ht="14.45" customHeight="1" x14ac:dyDescent="0.25">
      <c r="A159" s="225" t="s">
        <v>119</v>
      </c>
      <c r="B159" s="225"/>
      <c r="C159" s="225"/>
      <c r="D159" s="225"/>
    </row>
    <row r="160" spans="1:8" ht="14.45" customHeight="1" x14ac:dyDescent="0.25">
      <c r="A160" s="236" t="s">
        <v>121</v>
      </c>
      <c r="B160" s="237"/>
      <c r="C160" s="229"/>
      <c r="D160" s="230"/>
    </row>
    <row r="161" spans="1:4" ht="14.45" customHeight="1" x14ac:dyDescent="0.25">
      <c r="A161" s="236" t="s">
        <v>122</v>
      </c>
      <c r="B161" s="237"/>
      <c r="C161" s="232" t="s">
        <v>188</v>
      </c>
      <c r="D161" s="232"/>
    </row>
    <row r="162" spans="1:4" ht="14.45" customHeight="1" x14ac:dyDescent="0.25">
      <c r="A162" s="227" t="s">
        <v>136</v>
      </c>
      <c r="B162" s="228"/>
      <c r="C162" s="220">
        <f>C160*C161</f>
        <v>0</v>
      </c>
      <c r="D162" s="221"/>
    </row>
    <row r="163" spans="1:4" ht="14.45" customHeight="1" x14ac:dyDescent="0.25">
      <c r="A163" s="236" t="s">
        <v>123</v>
      </c>
      <c r="B163" s="237"/>
      <c r="C163" s="232">
        <v>3</v>
      </c>
      <c r="D163" s="232"/>
    </row>
    <row r="164" spans="1:4" ht="14.45" customHeight="1" x14ac:dyDescent="0.25">
      <c r="A164" s="238" t="s">
        <v>124</v>
      </c>
      <c r="B164" s="239"/>
      <c r="C164" s="220">
        <f>C162*C163</f>
        <v>0</v>
      </c>
      <c r="D164" s="221"/>
    </row>
    <row r="165" spans="1:4" ht="14.45" customHeight="1" x14ac:dyDescent="0.25">
      <c r="A165" s="235"/>
      <c r="B165" s="235"/>
      <c r="C165" s="235"/>
      <c r="D165" s="235"/>
    </row>
    <row r="166" spans="1:4" x14ac:dyDescent="0.25">
      <c r="A166" s="225" t="s">
        <v>128</v>
      </c>
      <c r="B166" s="225"/>
      <c r="C166" s="225"/>
      <c r="D166" s="225"/>
    </row>
    <row r="167" spans="1:4" x14ac:dyDescent="0.25">
      <c r="A167" s="236" t="s">
        <v>125</v>
      </c>
      <c r="B167" s="237"/>
      <c r="C167" s="229">
        <f>C164</f>
        <v>0</v>
      </c>
      <c r="D167" s="230"/>
    </row>
    <row r="168" spans="1:4" x14ac:dyDescent="0.25">
      <c r="A168" s="236" t="s">
        <v>126</v>
      </c>
      <c r="B168" s="237"/>
      <c r="C168" s="231">
        <v>24</v>
      </c>
      <c r="D168" s="232"/>
    </row>
    <row r="169" spans="1:4" x14ac:dyDescent="0.25">
      <c r="A169" s="227" t="s">
        <v>127</v>
      </c>
      <c r="B169" s="228"/>
      <c r="C169" s="233">
        <f>C167*C168</f>
        <v>0</v>
      </c>
      <c r="D169" s="234"/>
    </row>
  </sheetData>
  <mergeCells count="122">
    <mergeCell ref="A169:B169"/>
    <mergeCell ref="C167:D167"/>
    <mergeCell ref="C168:D168"/>
    <mergeCell ref="C169:D169"/>
    <mergeCell ref="A159:D159"/>
    <mergeCell ref="A165:D165"/>
    <mergeCell ref="C160:D160"/>
    <mergeCell ref="C161:D161"/>
    <mergeCell ref="C162:D162"/>
    <mergeCell ref="C163:D163"/>
    <mergeCell ref="C164:D164"/>
    <mergeCell ref="A160:B160"/>
    <mergeCell ref="A161:B161"/>
    <mergeCell ref="A162:B162"/>
    <mergeCell ref="A163:B163"/>
    <mergeCell ref="A164:B164"/>
    <mergeCell ref="A166:D166"/>
    <mergeCell ref="A167:B167"/>
    <mergeCell ref="A168:B168"/>
    <mergeCell ref="A157:B157"/>
    <mergeCell ref="C157:D157"/>
    <mergeCell ref="C131:D131"/>
    <mergeCell ref="A132:B132"/>
    <mergeCell ref="C132:D132"/>
    <mergeCell ref="A148:D148"/>
    <mergeCell ref="C149:D149"/>
    <mergeCell ref="C150:D150"/>
    <mergeCell ref="C151:D151"/>
    <mergeCell ref="C152:D152"/>
    <mergeCell ref="C153:D153"/>
    <mergeCell ref="B137:C137"/>
    <mergeCell ref="B138:C138"/>
    <mergeCell ref="A146:B146"/>
    <mergeCell ref="A134:D134"/>
    <mergeCell ref="B136:C136"/>
    <mergeCell ref="C154:D154"/>
    <mergeCell ref="A155:B155"/>
    <mergeCell ref="C155:D155"/>
    <mergeCell ref="C124:D124"/>
    <mergeCell ref="A126:D126"/>
    <mergeCell ref="A114:B114"/>
    <mergeCell ref="C115:D115"/>
    <mergeCell ref="C116:D116"/>
    <mergeCell ref="A117:B117"/>
    <mergeCell ref="C117:D117"/>
    <mergeCell ref="A119:D119"/>
    <mergeCell ref="C156:D156"/>
    <mergeCell ref="C128:D128"/>
    <mergeCell ref="C129:D129"/>
    <mergeCell ref="A88:B88"/>
    <mergeCell ref="A77:D77"/>
    <mergeCell ref="A83:C83"/>
    <mergeCell ref="B80:C80"/>
    <mergeCell ref="B81:C81"/>
    <mergeCell ref="B82:C82"/>
    <mergeCell ref="A78:D78"/>
    <mergeCell ref="A79:C79"/>
    <mergeCell ref="C130:D130"/>
    <mergeCell ref="A113:D113"/>
    <mergeCell ref="C114:D114"/>
    <mergeCell ref="A100:D100"/>
    <mergeCell ref="A102:B102"/>
    <mergeCell ref="A111:C111"/>
    <mergeCell ref="A96:B96"/>
    <mergeCell ref="A97:D97"/>
    <mergeCell ref="A98:D98"/>
    <mergeCell ref="A99:D99"/>
    <mergeCell ref="A101:D101"/>
    <mergeCell ref="C102:D102"/>
    <mergeCell ref="C121:D121"/>
    <mergeCell ref="C122:D122"/>
    <mergeCell ref="C123:D123"/>
    <mergeCell ref="A124:B124"/>
    <mergeCell ref="A66:D66"/>
    <mergeCell ref="A75:C75"/>
    <mergeCell ref="A65:D65"/>
    <mergeCell ref="A64:B64"/>
    <mergeCell ref="A45:D45"/>
    <mergeCell ref="A50:C50"/>
    <mergeCell ref="A43:D43"/>
    <mergeCell ref="A85:D85"/>
    <mergeCell ref="A87:B87"/>
    <mergeCell ref="B38:C38"/>
    <mergeCell ref="B39:C39"/>
    <mergeCell ref="B40:C40"/>
    <mergeCell ref="A41:C41"/>
    <mergeCell ref="A52:D52"/>
    <mergeCell ref="A54:B54"/>
    <mergeCell ref="A23:D23"/>
    <mergeCell ref="A24:D24"/>
    <mergeCell ref="A25:D25"/>
    <mergeCell ref="C26:D26"/>
    <mergeCell ref="C27:D27"/>
    <mergeCell ref="C28:D28"/>
    <mergeCell ref="A33:D33"/>
    <mergeCell ref="B36:C36"/>
    <mergeCell ref="B37:C37"/>
    <mergeCell ref="A32:D32"/>
    <mergeCell ref="B35:C35"/>
    <mergeCell ref="C29:D29"/>
    <mergeCell ref="C30:D30"/>
    <mergeCell ref="C31:D31"/>
    <mergeCell ref="C18:D18"/>
    <mergeCell ref="C19:D19"/>
    <mergeCell ref="C21:D21"/>
    <mergeCell ref="C20:D20"/>
    <mergeCell ref="A1:D1"/>
    <mergeCell ref="A2:D2"/>
    <mergeCell ref="A6:D6"/>
    <mergeCell ref="A7:D8"/>
    <mergeCell ref="A10:D10"/>
    <mergeCell ref="C11:D11"/>
    <mergeCell ref="A17:D17"/>
    <mergeCell ref="A3:D3"/>
    <mergeCell ref="A5:D5"/>
    <mergeCell ref="A4:D4"/>
    <mergeCell ref="C12:D12"/>
    <mergeCell ref="C13:D13"/>
    <mergeCell ref="A13:A15"/>
    <mergeCell ref="B13:B15"/>
    <mergeCell ref="C14:D14"/>
    <mergeCell ref="C15:D1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61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P169"/>
  <sheetViews>
    <sheetView topLeftCell="A142" workbookViewId="0">
      <selection activeCell="D174" sqref="D174"/>
    </sheetView>
  </sheetViews>
  <sheetFormatPr defaultColWidth="8.7109375" defaultRowHeight="15.75" x14ac:dyDescent="0.25"/>
  <cols>
    <col min="1" max="1" width="8.7109375" style="3"/>
    <col min="2" max="2" width="83.28515625" style="3" customWidth="1"/>
    <col min="3" max="3" width="18" style="3" customWidth="1"/>
    <col min="4" max="4" width="14.7109375" style="3" customWidth="1"/>
    <col min="5" max="5" width="4.28515625" style="3" customWidth="1"/>
    <col min="6" max="16384" width="8.7109375" style="3"/>
  </cols>
  <sheetData>
    <row r="1" spans="1:42" x14ac:dyDescent="0.25">
      <c r="A1" s="155" t="s">
        <v>0</v>
      </c>
      <c r="B1" s="155"/>
      <c r="C1" s="155"/>
      <c r="D1" s="155"/>
    </row>
    <row r="2" spans="1:42" x14ac:dyDescent="0.25">
      <c r="A2" s="155" t="s">
        <v>15</v>
      </c>
      <c r="B2" s="155"/>
      <c r="C2" s="155"/>
      <c r="D2" s="155"/>
    </row>
    <row r="3" spans="1:42" x14ac:dyDescent="0.25">
      <c r="A3" s="159"/>
      <c r="B3" s="160"/>
      <c r="C3" s="160"/>
      <c r="D3" s="161"/>
    </row>
    <row r="4" spans="1:42" ht="32.25" customHeight="1" x14ac:dyDescent="0.25">
      <c r="A4" s="162" t="s">
        <v>211</v>
      </c>
      <c r="B4" s="163"/>
      <c r="C4" s="163"/>
      <c r="D4" s="164"/>
    </row>
    <row r="5" spans="1:42" x14ac:dyDescent="0.25">
      <c r="A5" s="159"/>
      <c r="B5" s="160"/>
      <c r="C5" s="160"/>
      <c r="D5" s="161"/>
    </row>
    <row r="6" spans="1:42" x14ac:dyDescent="0.25">
      <c r="A6" s="156" t="s">
        <v>100</v>
      </c>
      <c r="B6" s="156"/>
      <c r="C6" s="156"/>
      <c r="D6" s="156"/>
    </row>
    <row r="7" spans="1:42" ht="14.45" customHeight="1" x14ac:dyDescent="0.25">
      <c r="A7" s="157" t="s">
        <v>193</v>
      </c>
      <c r="B7" s="157"/>
      <c r="C7" s="157"/>
      <c r="D7" s="157"/>
    </row>
    <row r="8" spans="1:42" ht="33" customHeight="1" x14ac:dyDescent="0.25">
      <c r="A8" s="157"/>
      <c r="B8" s="157"/>
      <c r="C8" s="157"/>
      <c r="D8" s="157"/>
    </row>
    <row r="9" spans="1:42" x14ac:dyDescent="0.25">
      <c r="A9" s="70"/>
      <c r="B9" s="70"/>
      <c r="C9" s="70"/>
      <c r="D9" s="70"/>
    </row>
    <row r="10" spans="1:42" s="24" customFormat="1" x14ac:dyDescent="0.25">
      <c r="A10" s="158" t="s">
        <v>109</v>
      </c>
      <c r="B10" s="158"/>
      <c r="C10" s="158"/>
      <c r="D10" s="15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42" s="24" customFormat="1" x14ac:dyDescent="0.25">
      <c r="A11" s="25" t="s">
        <v>19</v>
      </c>
      <c r="B11" s="26" t="s">
        <v>110</v>
      </c>
      <c r="C11" s="152" t="s">
        <v>103</v>
      </c>
      <c r="D11" s="15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42" s="24" customFormat="1" x14ac:dyDescent="0.25">
      <c r="A12" s="25" t="s">
        <v>20</v>
      </c>
      <c r="B12" s="27" t="s">
        <v>138</v>
      </c>
      <c r="C12" s="152" t="s">
        <v>148</v>
      </c>
      <c r="D12" s="15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s="24" customFormat="1" ht="15.75" customHeight="1" x14ac:dyDescent="0.25">
      <c r="A13" s="165" t="s">
        <v>21</v>
      </c>
      <c r="B13" s="166" t="s">
        <v>139</v>
      </c>
      <c r="C13" s="165" t="s">
        <v>145</v>
      </c>
      <c r="D13" s="16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s="24" customFormat="1" ht="15.75" customHeight="1" x14ac:dyDescent="0.25">
      <c r="A14" s="165"/>
      <c r="B14" s="166"/>
      <c r="C14" s="167" t="s">
        <v>146</v>
      </c>
      <c r="D14" s="168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s="24" customFormat="1" ht="15.75" customHeight="1" x14ac:dyDescent="0.25">
      <c r="A15" s="165"/>
      <c r="B15" s="166"/>
      <c r="C15" s="167" t="s">
        <v>147</v>
      </c>
      <c r="D15" s="168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42" ht="15.75" customHeight="1" x14ac:dyDescent="0.25">
      <c r="A16" s="23"/>
      <c r="B16" s="23"/>
      <c r="C16" s="23"/>
      <c r="D16" s="23"/>
    </row>
    <row r="17" spans="1:4" ht="15.75" customHeight="1" x14ac:dyDescent="0.25">
      <c r="A17" s="158" t="s">
        <v>108</v>
      </c>
      <c r="B17" s="158"/>
      <c r="C17" s="158"/>
      <c r="D17" s="158"/>
    </row>
    <row r="18" spans="1:4" ht="15.75" customHeight="1" x14ac:dyDescent="0.25">
      <c r="A18" s="25" t="s">
        <v>19</v>
      </c>
      <c r="B18" s="28" t="s">
        <v>107</v>
      </c>
      <c r="C18" s="150"/>
      <c r="D18" s="150"/>
    </row>
    <row r="19" spans="1:4" ht="15.75" customHeight="1" x14ac:dyDescent="0.25">
      <c r="A19" s="25" t="s">
        <v>20</v>
      </c>
      <c r="B19" s="28" t="s">
        <v>106</v>
      </c>
      <c r="C19" s="151" t="s">
        <v>91</v>
      </c>
      <c r="D19" s="151"/>
    </row>
    <row r="20" spans="1:4" ht="15.75" customHeight="1" x14ac:dyDescent="0.25">
      <c r="A20" s="25" t="s">
        <v>21</v>
      </c>
      <c r="B20" s="28" t="s">
        <v>105</v>
      </c>
      <c r="C20" s="154"/>
      <c r="D20" s="154"/>
    </row>
    <row r="21" spans="1:4" ht="15.75" customHeight="1" x14ac:dyDescent="0.25">
      <c r="A21" s="25" t="s">
        <v>37</v>
      </c>
      <c r="B21" s="28" t="s">
        <v>104</v>
      </c>
      <c r="C21" s="152">
        <v>24</v>
      </c>
      <c r="D21" s="153"/>
    </row>
    <row r="22" spans="1:4" ht="15.75" customHeight="1" x14ac:dyDescent="0.25">
      <c r="A22" s="23"/>
      <c r="B22" s="23"/>
      <c r="C22" s="23"/>
      <c r="D22" s="23"/>
    </row>
    <row r="23" spans="1:4" ht="15.75" customHeight="1" x14ac:dyDescent="0.25">
      <c r="A23" s="176" t="s">
        <v>111</v>
      </c>
      <c r="B23" s="176"/>
      <c r="C23" s="176"/>
      <c r="D23" s="176"/>
    </row>
    <row r="24" spans="1:4" ht="15.75" customHeight="1" x14ac:dyDescent="0.25">
      <c r="A24" s="158" t="s">
        <v>112</v>
      </c>
      <c r="B24" s="158"/>
      <c r="C24" s="158"/>
      <c r="D24" s="158"/>
    </row>
    <row r="25" spans="1:4" ht="15.75" customHeight="1" x14ac:dyDescent="0.25">
      <c r="A25" s="177" t="s">
        <v>113</v>
      </c>
      <c r="B25" s="177"/>
      <c r="C25" s="177"/>
      <c r="D25" s="177"/>
    </row>
    <row r="26" spans="1:4" ht="15.75" customHeight="1" x14ac:dyDescent="0.25">
      <c r="A26" s="25">
        <v>1</v>
      </c>
      <c r="B26" s="28" t="s">
        <v>114</v>
      </c>
      <c r="C26" s="178"/>
      <c r="D26" s="179"/>
    </row>
    <row r="27" spans="1:4" ht="15.75" customHeight="1" x14ac:dyDescent="0.25">
      <c r="A27" s="25">
        <v>2</v>
      </c>
      <c r="B27" s="28" t="s">
        <v>115</v>
      </c>
      <c r="C27" s="180" t="s">
        <v>117</v>
      </c>
      <c r="D27" s="181"/>
    </row>
    <row r="28" spans="1:4" ht="15.75" customHeight="1" x14ac:dyDescent="0.25">
      <c r="A28" s="25">
        <v>3</v>
      </c>
      <c r="B28" s="28" t="s">
        <v>116</v>
      </c>
      <c r="C28" s="182">
        <v>44958</v>
      </c>
      <c r="D28" s="183"/>
    </row>
    <row r="29" spans="1:4" x14ac:dyDescent="0.25">
      <c r="A29" s="25">
        <v>4</v>
      </c>
      <c r="B29" s="28" t="s">
        <v>140</v>
      </c>
      <c r="C29" s="190" t="s">
        <v>143</v>
      </c>
      <c r="D29" s="191"/>
    </row>
    <row r="30" spans="1:4" ht="15.75" customHeight="1" x14ac:dyDescent="0.25">
      <c r="A30" s="25">
        <v>5</v>
      </c>
      <c r="B30" s="28" t="s">
        <v>141</v>
      </c>
      <c r="C30" s="190" t="s">
        <v>143</v>
      </c>
      <c r="D30" s="191"/>
    </row>
    <row r="31" spans="1:4" x14ac:dyDescent="0.25">
      <c r="A31" s="25">
        <v>6</v>
      </c>
      <c r="B31" s="28" t="s">
        <v>142</v>
      </c>
      <c r="C31" s="192"/>
      <c r="D31" s="193"/>
    </row>
    <row r="32" spans="1:4" x14ac:dyDescent="0.25">
      <c r="A32" s="187"/>
      <c r="B32" s="187"/>
      <c r="C32" s="187"/>
      <c r="D32" s="187"/>
    </row>
    <row r="33" spans="1:4" x14ac:dyDescent="0.25">
      <c r="A33" s="184" t="s">
        <v>16</v>
      </c>
      <c r="B33" s="184"/>
      <c r="C33" s="184"/>
      <c r="D33" s="184"/>
    </row>
    <row r="34" spans="1:4" x14ac:dyDescent="0.25">
      <c r="A34" s="4"/>
      <c r="B34" s="4"/>
      <c r="C34" s="4"/>
      <c r="D34" s="4"/>
    </row>
    <row r="35" spans="1:4" x14ac:dyDescent="0.25">
      <c r="A35" s="75">
        <v>1</v>
      </c>
      <c r="B35" s="188" t="s">
        <v>17</v>
      </c>
      <c r="C35" s="189"/>
      <c r="D35" s="75" t="s">
        <v>18</v>
      </c>
    </row>
    <row r="36" spans="1:4" s="35" customFormat="1" ht="15" x14ac:dyDescent="0.25">
      <c r="A36" s="33" t="s">
        <v>19</v>
      </c>
      <c r="B36" s="185" t="s">
        <v>129</v>
      </c>
      <c r="C36" s="186"/>
      <c r="D36" s="54"/>
    </row>
    <row r="37" spans="1:4" s="35" customFormat="1" ht="15" x14ac:dyDescent="0.25">
      <c r="A37" s="33" t="s">
        <v>20</v>
      </c>
      <c r="B37" s="169" t="s">
        <v>84</v>
      </c>
      <c r="C37" s="170"/>
      <c r="D37" s="55"/>
    </row>
    <row r="38" spans="1:4" s="35" customFormat="1" ht="15" x14ac:dyDescent="0.25">
      <c r="A38" s="33" t="s">
        <v>21</v>
      </c>
      <c r="B38" s="162" t="s">
        <v>85</v>
      </c>
      <c r="C38" s="164"/>
      <c r="D38" s="55"/>
    </row>
    <row r="39" spans="1:4" s="35" customFormat="1" ht="15" x14ac:dyDescent="0.25">
      <c r="A39" s="33" t="s">
        <v>37</v>
      </c>
      <c r="B39" s="169" t="s">
        <v>86</v>
      </c>
      <c r="C39" s="170"/>
      <c r="D39" s="55"/>
    </row>
    <row r="40" spans="1:4" s="35" customFormat="1" ht="15" x14ac:dyDescent="0.25">
      <c r="A40" s="33" t="s">
        <v>22</v>
      </c>
      <c r="B40" s="169" t="s">
        <v>81</v>
      </c>
      <c r="C40" s="170"/>
      <c r="D40" s="56"/>
    </row>
    <row r="41" spans="1:4" s="35" customFormat="1" ht="15" x14ac:dyDescent="0.25">
      <c r="A41" s="171" t="s">
        <v>2</v>
      </c>
      <c r="B41" s="172"/>
      <c r="C41" s="173"/>
      <c r="D41" s="80">
        <f>SUM(D36:D40)</f>
        <v>0</v>
      </c>
    </row>
    <row r="42" spans="1:4" x14ac:dyDescent="0.25">
      <c r="A42" s="4"/>
      <c r="B42" s="4"/>
      <c r="C42" s="4"/>
      <c r="D42" s="4"/>
    </row>
    <row r="43" spans="1:4" x14ac:dyDescent="0.25">
      <c r="A43" s="184" t="s">
        <v>26</v>
      </c>
      <c r="B43" s="184"/>
      <c r="C43" s="184"/>
      <c r="D43" s="184"/>
    </row>
    <row r="44" spans="1:4" x14ac:dyDescent="0.25">
      <c r="A44" s="6"/>
      <c r="B44" s="4"/>
      <c r="C44" s="4"/>
      <c r="D44" s="4"/>
    </row>
    <row r="45" spans="1:4" x14ac:dyDescent="0.25">
      <c r="A45" s="174" t="s">
        <v>27</v>
      </c>
      <c r="B45" s="174"/>
      <c r="C45" s="174"/>
      <c r="D45" s="174"/>
    </row>
    <row r="46" spans="1:4" x14ac:dyDescent="0.25">
      <c r="A46" s="4"/>
      <c r="B46" s="4"/>
      <c r="C46" s="4"/>
      <c r="D46" s="4"/>
    </row>
    <row r="47" spans="1:4" s="35" customFormat="1" ht="15" x14ac:dyDescent="0.25">
      <c r="A47" s="75" t="s">
        <v>28</v>
      </c>
      <c r="B47" s="29" t="s">
        <v>101</v>
      </c>
      <c r="C47" s="29" t="s">
        <v>30</v>
      </c>
      <c r="D47" s="75" t="s">
        <v>18</v>
      </c>
    </row>
    <row r="48" spans="1:4" s="35" customFormat="1" ht="15" x14ac:dyDescent="0.25">
      <c r="A48" s="33" t="s">
        <v>19</v>
      </c>
      <c r="B48" s="48" t="s">
        <v>31</v>
      </c>
      <c r="C48" s="40"/>
      <c r="D48" s="39"/>
    </row>
    <row r="49" spans="1:4" s="35" customFormat="1" ht="15" x14ac:dyDescent="0.25">
      <c r="A49" s="33" t="s">
        <v>20</v>
      </c>
      <c r="B49" s="48" t="s">
        <v>32</v>
      </c>
      <c r="C49" s="34"/>
      <c r="D49" s="39"/>
    </row>
    <row r="50" spans="1:4" s="35" customFormat="1" ht="15" x14ac:dyDescent="0.25">
      <c r="A50" s="171" t="s">
        <v>2</v>
      </c>
      <c r="B50" s="172"/>
      <c r="C50" s="173"/>
      <c r="D50" s="80">
        <f>SUM(D48:D49)</f>
        <v>0</v>
      </c>
    </row>
    <row r="51" spans="1:4" x14ac:dyDescent="0.25">
      <c r="A51" s="4"/>
      <c r="B51" s="4"/>
      <c r="C51" s="4"/>
      <c r="D51" s="4"/>
    </row>
    <row r="52" spans="1:4" ht="15.75" customHeight="1" x14ac:dyDescent="0.25">
      <c r="A52" s="174" t="s">
        <v>33</v>
      </c>
      <c r="B52" s="174"/>
      <c r="C52" s="174"/>
      <c r="D52" s="174"/>
    </row>
    <row r="53" spans="1:4" x14ac:dyDescent="0.25">
      <c r="A53" s="7"/>
      <c r="B53" s="7"/>
      <c r="C53" s="7"/>
      <c r="D53" s="7"/>
    </row>
    <row r="54" spans="1:4" x14ac:dyDescent="0.25">
      <c r="A54" s="175" t="s">
        <v>130</v>
      </c>
      <c r="B54" s="175"/>
      <c r="C54" s="57">
        <f>$D$41+$D$50</f>
        <v>0</v>
      </c>
      <c r="D54" s="4"/>
    </row>
    <row r="55" spans="1:4" s="35" customFormat="1" ht="15" x14ac:dyDescent="0.25">
      <c r="A55" s="75" t="s">
        <v>34</v>
      </c>
      <c r="B55" s="75" t="s">
        <v>35</v>
      </c>
      <c r="C55" s="75" t="s">
        <v>30</v>
      </c>
      <c r="D55" s="75" t="s">
        <v>18</v>
      </c>
    </row>
    <row r="56" spans="1:4" s="35" customFormat="1" ht="15" x14ac:dyDescent="0.25">
      <c r="A56" s="33" t="s">
        <v>19</v>
      </c>
      <c r="B56" s="48" t="s">
        <v>3</v>
      </c>
      <c r="C56" s="58">
        <v>0.2</v>
      </c>
      <c r="D56" s="59"/>
    </row>
    <row r="57" spans="1:4" s="35" customFormat="1" ht="15" x14ac:dyDescent="0.25">
      <c r="A57" s="33" t="s">
        <v>20</v>
      </c>
      <c r="B57" s="48" t="s">
        <v>36</v>
      </c>
      <c r="C57" s="60">
        <v>2.5000000000000001E-2</v>
      </c>
      <c r="D57" s="69"/>
    </row>
    <row r="58" spans="1:4" s="35" customFormat="1" ht="15" x14ac:dyDescent="0.25">
      <c r="A58" s="33" t="s">
        <v>21</v>
      </c>
      <c r="B58" s="50" t="s">
        <v>62</v>
      </c>
      <c r="C58" s="34"/>
      <c r="D58" s="59"/>
    </row>
    <row r="59" spans="1:4" s="35" customFormat="1" ht="15" x14ac:dyDescent="0.25">
      <c r="A59" s="33" t="s">
        <v>37</v>
      </c>
      <c r="B59" s="48" t="s">
        <v>38</v>
      </c>
      <c r="C59" s="60">
        <v>1.4999999999999999E-2</v>
      </c>
      <c r="D59" s="69"/>
    </row>
    <row r="60" spans="1:4" s="35" customFormat="1" ht="15" x14ac:dyDescent="0.25">
      <c r="A60" s="33" t="s">
        <v>22</v>
      </c>
      <c r="B60" s="48" t="s">
        <v>39</v>
      </c>
      <c r="C60" s="60">
        <v>0.01</v>
      </c>
      <c r="D60" s="69"/>
    </row>
    <row r="61" spans="1:4" s="35" customFormat="1" ht="15" x14ac:dyDescent="0.25">
      <c r="A61" s="33" t="s">
        <v>23</v>
      </c>
      <c r="B61" s="48" t="s">
        <v>4</v>
      </c>
      <c r="C61" s="60">
        <v>6.0000000000000001E-3</v>
      </c>
      <c r="D61" s="69"/>
    </row>
    <row r="62" spans="1:4" s="35" customFormat="1" ht="15" x14ac:dyDescent="0.25">
      <c r="A62" s="33" t="s">
        <v>24</v>
      </c>
      <c r="B62" s="48" t="s">
        <v>5</v>
      </c>
      <c r="C62" s="60">
        <v>2E-3</v>
      </c>
      <c r="D62" s="69"/>
    </row>
    <row r="63" spans="1:4" s="35" customFormat="1" ht="15" x14ac:dyDescent="0.25">
      <c r="A63" s="33" t="s">
        <v>25</v>
      </c>
      <c r="B63" s="48" t="s">
        <v>6</v>
      </c>
      <c r="C63" s="60">
        <v>0.08</v>
      </c>
      <c r="D63" s="69"/>
    </row>
    <row r="64" spans="1:4" s="35" customFormat="1" ht="15" x14ac:dyDescent="0.25">
      <c r="A64" s="195" t="s">
        <v>40</v>
      </c>
      <c r="B64" s="195"/>
      <c r="C64" s="62">
        <f>SUM(C56:C63)</f>
        <v>0.33800000000000002</v>
      </c>
      <c r="D64" s="84">
        <f>SUM(D56:D63)</f>
        <v>0</v>
      </c>
    </row>
    <row r="65" spans="1:4" x14ac:dyDescent="0.25">
      <c r="A65" s="194"/>
      <c r="B65" s="194"/>
      <c r="C65" s="194"/>
      <c r="D65" s="194"/>
    </row>
    <row r="66" spans="1:4" x14ac:dyDescent="0.25">
      <c r="A66" s="174" t="s">
        <v>41</v>
      </c>
      <c r="B66" s="174"/>
      <c r="C66" s="174"/>
      <c r="D66" s="174"/>
    </row>
    <row r="67" spans="1:4" x14ac:dyDescent="0.25">
      <c r="A67" s="4"/>
      <c r="B67" s="4"/>
      <c r="C67" s="4"/>
      <c r="D67" s="4"/>
    </row>
    <row r="68" spans="1:4" s="35" customFormat="1" ht="15" x14ac:dyDescent="0.25">
      <c r="A68" s="75" t="s">
        <v>42</v>
      </c>
      <c r="B68" s="31" t="s">
        <v>43</v>
      </c>
      <c r="C68" s="32" t="s">
        <v>1</v>
      </c>
      <c r="D68" s="75" t="s">
        <v>18</v>
      </c>
    </row>
    <row r="69" spans="1:4" s="35" customFormat="1" ht="15" x14ac:dyDescent="0.25">
      <c r="A69" s="33" t="s">
        <v>19</v>
      </c>
      <c r="B69" s="48" t="s">
        <v>89</v>
      </c>
      <c r="C69" s="90"/>
      <c r="D69" s="64"/>
    </row>
    <row r="70" spans="1:4" s="35" customFormat="1" ht="15" x14ac:dyDescent="0.25">
      <c r="A70" s="49" t="s">
        <v>20</v>
      </c>
      <c r="B70" s="50" t="s">
        <v>195</v>
      </c>
      <c r="C70" s="20"/>
      <c r="D70" s="65"/>
    </row>
    <row r="71" spans="1:4" s="35" customFormat="1" ht="15" x14ac:dyDescent="0.25">
      <c r="A71" s="49" t="s">
        <v>21</v>
      </c>
      <c r="B71" s="50" t="s">
        <v>177</v>
      </c>
      <c r="C71" s="20"/>
      <c r="D71" s="65"/>
    </row>
    <row r="72" spans="1:4" s="35" customFormat="1" ht="15" x14ac:dyDescent="0.25">
      <c r="A72" s="49" t="s">
        <v>37</v>
      </c>
      <c r="B72" s="50" t="s">
        <v>194</v>
      </c>
      <c r="C72" s="20"/>
      <c r="D72" s="65"/>
    </row>
    <row r="73" spans="1:4" s="35" customFormat="1" ht="15" x14ac:dyDescent="0.25">
      <c r="A73" s="49" t="s">
        <v>22</v>
      </c>
      <c r="B73" s="50" t="s">
        <v>90</v>
      </c>
      <c r="C73" s="109"/>
      <c r="D73" s="65"/>
    </row>
    <row r="74" spans="1:4" s="35" customFormat="1" ht="15" x14ac:dyDescent="0.25">
      <c r="A74" s="49" t="s">
        <v>23</v>
      </c>
      <c r="B74" s="50" t="s">
        <v>83</v>
      </c>
      <c r="C74" s="66"/>
      <c r="D74" s="67"/>
    </row>
    <row r="75" spans="1:4" s="35" customFormat="1" ht="15" x14ac:dyDescent="0.25">
      <c r="A75" s="171" t="s">
        <v>2</v>
      </c>
      <c r="B75" s="172"/>
      <c r="C75" s="173"/>
      <c r="D75" s="84">
        <f>SUM(D69:D74)</f>
        <v>0</v>
      </c>
    </row>
    <row r="76" spans="1:4" s="35" customFormat="1" ht="15" x14ac:dyDescent="0.25">
      <c r="A76" s="97"/>
      <c r="B76" s="97"/>
      <c r="C76" s="97"/>
      <c r="D76" s="98"/>
    </row>
    <row r="77" spans="1:4" s="35" customFormat="1" ht="15" x14ac:dyDescent="0.25">
      <c r="A77" s="198" t="s">
        <v>44</v>
      </c>
      <c r="B77" s="198"/>
      <c r="C77" s="198"/>
      <c r="D77" s="198"/>
    </row>
    <row r="78" spans="1:4" s="35" customFormat="1" ht="15" x14ac:dyDescent="0.25">
      <c r="A78" s="201"/>
      <c r="B78" s="201"/>
      <c r="C78" s="201"/>
      <c r="D78" s="201"/>
    </row>
    <row r="79" spans="1:4" s="35" customFormat="1" ht="15" x14ac:dyDescent="0.25">
      <c r="A79" s="188" t="s">
        <v>45</v>
      </c>
      <c r="B79" s="202"/>
      <c r="C79" s="189"/>
      <c r="D79" s="75" t="s">
        <v>18</v>
      </c>
    </row>
    <row r="80" spans="1:4" s="35" customFormat="1" ht="15" x14ac:dyDescent="0.25">
      <c r="A80" s="33" t="s">
        <v>28</v>
      </c>
      <c r="B80" s="199" t="s">
        <v>29</v>
      </c>
      <c r="C80" s="200"/>
      <c r="D80" s="42"/>
    </row>
    <row r="81" spans="1:5" s="35" customFormat="1" ht="15" x14ac:dyDescent="0.25">
      <c r="A81" s="33" t="s">
        <v>34</v>
      </c>
      <c r="B81" s="199" t="s">
        <v>35</v>
      </c>
      <c r="C81" s="200"/>
      <c r="D81" s="43"/>
    </row>
    <row r="82" spans="1:5" s="35" customFormat="1" ht="15" x14ac:dyDescent="0.25">
      <c r="A82" s="33" t="s">
        <v>42</v>
      </c>
      <c r="B82" s="199" t="s">
        <v>43</v>
      </c>
      <c r="C82" s="200"/>
      <c r="D82" s="43"/>
    </row>
    <row r="83" spans="1:5" s="35" customFormat="1" ht="15" x14ac:dyDescent="0.25">
      <c r="A83" s="171" t="s">
        <v>2</v>
      </c>
      <c r="B83" s="172"/>
      <c r="C83" s="173"/>
      <c r="D83" s="84">
        <f>SUM(D80:D82)</f>
        <v>0</v>
      </c>
    </row>
    <row r="84" spans="1:5" x14ac:dyDescent="0.25">
      <c r="A84" s="4"/>
      <c r="B84" s="4"/>
      <c r="C84" s="4"/>
      <c r="D84" s="4"/>
    </row>
    <row r="85" spans="1:5" x14ac:dyDescent="0.25">
      <c r="A85" s="184" t="s">
        <v>12</v>
      </c>
      <c r="B85" s="184"/>
      <c r="C85" s="184"/>
      <c r="D85" s="184"/>
    </row>
    <row r="86" spans="1:5" x14ac:dyDescent="0.25">
      <c r="A86" s="8"/>
      <c r="B86" s="8"/>
      <c r="C86" s="8"/>
      <c r="D86" s="8"/>
    </row>
    <row r="87" spans="1:5" s="35" customFormat="1" ht="15" x14ac:dyDescent="0.25">
      <c r="A87" s="196" t="s">
        <v>131</v>
      </c>
      <c r="B87" s="196"/>
      <c r="C87" s="81">
        <f>D41+D83-SUM(D56:D62)</f>
        <v>0</v>
      </c>
      <c r="D87" s="10"/>
    </row>
    <row r="88" spans="1:5" s="35" customFormat="1" ht="15" x14ac:dyDescent="0.25">
      <c r="A88" s="197" t="s">
        <v>132</v>
      </c>
      <c r="B88" s="197"/>
      <c r="C88" s="81">
        <f>D41+D83</f>
        <v>0</v>
      </c>
      <c r="D88" s="10"/>
    </row>
    <row r="89" spans="1:5" x14ac:dyDescent="0.25">
      <c r="A89" s="75">
        <v>3</v>
      </c>
      <c r="B89" s="31" t="s">
        <v>46</v>
      </c>
      <c r="C89" s="32" t="s">
        <v>82</v>
      </c>
      <c r="D89" s="75" t="s">
        <v>18</v>
      </c>
    </row>
    <row r="90" spans="1:5" s="35" customFormat="1" ht="15" x14ac:dyDescent="0.25">
      <c r="A90" s="33" t="s">
        <v>19</v>
      </c>
      <c r="B90" s="44" t="s">
        <v>47</v>
      </c>
      <c r="C90" s="34"/>
      <c r="D90" s="67"/>
    </row>
    <row r="91" spans="1:5" s="35" customFormat="1" ht="15" x14ac:dyDescent="0.25">
      <c r="A91" s="33" t="s">
        <v>20</v>
      </c>
      <c r="B91" s="37" t="s">
        <v>48</v>
      </c>
      <c r="C91" s="38"/>
      <c r="D91" s="39"/>
    </row>
    <row r="92" spans="1:5" s="35" customFormat="1" ht="15" x14ac:dyDescent="0.25">
      <c r="A92" s="33" t="s">
        <v>21</v>
      </c>
      <c r="B92" s="37" t="s">
        <v>49</v>
      </c>
      <c r="C92" s="40"/>
      <c r="D92" s="39"/>
      <c r="E92" s="36"/>
    </row>
    <row r="93" spans="1:5" s="35" customFormat="1" ht="15" x14ac:dyDescent="0.25">
      <c r="A93" s="33" t="s">
        <v>37</v>
      </c>
      <c r="B93" s="37" t="s">
        <v>50</v>
      </c>
      <c r="C93" s="34"/>
      <c r="D93" s="39"/>
    </row>
    <row r="94" spans="1:5" s="35" customFormat="1" ht="15" x14ac:dyDescent="0.25">
      <c r="A94" s="33" t="s">
        <v>22</v>
      </c>
      <c r="B94" s="37" t="s">
        <v>51</v>
      </c>
      <c r="C94" s="38"/>
      <c r="D94" s="39"/>
    </row>
    <row r="95" spans="1:5" s="35" customFormat="1" ht="15" x14ac:dyDescent="0.25">
      <c r="A95" s="33" t="s">
        <v>23</v>
      </c>
      <c r="B95" s="37" t="s">
        <v>87</v>
      </c>
      <c r="C95" s="40"/>
      <c r="D95" s="39"/>
    </row>
    <row r="96" spans="1:5" s="35" customFormat="1" ht="15" x14ac:dyDescent="0.25">
      <c r="A96" s="195" t="s">
        <v>2</v>
      </c>
      <c r="B96" s="195"/>
      <c r="C96" s="40"/>
      <c r="D96" s="84">
        <f>SUM(D90:D95)</f>
        <v>0</v>
      </c>
    </row>
    <row r="97" spans="1:4" x14ac:dyDescent="0.25">
      <c r="A97" s="207"/>
      <c r="B97" s="207"/>
      <c r="C97" s="207"/>
      <c r="D97" s="207"/>
    </row>
    <row r="98" spans="1:4" x14ac:dyDescent="0.25">
      <c r="A98" s="184" t="s">
        <v>52</v>
      </c>
      <c r="B98" s="184"/>
      <c r="C98" s="184"/>
      <c r="D98" s="184"/>
    </row>
    <row r="99" spans="1:4" ht="15.75" customHeight="1" x14ac:dyDescent="0.25">
      <c r="A99" s="208"/>
      <c r="B99" s="208"/>
      <c r="C99" s="208"/>
      <c r="D99" s="208"/>
    </row>
    <row r="100" spans="1:4" x14ac:dyDescent="0.25">
      <c r="A100" s="174" t="s">
        <v>53</v>
      </c>
      <c r="B100" s="174"/>
      <c r="C100" s="174"/>
      <c r="D100" s="174"/>
    </row>
    <row r="101" spans="1:4" x14ac:dyDescent="0.25">
      <c r="A101" s="209"/>
      <c r="B101" s="209"/>
      <c r="C101" s="209"/>
      <c r="D101" s="209"/>
    </row>
    <row r="102" spans="1:4" x14ac:dyDescent="0.25">
      <c r="A102" s="206" t="s">
        <v>118</v>
      </c>
      <c r="B102" s="206"/>
      <c r="C102" s="210">
        <f>D41+D83+D96</f>
        <v>0</v>
      </c>
      <c r="D102" s="210"/>
    </row>
    <row r="103" spans="1:4" x14ac:dyDescent="0.25">
      <c r="A103" s="75" t="s">
        <v>54</v>
      </c>
      <c r="B103" s="31" t="s">
        <v>55</v>
      </c>
      <c r="C103" s="32" t="s">
        <v>82</v>
      </c>
      <c r="D103" s="75" t="s">
        <v>18</v>
      </c>
    </row>
    <row r="104" spans="1:4" x14ac:dyDescent="0.25">
      <c r="A104" s="76" t="s">
        <v>19</v>
      </c>
      <c r="B104" s="77" t="s">
        <v>76</v>
      </c>
      <c r="C104" s="40"/>
      <c r="D104" s="78"/>
    </row>
    <row r="105" spans="1:4" x14ac:dyDescent="0.25">
      <c r="A105" s="76" t="s">
        <v>20</v>
      </c>
      <c r="B105" s="82" t="s">
        <v>55</v>
      </c>
      <c r="C105" s="34"/>
      <c r="D105" s="83"/>
    </row>
    <row r="106" spans="1:4" x14ac:dyDescent="0.25">
      <c r="A106" s="76" t="s">
        <v>21</v>
      </c>
      <c r="B106" s="82" t="s">
        <v>78</v>
      </c>
      <c r="C106" s="34"/>
      <c r="D106" s="83"/>
    </row>
    <row r="107" spans="1:4" x14ac:dyDescent="0.25">
      <c r="A107" s="76" t="s">
        <v>37</v>
      </c>
      <c r="B107" s="82" t="s">
        <v>77</v>
      </c>
      <c r="C107" s="34"/>
      <c r="D107" s="83"/>
    </row>
    <row r="108" spans="1:4" x14ac:dyDescent="0.25">
      <c r="A108" s="76" t="s">
        <v>22</v>
      </c>
      <c r="B108" s="82" t="s">
        <v>79</v>
      </c>
      <c r="C108" s="34"/>
      <c r="D108" s="83"/>
    </row>
    <row r="109" spans="1:4" x14ac:dyDescent="0.25">
      <c r="A109" s="76" t="s">
        <v>23</v>
      </c>
      <c r="B109" s="82" t="s">
        <v>80</v>
      </c>
      <c r="C109" s="34"/>
      <c r="D109" s="83"/>
    </row>
    <row r="110" spans="1:4" x14ac:dyDescent="0.25">
      <c r="A110" s="76" t="s">
        <v>24</v>
      </c>
      <c r="B110" s="77" t="s">
        <v>81</v>
      </c>
      <c r="C110" s="79"/>
      <c r="D110" s="78"/>
    </row>
    <row r="111" spans="1:4" x14ac:dyDescent="0.25">
      <c r="A111" s="171" t="s">
        <v>2</v>
      </c>
      <c r="B111" s="172"/>
      <c r="C111" s="173"/>
      <c r="D111" s="84">
        <f>SUM(D104:D110)</f>
        <v>0</v>
      </c>
    </row>
    <row r="112" spans="1:4" x14ac:dyDescent="0.25">
      <c r="A112" s="17"/>
      <c r="B112" s="17"/>
      <c r="C112" s="17"/>
      <c r="D112" s="17"/>
    </row>
    <row r="113" spans="1:4" ht="15.75" customHeight="1" x14ac:dyDescent="0.25">
      <c r="A113" s="204" t="s">
        <v>65</v>
      </c>
      <c r="B113" s="204"/>
      <c r="C113" s="204"/>
      <c r="D113" s="204"/>
    </row>
    <row r="114" spans="1:4" x14ac:dyDescent="0.25">
      <c r="A114" s="215"/>
      <c r="B114" s="215"/>
      <c r="C114" s="205"/>
      <c r="D114" s="205"/>
    </row>
    <row r="115" spans="1:4" x14ac:dyDescent="0.25">
      <c r="A115" s="75" t="s">
        <v>66</v>
      </c>
      <c r="B115" s="31" t="s">
        <v>67</v>
      </c>
      <c r="C115" s="188" t="s">
        <v>18</v>
      </c>
      <c r="D115" s="189"/>
    </row>
    <row r="116" spans="1:4" x14ac:dyDescent="0.25">
      <c r="A116" s="11" t="s">
        <v>19</v>
      </c>
      <c r="B116" s="16" t="s">
        <v>68</v>
      </c>
      <c r="C116" s="211"/>
      <c r="D116" s="211"/>
    </row>
    <row r="117" spans="1:4" x14ac:dyDescent="0.25">
      <c r="A117" s="216" t="s">
        <v>2</v>
      </c>
      <c r="B117" s="217"/>
      <c r="C117" s="213">
        <f>C116</f>
        <v>0</v>
      </c>
      <c r="D117" s="214"/>
    </row>
    <row r="118" spans="1:4" x14ac:dyDescent="0.25">
      <c r="A118" s="4"/>
      <c r="B118" s="4"/>
      <c r="C118" s="4"/>
      <c r="D118" s="4"/>
    </row>
    <row r="119" spans="1:4" x14ac:dyDescent="0.25">
      <c r="A119" s="218" t="s">
        <v>56</v>
      </c>
      <c r="B119" s="218"/>
      <c r="C119" s="218"/>
      <c r="D119" s="218"/>
    </row>
    <row r="120" spans="1:4" x14ac:dyDescent="0.25">
      <c r="A120" s="6"/>
      <c r="B120" s="4"/>
      <c r="C120" s="4"/>
      <c r="D120" s="4"/>
    </row>
    <row r="121" spans="1:4" x14ac:dyDescent="0.25">
      <c r="A121" s="75">
        <v>4</v>
      </c>
      <c r="B121" s="31" t="s">
        <v>57</v>
      </c>
      <c r="C121" s="188" t="s">
        <v>18</v>
      </c>
      <c r="D121" s="189"/>
    </row>
    <row r="122" spans="1:4" s="35" customFormat="1" ht="15" x14ac:dyDescent="0.25">
      <c r="A122" s="33" t="s">
        <v>54</v>
      </c>
      <c r="B122" s="48" t="s">
        <v>58</v>
      </c>
      <c r="C122" s="211"/>
      <c r="D122" s="211"/>
    </row>
    <row r="123" spans="1:4" s="35" customFormat="1" ht="15" x14ac:dyDescent="0.25">
      <c r="A123" s="33" t="s">
        <v>66</v>
      </c>
      <c r="B123" s="48" t="s">
        <v>69</v>
      </c>
      <c r="C123" s="211"/>
      <c r="D123" s="211"/>
    </row>
    <row r="124" spans="1:4" x14ac:dyDescent="0.25">
      <c r="A124" s="212" t="s">
        <v>2</v>
      </c>
      <c r="B124" s="212"/>
      <c r="C124" s="213">
        <f>SUM(C122:D123)</f>
        <v>0</v>
      </c>
      <c r="D124" s="214"/>
    </row>
    <row r="125" spans="1:4" x14ac:dyDescent="0.25">
      <c r="A125" s="4"/>
      <c r="B125" s="4"/>
      <c r="C125" s="4"/>
      <c r="D125" s="4"/>
    </row>
    <row r="126" spans="1:4" x14ac:dyDescent="0.25">
      <c r="A126" s="184" t="s">
        <v>13</v>
      </c>
      <c r="B126" s="184"/>
      <c r="C126" s="184"/>
      <c r="D126" s="184"/>
    </row>
    <row r="127" spans="1:4" x14ac:dyDescent="0.25">
      <c r="A127" s="4"/>
      <c r="B127" s="4"/>
      <c r="C127" s="4"/>
      <c r="D127" s="4"/>
    </row>
    <row r="128" spans="1:4" x14ac:dyDescent="0.25">
      <c r="A128" s="75">
        <v>5</v>
      </c>
      <c r="B128" s="31" t="s">
        <v>10</v>
      </c>
      <c r="C128" s="188" t="s">
        <v>18</v>
      </c>
      <c r="D128" s="189"/>
    </row>
    <row r="129" spans="1:5" s="35" customFormat="1" ht="15" x14ac:dyDescent="0.25">
      <c r="A129" s="49" t="s">
        <v>19</v>
      </c>
      <c r="B129" s="50" t="s">
        <v>59</v>
      </c>
      <c r="C129" s="203"/>
      <c r="D129" s="203"/>
    </row>
    <row r="130" spans="1:5" s="35" customFormat="1" ht="15" x14ac:dyDescent="0.25">
      <c r="A130" s="49" t="s">
        <v>20</v>
      </c>
      <c r="B130" s="50" t="s">
        <v>190</v>
      </c>
      <c r="C130" s="203"/>
      <c r="D130" s="203"/>
    </row>
    <row r="131" spans="1:5" s="35" customFormat="1" ht="15" x14ac:dyDescent="0.25">
      <c r="A131" s="51" t="s">
        <v>21</v>
      </c>
      <c r="B131" s="52" t="s">
        <v>81</v>
      </c>
      <c r="C131" s="222"/>
      <c r="D131" s="222"/>
    </row>
    <row r="132" spans="1:5" x14ac:dyDescent="0.25">
      <c r="A132" s="223" t="s">
        <v>40</v>
      </c>
      <c r="B132" s="224"/>
      <c r="C132" s="213">
        <f>SUM(C129:C131)</f>
        <v>0</v>
      </c>
      <c r="D132" s="214"/>
    </row>
    <row r="133" spans="1:5" ht="15.75" customHeight="1" x14ac:dyDescent="0.25">
      <c r="A133" s="4"/>
      <c r="B133" s="4"/>
      <c r="C133" s="4"/>
      <c r="D133" s="4"/>
      <c r="E133" s="10"/>
    </row>
    <row r="134" spans="1:5" x14ac:dyDescent="0.25">
      <c r="A134" s="184" t="s">
        <v>14</v>
      </c>
      <c r="B134" s="184"/>
      <c r="C134" s="184"/>
      <c r="D134" s="184"/>
    </row>
    <row r="135" spans="1:5" x14ac:dyDescent="0.25">
      <c r="A135" s="85"/>
      <c r="B135" s="74"/>
      <c r="C135" s="74"/>
      <c r="D135" s="86"/>
    </row>
    <row r="136" spans="1:5" x14ac:dyDescent="0.25">
      <c r="A136" s="85"/>
      <c r="B136" s="226" t="s">
        <v>75</v>
      </c>
      <c r="C136" s="226"/>
      <c r="D136" s="87">
        <f>D41+D83+D96+C124+C132</f>
        <v>0</v>
      </c>
    </row>
    <row r="137" spans="1:5" x14ac:dyDescent="0.25">
      <c r="A137" s="85"/>
      <c r="B137" s="226" t="s">
        <v>133</v>
      </c>
      <c r="C137" s="226"/>
      <c r="D137" s="87">
        <f>D136+D140</f>
        <v>0</v>
      </c>
    </row>
    <row r="138" spans="1:5" x14ac:dyDescent="0.25">
      <c r="A138" s="88"/>
      <c r="B138" s="206" t="s">
        <v>134</v>
      </c>
      <c r="C138" s="206"/>
      <c r="D138" s="89">
        <f>(D137+D141)/(1-C142)</f>
        <v>0</v>
      </c>
    </row>
    <row r="139" spans="1:5" x14ac:dyDescent="0.25">
      <c r="A139" s="75">
        <v>6</v>
      </c>
      <c r="B139" s="31" t="s">
        <v>11</v>
      </c>
      <c r="C139" s="32" t="s">
        <v>30</v>
      </c>
      <c r="D139" s="75" t="s">
        <v>18</v>
      </c>
    </row>
    <row r="140" spans="1:5" s="35" customFormat="1" ht="14.45" customHeight="1" x14ac:dyDescent="0.25">
      <c r="A140" s="33" t="s">
        <v>19</v>
      </c>
      <c r="B140" s="50" t="s">
        <v>8</v>
      </c>
      <c r="C140" s="34"/>
      <c r="D140" s="55"/>
    </row>
    <row r="141" spans="1:5" s="35" customFormat="1" ht="15" x14ac:dyDescent="0.25">
      <c r="A141" s="33" t="s">
        <v>20</v>
      </c>
      <c r="B141" s="50" t="s">
        <v>63</v>
      </c>
      <c r="C141" s="34"/>
      <c r="D141" s="55"/>
    </row>
    <row r="142" spans="1:5" s="35" customFormat="1" ht="15" x14ac:dyDescent="0.25">
      <c r="A142" s="33" t="s">
        <v>21</v>
      </c>
      <c r="B142" s="48" t="s">
        <v>9</v>
      </c>
      <c r="C142" s="40"/>
      <c r="D142" s="53"/>
    </row>
    <row r="143" spans="1:5" s="35" customFormat="1" ht="15" x14ac:dyDescent="0.25">
      <c r="A143" s="33" t="s">
        <v>149</v>
      </c>
      <c r="B143" s="48" t="s">
        <v>152</v>
      </c>
      <c r="C143" s="40"/>
      <c r="D143" s="53"/>
    </row>
    <row r="144" spans="1:5" s="35" customFormat="1" ht="15" x14ac:dyDescent="0.25">
      <c r="A144" s="33" t="s">
        <v>150</v>
      </c>
      <c r="B144" s="48" t="s">
        <v>153</v>
      </c>
      <c r="C144" s="40"/>
      <c r="D144" s="53"/>
    </row>
    <row r="145" spans="1:8" s="35" customFormat="1" ht="15.75" customHeight="1" x14ac:dyDescent="0.25">
      <c r="A145" s="33" t="s">
        <v>151</v>
      </c>
      <c r="B145" s="48" t="s">
        <v>154</v>
      </c>
      <c r="C145" s="40">
        <v>0.04</v>
      </c>
      <c r="D145" s="53">
        <f>D138*C145</f>
        <v>0</v>
      </c>
    </row>
    <row r="146" spans="1:8" ht="16.5" customHeight="1" x14ac:dyDescent="0.25">
      <c r="A146" s="223" t="s">
        <v>2</v>
      </c>
      <c r="B146" s="224"/>
      <c r="C146" s="9"/>
      <c r="D146" s="84">
        <f>SUM(D140:D145)</f>
        <v>0</v>
      </c>
    </row>
    <row r="147" spans="1:8" x14ac:dyDescent="0.25">
      <c r="A147" s="71"/>
      <c r="B147" s="71"/>
      <c r="C147" s="71"/>
      <c r="D147" s="71"/>
      <c r="E147" s="5"/>
    </row>
    <row r="148" spans="1:8" x14ac:dyDescent="0.25">
      <c r="A148" s="225" t="s">
        <v>120</v>
      </c>
      <c r="B148" s="225"/>
      <c r="C148" s="225"/>
      <c r="D148" s="225"/>
      <c r="E148" s="45"/>
      <c r="F148" s="46"/>
      <c r="G148" s="46"/>
      <c r="H148" s="46"/>
    </row>
    <row r="149" spans="1:8" x14ac:dyDescent="0.25">
      <c r="A149" s="75"/>
      <c r="B149" s="31" t="s">
        <v>60</v>
      </c>
      <c r="C149" s="188" t="s">
        <v>18</v>
      </c>
      <c r="D149" s="189"/>
    </row>
    <row r="150" spans="1:8" s="35" customFormat="1" ht="15" x14ac:dyDescent="0.25">
      <c r="A150" s="72" t="s">
        <v>19</v>
      </c>
      <c r="B150" s="48" t="s">
        <v>16</v>
      </c>
      <c r="C150" s="219"/>
      <c r="D150" s="219"/>
    </row>
    <row r="151" spans="1:8" s="35" customFormat="1" ht="15" x14ac:dyDescent="0.25">
      <c r="A151" s="72" t="s">
        <v>20</v>
      </c>
      <c r="B151" s="48" t="s">
        <v>26</v>
      </c>
      <c r="C151" s="219"/>
      <c r="D151" s="219"/>
    </row>
    <row r="152" spans="1:8" s="35" customFormat="1" ht="15" x14ac:dyDescent="0.25">
      <c r="A152" s="72" t="s">
        <v>21</v>
      </c>
      <c r="B152" s="48" t="s">
        <v>12</v>
      </c>
      <c r="C152" s="219"/>
      <c r="D152" s="219"/>
    </row>
    <row r="153" spans="1:8" s="35" customFormat="1" ht="15" x14ac:dyDescent="0.25">
      <c r="A153" s="72" t="s">
        <v>37</v>
      </c>
      <c r="B153" s="48" t="s">
        <v>52</v>
      </c>
      <c r="C153" s="219"/>
      <c r="D153" s="219"/>
    </row>
    <row r="154" spans="1:8" s="35" customFormat="1" ht="15" x14ac:dyDescent="0.25">
      <c r="A154" s="72" t="s">
        <v>22</v>
      </c>
      <c r="B154" s="48" t="s">
        <v>13</v>
      </c>
      <c r="C154" s="219"/>
      <c r="D154" s="219"/>
    </row>
    <row r="155" spans="1:8" s="35" customFormat="1" ht="14.45" customHeight="1" x14ac:dyDescent="0.25">
      <c r="A155" s="171" t="s">
        <v>61</v>
      </c>
      <c r="B155" s="173"/>
      <c r="C155" s="240">
        <f>SUM(C150:C154)</f>
        <v>0</v>
      </c>
      <c r="D155" s="240"/>
    </row>
    <row r="156" spans="1:8" s="35" customFormat="1" ht="15" x14ac:dyDescent="0.25">
      <c r="A156" s="72" t="s">
        <v>23</v>
      </c>
      <c r="B156" s="48" t="s">
        <v>14</v>
      </c>
      <c r="C156" s="219"/>
      <c r="D156" s="219"/>
    </row>
    <row r="157" spans="1:8" ht="14.45" customHeight="1" x14ac:dyDescent="0.25">
      <c r="A157" s="195" t="s">
        <v>135</v>
      </c>
      <c r="B157" s="195"/>
      <c r="C157" s="220">
        <f>C155+C156</f>
        <v>0</v>
      </c>
      <c r="D157" s="221"/>
    </row>
    <row r="158" spans="1:8" ht="14.45" customHeight="1" x14ac:dyDescent="0.25">
      <c r="A158" s="68"/>
      <c r="B158" s="68"/>
      <c r="C158" s="47"/>
      <c r="D158" s="47"/>
    </row>
    <row r="159" spans="1:8" ht="14.45" customHeight="1" x14ac:dyDescent="0.25">
      <c r="A159" s="225" t="s">
        <v>119</v>
      </c>
      <c r="B159" s="225"/>
      <c r="C159" s="225"/>
      <c r="D159" s="225"/>
    </row>
    <row r="160" spans="1:8" ht="14.45" customHeight="1" x14ac:dyDescent="0.25">
      <c r="A160" s="236" t="s">
        <v>121</v>
      </c>
      <c r="B160" s="237"/>
      <c r="C160" s="229">
        <f>C157</f>
        <v>0</v>
      </c>
      <c r="D160" s="230"/>
    </row>
    <row r="161" spans="1:4" ht="14.45" customHeight="1" x14ac:dyDescent="0.25">
      <c r="A161" s="236" t="s">
        <v>122</v>
      </c>
      <c r="B161" s="237"/>
      <c r="C161" s="231">
        <v>2</v>
      </c>
      <c r="D161" s="232"/>
    </row>
    <row r="162" spans="1:4" ht="14.45" customHeight="1" x14ac:dyDescent="0.25">
      <c r="A162" s="227" t="s">
        <v>136</v>
      </c>
      <c r="B162" s="228"/>
      <c r="C162" s="220">
        <f>C160*C161</f>
        <v>0</v>
      </c>
      <c r="D162" s="221"/>
    </row>
    <row r="163" spans="1:4" ht="14.45" customHeight="1" x14ac:dyDescent="0.25">
      <c r="A163" s="236" t="s">
        <v>123</v>
      </c>
      <c r="B163" s="237"/>
      <c r="C163" s="232">
        <v>3</v>
      </c>
      <c r="D163" s="232"/>
    </row>
    <row r="164" spans="1:4" ht="14.45" customHeight="1" x14ac:dyDescent="0.25">
      <c r="A164" s="238" t="s">
        <v>124</v>
      </c>
      <c r="B164" s="239"/>
      <c r="C164" s="220">
        <f>C162*C163</f>
        <v>0</v>
      </c>
      <c r="D164" s="221"/>
    </row>
    <row r="165" spans="1:4" ht="14.45" customHeight="1" x14ac:dyDescent="0.25">
      <c r="A165" s="235"/>
      <c r="B165" s="235"/>
      <c r="C165" s="235"/>
      <c r="D165" s="235"/>
    </row>
    <row r="166" spans="1:4" x14ac:dyDescent="0.25">
      <c r="A166" s="225" t="s">
        <v>128</v>
      </c>
      <c r="B166" s="225"/>
      <c r="C166" s="225"/>
      <c r="D166" s="225"/>
    </row>
    <row r="167" spans="1:4" x14ac:dyDescent="0.25">
      <c r="A167" s="236" t="s">
        <v>125</v>
      </c>
      <c r="B167" s="237"/>
      <c r="C167" s="229">
        <f>C164</f>
        <v>0</v>
      </c>
      <c r="D167" s="230"/>
    </row>
    <row r="168" spans="1:4" x14ac:dyDescent="0.25">
      <c r="A168" s="236" t="s">
        <v>126</v>
      </c>
      <c r="B168" s="237"/>
      <c r="C168" s="231">
        <v>24</v>
      </c>
      <c r="D168" s="232"/>
    </row>
    <row r="169" spans="1:4" x14ac:dyDescent="0.25">
      <c r="A169" s="227" t="s">
        <v>127</v>
      </c>
      <c r="B169" s="228"/>
      <c r="C169" s="233">
        <f>C167*C168</f>
        <v>0</v>
      </c>
      <c r="D169" s="234"/>
    </row>
  </sheetData>
  <mergeCells count="122">
    <mergeCell ref="A167:B167"/>
    <mergeCell ref="C167:D167"/>
    <mergeCell ref="A168:B168"/>
    <mergeCell ref="C168:D168"/>
    <mergeCell ref="A169:B169"/>
    <mergeCell ref="C169:D169"/>
    <mergeCell ref="A163:B163"/>
    <mergeCell ref="C163:D163"/>
    <mergeCell ref="A164:B164"/>
    <mergeCell ref="C164:D164"/>
    <mergeCell ref="A165:D165"/>
    <mergeCell ref="A166:D166"/>
    <mergeCell ref="A159:D159"/>
    <mergeCell ref="A160:B160"/>
    <mergeCell ref="C160:D160"/>
    <mergeCell ref="A161:B161"/>
    <mergeCell ref="C161:D161"/>
    <mergeCell ref="A162:B162"/>
    <mergeCell ref="C162:D162"/>
    <mergeCell ref="C153:D153"/>
    <mergeCell ref="C154:D154"/>
    <mergeCell ref="A155:B155"/>
    <mergeCell ref="C155:D155"/>
    <mergeCell ref="C156:D156"/>
    <mergeCell ref="A157:B157"/>
    <mergeCell ref="C157:D157"/>
    <mergeCell ref="A146:B146"/>
    <mergeCell ref="A148:D148"/>
    <mergeCell ref="C149:D149"/>
    <mergeCell ref="C150:D150"/>
    <mergeCell ref="C151:D151"/>
    <mergeCell ref="C152:D152"/>
    <mergeCell ref="A132:B132"/>
    <mergeCell ref="C132:D132"/>
    <mergeCell ref="A134:D134"/>
    <mergeCell ref="B136:C136"/>
    <mergeCell ref="B137:C137"/>
    <mergeCell ref="B138:C138"/>
    <mergeCell ref="A126:D126"/>
    <mergeCell ref="C128:D128"/>
    <mergeCell ref="C129:D129"/>
    <mergeCell ref="C130:D130"/>
    <mergeCell ref="C131:D131"/>
    <mergeCell ref="A119:D119"/>
    <mergeCell ref="C121:D121"/>
    <mergeCell ref="C122:D122"/>
    <mergeCell ref="C123:D123"/>
    <mergeCell ref="A124:B124"/>
    <mergeCell ref="C124:D124"/>
    <mergeCell ref="A114:B114"/>
    <mergeCell ref="C114:D114"/>
    <mergeCell ref="C115:D115"/>
    <mergeCell ref="C116:D116"/>
    <mergeCell ref="A117:B117"/>
    <mergeCell ref="C117:D117"/>
    <mergeCell ref="A100:D100"/>
    <mergeCell ref="A101:D101"/>
    <mergeCell ref="A102:B102"/>
    <mergeCell ref="C102:D102"/>
    <mergeCell ref="A111:C111"/>
    <mergeCell ref="A113:D113"/>
    <mergeCell ref="A87:B87"/>
    <mergeCell ref="A88:B88"/>
    <mergeCell ref="A96:B96"/>
    <mergeCell ref="A97:D97"/>
    <mergeCell ref="A98:D98"/>
    <mergeCell ref="A99:D99"/>
    <mergeCell ref="A79:C79"/>
    <mergeCell ref="B80:C80"/>
    <mergeCell ref="B81:C81"/>
    <mergeCell ref="B82:C82"/>
    <mergeCell ref="A83:C83"/>
    <mergeCell ref="A85:D85"/>
    <mergeCell ref="A66:D66"/>
    <mergeCell ref="A75:C75"/>
    <mergeCell ref="A77:D77"/>
    <mergeCell ref="A78:D78"/>
    <mergeCell ref="A45:D45"/>
    <mergeCell ref="A50:C50"/>
    <mergeCell ref="A52:D52"/>
    <mergeCell ref="A54:B54"/>
    <mergeCell ref="A64:B64"/>
    <mergeCell ref="A65:D65"/>
    <mergeCell ref="B37:C37"/>
    <mergeCell ref="B38:C38"/>
    <mergeCell ref="B39:C39"/>
    <mergeCell ref="B40:C40"/>
    <mergeCell ref="A41:C41"/>
    <mergeCell ref="A43:D43"/>
    <mergeCell ref="C30:D30"/>
    <mergeCell ref="C31:D31"/>
    <mergeCell ref="A32:D32"/>
    <mergeCell ref="A33:D33"/>
    <mergeCell ref="B35:C35"/>
    <mergeCell ref="B36:C36"/>
    <mergeCell ref="C27:D27"/>
    <mergeCell ref="C28:D28"/>
    <mergeCell ref="C29:D29"/>
    <mergeCell ref="A17:D17"/>
    <mergeCell ref="C18:D18"/>
    <mergeCell ref="C19:D19"/>
    <mergeCell ref="C20:D20"/>
    <mergeCell ref="C21:D21"/>
    <mergeCell ref="A23:D23"/>
    <mergeCell ref="C12:D12"/>
    <mergeCell ref="A13:A15"/>
    <mergeCell ref="B13:B15"/>
    <mergeCell ref="C13:D13"/>
    <mergeCell ref="C14:D14"/>
    <mergeCell ref="C15:D15"/>
    <mergeCell ref="A24:D24"/>
    <mergeCell ref="A25:D25"/>
    <mergeCell ref="C26:D26"/>
    <mergeCell ref="A1:D1"/>
    <mergeCell ref="A2:D2"/>
    <mergeCell ref="A3:D3"/>
    <mergeCell ref="A4:D4"/>
    <mergeCell ref="A5:D5"/>
    <mergeCell ref="A6:D6"/>
    <mergeCell ref="A7:D8"/>
    <mergeCell ref="A10:D10"/>
    <mergeCell ref="C11:D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P169"/>
  <sheetViews>
    <sheetView topLeftCell="A148" workbookViewId="0">
      <selection activeCell="C156" sqref="C156:D156"/>
    </sheetView>
  </sheetViews>
  <sheetFormatPr defaultColWidth="8.7109375" defaultRowHeight="15.75" x14ac:dyDescent="0.25"/>
  <cols>
    <col min="1" max="1" width="8.7109375" style="3"/>
    <col min="2" max="2" width="83.28515625" style="3" customWidth="1"/>
    <col min="3" max="3" width="18" style="3" customWidth="1"/>
    <col min="4" max="4" width="14.7109375" style="3" customWidth="1"/>
    <col min="5" max="5" width="4.28515625" style="3" customWidth="1"/>
    <col min="6" max="16384" width="8.7109375" style="3"/>
  </cols>
  <sheetData>
    <row r="1" spans="1:42" x14ac:dyDescent="0.25">
      <c r="A1" s="155" t="s">
        <v>0</v>
      </c>
      <c r="B1" s="155"/>
      <c r="C1" s="155"/>
      <c r="D1" s="155"/>
    </row>
    <row r="2" spans="1:42" x14ac:dyDescent="0.25">
      <c r="A2" s="155" t="s">
        <v>15</v>
      </c>
      <c r="B2" s="155"/>
      <c r="C2" s="155"/>
      <c r="D2" s="155"/>
    </row>
    <row r="3" spans="1:42" x14ac:dyDescent="0.25">
      <c r="A3" s="159"/>
      <c r="B3" s="160"/>
      <c r="C3" s="160"/>
      <c r="D3" s="161"/>
    </row>
    <row r="4" spans="1:42" ht="32.25" customHeight="1" x14ac:dyDescent="0.25">
      <c r="A4" s="162" t="s">
        <v>211</v>
      </c>
      <c r="B4" s="163"/>
      <c r="C4" s="163"/>
      <c r="D4" s="164"/>
    </row>
    <row r="5" spans="1:42" x14ac:dyDescent="0.25">
      <c r="A5" s="159"/>
      <c r="B5" s="160"/>
      <c r="C5" s="160"/>
      <c r="D5" s="161"/>
    </row>
    <row r="6" spans="1:42" x14ac:dyDescent="0.25">
      <c r="A6" s="156" t="s">
        <v>100</v>
      </c>
      <c r="B6" s="156"/>
      <c r="C6" s="156"/>
      <c r="D6" s="156"/>
    </row>
    <row r="7" spans="1:42" ht="14.45" customHeight="1" x14ac:dyDescent="0.25">
      <c r="A7" s="157" t="s">
        <v>193</v>
      </c>
      <c r="B7" s="157"/>
      <c r="C7" s="157"/>
      <c r="D7" s="157"/>
    </row>
    <row r="8" spans="1:42" ht="33" customHeight="1" x14ac:dyDescent="0.25">
      <c r="A8" s="157"/>
      <c r="B8" s="157"/>
      <c r="C8" s="157"/>
      <c r="D8" s="157"/>
    </row>
    <row r="9" spans="1:42" x14ac:dyDescent="0.25">
      <c r="A9" s="70"/>
      <c r="B9" s="70"/>
      <c r="C9" s="70"/>
      <c r="D9" s="70"/>
    </row>
    <row r="10" spans="1:42" s="24" customFormat="1" x14ac:dyDescent="0.25">
      <c r="A10" s="158" t="s">
        <v>109</v>
      </c>
      <c r="B10" s="158"/>
      <c r="C10" s="158"/>
      <c r="D10" s="15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42" s="24" customFormat="1" x14ac:dyDescent="0.25">
      <c r="A11" s="25" t="s">
        <v>19</v>
      </c>
      <c r="B11" s="26" t="s">
        <v>110</v>
      </c>
      <c r="C11" s="152" t="s">
        <v>103</v>
      </c>
      <c r="D11" s="15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42" s="24" customFormat="1" x14ac:dyDescent="0.25">
      <c r="A12" s="25" t="s">
        <v>20</v>
      </c>
      <c r="B12" s="27" t="s">
        <v>138</v>
      </c>
      <c r="C12" s="152" t="s">
        <v>214</v>
      </c>
      <c r="D12" s="15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s="24" customFormat="1" ht="15.75" customHeight="1" x14ac:dyDescent="0.25">
      <c r="A13" s="165" t="s">
        <v>21</v>
      </c>
      <c r="B13" s="166" t="s">
        <v>139</v>
      </c>
      <c r="C13" s="165" t="s">
        <v>155</v>
      </c>
      <c r="D13" s="16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s="24" customFormat="1" ht="15.75" customHeight="1" x14ac:dyDescent="0.25">
      <c r="A14" s="165"/>
      <c r="B14" s="166"/>
      <c r="C14" s="167" t="s">
        <v>157</v>
      </c>
      <c r="D14" s="168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s="24" customFormat="1" ht="15.75" customHeight="1" x14ac:dyDescent="0.25">
      <c r="A15" s="165"/>
      <c r="B15" s="166"/>
      <c r="C15" s="167" t="s">
        <v>158</v>
      </c>
      <c r="D15" s="168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42" ht="15.75" customHeight="1" x14ac:dyDescent="0.25">
      <c r="A16" s="23"/>
      <c r="B16" s="23"/>
      <c r="C16" s="23"/>
      <c r="D16" s="23"/>
    </row>
    <row r="17" spans="1:4" ht="15.75" customHeight="1" x14ac:dyDescent="0.25">
      <c r="A17" s="158" t="s">
        <v>108</v>
      </c>
      <c r="B17" s="158"/>
      <c r="C17" s="158"/>
      <c r="D17" s="158"/>
    </row>
    <row r="18" spans="1:4" ht="15.75" customHeight="1" x14ac:dyDescent="0.25">
      <c r="A18" s="25" t="s">
        <v>19</v>
      </c>
      <c r="B18" s="28" t="s">
        <v>107</v>
      </c>
      <c r="C18" s="150"/>
      <c r="D18" s="150"/>
    </row>
    <row r="19" spans="1:4" ht="15.75" customHeight="1" x14ac:dyDescent="0.25">
      <c r="A19" s="25" t="s">
        <v>20</v>
      </c>
      <c r="B19" s="28" t="s">
        <v>106</v>
      </c>
      <c r="C19" s="151" t="s">
        <v>156</v>
      </c>
      <c r="D19" s="151"/>
    </row>
    <row r="20" spans="1:4" ht="15.75" customHeight="1" x14ac:dyDescent="0.25">
      <c r="A20" s="25" t="s">
        <v>21</v>
      </c>
      <c r="B20" s="28" t="s">
        <v>105</v>
      </c>
      <c r="C20" s="154"/>
      <c r="D20" s="154"/>
    </row>
    <row r="21" spans="1:4" ht="15.75" customHeight="1" x14ac:dyDescent="0.25">
      <c r="A21" s="25" t="s">
        <v>37</v>
      </c>
      <c r="B21" s="28" t="s">
        <v>104</v>
      </c>
      <c r="C21" s="152">
        <v>24</v>
      </c>
      <c r="D21" s="153"/>
    </row>
    <row r="22" spans="1:4" ht="15.75" customHeight="1" x14ac:dyDescent="0.25">
      <c r="A22" s="23"/>
      <c r="B22" s="23"/>
      <c r="C22" s="23"/>
      <c r="D22" s="23"/>
    </row>
    <row r="23" spans="1:4" ht="15.75" customHeight="1" x14ac:dyDescent="0.25">
      <c r="A23" s="176" t="s">
        <v>111</v>
      </c>
      <c r="B23" s="176"/>
      <c r="C23" s="176"/>
      <c r="D23" s="176"/>
    </row>
    <row r="24" spans="1:4" ht="15.75" customHeight="1" x14ac:dyDescent="0.25">
      <c r="A24" s="158" t="s">
        <v>112</v>
      </c>
      <c r="B24" s="158"/>
      <c r="C24" s="158"/>
      <c r="D24" s="158"/>
    </row>
    <row r="25" spans="1:4" ht="15.75" customHeight="1" x14ac:dyDescent="0.25">
      <c r="A25" s="177" t="s">
        <v>113</v>
      </c>
      <c r="B25" s="177"/>
      <c r="C25" s="177"/>
      <c r="D25" s="177"/>
    </row>
    <row r="26" spans="1:4" ht="15.75" customHeight="1" x14ac:dyDescent="0.25">
      <c r="A26" s="25">
        <v>1</v>
      </c>
      <c r="B26" s="28" t="s">
        <v>114</v>
      </c>
      <c r="C26" s="178"/>
      <c r="D26" s="179"/>
    </row>
    <row r="27" spans="1:4" ht="15.75" customHeight="1" x14ac:dyDescent="0.25">
      <c r="A27" s="25">
        <v>2</v>
      </c>
      <c r="B27" s="28" t="s">
        <v>115</v>
      </c>
      <c r="C27" s="180" t="s">
        <v>117</v>
      </c>
      <c r="D27" s="181"/>
    </row>
    <row r="28" spans="1:4" ht="15.75" customHeight="1" x14ac:dyDescent="0.25">
      <c r="A28" s="25">
        <v>3</v>
      </c>
      <c r="B28" s="28" t="s">
        <v>116</v>
      </c>
      <c r="C28" s="182">
        <v>44958</v>
      </c>
      <c r="D28" s="183"/>
    </row>
    <row r="29" spans="1:4" x14ac:dyDescent="0.25">
      <c r="A29" s="25">
        <v>4</v>
      </c>
      <c r="B29" s="28" t="s">
        <v>140</v>
      </c>
      <c r="C29" s="190" t="s">
        <v>143</v>
      </c>
      <c r="D29" s="191"/>
    </row>
    <row r="30" spans="1:4" ht="15.75" customHeight="1" x14ac:dyDescent="0.25">
      <c r="A30" s="25">
        <v>5</v>
      </c>
      <c r="B30" s="28" t="s">
        <v>141</v>
      </c>
      <c r="C30" s="190" t="s">
        <v>143</v>
      </c>
      <c r="D30" s="191"/>
    </row>
    <row r="31" spans="1:4" x14ac:dyDescent="0.25">
      <c r="A31" s="25">
        <v>6</v>
      </c>
      <c r="B31" s="28" t="s">
        <v>142</v>
      </c>
      <c r="C31" s="192"/>
      <c r="D31" s="193"/>
    </row>
    <row r="32" spans="1:4" x14ac:dyDescent="0.25">
      <c r="A32" s="187"/>
      <c r="B32" s="187"/>
      <c r="C32" s="187"/>
      <c r="D32" s="187"/>
    </row>
    <row r="33" spans="1:4" x14ac:dyDescent="0.25">
      <c r="A33" s="184" t="s">
        <v>16</v>
      </c>
      <c r="B33" s="184"/>
      <c r="C33" s="184"/>
      <c r="D33" s="184"/>
    </row>
    <row r="34" spans="1:4" x14ac:dyDescent="0.25">
      <c r="A34" s="4"/>
      <c r="B34" s="4"/>
      <c r="C34" s="4"/>
      <c r="D34" s="4"/>
    </row>
    <row r="35" spans="1:4" x14ac:dyDescent="0.25">
      <c r="A35" s="75">
        <v>1</v>
      </c>
      <c r="B35" s="188" t="s">
        <v>17</v>
      </c>
      <c r="C35" s="189"/>
      <c r="D35" s="75" t="s">
        <v>18</v>
      </c>
    </row>
    <row r="36" spans="1:4" s="35" customFormat="1" ht="15" x14ac:dyDescent="0.25">
      <c r="A36" s="33" t="s">
        <v>19</v>
      </c>
      <c r="B36" s="185" t="s">
        <v>129</v>
      </c>
      <c r="C36" s="186"/>
      <c r="D36" s="54"/>
    </row>
    <row r="37" spans="1:4" s="35" customFormat="1" ht="15" x14ac:dyDescent="0.25">
      <c r="A37" s="33" t="s">
        <v>20</v>
      </c>
      <c r="B37" s="169" t="s">
        <v>84</v>
      </c>
      <c r="C37" s="170"/>
      <c r="D37" s="55"/>
    </row>
    <row r="38" spans="1:4" s="35" customFormat="1" ht="15" x14ac:dyDescent="0.25">
      <c r="A38" s="33" t="s">
        <v>21</v>
      </c>
      <c r="B38" s="162" t="s">
        <v>85</v>
      </c>
      <c r="C38" s="164"/>
      <c r="D38" s="55"/>
    </row>
    <row r="39" spans="1:4" s="35" customFormat="1" ht="15" x14ac:dyDescent="0.25">
      <c r="A39" s="33" t="s">
        <v>37</v>
      </c>
      <c r="B39" s="169" t="s">
        <v>86</v>
      </c>
      <c r="C39" s="170"/>
      <c r="D39" s="55"/>
    </row>
    <row r="40" spans="1:4" s="35" customFormat="1" ht="15" x14ac:dyDescent="0.25">
      <c r="A40" s="33" t="s">
        <v>22</v>
      </c>
      <c r="B40" s="169" t="s">
        <v>81</v>
      </c>
      <c r="C40" s="170"/>
      <c r="D40" s="56"/>
    </row>
    <row r="41" spans="1:4" s="35" customFormat="1" ht="15" x14ac:dyDescent="0.25">
      <c r="A41" s="171" t="s">
        <v>2</v>
      </c>
      <c r="B41" s="172"/>
      <c r="C41" s="173"/>
      <c r="D41" s="80">
        <f>SUM(D36:D40)</f>
        <v>0</v>
      </c>
    </row>
    <row r="42" spans="1:4" x14ac:dyDescent="0.25">
      <c r="A42" s="4"/>
      <c r="B42" s="4"/>
      <c r="C42" s="4"/>
      <c r="D42" s="4"/>
    </row>
    <row r="43" spans="1:4" x14ac:dyDescent="0.25">
      <c r="A43" s="184" t="s">
        <v>26</v>
      </c>
      <c r="B43" s="184"/>
      <c r="C43" s="184"/>
      <c r="D43" s="184"/>
    </row>
    <row r="44" spans="1:4" x14ac:dyDescent="0.25">
      <c r="A44" s="6"/>
      <c r="B44" s="4"/>
      <c r="C44" s="4"/>
      <c r="D44" s="4"/>
    </row>
    <row r="45" spans="1:4" x14ac:dyDescent="0.25">
      <c r="A45" s="174" t="s">
        <v>27</v>
      </c>
      <c r="B45" s="174"/>
      <c r="C45" s="174"/>
      <c r="D45" s="174"/>
    </row>
    <row r="46" spans="1:4" x14ac:dyDescent="0.25">
      <c r="A46" s="4"/>
      <c r="B46" s="4"/>
      <c r="C46" s="4"/>
      <c r="D46" s="4"/>
    </row>
    <row r="47" spans="1:4" s="35" customFormat="1" ht="15" x14ac:dyDescent="0.25">
      <c r="A47" s="75" t="s">
        <v>28</v>
      </c>
      <c r="B47" s="29" t="s">
        <v>101</v>
      </c>
      <c r="C47" s="29" t="s">
        <v>30</v>
      </c>
      <c r="D47" s="75" t="s">
        <v>18</v>
      </c>
    </row>
    <row r="48" spans="1:4" s="35" customFormat="1" ht="15" x14ac:dyDescent="0.25">
      <c r="A48" s="33" t="s">
        <v>19</v>
      </c>
      <c r="B48" s="48" t="s">
        <v>31</v>
      </c>
      <c r="C48" s="40"/>
      <c r="D48" s="39"/>
    </row>
    <row r="49" spans="1:4" s="35" customFormat="1" ht="15" x14ac:dyDescent="0.25">
      <c r="A49" s="33" t="s">
        <v>20</v>
      </c>
      <c r="B49" s="48" t="s">
        <v>32</v>
      </c>
      <c r="C49" s="34"/>
      <c r="D49" s="39"/>
    </row>
    <row r="50" spans="1:4" s="35" customFormat="1" ht="15" x14ac:dyDescent="0.25">
      <c r="A50" s="171" t="s">
        <v>2</v>
      </c>
      <c r="B50" s="172"/>
      <c r="C50" s="173"/>
      <c r="D50" s="80">
        <f>SUM(D48:D49)</f>
        <v>0</v>
      </c>
    </row>
    <row r="51" spans="1:4" x14ac:dyDescent="0.25">
      <c r="A51" s="4"/>
      <c r="B51" s="4"/>
      <c r="C51" s="4"/>
      <c r="D51" s="4"/>
    </row>
    <row r="52" spans="1:4" ht="15.75" customHeight="1" x14ac:dyDescent="0.25">
      <c r="A52" s="174" t="s">
        <v>33</v>
      </c>
      <c r="B52" s="174"/>
      <c r="C52" s="174"/>
      <c r="D52" s="174"/>
    </row>
    <row r="53" spans="1:4" x14ac:dyDescent="0.25">
      <c r="A53" s="7"/>
      <c r="B53" s="7"/>
      <c r="C53" s="7"/>
      <c r="D53" s="7"/>
    </row>
    <row r="54" spans="1:4" x14ac:dyDescent="0.25">
      <c r="A54" s="175" t="s">
        <v>130</v>
      </c>
      <c r="B54" s="175"/>
      <c r="C54" s="57">
        <f>$D$41+$D$50</f>
        <v>0</v>
      </c>
      <c r="D54" s="4"/>
    </row>
    <row r="55" spans="1:4" s="35" customFormat="1" ht="15" x14ac:dyDescent="0.25">
      <c r="A55" s="75" t="s">
        <v>34</v>
      </c>
      <c r="B55" s="75" t="s">
        <v>35</v>
      </c>
      <c r="C55" s="75" t="s">
        <v>30</v>
      </c>
      <c r="D55" s="75" t="s">
        <v>18</v>
      </c>
    </row>
    <row r="56" spans="1:4" s="35" customFormat="1" ht="15" x14ac:dyDescent="0.25">
      <c r="A56" s="33" t="s">
        <v>19</v>
      </c>
      <c r="B56" s="48" t="s">
        <v>3</v>
      </c>
      <c r="C56" s="58">
        <v>0.2</v>
      </c>
      <c r="D56" s="59"/>
    </row>
    <row r="57" spans="1:4" s="35" customFormat="1" ht="15" x14ac:dyDescent="0.25">
      <c r="A57" s="33" t="s">
        <v>20</v>
      </c>
      <c r="B57" s="48" t="s">
        <v>36</v>
      </c>
      <c r="C57" s="60">
        <v>2.5000000000000001E-2</v>
      </c>
      <c r="D57" s="69"/>
    </row>
    <row r="58" spans="1:4" s="35" customFormat="1" ht="15" x14ac:dyDescent="0.25">
      <c r="A58" s="33" t="s">
        <v>21</v>
      </c>
      <c r="B58" s="50" t="s">
        <v>62</v>
      </c>
      <c r="C58" s="34"/>
      <c r="D58" s="59"/>
    </row>
    <row r="59" spans="1:4" s="35" customFormat="1" ht="15" x14ac:dyDescent="0.25">
      <c r="A59" s="33" t="s">
        <v>37</v>
      </c>
      <c r="B59" s="48" t="s">
        <v>38</v>
      </c>
      <c r="C59" s="60">
        <v>1.4999999999999999E-2</v>
      </c>
      <c r="D59" s="69"/>
    </row>
    <row r="60" spans="1:4" s="35" customFormat="1" ht="15" x14ac:dyDescent="0.25">
      <c r="A60" s="33" t="s">
        <v>22</v>
      </c>
      <c r="B60" s="48" t="s">
        <v>39</v>
      </c>
      <c r="C60" s="60">
        <v>0.01</v>
      </c>
      <c r="D60" s="69"/>
    </row>
    <row r="61" spans="1:4" s="35" customFormat="1" ht="15" x14ac:dyDescent="0.25">
      <c r="A61" s="33" t="s">
        <v>23</v>
      </c>
      <c r="B61" s="48" t="s">
        <v>4</v>
      </c>
      <c r="C61" s="60">
        <v>6.0000000000000001E-3</v>
      </c>
      <c r="D61" s="69"/>
    </row>
    <row r="62" spans="1:4" s="35" customFormat="1" ht="15" x14ac:dyDescent="0.25">
      <c r="A62" s="33" t="s">
        <v>24</v>
      </c>
      <c r="B62" s="48" t="s">
        <v>5</v>
      </c>
      <c r="C62" s="60">
        <v>2E-3</v>
      </c>
      <c r="D62" s="69"/>
    </row>
    <row r="63" spans="1:4" s="35" customFormat="1" ht="15" x14ac:dyDescent="0.25">
      <c r="A63" s="33" t="s">
        <v>25</v>
      </c>
      <c r="B63" s="48" t="s">
        <v>6</v>
      </c>
      <c r="C63" s="60">
        <v>0.08</v>
      </c>
      <c r="D63" s="69"/>
    </row>
    <row r="64" spans="1:4" s="35" customFormat="1" ht="15" x14ac:dyDescent="0.25">
      <c r="A64" s="195" t="s">
        <v>40</v>
      </c>
      <c r="B64" s="195"/>
      <c r="C64" s="62">
        <f>SUM(C56:C63)</f>
        <v>0.33800000000000002</v>
      </c>
      <c r="D64" s="84">
        <f>SUM(D56:D63)</f>
        <v>0</v>
      </c>
    </row>
    <row r="65" spans="1:4" x14ac:dyDescent="0.25">
      <c r="A65" s="194"/>
      <c r="B65" s="194"/>
      <c r="C65" s="194"/>
      <c r="D65" s="194"/>
    </row>
    <row r="66" spans="1:4" x14ac:dyDescent="0.25">
      <c r="A66" s="174" t="s">
        <v>41</v>
      </c>
      <c r="B66" s="174"/>
      <c r="C66" s="174"/>
      <c r="D66" s="174"/>
    </row>
    <row r="67" spans="1:4" x14ac:dyDescent="0.25">
      <c r="A67" s="4"/>
      <c r="B67" s="4"/>
      <c r="C67" s="4"/>
      <c r="D67" s="4"/>
    </row>
    <row r="68" spans="1:4" s="35" customFormat="1" ht="15" x14ac:dyDescent="0.25">
      <c r="A68" s="75" t="s">
        <v>42</v>
      </c>
      <c r="B68" s="31" t="s">
        <v>43</v>
      </c>
      <c r="C68" s="32" t="s">
        <v>1</v>
      </c>
      <c r="D68" s="75" t="s">
        <v>18</v>
      </c>
    </row>
    <row r="69" spans="1:4" s="35" customFormat="1" ht="15" x14ac:dyDescent="0.25">
      <c r="A69" s="33" t="s">
        <v>19</v>
      </c>
      <c r="B69" s="48" t="s">
        <v>89</v>
      </c>
      <c r="C69" s="90"/>
      <c r="D69" s="64"/>
    </row>
    <row r="70" spans="1:4" s="35" customFormat="1" ht="15" x14ac:dyDescent="0.25">
      <c r="A70" s="49" t="s">
        <v>20</v>
      </c>
      <c r="B70" s="50" t="s">
        <v>195</v>
      </c>
      <c r="C70" s="20"/>
      <c r="D70" s="65"/>
    </row>
    <row r="71" spans="1:4" s="35" customFormat="1" ht="15" x14ac:dyDescent="0.25">
      <c r="A71" s="49" t="s">
        <v>21</v>
      </c>
      <c r="B71" s="50" t="s">
        <v>177</v>
      </c>
      <c r="C71" s="20"/>
      <c r="D71" s="65"/>
    </row>
    <row r="72" spans="1:4" s="35" customFormat="1" ht="15" x14ac:dyDescent="0.25">
      <c r="A72" s="49" t="s">
        <v>37</v>
      </c>
      <c r="B72" s="50" t="s">
        <v>194</v>
      </c>
      <c r="C72" s="20"/>
      <c r="D72" s="65"/>
    </row>
    <row r="73" spans="1:4" s="35" customFormat="1" ht="15" x14ac:dyDescent="0.25">
      <c r="A73" s="49" t="s">
        <v>22</v>
      </c>
      <c r="B73" s="50" t="s">
        <v>90</v>
      </c>
      <c r="C73" s="109"/>
      <c r="D73" s="65"/>
    </row>
    <row r="74" spans="1:4" s="35" customFormat="1" ht="15" x14ac:dyDescent="0.25">
      <c r="A74" s="49" t="s">
        <v>23</v>
      </c>
      <c r="B74" s="50" t="s">
        <v>83</v>
      </c>
      <c r="C74" s="66"/>
      <c r="D74" s="67"/>
    </row>
    <row r="75" spans="1:4" s="35" customFormat="1" ht="15" x14ac:dyDescent="0.25">
      <c r="A75" s="171" t="s">
        <v>2</v>
      </c>
      <c r="B75" s="172"/>
      <c r="C75" s="173"/>
      <c r="D75" s="84">
        <f>SUM(D69:D74)</f>
        <v>0</v>
      </c>
    </row>
    <row r="76" spans="1:4" s="35" customFormat="1" ht="15" x14ac:dyDescent="0.25">
      <c r="A76" s="97"/>
      <c r="B76" s="97"/>
      <c r="C76" s="97"/>
      <c r="D76" s="98"/>
    </row>
    <row r="77" spans="1:4" s="35" customFormat="1" ht="15" x14ac:dyDescent="0.25">
      <c r="A77" s="198" t="s">
        <v>44</v>
      </c>
      <c r="B77" s="198"/>
      <c r="C77" s="198"/>
      <c r="D77" s="198"/>
    </row>
    <row r="78" spans="1:4" s="35" customFormat="1" ht="15" x14ac:dyDescent="0.25">
      <c r="A78" s="201"/>
      <c r="B78" s="201"/>
      <c r="C78" s="201"/>
      <c r="D78" s="201"/>
    </row>
    <row r="79" spans="1:4" s="35" customFormat="1" ht="15" x14ac:dyDescent="0.25">
      <c r="A79" s="188" t="s">
        <v>45</v>
      </c>
      <c r="B79" s="202"/>
      <c r="C79" s="189"/>
      <c r="D79" s="75" t="s">
        <v>18</v>
      </c>
    </row>
    <row r="80" spans="1:4" s="35" customFormat="1" ht="15" x14ac:dyDescent="0.25">
      <c r="A80" s="33" t="s">
        <v>28</v>
      </c>
      <c r="B80" s="199" t="s">
        <v>29</v>
      </c>
      <c r="C80" s="200"/>
      <c r="D80" s="42"/>
    </row>
    <row r="81" spans="1:5" s="35" customFormat="1" ht="15" x14ac:dyDescent="0.25">
      <c r="A81" s="33" t="s">
        <v>34</v>
      </c>
      <c r="B81" s="199" t="s">
        <v>35</v>
      </c>
      <c r="C81" s="200"/>
      <c r="D81" s="43"/>
    </row>
    <row r="82" spans="1:5" s="35" customFormat="1" ht="15" x14ac:dyDescent="0.25">
      <c r="A82" s="33" t="s">
        <v>42</v>
      </c>
      <c r="B82" s="199" t="s">
        <v>43</v>
      </c>
      <c r="C82" s="200"/>
      <c r="D82" s="43"/>
    </row>
    <row r="83" spans="1:5" s="35" customFormat="1" ht="15" x14ac:dyDescent="0.25">
      <c r="A83" s="171" t="s">
        <v>2</v>
      </c>
      <c r="B83" s="172"/>
      <c r="C83" s="173"/>
      <c r="D83" s="84">
        <f>SUM(D80:D82)</f>
        <v>0</v>
      </c>
    </row>
    <row r="84" spans="1:5" x14ac:dyDescent="0.25">
      <c r="A84" s="4"/>
      <c r="B84" s="4"/>
      <c r="C84" s="4"/>
      <c r="D84" s="4"/>
    </row>
    <row r="85" spans="1:5" x14ac:dyDescent="0.25">
      <c r="A85" s="184" t="s">
        <v>12</v>
      </c>
      <c r="B85" s="184"/>
      <c r="C85" s="184"/>
      <c r="D85" s="184"/>
    </row>
    <row r="86" spans="1:5" x14ac:dyDescent="0.25">
      <c r="A86" s="8"/>
      <c r="B86" s="8"/>
      <c r="C86" s="8"/>
      <c r="D86" s="8"/>
    </row>
    <row r="87" spans="1:5" s="35" customFormat="1" ht="15" x14ac:dyDescent="0.25">
      <c r="A87" s="196" t="s">
        <v>131</v>
      </c>
      <c r="B87" s="196"/>
      <c r="C87" s="81">
        <f>D41+D83-SUM(D56:D62)</f>
        <v>0</v>
      </c>
      <c r="D87" s="10"/>
    </row>
    <row r="88" spans="1:5" s="35" customFormat="1" ht="15" x14ac:dyDescent="0.25">
      <c r="A88" s="197" t="s">
        <v>132</v>
      </c>
      <c r="B88" s="197"/>
      <c r="C88" s="81">
        <f>D41+D83</f>
        <v>0</v>
      </c>
      <c r="D88" s="10"/>
    </row>
    <row r="89" spans="1:5" x14ac:dyDescent="0.25">
      <c r="A89" s="75">
        <v>3</v>
      </c>
      <c r="B89" s="31" t="s">
        <v>46</v>
      </c>
      <c r="C89" s="32" t="s">
        <v>82</v>
      </c>
      <c r="D89" s="75" t="s">
        <v>18</v>
      </c>
    </row>
    <row r="90" spans="1:5" s="35" customFormat="1" ht="15" x14ac:dyDescent="0.25">
      <c r="A90" s="33" t="s">
        <v>19</v>
      </c>
      <c r="B90" s="44" t="s">
        <v>47</v>
      </c>
      <c r="C90" s="34"/>
      <c r="D90" s="67"/>
    </row>
    <row r="91" spans="1:5" s="35" customFormat="1" ht="15" x14ac:dyDescent="0.25">
      <c r="A91" s="33" t="s">
        <v>20</v>
      </c>
      <c r="B91" s="37" t="s">
        <v>48</v>
      </c>
      <c r="C91" s="38"/>
      <c r="D91" s="39"/>
    </row>
    <row r="92" spans="1:5" s="35" customFormat="1" ht="15" x14ac:dyDescent="0.25">
      <c r="A92" s="33" t="s">
        <v>21</v>
      </c>
      <c r="B92" s="37" t="s">
        <v>49</v>
      </c>
      <c r="C92" s="40"/>
      <c r="D92" s="39"/>
      <c r="E92" s="36"/>
    </row>
    <row r="93" spans="1:5" s="35" customFormat="1" ht="15" x14ac:dyDescent="0.25">
      <c r="A93" s="33" t="s">
        <v>37</v>
      </c>
      <c r="B93" s="37" t="s">
        <v>50</v>
      </c>
      <c r="C93" s="34"/>
      <c r="D93" s="39"/>
    </row>
    <row r="94" spans="1:5" s="35" customFormat="1" ht="15" x14ac:dyDescent="0.25">
      <c r="A94" s="33" t="s">
        <v>22</v>
      </c>
      <c r="B94" s="37" t="s">
        <v>51</v>
      </c>
      <c r="C94" s="38"/>
      <c r="D94" s="39"/>
    </row>
    <row r="95" spans="1:5" s="35" customFormat="1" ht="15" x14ac:dyDescent="0.25">
      <c r="A95" s="33" t="s">
        <v>23</v>
      </c>
      <c r="B95" s="37" t="s">
        <v>87</v>
      </c>
      <c r="C95" s="40"/>
      <c r="D95" s="39"/>
    </row>
    <row r="96" spans="1:5" s="35" customFormat="1" ht="15" x14ac:dyDescent="0.25">
      <c r="A96" s="195" t="s">
        <v>2</v>
      </c>
      <c r="B96" s="195"/>
      <c r="C96" s="40"/>
      <c r="D96" s="84">
        <f>SUM(D90:D95)</f>
        <v>0</v>
      </c>
    </row>
    <row r="97" spans="1:4" x14ac:dyDescent="0.25">
      <c r="A97" s="207"/>
      <c r="B97" s="207"/>
      <c r="C97" s="207"/>
      <c r="D97" s="207"/>
    </row>
    <row r="98" spans="1:4" x14ac:dyDescent="0.25">
      <c r="A98" s="184" t="s">
        <v>52</v>
      </c>
      <c r="B98" s="184"/>
      <c r="C98" s="184"/>
      <c r="D98" s="184"/>
    </row>
    <row r="99" spans="1:4" ht="15.75" customHeight="1" x14ac:dyDescent="0.25">
      <c r="A99" s="208"/>
      <c r="B99" s="208"/>
      <c r="C99" s="208"/>
      <c r="D99" s="208"/>
    </row>
    <row r="100" spans="1:4" x14ac:dyDescent="0.25">
      <c r="A100" s="174" t="s">
        <v>53</v>
      </c>
      <c r="B100" s="174"/>
      <c r="C100" s="174"/>
      <c r="D100" s="174"/>
    </row>
    <row r="101" spans="1:4" x14ac:dyDescent="0.25">
      <c r="A101" s="209"/>
      <c r="B101" s="209"/>
      <c r="C101" s="209"/>
      <c r="D101" s="209"/>
    </row>
    <row r="102" spans="1:4" x14ac:dyDescent="0.25">
      <c r="A102" s="206" t="s">
        <v>118</v>
      </c>
      <c r="B102" s="206"/>
      <c r="C102" s="210">
        <f>D41+D83+D96</f>
        <v>0</v>
      </c>
      <c r="D102" s="210"/>
    </row>
    <row r="103" spans="1:4" x14ac:dyDescent="0.25">
      <c r="A103" s="75" t="s">
        <v>54</v>
      </c>
      <c r="B103" s="31" t="s">
        <v>55</v>
      </c>
      <c r="C103" s="32" t="s">
        <v>82</v>
      </c>
      <c r="D103" s="75" t="s">
        <v>18</v>
      </c>
    </row>
    <row r="104" spans="1:4" x14ac:dyDescent="0.25">
      <c r="A104" s="76" t="s">
        <v>19</v>
      </c>
      <c r="B104" s="77" t="s">
        <v>76</v>
      </c>
      <c r="C104" s="40"/>
      <c r="D104" s="78"/>
    </row>
    <row r="105" spans="1:4" x14ac:dyDescent="0.25">
      <c r="A105" s="76" t="s">
        <v>20</v>
      </c>
      <c r="B105" s="82" t="s">
        <v>55</v>
      </c>
      <c r="C105" s="34"/>
      <c r="D105" s="83"/>
    </row>
    <row r="106" spans="1:4" x14ac:dyDescent="0.25">
      <c r="A106" s="76" t="s">
        <v>21</v>
      </c>
      <c r="B106" s="82" t="s">
        <v>78</v>
      </c>
      <c r="C106" s="34"/>
      <c r="D106" s="83"/>
    </row>
    <row r="107" spans="1:4" x14ac:dyDescent="0.25">
      <c r="A107" s="76" t="s">
        <v>37</v>
      </c>
      <c r="B107" s="82" t="s">
        <v>77</v>
      </c>
      <c r="C107" s="34"/>
      <c r="D107" s="83"/>
    </row>
    <row r="108" spans="1:4" x14ac:dyDescent="0.25">
      <c r="A108" s="76" t="s">
        <v>22</v>
      </c>
      <c r="B108" s="82" t="s">
        <v>79</v>
      </c>
      <c r="C108" s="34"/>
      <c r="D108" s="83"/>
    </row>
    <row r="109" spans="1:4" x14ac:dyDescent="0.25">
      <c r="A109" s="76" t="s">
        <v>23</v>
      </c>
      <c r="B109" s="82" t="s">
        <v>80</v>
      </c>
      <c r="C109" s="34"/>
      <c r="D109" s="83"/>
    </row>
    <row r="110" spans="1:4" x14ac:dyDescent="0.25">
      <c r="A110" s="76" t="s">
        <v>24</v>
      </c>
      <c r="B110" s="77" t="s">
        <v>81</v>
      </c>
      <c r="C110" s="79"/>
      <c r="D110" s="78"/>
    </row>
    <row r="111" spans="1:4" x14ac:dyDescent="0.25">
      <c r="A111" s="171" t="s">
        <v>2</v>
      </c>
      <c r="B111" s="172"/>
      <c r="C111" s="173"/>
      <c r="D111" s="84">
        <f>SUM(D104:D110)</f>
        <v>0</v>
      </c>
    </row>
    <row r="112" spans="1:4" x14ac:dyDescent="0.25">
      <c r="A112" s="17"/>
      <c r="B112" s="17"/>
      <c r="C112" s="17"/>
      <c r="D112" s="17"/>
    </row>
    <row r="113" spans="1:4" ht="15.75" customHeight="1" x14ac:dyDescent="0.25">
      <c r="A113" s="204" t="s">
        <v>65</v>
      </c>
      <c r="B113" s="204"/>
      <c r="C113" s="204"/>
      <c r="D113" s="204"/>
    </row>
    <row r="114" spans="1:4" x14ac:dyDescent="0.25">
      <c r="A114" s="215"/>
      <c r="B114" s="215"/>
      <c r="C114" s="205"/>
      <c r="D114" s="205"/>
    </row>
    <row r="115" spans="1:4" x14ac:dyDescent="0.25">
      <c r="A115" s="75" t="s">
        <v>66</v>
      </c>
      <c r="B115" s="31" t="s">
        <v>67</v>
      </c>
      <c r="C115" s="188" t="s">
        <v>18</v>
      </c>
      <c r="D115" s="189"/>
    </row>
    <row r="116" spans="1:4" x14ac:dyDescent="0.25">
      <c r="A116" s="11" t="s">
        <v>19</v>
      </c>
      <c r="B116" s="16" t="s">
        <v>68</v>
      </c>
      <c r="C116" s="211"/>
      <c r="D116" s="211"/>
    </row>
    <row r="117" spans="1:4" x14ac:dyDescent="0.25">
      <c r="A117" s="216" t="s">
        <v>2</v>
      </c>
      <c r="B117" s="217"/>
      <c r="C117" s="213">
        <f>C116</f>
        <v>0</v>
      </c>
      <c r="D117" s="214"/>
    </row>
    <row r="118" spans="1:4" x14ac:dyDescent="0.25">
      <c r="A118" s="4"/>
      <c r="B118" s="4"/>
      <c r="C118" s="4"/>
      <c r="D118" s="4"/>
    </row>
    <row r="119" spans="1:4" x14ac:dyDescent="0.25">
      <c r="A119" s="218" t="s">
        <v>56</v>
      </c>
      <c r="B119" s="218"/>
      <c r="C119" s="218"/>
      <c r="D119" s="218"/>
    </row>
    <row r="120" spans="1:4" x14ac:dyDescent="0.25">
      <c r="A120" s="6"/>
      <c r="B120" s="4"/>
      <c r="C120" s="4"/>
      <c r="D120" s="4"/>
    </row>
    <row r="121" spans="1:4" x14ac:dyDescent="0.25">
      <c r="A121" s="75">
        <v>4</v>
      </c>
      <c r="B121" s="31" t="s">
        <v>57</v>
      </c>
      <c r="C121" s="188" t="s">
        <v>18</v>
      </c>
      <c r="D121" s="189"/>
    </row>
    <row r="122" spans="1:4" s="35" customFormat="1" ht="15" x14ac:dyDescent="0.25">
      <c r="A122" s="33" t="s">
        <v>54</v>
      </c>
      <c r="B122" s="48" t="s">
        <v>58</v>
      </c>
      <c r="C122" s="211"/>
      <c r="D122" s="211"/>
    </row>
    <row r="123" spans="1:4" s="35" customFormat="1" ht="15" x14ac:dyDescent="0.25">
      <c r="A123" s="33" t="s">
        <v>66</v>
      </c>
      <c r="B123" s="48" t="s">
        <v>69</v>
      </c>
      <c r="C123" s="211"/>
      <c r="D123" s="211"/>
    </row>
    <row r="124" spans="1:4" x14ac:dyDescent="0.25">
      <c r="A124" s="212" t="s">
        <v>2</v>
      </c>
      <c r="B124" s="212"/>
      <c r="C124" s="213">
        <f>SUM(C122:D123)</f>
        <v>0</v>
      </c>
      <c r="D124" s="214"/>
    </row>
    <row r="125" spans="1:4" x14ac:dyDescent="0.25">
      <c r="A125" s="4"/>
      <c r="B125" s="4"/>
      <c r="C125" s="4"/>
      <c r="D125" s="4"/>
    </row>
    <row r="126" spans="1:4" x14ac:dyDescent="0.25">
      <c r="A126" s="184" t="s">
        <v>13</v>
      </c>
      <c r="B126" s="184"/>
      <c r="C126" s="184"/>
      <c r="D126" s="184"/>
    </row>
    <row r="127" spans="1:4" x14ac:dyDescent="0.25">
      <c r="A127" s="4"/>
      <c r="B127" s="4"/>
      <c r="C127" s="4"/>
      <c r="D127" s="4"/>
    </row>
    <row r="128" spans="1:4" x14ac:dyDescent="0.25">
      <c r="A128" s="75">
        <v>5</v>
      </c>
      <c r="B128" s="31" t="s">
        <v>10</v>
      </c>
      <c r="C128" s="188" t="s">
        <v>18</v>
      </c>
      <c r="D128" s="189"/>
    </row>
    <row r="129" spans="1:5" s="35" customFormat="1" ht="15" x14ac:dyDescent="0.25">
      <c r="A129" s="49" t="s">
        <v>19</v>
      </c>
      <c r="B129" s="50" t="s">
        <v>59</v>
      </c>
      <c r="C129" s="203"/>
      <c r="D129" s="203"/>
    </row>
    <row r="130" spans="1:5" s="35" customFormat="1" ht="15" x14ac:dyDescent="0.25">
      <c r="A130" s="49" t="s">
        <v>20</v>
      </c>
      <c r="B130" s="50" t="s">
        <v>190</v>
      </c>
      <c r="C130" s="203"/>
      <c r="D130" s="203"/>
    </row>
    <row r="131" spans="1:5" s="35" customFormat="1" ht="15" x14ac:dyDescent="0.25">
      <c r="A131" s="51" t="s">
        <v>21</v>
      </c>
      <c r="B131" s="52" t="s">
        <v>81</v>
      </c>
      <c r="C131" s="222"/>
      <c r="D131" s="222"/>
    </row>
    <row r="132" spans="1:5" x14ac:dyDescent="0.25">
      <c r="A132" s="223" t="s">
        <v>40</v>
      </c>
      <c r="B132" s="224"/>
      <c r="C132" s="213">
        <f>SUM(C129:C131)</f>
        <v>0</v>
      </c>
      <c r="D132" s="214"/>
    </row>
    <row r="133" spans="1:5" ht="15.75" customHeight="1" x14ac:dyDescent="0.25">
      <c r="A133" s="4"/>
      <c r="B133" s="4"/>
      <c r="C133" s="4"/>
      <c r="D133" s="4"/>
      <c r="E133" s="10"/>
    </row>
    <row r="134" spans="1:5" x14ac:dyDescent="0.25">
      <c r="A134" s="184" t="s">
        <v>14</v>
      </c>
      <c r="B134" s="184"/>
      <c r="C134" s="184"/>
      <c r="D134" s="184"/>
    </row>
    <row r="135" spans="1:5" x14ac:dyDescent="0.25">
      <c r="A135" s="85"/>
      <c r="B135" s="74"/>
      <c r="C135" s="74"/>
      <c r="D135" s="86"/>
    </row>
    <row r="136" spans="1:5" x14ac:dyDescent="0.25">
      <c r="A136" s="85"/>
      <c r="B136" s="226" t="s">
        <v>75</v>
      </c>
      <c r="C136" s="226"/>
      <c r="D136" s="87">
        <f>D41+D83+D96+C124+C132</f>
        <v>0</v>
      </c>
    </row>
    <row r="137" spans="1:5" x14ac:dyDescent="0.25">
      <c r="A137" s="85"/>
      <c r="B137" s="226" t="s">
        <v>133</v>
      </c>
      <c r="C137" s="226"/>
      <c r="D137" s="87">
        <f>D136+D140</f>
        <v>0</v>
      </c>
    </row>
    <row r="138" spans="1:5" x14ac:dyDescent="0.25">
      <c r="A138" s="88"/>
      <c r="B138" s="206" t="s">
        <v>134</v>
      </c>
      <c r="C138" s="206"/>
      <c r="D138" s="89">
        <f>(D137+D141)/(1-C142)</f>
        <v>0</v>
      </c>
    </row>
    <row r="139" spans="1:5" x14ac:dyDescent="0.25">
      <c r="A139" s="75">
        <v>6</v>
      </c>
      <c r="B139" s="31" t="s">
        <v>11</v>
      </c>
      <c r="C139" s="32" t="s">
        <v>30</v>
      </c>
      <c r="D139" s="75" t="s">
        <v>18</v>
      </c>
    </row>
    <row r="140" spans="1:5" s="35" customFormat="1" ht="14.45" customHeight="1" x14ac:dyDescent="0.25">
      <c r="A140" s="33" t="s">
        <v>19</v>
      </c>
      <c r="B140" s="50" t="s">
        <v>8</v>
      </c>
      <c r="C140" s="34"/>
      <c r="D140" s="55"/>
    </row>
    <row r="141" spans="1:5" s="35" customFormat="1" ht="15" x14ac:dyDescent="0.25">
      <c r="A141" s="33" t="s">
        <v>20</v>
      </c>
      <c r="B141" s="50" t="s">
        <v>63</v>
      </c>
      <c r="C141" s="34"/>
      <c r="D141" s="55"/>
    </row>
    <row r="142" spans="1:5" s="35" customFormat="1" ht="15" x14ac:dyDescent="0.25">
      <c r="A142" s="33" t="s">
        <v>21</v>
      </c>
      <c r="B142" s="48" t="s">
        <v>9</v>
      </c>
      <c r="C142" s="40"/>
      <c r="D142" s="53"/>
    </row>
    <row r="143" spans="1:5" s="35" customFormat="1" ht="15" x14ac:dyDescent="0.25">
      <c r="A143" s="33" t="s">
        <v>149</v>
      </c>
      <c r="B143" s="48" t="s">
        <v>152</v>
      </c>
      <c r="C143" s="40"/>
      <c r="D143" s="53"/>
    </row>
    <row r="144" spans="1:5" s="35" customFormat="1" ht="15" x14ac:dyDescent="0.25">
      <c r="A144" s="33" t="s">
        <v>150</v>
      </c>
      <c r="B144" s="48" t="s">
        <v>153</v>
      </c>
      <c r="C144" s="40"/>
      <c r="D144" s="53"/>
    </row>
    <row r="145" spans="1:8" s="35" customFormat="1" ht="15" x14ac:dyDescent="0.25">
      <c r="A145" s="33" t="s">
        <v>151</v>
      </c>
      <c r="B145" s="48" t="s">
        <v>154</v>
      </c>
      <c r="C145" s="40"/>
      <c r="D145" s="53"/>
    </row>
    <row r="146" spans="1:8" ht="16.5" customHeight="1" x14ac:dyDescent="0.25">
      <c r="A146" s="223" t="s">
        <v>2</v>
      </c>
      <c r="B146" s="224"/>
      <c r="C146" s="9"/>
      <c r="D146" s="84">
        <f>SUM(D140:D145)</f>
        <v>0</v>
      </c>
    </row>
    <row r="147" spans="1:8" x14ac:dyDescent="0.25">
      <c r="A147" s="71"/>
      <c r="B147" s="71"/>
      <c r="C147" s="71"/>
      <c r="D147" s="71"/>
      <c r="E147" s="5"/>
    </row>
    <row r="148" spans="1:8" x14ac:dyDescent="0.25">
      <c r="A148" s="225" t="s">
        <v>120</v>
      </c>
      <c r="B148" s="225"/>
      <c r="C148" s="225"/>
      <c r="D148" s="225"/>
      <c r="E148" s="45"/>
      <c r="F148" s="46"/>
      <c r="G148" s="46"/>
      <c r="H148" s="46"/>
    </row>
    <row r="149" spans="1:8" x14ac:dyDescent="0.25">
      <c r="A149" s="75"/>
      <c r="B149" s="31" t="s">
        <v>60</v>
      </c>
      <c r="C149" s="188" t="s">
        <v>18</v>
      </c>
      <c r="D149" s="189"/>
    </row>
    <row r="150" spans="1:8" s="35" customFormat="1" ht="15" x14ac:dyDescent="0.25">
      <c r="A150" s="72" t="s">
        <v>19</v>
      </c>
      <c r="B150" s="48" t="s">
        <v>16</v>
      </c>
      <c r="C150" s="219"/>
      <c r="D150" s="219"/>
    </row>
    <row r="151" spans="1:8" s="35" customFormat="1" ht="15" x14ac:dyDescent="0.25">
      <c r="A151" s="72" t="s">
        <v>20</v>
      </c>
      <c r="B151" s="48" t="s">
        <v>26</v>
      </c>
      <c r="C151" s="219"/>
      <c r="D151" s="219"/>
    </row>
    <row r="152" spans="1:8" s="35" customFormat="1" ht="15" x14ac:dyDescent="0.25">
      <c r="A152" s="72" t="s">
        <v>21</v>
      </c>
      <c r="B152" s="48" t="s">
        <v>12</v>
      </c>
      <c r="C152" s="219"/>
      <c r="D152" s="219"/>
    </row>
    <row r="153" spans="1:8" s="35" customFormat="1" ht="15" x14ac:dyDescent="0.25">
      <c r="A153" s="72" t="s">
        <v>37</v>
      </c>
      <c r="B153" s="48" t="s">
        <v>52</v>
      </c>
      <c r="C153" s="219"/>
      <c r="D153" s="219"/>
    </row>
    <row r="154" spans="1:8" s="35" customFormat="1" ht="15" x14ac:dyDescent="0.25">
      <c r="A154" s="72" t="s">
        <v>22</v>
      </c>
      <c r="B154" s="48" t="s">
        <v>13</v>
      </c>
      <c r="C154" s="219"/>
      <c r="D154" s="219"/>
    </row>
    <row r="155" spans="1:8" s="35" customFormat="1" ht="14.45" customHeight="1" x14ac:dyDescent="0.25">
      <c r="A155" s="171" t="s">
        <v>61</v>
      </c>
      <c r="B155" s="173"/>
      <c r="C155" s="240">
        <f>SUM(C150:C154)</f>
        <v>0</v>
      </c>
      <c r="D155" s="240"/>
    </row>
    <row r="156" spans="1:8" s="35" customFormat="1" ht="15" x14ac:dyDescent="0.25">
      <c r="A156" s="72" t="s">
        <v>23</v>
      </c>
      <c r="B156" s="48" t="s">
        <v>14</v>
      </c>
      <c r="C156" s="219"/>
      <c r="D156" s="219"/>
    </row>
    <row r="157" spans="1:8" ht="14.45" customHeight="1" x14ac:dyDescent="0.25">
      <c r="A157" s="195" t="s">
        <v>135</v>
      </c>
      <c r="B157" s="195"/>
      <c r="C157" s="220">
        <f>C155+C156</f>
        <v>0</v>
      </c>
      <c r="D157" s="221"/>
    </row>
    <row r="158" spans="1:8" ht="14.45" customHeight="1" x14ac:dyDescent="0.25">
      <c r="A158" s="68"/>
      <c r="B158" s="68"/>
      <c r="C158" s="47"/>
      <c r="D158" s="47"/>
    </row>
    <row r="159" spans="1:8" ht="14.45" customHeight="1" x14ac:dyDescent="0.25">
      <c r="A159" s="225" t="s">
        <v>119</v>
      </c>
      <c r="B159" s="225"/>
      <c r="C159" s="225"/>
      <c r="D159" s="225"/>
    </row>
    <row r="160" spans="1:8" ht="14.45" customHeight="1" x14ac:dyDescent="0.25">
      <c r="A160" s="236" t="s">
        <v>121</v>
      </c>
      <c r="B160" s="237"/>
      <c r="C160" s="229">
        <f>C157</f>
        <v>0</v>
      </c>
      <c r="D160" s="230"/>
    </row>
    <row r="161" spans="1:4" ht="14.45" customHeight="1" x14ac:dyDescent="0.25">
      <c r="A161" s="236" t="s">
        <v>122</v>
      </c>
      <c r="B161" s="237"/>
      <c r="C161" s="231">
        <v>2</v>
      </c>
      <c r="D161" s="232"/>
    </row>
    <row r="162" spans="1:4" ht="14.45" customHeight="1" x14ac:dyDescent="0.25">
      <c r="A162" s="227" t="s">
        <v>136</v>
      </c>
      <c r="B162" s="228"/>
      <c r="C162" s="220">
        <f>C160*C161</f>
        <v>0</v>
      </c>
      <c r="D162" s="221"/>
    </row>
    <row r="163" spans="1:4" ht="14.45" customHeight="1" x14ac:dyDescent="0.25">
      <c r="A163" s="236" t="s">
        <v>123</v>
      </c>
      <c r="B163" s="237"/>
      <c r="C163" s="231">
        <v>4</v>
      </c>
      <c r="D163" s="232"/>
    </row>
    <row r="164" spans="1:4" ht="14.45" customHeight="1" x14ac:dyDescent="0.25">
      <c r="A164" s="238" t="s">
        <v>124</v>
      </c>
      <c r="B164" s="239"/>
      <c r="C164" s="220">
        <f>C162*C163</f>
        <v>0</v>
      </c>
      <c r="D164" s="221"/>
    </row>
    <row r="165" spans="1:4" ht="14.45" customHeight="1" x14ac:dyDescent="0.25">
      <c r="A165" s="235"/>
      <c r="B165" s="235"/>
      <c r="C165" s="235"/>
      <c r="D165" s="235"/>
    </row>
    <row r="166" spans="1:4" x14ac:dyDescent="0.25">
      <c r="A166" s="225" t="s">
        <v>128</v>
      </c>
      <c r="B166" s="225"/>
      <c r="C166" s="225"/>
      <c r="D166" s="225"/>
    </row>
    <row r="167" spans="1:4" x14ac:dyDescent="0.25">
      <c r="A167" s="236" t="s">
        <v>125</v>
      </c>
      <c r="B167" s="237"/>
      <c r="C167" s="229">
        <f>C164</f>
        <v>0</v>
      </c>
      <c r="D167" s="230"/>
    </row>
    <row r="168" spans="1:4" x14ac:dyDescent="0.25">
      <c r="A168" s="236" t="s">
        <v>126</v>
      </c>
      <c r="B168" s="237"/>
      <c r="C168" s="231">
        <v>24</v>
      </c>
      <c r="D168" s="232"/>
    </row>
    <row r="169" spans="1:4" x14ac:dyDescent="0.25">
      <c r="A169" s="227" t="s">
        <v>127</v>
      </c>
      <c r="B169" s="228"/>
      <c r="C169" s="233">
        <f>C167*C168</f>
        <v>0</v>
      </c>
      <c r="D169" s="234"/>
    </row>
  </sheetData>
  <mergeCells count="122">
    <mergeCell ref="A167:B167"/>
    <mergeCell ref="C167:D167"/>
    <mergeCell ref="A168:B168"/>
    <mergeCell ref="C168:D168"/>
    <mergeCell ref="A169:B169"/>
    <mergeCell ref="C169:D169"/>
    <mergeCell ref="A163:B163"/>
    <mergeCell ref="C163:D163"/>
    <mergeCell ref="A164:B164"/>
    <mergeCell ref="C164:D164"/>
    <mergeCell ref="A165:D165"/>
    <mergeCell ref="A166:D166"/>
    <mergeCell ref="A159:D159"/>
    <mergeCell ref="A160:B160"/>
    <mergeCell ref="C160:D160"/>
    <mergeCell ref="A161:B161"/>
    <mergeCell ref="C161:D161"/>
    <mergeCell ref="A162:B162"/>
    <mergeCell ref="C162:D162"/>
    <mergeCell ref="C153:D153"/>
    <mergeCell ref="C154:D154"/>
    <mergeCell ref="A155:B155"/>
    <mergeCell ref="C155:D155"/>
    <mergeCell ref="C156:D156"/>
    <mergeCell ref="A157:B157"/>
    <mergeCell ref="C157:D157"/>
    <mergeCell ref="A146:B146"/>
    <mergeCell ref="A148:D148"/>
    <mergeCell ref="C149:D149"/>
    <mergeCell ref="C150:D150"/>
    <mergeCell ref="C151:D151"/>
    <mergeCell ref="C152:D152"/>
    <mergeCell ref="A132:B132"/>
    <mergeCell ref="C132:D132"/>
    <mergeCell ref="A134:D134"/>
    <mergeCell ref="B136:C136"/>
    <mergeCell ref="B137:C137"/>
    <mergeCell ref="B138:C138"/>
    <mergeCell ref="A126:D126"/>
    <mergeCell ref="C128:D128"/>
    <mergeCell ref="C129:D129"/>
    <mergeCell ref="C130:D130"/>
    <mergeCell ref="C131:D131"/>
    <mergeCell ref="A119:D119"/>
    <mergeCell ref="C121:D121"/>
    <mergeCell ref="C122:D122"/>
    <mergeCell ref="C123:D123"/>
    <mergeCell ref="A124:B124"/>
    <mergeCell ref="C124:D124"/>
    <mergeCell ref="A114:B114"/>
    <mergeCell ref="C114:D114"/>
    <mergeCell ref="C115:D115"/>
    <mergeCell ref="C116:D116"/>
    <mergeCell ref="A117:B117"/>
    <mergeCell ref="C117:D117"/>
    <mergeCell ref="A100:D100"/>
    <mergeCell ref="A101:D101"/>
    <mergeCell ref="A102:B102"/>
    <mergeCell ref="C102:D102"/>
    <mergeCell ref="A111:C111"/>
    <mergeCell ref="A113:D113"/>
    <mergeCell ref="A87:B87"/>
    <mergeCell ref="A88:B88"/>
    <mergeCell ref="A96:B96"/>
    <mergeCell ref="A97:D97"/>
    <mergeCell ref="A98:D98"/>
    <mergeCell ref="A99:D99"/>
    <mergeCell ref="A79:C79"/>
    <mergeCell ref="B80:C80"/>
    <mergeCell ref="B81:C81"/>
    <mergeCell ref="B82:C82"/>
    <mergeCell ref="A83:C83"/>
    <mergeCell ref="A85:D85"/>
    <mergeCell ref="A66:D66"/>
    <mergeCell ref="A75:C75"/>
    <mergeCell ref="A77:D77"/>
    <mergeCell ref="A78:D78"/>
    <mergeCell ref="A45:D45"/>
    <mergeCell ref="A50:C50"/>
    <mergeCell ref="A52:D52"/>
    <mergeCell ref="A54:B54"/>
    <mergeCell ref="A64:B64"/>
    <mergeCell ref="A65:D65"/>
    <mergeCell ref="B37:C37"/>
    <mergeCell ref="B38:C38"/>
    <mergeCell ref="B39:C39"/>
    <mergeCell ref="B40:C40"/>
    <mergeCell ref="A41:C41"/>
    <mergeCell ref="A43:D43"/>
    <mergeCell ref="C30:D30"/>
    <mergeCell ref="C31:D31"/>
    <mergeCell ref="A32:D32"/>
    <mergeCell ref="A33:D33"/>
    <mergeCell ref="B35:C35"/>
    <mergeCell ref="B36:C36"/>
    <mergeCell ref="C26:D26"/>
    <mergeCell ref="C27:D27"/>
    <mergeCell ref="C28:D28"/>
    <mergeCell ref="C29:D29"/>
    <mergeCell ref="A17:D17"/>
    <mergeCell ref="C18:D18"/>
    <mergeCell ref="C19:D19"/>
    <mergeCell ref="C20:D20"/>
    <mergeCell ref="C21:D21"/>
    <mergeCell ref="A23:D23"/>
    <mergeCell ref="C12:D12"/>
    <mergeCell ref="A13:A15"/>
    <mergeCell ref="B13:B15"/>
    <mergeCell ref="C13:D13"/>
    <mergeCell ref="C14:D14"/>
    <mergeCell ref="C15:D15"/>
    <mergeCell ref="A24:D24"/>
    <mergeCell ref="A25:D25"/>
    <mergeCell ref="A1:D1"/>
    <mergeCell ref="A2:D2"/>
    <mergeCell ref="A3:D3"/>
    <mergeCell ref="A4:D4"/>
    <mergeCell ref="A5:D5"/>
    <mergeCell ref="A6:D6"/>
    <mergeCell ref="A7:D8"/>
    <mergeCell ref="A10:D10"/>
    <mergeCell ref="C11:D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P169"/>
  <sheetViews>
    <sheetView topLeftCell="A142" workbookViewId="0">
      <selection activeCell="C156" sqref="C156:D156"/>
    </sheetView>
  </sheetViews>
  <sheetFormatPr defaultColWidth="8.7109375" defaultRowHeight="15.75" x14ac:dyDescent="0.25"/>
  <cols>
    <col min="1" max="1" width="8.7109375" style="3"/>
    <col min="2" max="2" width="83.28515625" style="3" customWidth="1"/>
    <col min="3" max="3" width="18" style="3" customWidth="1"/>
    <col min="4" max="4" width="14.7109375" style="3" customWidth="1"/>
    <col min="5" max="5" width="4.28515625" style="3" customWidth="1"/>
    <col min="6" max="16384" width="8.7109375" style="3"/>
  </cols>
  <sheetData>
    <row r="1" spans="1:42" x14ac:dyDescent="0.25">
      <c r="A1" s="155" t="s">
        <v>0</v>
      </c>
      <c r="B1" s="155"/>
      <c r="C1" s="155"/>
      <c r="D1" s="155"/>
    </row>
    <row r="2" spans="1:42" x14ac:dyDescent="0.25">
      <c r="A2" s="155" t="s">
        <v>15</v>
      </c>
      <c r="B2" s="155"/>
      <c r="C2" s="155"/>
      <c r="D2" s="155"/>
    </row>
    <row r="3" spans="1:42" x14ac:dyDescent="0.25">
      <c r="A3" s="159"/>
      <c r="B3" s="160"/>
      <c r="C3" s="160"/>
      <c r="D3" s="161"/>
    </row>
    <row r="4" spans="1:42" ht="32.25" customHeight="1" x14ac:dyDescent="0.25">
      <c r="A4" s="162" t="s">
        <v>211</v>
      </c>
      <c r="B4" s="163"/>
      <c r="C4" s="163"/>
      <c r="D4" s="164"/>
    </row>
    <row r="5" spans="1:42" x14ac:dyDescent="0.25">
      <c r="A5" s="159"/>
      <c r="B5" s="160"/>
      <c r="C5" s="160"/>
      <c r="D5" s="161"/>
    </row>
    <row r="6" spans="1:42" x14ac:dyDescent="0.25">
      <c r="A6" s="156" t="s">
        <v>100</v>
      </c>
      <c r="B6" s="156"/>
      <c r="C6" s="156"/>
      <c r="D6" s="156"/>
    </row>
    <row r="7" spans="1:42" ht="14.45" customHeight="1" x14ac:dyDescent="0.25">
      <c r="A7" s="157" t="s">
        <v>193</v>
      </c>
      <c r="B7" s="157"/>
      <c r="C7" s="157"/>
      <c r="D7" s="157"/>
    </row>
    <row r="8" spans="1:42" ht="33" customHeight="1" x14ac:dyDescent="0.25">
      <c r="A8" s="157"/>
      <c r="B8" s="157"/>
      <c r="C8" s="157"/>
      <c r="D8" s="157"/>
    </row>
    <row r="9" spans="1:42" x14ac:dyDescent="0.25">
      <c r="A9" s="70"/>
      <c r="B9" s="70"/>
      <c r="C9" s="70"/>
      <c r="D9" s="70"/>
    </row>
    <row r="10" spans="1:42" s="24" customFormat="1" x14ac:dyDescent="0.25">
      <c r="A10" s="158" t="s">
        <v>109</v>
      </c>
      <c r="B10" s="158"/>
      <c r="C10" s="158"/>
      <c r="D10" s="15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42" s="24" customFormat="1" x14ac:dyDescent="0.25">
      <c r="A11" s="25" t="s">
        <v>19</v>
      </c>
      <c r="B11" s="26" t="s">
        <v>110</v>
      </c>
      <c r="C11" s="152" t="s">
        <v>103</v>
      </c>
      <c r="D11" s="15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42" s="24" customFormat="1" x14ac:dyDescent="0.25">
      <c r="A12" s="25" t="s">
        <v>20</v>
      </c>
      <c r="B12" s="27" t="s">
        <v>138</v>
      </c>
      <c r="C12" s="152" t="s">
        <v>213</v>
      </c>
      <c r="D12" s="15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s="24" customFormat="1" ht="15.75" customHeight="1" x14ac:dyDescent="0.25">
      <c r="A13" s="165" t="s">
        <v>21</v>
      </c>
      <c r="B13" s="166" t="s">
        <v>139</v>
      </c>
      <c r="C13" s="165" t="s">
        <v>155</v>
      </c>
      <c r="D13" s="16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s="24" customFormat="1" ht="15.75" customHeight="1" x14ac:dyDescent="0.25">
      <c r="A14" s="165"/>
      <c r="B14" s="166"/>
      <c r="C14" s="167" t="s">
        <v>157</v>
      </c>
      <c r="D14" s="168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s="24" customFormat="1" ht="15.75" customHeight="1" x14ac:dyDescent="0.25">
      <c r="A15" s="165"/>
      <c r="B15" s="166"/>
      <c r="C15" s="167" t="s">
        <v>158</v>
      </c>
      <c r="D15" s="168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42" ht="15.75" customHeight="1" x14ac:dyDescent="0.25">
      <c r="A16" s="23"/>
      <c r="B16" s="23"/>
      <c r="C16" s="23"/>
      <c r="D16" s="23"/>
    </row>
    <row r="17" spans="1:4" ht="15.75" customHeight="1" x14ac:dyDescent="0.25">
      <c r="A17" s="158" t="s">
        <v>108</v>
      </c>
      <c r="B17" s="158"/>
      <c r="C17" s="158"/>
      <c r="D17" s="158"/>
    </row>
    <row r="18" spans="1:4" ht="15.75" customHeight="1" x14ac:dyDescent="0.25">
      <c r="A18" s="25" t="s">
        <v>19</v>
      </c>
      <c r="B18" s="28" t="s">
        <v>107</v>
      </c>
      <c r="C18" s="150"/>
      <c r="D18" s="150"/>
    </row>
    <row r="19" spans="1:4" ht="15.75" customHeight="1" x14ac:dyDescent="0.25">
      <c r="A19" s="25" t="s">
        <v>20</v>
      </c>
      <c r="B19" s="28" t="s">
        <v>106</v>
      </c>
      <c r="C19" s="151" t="s">
        <v>156</v>
      </c>
      <c r="D19" s="151"/>
    </row>
    <row r="20" spans="1:4" ht="15.75" customHeight="1" x14ac:dyDescent="0.25">
      <c r="A20" s="25" t="s">
        <v>21</v>
      </c>
      <c r="B20" s="28" t="s">
        <v>105</v>
      </c>
      <c r="C20" s="154"/>
      <c r="D20" s="154"/>
    </row>
    <row r="21" spans="1:4" ht="15.75" customHeight="1" x14ac:dyDescent="0.25">
      <c r="A21" s="25" t="s">
        <v>37</v>
      </c>
      <c r="B21" s="28" t="s">
        <v>104</v>
      </c>
      <c r="C21" s="152">
        <v>24</v>
      </c>
      <c r="D21" s="153"/>
    </row>
    <row r="22" spans="1:4" ht="15.75" customHeight="1" x14ac:dyDescent="0.25">
      <c r="A22" s="23"/>
      <c r="B22" s="23"/>
      <c r="C22" s="23"/>
      <c r="D22" s="23"/>
    </row>
    <row r="23" spans="1:4" ht="15.75" customHeight="1" x14ac:dyDescent="0.25">
      <c r="A23" s="176" t="s">
        <v>111</v>
      </c>
      <c r="B23" s="176"/>
      <c r="C23" s="176"/>
      <c r="D23" s="176"/>
    </row>
    <row r="24" spans="1:4" ht="15.75" customHeight="1" x14ac:dyDescent="0.25">
      <c r="A24" s="158" t="s">
        <v>112</v>
      </c>
      <c r="B24" s="158"/>
      <c r="C24" s="158"/>
      <c r="D24" s="158"/>
    </row>
    <row r="25" spans="1:4" ht="15.75" customHeight="1" x14ac:dyDescent="0.25">
      <c r="A25" s="177" t="s">
        <v>113</v>
      </c>
      <c r="B25" s="177"/>
      <c r="C25" s="177"/>
      <c r="D25" s="177"/>
    </row>
    <row r="26" spans="1:4" ht="15.75" customHeight="1" x14ac:dyDescent="0.25">
      <c r="A26" s="25">
        <v>1</v>
      </c>
      <c r="B26" s="28" t="s">
        <v>114</v>
      </c>
      <c r="C26" s="178"/>
      <c r="D26" s="179"/>
    </row>
    <row r="27" spans="1:4" ht="15.75" customHeight="1" x14ac:dyDescent="0.25">
      <c r="A27" s="25">
        <v>2</v>
      </c>
      <c r="B27" s="28" t="s">
        <v>115</v>
      </c>
      <c r="C27" s="180" t="s">
        <v>117</v>
      </c>
      <c r="D27" s="181"/>
    </row>
    <row r="28" spans="1:4" ht="15.75" customHeight="1" x14ac:dyDescent="0.25">
      <c r="A28" s="25">
        <v>3</v>
      </c>
      <c r="B28" s="28" t="s">
        <v>116</v>
      </c>
      <c r="C28" s="182">
        <v>44958</v>
      </c>
      <c r="D28" s="183"/>
    </row>
    <row r="29" spans="1:4" x14ac:dyDescent="0.25">
      <c r="A29" s="25">
        <v>4</v>
      </c>
      <c r="B29" s="28" t="s">
        <v>140</v>
      </c>
      <c r="C29" s="190" t="s">
        <v>143</v>
      </c>
      <c r="D29" s="191"/>
    </row>
    <row r="30" spans="1:4" ht="15.75" customHeight="1" x14ac:dyDescent="0.25">
      <c r="A30" s="25">
        <v>5</v>
      </c>
      <c r="B30" s="28" t="s">
        <v>141</v>
      </c>
      <c r="C30" s="190" t="s">
        <v>143</v>
      </c>
      <c r="D30" s="191"/>
    </row>
    <row r="31" spans="1:4" x14ac:dyDescent="0.25">
      <c r="A31" s="25">
        <v>6</v>
      </c>
      <c r="B31" s="28" t="s">
        <v>142</v>
      </c>
      <c r="C31" s="192"/>
      <c r="D31" s="193"/>
    </row>
    <row r="32" spans="1:4" x14ac:dyDescent="0.25">
      <c r="A32" s="187"/>
      <c r="B32" s="187"/>
      <c r="C32" s="187"/>
      <c r="D32" s="187"/>
    </row>
    <row r="33" spans="1:4" x14ac:dyDescent="0.25">
      <c r="A33" s="184" t="s">
        <v>16</v>
      </c>
      <c r="B33" s="184"/>
      <c r="C33" s="184"/>
      <c r="D33" s="184"/>
    </row>
    <row r="34" spans="1:4" x14ac:dyDescent="0.25">
      <c r="A34" s="4"/>
      <c r="B34" s="4"/>
      <c r="C34" s="4"/>
      <c r="D34" s="4"/>
    </row>
    <row r="35" spans="1:4" x14ac:dyDescent="0.25">
      <c r="A35" s="75">
        <v>1</v>
      </c>
      <c r="B35" s="188" t="s">
        <v>17</v>
      </c>
      <c r="C35" s="189"/>
      <c r="D35" s="75" t="s">
        <v>18</v>
      </c>
    </row>
    <row r="36" spans="1:4" s="35" customFormat="1" ht="15" x14ac:dyDescent="0.25">
      <c r="A36" s="33" t="s">
        <v>19</v>
      </c>
      <c r="B36" s="185" t="s">
        <v>129</v>
      </c>
      <c r="C36" s="186"/>
      <c r="D36" s="54"/>
    </row>
    <row r="37" spans="1:4" s="35" customFormat="1" ht="15" x14ac:dyDescent="0.25">
      <c r="A37" s="33" t="s">
        <v>20</v>
      </c>
      <c r="B37" s="169" t="s">
        <v>84</v>
      </c>
      <c r="C37" s="170"/>
      <c r="D37" s="55"/>
    </row>
    <row r="38" spans="1:4" s="35" customFormat="1" ht="15" x14ac:dyDescent="0.25">
      <c r="A38" s="33" t="s">
        <v>21</v>
      </c>
      <c r="B38" s="162" t="s">
        <v>85</v>
      </c>
      <c r="C38" s="164"/>
      <c r="D38" s="55"/>
    </row>
    <row r="39" spans="1:4" s="35" customFormat="1" ht="15" x14ac:dyDescent="0.25">
      <c r="A39" s="33" t="s">
        <v>37</v>
      </c>
      <c r="B39" s="169" t="s">
        <v>86</v>
      </c>
      <c r="C39" s="170"/>
      <c r="D39" s="55"/>
    </row>
    <row r="40" spans="1:4" s="35" customFormat="1" ht="15" x14ac:dyDescent="0.25">
      <c r="A40" s="33" t="s">
        <v>22</v>
      </c>
      <c r="B40" s="169" t="s">
        <v>81</v>
      </c>
      <c r="C40" s="170"/>
      <c r="D40" s="56"/>
    </row>
    <row r="41" spans="1:4" s="35" customFormat="1" ht="15" x14ac:dyDescent="0.25">
      <c r="A41" s="171" t="s">
        <v>2</v>
      </c>
      <c r="B41" s="172"/>
      <c r="C41" s="173"/>
      <c r="D41" s="80">
        <f>SUM(D36:D40)</f>
        <v>0</v>
      </c>
    </row>
    <row r="42" spans="1:4" x14ac:dyDescent="0.25">
      <c r="A42" s="4"/>
      <c r="B42" s="4"/>
      <c r="C42" s="4"/>
      <c r="D42" s="4"/>
    </row>
    <row r="43" spans="1:4" x14ac:dyDescent="0.25">
      <c r="A43" s="184" t="s">
        <v>26</v>
      </c>
      <c r="B43" s="184"/>
      <c r="C43" s="184"/>
      <c r="D43" s="184"/>
    </row>
    <row r="44" spans="1:4" x14ac:dyDescent="0.25">
      <c r="A44" s="6"/>
      <c r="B44" s="4"/>
      <c r="C44" s="4"/>
      <c r="D44" s="4"/>
    </row>
    <row r="45" spans="1:4" x14ac:dyDescent="0.25">
      <c r="A45" s="174" t="s">
        <v>27</v>
      </c>
      <c r="B45" s="174"/>
      <c r="C45" s="174"/>
      <c r="D45" s="174"/>
    </row>
    <row r="46" spans="1:4" x14ac:dyDescent="0.25">
      <c r="A46" s="4"/>
      <c r="B46" s="4"/>
      <c r="C46" s="4"/>
      <c r="D46" s="4"/>
    </row>
    <row r="47" spans="1:4" s="35" customFormat="1" ht="15" x14ac:dyDescent="0.25">
      <c r="A47" s="75" t="s">
        <v>28</v>
      </c>
      <c r="B47" s="29" t="s">
        <v>101</v>
      </c>
      <c r="C47" s="29" t="s">
        <v>30</v>
      </c>
      <c r="D47" s="75" t="s">
        <v>18</v>
      </c>
    </row>
    <row r="48" spans="1:4" s="35" customFormat="1" ht="15" x14ac:dyDescent="0.25">
      <c r="A48" s="33" t="s">
        <v>19</v>
      </c>
      <c r="B48" s="48" t="s">
        <v>31</v>
      </c>
      <c r="C48" s="40"/>
      <c r="D48" s="39"/>
    </row>
    <row r="49" spans="1:4" s="35" customFormat="1" ht="15" x14ac:dyDescent="0.25">
      <c r="A49" s="33" t="s">
        <v>20</v>
      </c>
      <c r="B49" s="48" t="s">
        <v>32</v>
      </c>
      <c r="C49" s="34"/>
      <c r="D49" s="39"/>
    </row>
    <row r="50" spans="1:4" s="35" customFormat="1" ht="15" x14ac:dyDescent="0.25">
      <c r="A50" s="171" t="s">
        <v>2</v>
      </c>
      <c r="B50" s="172"/>
      <c r="C50" s="173"/>
      <c r="D50" s="80">
        <f>SUM(D48:D49)</f>
        <v>0</v>
      </c>
    </row>
    <row r="51" spans="1:4" x14ac:dyDescent="0.25">
      <c r="A51" s="4"/>
      <c r="B51" s="4"/>
      <c r="C51" s="4"/>
      <c r="D51" s="4"/>
    </row>
    <row r="52" spans="1:4" ht="15.75" customHeight="1" x14ac:dyDescent="0.25">
      <c r="A52" s="174" t="s">
        <v>33</v>
      </c>
      <c r="B52" s="174"/>
      <c r="C52" s="174"/>
      <c r="D52" s="174"/>
    </row>
    <row r="53" spans="1:4" x14ac:dyDescent="0.25">
      <c r="A53" s="7"/>
      <c r="B53" s="7"/>
      <c r="C53" s="7"/>
      <c r="D53" s="7"/>
    </row>
    <row r="54" spans="1:4" x14ac:dyDescent="0.25">
      <c r="A54" s="175" t="s">
        <v>130</v>
      </c>
      <c r="B54" s="175"/>
      <c r="C54" s="57">
        <f>$D$41+$D$50</f>
        <v>0</v>
      </c>
      <c r="D54" s="4"/>
    </row>
    <row r="55" spans="1:4" s="35" customFormat="1" ht="15" x14ac:dyDescent="0.25">
      <c r="A55" s="75" t="s">
        <v>34</v>
      </c>
      <c r="B55" s="75" t="s">
        <v>35</v>
      </c>
      <c r="C55" s="75" t="s">
        <v>30</v>
      </c>
      <c r="D55" s="75" t="s">
        <v>18</v>
      </c>
    </row>
    <row r="56" spans="1:4" s="35" customFormat="1" ht="15" x14ac:dyDescent="0.25">
      <c r="A56" s="33" t="s">
        <v>19</v>
      </c>
      <c r="B56" s="48" t="s">
        <v>3</v>
      </c>
      <c r="C56" s="58">
        <v>0.2</v>
      </c>
      <c r="D56" s="59"/>
    </row>
    <row r="57" spans="1:4" s="35" customFormat="1" ht="15" x14ac:dyDescent="0.25">
      <c r="A57" s="33" t="s">
        <v>20</v>
      </c>
      <c r="B57" s="48" t="s">
        <v>36</v>
      </c>
      <c r="C57" s="60">
        <v>2.5000000000000001E-2</v>
      </c>
      <c r="D57" s="69"/>
    </row>
    <row r="58" spans="1:4" s="35" customFormat="1" ht="15" x14ac:dyDescent="0.25">
      <c r="A58" s="33" t="s">
        <v>21</v>
      </c>
      <c r="B58" s="50" t="s">
        <v>62</v>
      </c>
      <c r="C58" s="34"/>
      <c r="D58" s="59"/>
    </row>
    <row r="59" spans="1:4" s="35" customFormat="1" ht="15" x14ac:dyDescent="0.25">
      <c r="A59" s="33" t="s">
        <v>37</v>
      </c>
      <c r="B59" s="48" t="s">
        <v>38</v>
      </c>
      <c r="C59" s="60">
        <v>1.4999999999999999E-2</v>
      </c>
      <c r="D59" s="69"/>
    </row>
    <row r="60" spans="1:4" s="35" customFormat="1" ht="15" x14ac:dyDescent="0.25">
      <c r="A60" s="33" t="s">
        <v>22</v>
      </c>
      <c r="B60" s="48" t="s">
        <v>39</v>
      </c>
      <c r="C60" s="60">
        <v>0.01</v>
      </c>
      <c r="D60" s="69"/>
    </row>
    <row r="61" spans="1:4" s="35" customFormat="1" ht="15" x14ac:dyDescent="0.25">
      <c r="A61" s="33" t="s">
        <v>23</v>
      </c>
      <c r="B61" s="48" t="s">
        <v>4</v>
      </c>
      <c r="C61" s="60">
        <v>6.0000000000000001E-3</v>
      </c>
      <c r="D61" s="69"/>
    </row>
    <row r="62" spans="1:4" s="35" customFormat="1" ht="15" x14ac:dyDescent="0.25">
      <c r="A62" s="33" t="s">
        <v>24</v>
      </c>
      <c r="B62" s="48" t="s">
        <v>5</v>
      </c>
      <c r="C62" s="60">
        <v>2E-3</v>
      </c>
      <c r="D62" s="69"/>
    </row>
    <row r="63" spans="1:4" s="35" customFormat="1" ht="15" x14ac:dyDescent="0.25">
      <c r="A63" s="33" t="s">
        <v>25</v>
      </c>
      <c r="B63" s="48" t="s">
        <v>6</v>
      </c>
      <c r="C63" s="60">
        <v>0.08</v>
      </c>
      <c r="D63" s="69"/>
    </row>
    <row r="64" spans="1:4" s="35" customFormat="1" ht="15" x14ac:dyDescent="0.25">
      <c r="A64" s="195" t="s">
        <v>40</v>
      </c>
      <c r="B64" s="195"/>
      <c r="C64" s="62">
        <f>SUM(C56:C63)</f>
        <v>0.33800000000000002</v>
      </c>
      <c r="D64" s="84">
        <f>SUM(D56:D63)</f>
        <v>0</v>
      </c>
    </row>
    <row r="65" spans="1:4" x14ac:dyDescent="0.25">
      <c r="A65" s="194"/>
      <c r="B65" s="194"/>
      <c r="C65" s="194"/>
      <c r="D65" s="194"/>
    </row>
    <row r="66" spans="1:4" x14ac:dyDescent="0.25">
      <c r="A66" s="174" t="s">
        <v>41</v>
      </c>
      <c r="B66" s="174"/>
      <c r="C66" s="174"/>
      <c r="D66" s="174"/>
    </row>
    <row r="67" spans="1:4" x14ac:dyDescent="0.25">
      <c r="A67" s="4"/>
      <c r="B67" s="4"/>
      <c r="C67" s="4"/>
      <c r="D67" s="4"/>
    </row>
    <row r="68" spans="1:4" s="35" customFormat="1" ht="15" x14ac:dyDescent="0.25">
      <c r="A68" s="75" t="s">
        <v>42</v>
      </c>
      <c r="B68" s="31" t="s">
        <v>43</v>
      </c>
      <c r="C68" s="32" t="s">
        <v>1</v>
      </c>
      <c r="D68" s="75" t="s">
        <v>18</v>
      </c>
    </row>
    <row r="69" spans="1:4" s="35" customFormat="1" ht="15" x14ac:dyDescent="0.25">
      <c r="A69" s="33" t="s">
        <v>19</v>
      </c>
      <c r="B69" s="48" t="s">
        <v>89</v>
      </c>
      <c r="C69" s="73"/>
      <c r="D69" s="64"/>
    </row>
    <row r="70" spans="1:4" s="35" customFormat="1" ht="15" x14ac:dyDescent="0.25">
      <c r="A70" s="49" t="s">
        <v>20</v>
      </c>
      <c r="B70" s="50" t="s">
        <v>195</v>
      </c>
      <c r="C70" s="20"/>
      <c r="D70" s="65"/>
    </row>
    <row r="71" spans="1:4" s="35" customFormat="1" ht="15" x14ac:dyDescent="0.25">
      <c r="A71" s="49" t="s">
        <v>21</v>
      </c>
      <c r="B71" s="50" t="s">
        <v>177</v>
      </c>
      <c r="C71" s="20"/>
      <c r="D71" s="65"/>
    </row>
    <row r="72" spans="1:4" s="35" customFormat="1" ht="15" x14ac:dyDescent="0.25">
      <c r="A72" s="49" t="s">
        <v>37</v>
      </c>
      <c r="B72" s="50" t="s">
        <v>194</v>
      </c>
      <c r="C72" s="20"/>
      <c r="D72" s="65"/>
    </row>
    <row r="73" spans="1:4" s="35" customFormat="1" ht="15" x14ac:dyDescent="0.25">
      <c r="A73" s="49" t="s">
        <v>22</v>
      </c>
      <c r="B73" s="50" t="s">
        <v>90</v>
      </c>
      <c r="C73" s="109"/>
      <c r="D73" s="65"/>
    </row>
    <row r="74" spans="1:4" s="35" customFormat="1" ht="15" x14ac:dyDescent="0.25">
      <c r="A74" s="49" t="s">
        <v>23</v>
      </c>
      <c r="B74" s="50" t="s">
        <v>83</v>
      </c>
      <c r="C74" s="66"/>
      <c r="D74" s="67"/>
    </row>
    <row r="75" spans="1:4" s="35" customFormat="1" ht="15" x14ac:dyDescent="0.25">
      <c r="A75" s="171" t="s">
        <v>2</v>
      </c>
      <c r="B75" s="172"/>
      <c r="C75" s="173"/>
      <c r="D75" s="84">
        <f>SUM(D69:D74)</f>
        <v>0</v>
      </c>
    </row>
    <row r="76" spans="1:4" s="35" customFormat="1" ht="15" x14ac:dyDescent="0.25">
      <c r="A76" s="97"/>
      <c r="B76" s="97"/>
      <c r="C76" s="97"/>
      <c r="D76" s="98"/>
    </row>
    <row r="77" spans="1:4" s="35" customFormat="1" ht="15" x14ac:dyDescent="0.25">
      <c r="A77" s="198" t="s">
        <v>44</v>
      </c>
      <c r="B77" s="198"/>
      <c r="C77" s="198"/>
      <c r="D77" s="198"/>
    </row>
    <row r="78" spans="1:4" s="35" customFormat="1" ht="15" x14ac:dyDescent="0.25">
      <c r="A78" s="201"/>
      <c r="B78" s="201"/>
      <c r="C78" s="201"/>
      <c r="D78" s="201"/>
    </row>
    <row r="79" spans="1:4" s="35" customFormat="1" ht="15" x14ac:dyDescent="0.25">
      <c r="A79" s="188" t="s">
        <v>45</v>
      </c>
      <c r="B79" s="202"/>
      <c r="C79" s="189"/>
      <c r="D79" s="75" t="s">
        <v>18</v>
      </c>
    </row>
    <row r="80" spans="1:4" s="35" customFormat="1" ht="15" x14ac:dyDescent="0.25">
      <c r="A80" s="33" t="s">
        <v>28</v>
      </c>
      <c r="B80" s="199" t="s">
        <v>29</v>
      </c>
      <c r="C80" s="200"/>
      <c r="D80" s="42"/>
    </row>
    <row r="81" spans="1:5" s="35" customFormat="1" ht="15" x14ac:dyDescent="0.25">
      <c r="A81" s="33" t="s">
        <v>34</v>
      </c>
      <c r="B81" s="199" t="s">
        <v>35</v>
      </c>
      <c r="C81" s="200"/>
      <c r="D81" s="43"/>
    </row>
    <row r="82" spans="1:5" s="35" customFormat="1" ht="15" x14ac:dyDescent="0.25">
      <c r="A82" s="33" t="s">
        <v>42</v>
      </c>
      <c r="B82" s="199" t="s">
        <v>43</v>
      </c>
      <c r="C82" s="200"/>
      <c r="D82" s="43"/>
    </row>
    <row r="83" spans="1:5" s="35" customFormat="1" ht="15" x14ac:dyDescent="0.25">
      <c r="A83" s="171" t="s">
        <v>2</v>
      </c>
      <c r="B83" s="172"/>
      <c r="C83" s="173"/>
      <c r="D83" s="84">
        <f>SUM(D80:D82)</f>
        <v>0</v>
      </c>
    </row>
    <row r="84" spans="1:5" x14ac:dyDescent="0.25">
      <c r="A84" s="4"/>
      <c r="B84" s="4"/>
      <c r="C84" s="4"/>
      <c r="D84" s="4"/>
    </row>
    <row r="85" spans="1:5" x14ac:dyDescent="0.25">
      <c r="A85" s="184" t="s">
        <v>12</v>
      </c>
      <c r="B85" s="184"/>
      <c r="C85" s="184"/>
      <c r="D85" s="184"/>
    </row>
    <row r="86" spans="1:5" x14ac:dyDescent="0.25">
      <c r="A86" s="8"/>
      <c r="B86" s="8"/>
      <c r="C86" s="8"/>
      <c r="D86" s="8"/>
    </row>
    <row r="87" spans="1:5" s="35" customFormat="1" ht="15" x14ac:dyDescent="0.25">
      <c r="A87" s="196" t="s">
        <v>131</v>
      </c>
      <c r="B87" s="196"/>
      <c r="C87" s="81">
        <f>D41+D83-SUM(D56:D62)</f>
        <v>0</v>
      </c>
      <c r="D87" s="10"/>
    </row>
    <row r="88" spans="1:5" s="35" customFormat="1" ht="15" x14ac:dyDescent="0.25">
      <c r="A88" s="197" t="s">
        <v>132</v>
      </c>
      <c r="B88" s="197"/>
      <c r="C88" s="81">
        <f>D41+D83</f>
        <v>0</v>
      </c>
      <c r="D88" s="10"/>
    </row>
    <row r="89" spans="1:5" x14ac:dyDescent="0.25">
      <c r="A89" s="75">
        <v>3</v>
      </c>
      <c r="B89" s="31" t="s">
        <v>46</v>
      </c>
      <c r="C89" s="32" t="s">
        <v>82</v>
      </c>
      <c r="D89" s="75" t="s">
        <v>18</v>
      </c>
    </row>
    <row r="90" spans="1:5" s="35" customFormat="1" ht="15" x14ac:dyDescent="0.25">
      <c r="A90" s="33" t="s">
        <v>19</v>
      </c>
      <c r="B90" s="44" t="s">
        <v>47</v>
      </c>
      <c r="C90" s="34"/>
      <c r="D90" s="67"/>
    </row>
    <row r="91" spans="1:5" s="35" customFormat="1" ht="15" x14ac:dyDescent="0.25">
      <c r="A91" s="33" t="s">
        <v>20</v>
      </c>
      <c r="B91" s="37" t="s">
        <v>48</v>
      </c>
      <c r="C91" s="38"/>
      <c r="D91" s="39"/>
    </row>
    <row r="92" spans="1:5" s="35" customFormat="1" ht="15" x14ac:dyDescent="0.25">
      <c r="A92" s="33" t="s">
        <v>21</v>
      </c>
      <c r="B92" s="37" t="s">
        <v>49</v>
      </c>
      <c r="C92" s="40"/>
      <c r="D92" s="39"/>
      <c r="E92" s="36"/>
    </row>
    <row r="93" spans="1:5" s="35" customFormat="1" ht="15" x14ac:dyDescent="0.25">
      <c r="A93" s="33" t="s">
        <v>37</v>
      </c>
      <c r="B93" s="37" t="s">
        <v>50</v>
      </c>
      <c r="C93" s="34"/>
      <c r="D93" s="39"/>
    </row>
    <row r="94" spans="1:5" s="35" customFormat="1" ht="15" x14ac:dyDescent="0.25">
      <c r="A94" s="33" t="s">
        <v>22</v>
      </c>
      <c r="B94" s="37" t="s">
        <v>51</v>
      </c>
      <c r="C94" s="38"/>
      <c r="D94" s="39"/>
    </row>
    <row r="95" spans="1:5" s="35" customFormat="1" ht="15" x14ac:dyDescent="0.25">
      <c r="A95" s="33" t="s">
        <v>23</v>
      </c>
      <c r="B95" s="37" t="s">
        <v>87</v>
      </c>
      <c r="C95" s="40"/>
      <c r="D95" s="39"/>
    </row>
    <row r="96" spans="1:5" s="35" customFormat="1" ht="15" x14ac:dyDescent="0.25">
      <c r="A96" s="195" t="s">
        <v>2</v>
      </c>
      <c r="B96" s="195"/>
      <c r="C96" s="40"/>
      <c r="D96" s="84">
        <f>SUM(D90:D95)</f>
        <v>0</v>
      </c>
    </row>
    <row r="97" spans="1:4" x14ac:dyDescent="0.25">
      <c r="A97" s="207"/>
      <c r="B97" s="207"/>
      <c r="C97" s="207"/>
      <c r="D97" s="207"/>
    </row>
    <row r="98" spans="1:4" x14ac:dyDescent="0.25">
      <c r="A98" s="184" t="s">
        <v>52</v>
      </c>
      <c r="B98" s="184"/>
      <c r="C98" s="184"/>
      <c r="D98" s="184"/>
    </row>
    <row r="99" spans="1:4" ht="15.75" customHeight="1" x14ac:dyDescent="0.25">
      <c r="A99" s="208"/>
      <c r="B99" s="208"/>
      <c r="C99" s="208"/>
      <c r="D99" s="208"/>
    </row>
    <row r="100" spans="1:4" x14ac:dyDescent="0.25">
      <c r="A100" s="174" t="s">
        <v>53</v>
      </c>
      <c r="B100" s="174"/>
      <c r="C100" s="174"/>
      <c r="D100" s="174"/>
    </row>
    <row r="101" spans="1:4" x14ac:dyDescent="0.25">
      <c r="A101" s="209"/>
      <c r="B101" s="209"/>
      <c r="C101" s="209"/>
      <c r="D101" s="209"/>
    </row>
    <row r="102" spans="1:4" x14ac:dyDescent="0.25">
      <c r="A102" s="206" t="s">
        <v>118</v>
      </c>
      <c r="B102" s="206"/>
      <c r="C102" s="210">
        <f>D41+D83+D96</f>
        <v>0</v>
      </c>
      <c r="D102" s="210"/>
    </row>
    <row r="103" spans="1:4" x14ac:dyDescent="0.25">
      <c r="A103" s="75" t="s">
        <v>54</v>
      </c>
      <c r="B103" s="31" t="s">
        <v>55</v>
      </c>
      <c r="C103" s="32" t="s">
        <v>82</v>
      </c>
      <c r="D103" s="75" t="s">
        <v>18</v>
      </c>
    </row>
    <row r="104" spans="1:4" x14ac:dyDescent="0.25">
      <c r="A104" s="76" t="s">
        <v>19</v>
      </c>
      <c r="B104" s="77" t="s">
        <v>76</v>
      </c>
      <c r="C104" s="40"/>
      <c r="D104" s="78"/>
    </row>
    <row r="105" spans="1:4" x14ac:dyDescent="0.25">
      <c r="A105" s="76" t="s">
        <v>20</v>
      </c>
      <c r="B105" s="82" t="s">
        <v>55</v>
      </c>
      <c r="C105" s="34"/>
      <c r="D105" s="83"/>
    </row>
    <row r="106" spans="1:4" x14ac:dyDescent="0.25">
      <c r="A106" s="76" t="s">
        <v>21</v>
      </c>
      <c r="B106" s="82" t="s">
        <v>78</v>
      </c>
      <c r="C106" s="34"/>
      <c r="D106" s="83"/>
    </row>
    <row r="107" spans="1:4" x14ac:dyDescent="0.25">
      <c r="A107" s="76" t="s">
        <v>37</v>
      </c>
      <c r="B107" s="82" t="s">
        <v>77</v>
      </c>
      <c r="C107" s="34"/>
      <c r="D107" s="83"/>
    </row>
    <row r="108" spans="1:4" x14ac:dyDescent="0.25">
      <c r="A108" s="76" t="s">
        <v>22</v>
      </c>
      <c r="B108" s="82" t="s">
        <v>79</v>
      </c>
      <c r="C108" s="34"/>
      <c r="D108" s="83"/>
    </row>
    <row r="109" spans="1:4" x14ac:dyDescent="0.25">
      <c r="A109" s="76" t="s">
        <v>23</v>
      </c>
      <c r="B109" s="82" t="s">
        <v>80</v>
      </c>
      <c r="C109" s="34"/>
      <c r="D109" s="83"/>
    </row>
    <row r="110" spans="1:4" x14ac:dyDescent="0.25">
      <c r="A110" s="76" t="s">
        <v>24</v>
      </c>
      <c r="B110" s="77" t="s">
        <v>81</v>
      </c>
      <c r="C110" s="79"/>
      <c r="D110" s="78"/>
    </row>
    <row r="111" spans="1:4" x14ac:dyDescent="0.25">
      <c r="A111" s="171" t="s">
        <v>2</v>
      </c>
      <c r="B111" s="172"/>
      <c r="C111" s="173"/>
      <c r="D111" s="84">
        <f>SUM(D104:D110)</f>
        <v>0</v>
      </c>
    </row>
    <row r="112" spans="1:4" x14ac:dyDescent="0.25">
      <c r="A112" s="17"/>
      <c r="B112" s="17"/>
      <c r="C112" s="17"/>
      <c r="D112" s="17"/>
    </row>
    <row r="113" spans="1:4" ht="15.75" customHeight="1" x14ac:dyDescent="0.25">
      <c r="A113" s="204" t="s">
        <v>65</v>
      </c>
      <c r="B113" s="204"/>
      <c r="C113" s="204"/>
      <c r="D113" s="204"/>
    </row>
    <row r="114" spans="1:4" x14ac:dyDescent="0.25">
      <c r="A114" s="215"/>
      <c r="B114" s="215"/>
      <c r="C114" s="205"/>
      <c r="D114" s="205"/>
    </row>
    <row r="115" spans="1:4" x14ac:dyDescent="0.25">
      <c r="A115" s="75" t="s">
        <v>66</v>
      </c>
      <c r="B115" s="31" t="s">
        <v>67</v>
      </c>
      <c r="C115" s="188" t="s">
        <v>18</v>
      </c>
      <c r="D115" s="189"/>
    </row>
    <row r="116" spans="1:4" x14ac:dyDescent="0.25">
      <c r="A116" s="11" t="s">
        <v>19</v>
      </c>
      <c r="B116" s="16" t="s">
        <v>68</v>
      </c>
      <c r="C116" s="211"/>
      <c r="D116" s="211"/>
    </row>
    <row r="117" spans="1:4" x14ac:dyDescent="0.25">
      <c r="A117" s="216" t="s">
        <v>2</v>
      </c>
      <c r="B117" s="217"/>
      <c r="C117" s="213">
        <f>C116</f>
        <v>0</v>
      </c>
      <c r="D117" s="214"/>
    </row>
    <row r="118" spans="1:4" x14ac:dyDescent="0.25">
      <c r="A118" s="4"/>
      <c r="B118" s="4"/>
      <c r="C118" s="4"/>
      <c r="D118" s="4"/>
    </row>
    <row r="119" spans="1:4" x14ac:dyDescent="0.25">
      <c r="A119" s="218" t="s">
        <v>56</v>
      </c>
      <c r="B119" s="218"/>
      <c r="C119" s="218"/>
      <c r="D119" s="218"/>
    </row>
    <row r="120" spans="1:4" x14ac:dyDescent="0.25">
      <c r="A120" s="6"/>
      <c r="B120" s="4"/>
      <c r="C120" s="4"/>
      <c r="D120" s="4"/>
    </row>
    <row r="121" spans="1:4" x14ac:dyDescent="0.25">
      <c r="A121" s="75">
        <v>4</v>
      </c>
      <c r="B121" s="31" t="s">
        <v>57</v>
      </c>
      <c r="C121" s="188" t="s">
        <v>18</v>
      </c>
      <c r="D121" s="189"/>
    </row>
    <row r="122" spans="1:4" s="35" customFormat="1" ht="15" x14ac:dyDescent="0.25">
      <c r="A122" s="33" t="s">
        <v>54</v>
      </c>
      <c r="B122" s="48" t="s">
        <v>58</v>
      </c>
      <c r="C122" s="211"/>
      <c r="D122" s="211"/>
    </row>
    <row r="123" spans="1:4" s="35" customFormat="1" ht="15" x14ac:dyDescent="0.25">
      <c r="A123" s="33" t="s">
        <v>66</v>
      </c>
      <c r="B123" s="48" t="s">
        <v>69</v>
      </c>
      <c r="C123" s="211"/>
      <c r="D123" s="211"/>
    </row>
    <row r="124" spans="1:4" x14ac:dyDescent="0.25">
      <c r="A124" s="212" t="s">
        <v>2</v>
      </c>
      <c r="B124" s="212"/>
      <c r="C124" s="213">
        <f>SUM(C122:D123)</f>
        <v>0</v>
      </c>
      <c r="D124" s="214"/>
    </row>
    <row r="125" spans="1:4" x14ac:dyDescent="0.25">
      <c r="A125" s="4"/>
      <c r="B125" s="4"/>
      <c r="C125" s="4"/>
      <c r="D125" s="4"/>
    </row>
    <row r="126" spans="1:4" x14ac:dyDescent="0.25">
      <c r="A126" s="184" t="s">
        <v>13</v>
      </c>
      <c r="B126" s="184"/>
      <c r="C126" s="184"/>
      <c r="D126" s="184"/>
    </row>
    <row r="127" spans="1:4" x14ac:dyDescent="0.25">
      <c r="A127" s="4"/>
      <c r="B127" s="4"/>
      <c r="C127" s="4"/>
      <c r="D127" s="4"/>
    </row>
    <row r="128" spans="1:4" x14ac:dyDescent="0.25">
      <c r="A128" s="75">
        <v>5</v>
      </c>
      <c r="B128" s="31" t="s">
        <v>10</v>
      </c>
      <c r="C128" s="188" t="s">
        <v>18</v>
      </c>
      <c r="D128" s="189"/>
    </row>
    <row r="129" spans="1:5" s="35" customFormat="1" ht="15" x14ac:dyDescent="0.25">
      <c r="A129" s="49" t="s">
        <v>19</v>
      </c>
      <c r="B129" s="50" t="s">
        <v>59</v>
      </c>
      <c r="C129" s="203"/>
      <c r="D129" s="203"/>
    </row>
    <row r="130" spans="1:5" s="35" customFormat="1" ht="15" x14ac:dyDescent="0.25">
      <c r="A130" s="49" t="s">
        <v>20</v>
      </c>
      <c r="B130" s="50" t="s">
        <v>190</v>
      </c>
      <c r="C130" s="203"/>
      <c r="D130" s="203"/>
    </row>
    <row r="131" spans="1:5" s="35" customFormat="1" ht="15" x14ac:dyDescent="0.25">
      <c r="A131" s="51" t="s">
        <v>21</v>
      </c>
      <c r="B131" s="52" t="s">
        <v>81</v>
      </c>
      <c r="C131" s="222"/>
      <c r="D131" s="222"/>
    </row>
    <row r="132" spans="1:5" x14ac:dyDescent="0.25">
      <c r="A132" s="223" t="s">
        <v>40</v>
      </c>
      <c r="B132" s="224"/>
      <c r="C132" s="213">
        <f>SUM(C129:C131)</f>
        <v>0</v>
      </c>
      <c r="D132" s="214"/>
    </row>
    <row r="133" spans="1:5" ht="15.75" customHeight="1" x14ac:dyDescent="0.25">
      <c r="A133" s="4"/>
      <c r="B133" s="4"/>
      <c r="C133" s="4"/>
      <c r="D133" s="4"/>
      <c r="E133" s="10"/>
    </row>
    <row r="134" spans="1:5" x14ac:dyDescent="0.25">
      <c r="A134" s="184" t="s">
        <v>14</v>
      </c>
      <c r="B134" s="184"/>
      <c r="C134" s="184"/>
      <c r="D134" s="184"/>
    </row>
    <row r="135" spans="1:5" x14ac:dyDescent="0.25">
      <c r="A135" s="85"/>
      <c r="B135" s="74"/>
      <c r="C135" s="74"/>
      <c r="D135" s="86"/>
    </row>
    <row r="136" spans="1:5" x14ac:dyDescent="0.25">
      <c r="A136" s="85"/>
      <c r="B136" s="226" t="s">
        <v>75</v>
      </c>
      <c r="C136" s="226"/>
      <c r="D136" s="87">
        <f>D41+D83+D96+C124+C132</f>
        <v>0</v>
      </c>
    </row>
    <row r="137" spans="1:5" x14ac:dyDescent="0.25">
      <c r="A137" s="85"/>
      <c r="B137" s="226" t="s">
        <v>133</v>
      </c>
      <c r="C137" s="226"/>
      <c r="D137" s="87">
        <f>D136+D140</f>
        <v>0</v>
      </c>
    </row>
    <row r="138" spans="1:5" x14ac:dyDescent="0.25">
      <c r="A138" s="88"/>
      <c r="B138" s="206" t="s">
        <v>134</v>
      </c>
      <c r="C138" s="206"/>
      <c r="D138" s="89">
        <f>(D137+D141)/(1-C142)</f>
        <v>0</v>
      </c>
    </row>
    <row r="139" spans="1:5" x14ac:dyDescent="0.25">
      <c r="A139" s="75">
        <v>6</v>
      </c>
      <c r="B139" s="31" t="s">
        <v>11</v>
      </c>
      <c r="C139" s="32" t="s">
        <v>30</v>
      </c>
      <c r="D139" s="75" t="s">
        <v>18</v>
      </c>
    </row>
    <row r="140" spans="1:5" s="35" customFormat="1" ht="14.45" customHeight="1" x14ac:dyDescent="0.25">
      <c r="A140" s="33" t="s">
        <v>19</v>
      </c>
      <c r="B140" s="50" t="s">
        <v>8</v>
      </c>
      <c r="C140" s="34"/>
      <c r="D140" s="55"/>
    </row>
    <row r="141" spans="1:5" s="35" customFormat="1" ht="15" x14ac:dyDescent="0.25">
      <c r="A141" s="33" t="s">
        <v>20</v>
      </c>
      <c r="B141" s="50" t="s">
        <v>189</v>
      </c>
      <c r="C141" s="34"/>
      <c r="D141" s="55"/>
    </row>
    <row r="142" spans="1:5" s="35" customFormat="1" ht="15" x14ac:dyDescent="0.25">
      <c r="A142" s="33" t="s">
        <v>21</v>
      </c>
      <c r="B142" s="48" t="s">
        <v>9</v>
      </c>
      <c r="C142" s="40"/>
      <c r="D142" s="53"/>
    </row>
    <row r="143" spans="1:5" s="35" customFormat="1" ht="15" x14ac:dyDescent="0.25">
      <c r="A143" s="33" t="s">
        <v>149</v>
      </c>
      <c r="B143" s="48" t="s">
        <v>152</v>
      </c>
      <c r="C143" s="40"/>
      <c r="D143" s="53"/>
    </row>
    <row r="144" spans="1:5" s="35" customFormat="1" ht="15" x14ac:dyDescent="0.25">
      <c r="A144" s="33" t="s">
        <v>150</v>
      </c>
      <c r="B144" s="48" t="s">
        <v>153</v>
      </c>
      <c r="C144" s="40"/>
      <c r="D144" s="53"/>
    </row>
    <row r="145" spans="1:8" s="35" customFormat="1" ht="15.75" customHeight="1" x14ac:dyDescent="0.25">
      <c r="A145" s="33" t="s">
        <v>151</v>
      </c>
      <c r="B145" s="48" t="s">
        <v>154</v>
      </c>
      <c r="C145" s="40">
        <v>0.04</v>
      </c>
      <c r="D145" s="53">
        <f>D138*C145</f>
        <v>0</v>
      </c>
    </row>
    <row r="146" spans="1:8" ht="16.5" customHeight="1" x14ac:dyDescent="0.25">
      <c r="A146" s="223" t="s">
        <v>2</v>
      </c>
      <c r="B146" s="224"/>
      <c r="C146" s="9"/>
      <c r="D146" s="84">
        <f>SUM(D140:D145)</f>
        <v>0</v>
      </c>
    </row>
    <row r="147" spans="1:8" x14ac:dyDescent="0.25">
      <c r="A147" s="71"/>
      <c r="B147" s="71"/>
      <c r="C147" s="71"/>
      <c r="D147" s="71"/>
      <c r="E147" s="5"/>
    </row>
    <row r="148" spans="1:8" x14ac:dyDescent="0.25">
      <c r="A148" s="225" t="s">
        <v>120</v>
      </c>
      <c r="B148" s="225"/>
      <c r="C148" s="225"/>
      <c r="D148" s="225"/>
      <c r="E148" s="45"/>
      <c r="F148" s="46"/>
      <c r="G148" s="46"/>
      <c r="H148" s="46"/>
    </row>
    <row r="149" spans="1:8" x14ac:dyDescent="0.25">
      <c r="A149" s="75"/>
      <c r="B149" s="31" t="s">
        <v>60</v>
      </c>
      <c r="C149" s="188" t="s">
        <v>18</v>
      </c>
      <c r="D149" s="189"/>
    </row>
    <row r="150" spans="1:8" s="35" customFormat="1" ht="15" x14ac:dyDescent="0.25">
      <c r="A150" s="72" t="s">
        <v>19</v>
      </c>
      <c r="B150" s="48" t="s">
        <v>16</v>
      </c>
      <c r="C150" s="219"/>
      <c r="D150" s="219"/>
    </row>
    <row r="151" spans="1:8" s="35" customFormat="1" ht="15" x14ac:dyDescent="0.25">
      <c r="A151" s="72" t="s">
        <v>20</v>
      </c>
      <c r="B151" s="48" t="s">
        <v>26</v>
      </c>
      <c r="C151" s="219"/>
      <c r="D151" s="219"/>
    </row>
    <row r="152" spans="1:8" s="35" customFormat="1" ht="15" x14ac:dyDescent="0.25">
      <c r="A152" s="72" t="s">
        <v>21</v>
      </c>
      <c r="B152" s="48" t="s">
        <v>12</v>
      </c>
      <c r="C152" s="219"/>
      <c r="D152" s="219"/>
    </row>
    <row r="153" spans="1:8" s="35" customFormat="1" ht="15" x14ac:dyDescent="0.25">
      <c r="A153" s="72" t="s">
        <v>37</v>
      </c>
      <c r="B153" s="48" t="s">
        <v>52</v>
      </c>
      <c r="C153" s="219"/>
      <c r="D153" s="219"/>
    </row>
    <row r="154" spans="1:8" s="35" customFormat="1" ht="15" x14ac:dyDescent="0.25">
      <c r="A154" s="72" t="s">
        <v>22</v>
      </c>
      <c r="B154" s="48" t="s">
        <v>13</v>
      </c>
      <c r="C154" s="219"/>
      <c r="D154" s="219"/>
    </row>
    <row r="155" spans="1:8" s="35" customFormat="1" ht="14.45" customHeight="1" x14ac:dyDescent="0.25">
      <c r="A155" s="171" t="s">
        <v>61</v>
      </c>
      <c r="B155" s="173"/>
      <c r="C155" s="240">
        <f>SUM(C150:C154)</f>
        <v>0</v>
      </c>
      <c r="D155" s="240"/>
    </row>
    <row r="156" spans="1:8" s="35" customFormat="1" ht="15" x14ac:dyDescent="0.25">
      <c r="A156" s="72" t="s">
        <v>23</v>
      </c>
      <c r="B156" s="48" t="s">
        <v>14</v>
      </c>
      <c r="C156" s="219"/>
      <c r="D156" s="219"/>
    </row>
    <row r="157" spans="1:8" ht="14.45" customHeight="1" x14ac:dyDescent="0.25">
      <c r="A157" s="195" t="s">
        <v>135</v>
      </c>
      <c r="B157" s="195"/>
      <c r="C157" s="220">
        <f>C155+C156</f>
        <v>0</v>
      </c>
      <c r="D157" s="221"/>
    </row>
    <row r="158" spans="1:8" ht="14.45" customHeight="1" x14ac:dyDescent="0.25">
      <c r="A158" s="68"/>
      <c r="B158" s="68"/>
      <c r="C158" s="47"/>
      <c r="D158" s="47"/>
    </row>
    <row r="159" spans="1:8" ht="14.45" customHeight="1" x14ac:dyDescent="0.25">
      <c r="A159" s="225" t="s">
        <v>119</v>
      </c>
      <c r="B159" s="225"/>
      <c r="C159" s="225"/>
      <c r="D159" s="225"/>
    </row>
    <row r="160" spans="1:8" ht="14.45" customHeight="1" x14ac:dyDescent="0.25">
      <c r="A160" s="236" t="s">
        <v>121</v>
      </c>
      <c r="B160" s="237"/>
      <c r="C160" s="229">
        <f>C157</f>
        <v>0</v>
      </c>
      <c r="D160" s="230"/>
    </row>
    <row r="161" spans="1:4" ht="14.45" customHeight="1" x14ac:dyDescent="0.25">
      <c r="A161" s="236" t="s">
        <v>122</v>
      </c>
      <c r="B161" s="237"/>
      <c r="C161" s="232" t="s">
        <v>188</v>
      </c>
      <c r="D161" s="232"/>
    </row>
    <row r="162" spans="1:4" ht="14.45" customHeight="1" x14ac:dyDescent="0.25">
      <c r="A162" s="227" t="s">
        <v>136</v>
      </c>
      <c r="B162" s="228"/>
      <c r="C162" s="220">
        <f>C160*C161</f>
        <v>0</v>
      </c>
      <c r="D162" s="221"/>
    </row>
    <row r="163" spans="1:4" ht="14.45" customHeight="1" x14ac:dyDescent="0.25">
      <c r="A163" s="236" t="s">
        <v>123</v>
      </c>
      <c r="B163" s="237"/>
      <c r="C163" s="231">
        <v>4</v>
      </c>
      <c r="D163" s="232"/>
    </row>
    <row r="164" spans="1:4" ht="14.45" customHeight="1" x14ac:dyDescent="0.25">
      <c r="A164" s="238" t="s">
        <v>124</v>
      </c>
      <c r="B164" s="239"/>
      <c r="C164" s="220">
        <f>C162*C163</f>
        <v>0</v>
      </c>
      <c r="D164" s="221"/>
    </row>
    <row r="165" spans="1:4" ht="14.45" customHeight="1" x14ac:dyDescent="0.25">
      <c r="A165" s="235"/>
      <c r="B165" s="235"/>
      <c r="C165" s="235"/>
      <c r="D165" s="235"/>
    </row>
    <row r="166" spans="1:4" x14ac:dyDescent="0.25">
      <c r="A166" s="225" t="s">
        <v>128</v>
      </c>
      <c r="B166" s="225"/>
      <c r="C166" s="225"/>
      <c r="D166" s="225"/>
    </row>
    <row r="167" spans="1:4" x14ac:dyDescent="0.25">
      <c r="A167" s="236" t="s">
        <v>125</v>
      </c>
      <c r="B167" s="237"/>
      <c r="C167" s="229">
        <f>C164</f>
        <v>0</v>
      </c>
      <c r="D167" s="230"/>
    </row>
    <row r="168" spans="1:4" x14ac:dyDescent="0.25">
      <c r="A168" s="236" t="s">
        <v>126</v>
      </c>
      <c r="B168" s="237"/>
      <c r="C168" s="231">
        <v>24</v>
      </c>
      <c r="D168" s="232"/>
    </row>
    <row r="169" spans="1:4" x14ac:dyDescent="0.25">
      <c r="A169" s="227" t="s">
        <v>127</v>
      </c>
      <c r="B169" s="228"/>
      <c r="C169" s="233">
        <f>C167*C168</f>
        <v>0</v>
      </c>
      <c r="D169" s="234"/>
    </row>
  </sheetData>
  <mergeCells count="122">
    <mergeCell ref="A159:D159"/>
    <mergeCell ref="A160:B160"/>
    <mergeCell ref="C160:D160"/>
    <mergeCell ref="A161:B161"/>
    <mergeCell ref="C161:D161"/>
    <mergeCell ref="A162:B162"/>
    <mergeCell ref="C162:D162"/>
    <mergeCell ref="C153:D153"/>
    <mergeCell ref="C154:D154"/>
    <mergeCell ref="A155:B155"/>
    <mergeCell ref="C155:D155"/>
    <mergeCell ref="C156:D156"/>
    <mergeCell ref="A157:B157"/>
    <mergeCell ref="C157:D157"/>
    <mergeCell ref="A167:B167"/>
    <mergeCell ref="C167:D167"/>
    <mergeCell ref="A168:B168"/>
    <mergeCell ref="C168:D168"/>
    <mergeCell ref="A169:B169"/>
    <mergeCell ref="C169:D169"/>
    <mergeCell ref="A163:B163"/>
    <mergeCell ref="C163:D163"/>
    <mergeCell ref="A164:B164"/>
    <mergeCell ref="C164:D164"/>
    <mergeCell ref="A165:D165"/>
    <mergeCell ref="A166:D166"/>
    <mergeCell ref="A146:B146"/>
    <mergeCell ref="A148:D148"/>
    <mergeCell ref="C149:D149"/>
    <mergeCell ref="C150:D150"/>
    <mergeCell ref="C151:D151"/>
    <mergeCell ref="C152:D152"/>
    <mergeCell ref="A132:B132"/>
    <mergeCell ref="C132:D132"/>
    <mergeCell ref="A134:D134"/>
    <mergeCell ref="B136:C136"/>
    <mergeCell ref="B137:C137"/>
    <mergeCell ref="B138:C138"/>
    <mergeCell ref="A126:D126"/>
    <mergeCell ref="C128:D128"/>
    <mergeCell ref="C129:D129"/>
    <mergeCell ref="C130:D130"/>
    <mergeCell ref="C131:D131"/>
    <mergeCell ref="A119:D119"/>
    <mergeCell ref="C121:D121"/>
    <mergeCell ref="C122:D122"/>
    <mergeCell ref="C123:D123"/>
    <mergeCell ref="A124:B124"/>
    <mergeCell ref="C124:D124"/>
    <mergeCell ref="A114:B114"/>
    <mergeCell ref="C114:D114"/>
    <mergeCell ref="C115:D115"/>
    <mergeCell ref="C116:D116"/>
    <mergeCell ref="A117:B117"/>
    <mergeCell ref="C117:D117"/>
    <mergeCell ref="A100:D100"/>
    <mergeCell ref="A101:D101"/>
    <mergeCell ref="A102:B102"/>
    <mergeCell ref="C102:D102"/>
    <mergeCell ref="A111:C111"/>
    <mergeCell ref="A113:D113"/>
    <mergeCell ref="A87:B87"/>
    <mergeCell ref="A88:B88"/>
    <mergeCell ref="A96:B96"/>
    <mergeCell ref="A97:D97"/>
    <mergeCell ref="A98:D98"/>
    <mergeCell ref="A99:D99"/>
    <mergeCell ref="A79:C79"/>
    <mergeCell ref="B80:C80"/>
    <mergeCell ref="B81:C81"/>
    <mergeCell ref="B82:C82"/>
    <mergeCell ref="A83:C83"/>
    <mergeCell ref="A85:D85"/>
    <mergeCell ref="A66:D66"/>
    <mergeCell ref="A75:C75"/>
    <mergeCell ref="A77:D77"/>
    <mergeCell ref="A78:D78"/>
    <mergeCell ref="A45:D45"/>
    <mergeCell ref="A50:C50"/>
    <mergeCell ref="A52:D52"/>
    <mergeCell ref="A54:B54"/>
    <mergeCell ref="A64:B64"/>
    <mergeCell ref="A65:D65"/>
    <mergeCell ref="B37:C37"/>
    <mergeCell ref="B38:C38"/>
    <mergeCell ref="B39:C39"/>
    <mergeCell ref="B40:C40"/>
    <mergeCell ref="A41:C41"/>
    <mergeCell ref="A43:D43"/>
    <mergeCell ref="C30:D30"/>
    <mergeCell ref="C31:D31"/>
    <mergeCell ref="A32:D32"/>
    <mergeCell ref="A33:D33"/>
    <mergeCell ref="B35:C35"/>
    <mergeCell ref="B36:C36"/>
    <mergeCell ref="A24:D24"/>
    <mergeCell ref="A25:D25"/>
    <mergeCell ref="C26:D26"/>
    <mergeCell ref="C27:D27"/>
    <mergeCell ref="C28:D28"/>
    <mergeCell ref="C29:D29"/>
    <mergeCell ref="C20:D20"/>
    <mergeCell ref="C21:D21"/>
    <mergeCell ref="A23:D23"/>
    <mergeCell ref="A1:D1"/>
    <mergeCell ref="A2:D2"/>
    <mergeCell ref="A3:D3"/>
    <mergeCell ref="A4:D4"/>
    <mergeCell ref="A5:D5"/>
    <mergeCell ref="A6:D6"/>
    <mergeCell ref="A17:D17"/>
    <mergeCell ref="C18:D18"/>
    <mergeCell ref="C19:D19"/>
    <mergeCell ref="A7:D8"/>
    <mergeCell ref="A10:D10"/>
    <mergeCell ref="C11:D11"/>
    <mergeCell ref="C12:D12"/>
    <mergeCell ref="A13:A15"/>
    <mergeCell ref="B13:B15"/>
    <mergeCell ref="C13:D13"/>
    <mergeCell ref="C14:D14"/>
    <mergeCell ref="C15:D1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6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P169"/>
  <sheetViews>
    <sheetView tabSelected="1" topLeftCell="A136" workbookViewId="0">
      <selection activeCell="C146" sqref="C146"/>
    </sheetView>
  </sheetViews>
  <sheetFormatPr defaultColWidth="8.7109375" defaultRowHeight="15.75" x14ac:dyDescent="0.25"/>
  <cols>
    <col min="1" max="1" width="8.7109375" style="3"/>
    <col min="2" max="2" width="83.28515625" style="3" customWidth="1"/>
    <col min="3" max="3" width="18" style="3" customWidth="1"/>
    <col min="4" max="4" width="17.7109375" style="3" customWidth="1"/>
    <col min="5" max="5" width="4.28515625" style="3" customWidth="1"/>
    <col min="6" max="16384" width="8.7109375" style="3"/>
  </cols>
  <sheetData>
    <row r="1" spans="1:42" x14ac:dyDescent="0.25">
      <c r="A1" s="155" t="s">
        <v>0</v>
      </c>
      <c r="B1" s="155"/>
      <c r="C1" s="155"/>
      <c r="D1" s="155"/>
    </row>
    <row r="2" spans="1:42" x14ac:dyDescent="0.25">
      <c r="A2" s="155" t="s">
        <v>15</v>
      </c>
      <c r="B2" s="155"/>
      <c r="C2" s="155"/>
      <c r="D2" s="155"/>
    </row>
    <row r="3" spans="1:42" x14ac:dyDescent="0.25">
      <c r="A3" s="159"/>
      <c r="B3" s="160"/>
      <c r="C3" s="160"/>
      <c r="D3" s="161"/>
    </row>
    <row r="4" spans="1:42" ht="32.25" customHeight="1" x14ac:dyDescent="0.25">
      <c r="A4" s="162" t="s">
        <v>211</v>
      </c>
      <c r="B4" s="163"/>
      <c r="C4" s="163"/>
      <c r="D4" s="164"/>
    </row>
    <row r="5" spans="1:42" x14ac:dyDescent="0.25">
      <c r="A5" s="159"/>
      <c r="B5" s="160"/>
      <c r="C5" s="160"/>
      <c r="D5" s="161"/>
    </row>
    <row r="6" spans="1:42" x14ac:dyDescent="0.25">
      <c r="A6" s="156" t="s">
        <v>100</v>
      </c>
      <c r="B6" s="156"/>
      <c r="C6" s="156"/>
      <c r="D6" s="156"/>
    </row>
    <row r="7" spans="1:42" ht="14.45" customHeight="1" x14ac:dyDescent="0.25">
      <c r="A7" s="157" t="s">
        <v>193</v>
      </c>
      <c r="B7" s="157"/>
      <c r="C7" s="157"/>
      <c r="D7" s="157"/>
    </row>
    <row r="8" spans="1:42" ht="33" customHeight="1" x14ac:dyDescent="0.25">
      <c r="A8" s="157"/>
      <c r="B8" s="157"/>
      <c r="C8" s="157"/>
      <c r="D8" s="157"/>
    </row>
    <row r="9" spans="1:42" x14ac:dyDescent="0.25">
      <c r="A9" s="70"/>
      <c r="B9" s="70"/>
      <c r="C9" s="70"/>
      <c r="D9" s="70"/>
    </row>
    <row r="10" spans="1:42" s="24" customFormat="1" x14ac:dyDescent="0.25">
      <c r="A10" s="158" t="s">
        <v>109</v>
      </c>
      <c r="B10" s="158"/>
      <c r="C10" s="158"/>
      <c r="D10" s="15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42" s="24" customFormat="1" x14ac:dyDescent="0.25">
      <c r="A11" s="25" t="s">
        <v>19</v>
      </c>
      <c r="B11" s="26" t="s">
        <v>110</v>
      </c>
      <c r="C11" s="241" t="s">
        <v>103</v>
      </c>
      <c r="D11" s="24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42" s="24" customFormat="1" x14ac:dyDescent="0.25">
      <c r="A12" s="25" t="s">
        <v>20</v>
      </c>
      <c r="B12" s="27" t="s">
        <v>138</v>
      </c>
      <c r="C12" s="241" t="s">
        <v>148</v>
      </c>
      <c r="D12" s="241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s="24" customFormat="1" ht="15.75" customHeight="1" x14ac:dyDescent="0.25">
      <c r="A13" s="165" t="s">
        <v>21</v>
      </c>
      <c r="B13" s="166" t="s">
        <v>139</v>
      </c>
      <c r="C13" s="165" t="s">
        <v>160</v>
      </c>
      <c r="D13" s="16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s="24" customFormat="1" ht="15.75" customHeight="1" x14ac:dyDescent="0.25">
      <c r="A14" s="165"/>
      <c r="B14" s="166"/>
      <c r="C14" s="242" t="s">
        <v>192</v>
      </c>
      <c r="D14" s="242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s="24" customFormat="1" ht="15.75" customHeight="1" x14ac:dyDescent="0.25">
      <c r="A15" s="165"/>
      <c r="B15" s="166"/>
      <c r="C15" s="242" t="s">
        <v>191</v>
      </c>
      <c r="D15" s="242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42" ht="15.75" customHeight="1" x14ac:dyDescent="0.25">
      <c r="A16" s="23"/>
      <c r="B16" s="23"/>
      <c r="C16" s="23"/>
      <c r="D16" s="23"/>
    </row>
    <row r="17" spans="1:4" ht="15.75" customHeight="1" x14ac:dyDescent="0.25">
      <c r="A17" s="158" t="s">
        <v>108</v>
      </c>
      <c r="B17" s="158"/>
      <c r="C17" s="158"/>
      <c r="D17" s="158"/>
    </row>
    <row r="18" spans="1:4" ht="15.75" customHeight="1" x14ac:dyDescent="0.25">
      <c r="A18" s="25" t="s">
        <v>19</v>
      </c>
      <c r="B18" s="28" t="s">
        <v>107</v>
      </c>
      <c r="C18" s="150"/>
      <c r="D18" s="150"/>
    </row>
    <row r="19" spans="1:4" ht="15.75" customHeight="1" x14ac:dyDescent="0.25">
      <c r="A19" s="25" t="s">
        <v>20</v>
      </c>
      <c r="B19" s="28" t="s">
        <v>106</v>
      </c>
      <c r="C19" s="151" t="s">
        <v>159</v>
      </c>
      <c r="D19" s="151"/>
    </row>
    <row r="20" spans="1:4" ht="15.75" customHeight="1" x14ac:dyDescent="0.25">
      <c r="A20" s="25" t="s">
        <v>21</v>
      </c>
      <c r="B20" s="28" t="s">
        <v>105</v>
      </c>
      <c r="C20" s="154"/>
      <c r="D20" s="154"/>
    </row>
    <row r="21" spans="1:4" ht="15.75" customHeight="1" x14ac:dyDescent="0.25">
      <c r="A21" s="25" t="s">
        <v>37</v>
      </c>
      <c r="B21" s="28" t="s">
        <v>104</v>
      </c>
      <c r="C21" s="152">
        <v>24</v>
      </c>
      <c r="D21" s="153"/>
    </row>
    <row r="22" spans="1:4" ht="15.75" customHeight="1" x14ac:dyDescent="0.25">
      <c r="A22" s="23"/>
      <c r="B22" s="23"/>
      <c r="C22" s="23"/>
      <c r="D22" s="23"/>
    </row>
    <row r="23" spans="1:4" ht="15.75" customHeight="1" x14ac:dyDescent="0.25">
      <c r="A23" s="176" t="s">
        <v>111</v>
      </c>
      <c r="B23" s="176"/>
      <c r="C23" s="176"/>
      <c r="D23" s="176"/>
    </row>
    <row r="24" spans="1:4" ht="15.75" customHeight="1" x14ac:dyDescent="0.25">
      <c r="A24" s="158" t="s">
        <v>112</v>
      </c>
      <c r="B24" s="158"/>
      <c r="C24" s="158"/>
      <c r="D24" s="158"/>
    </row>
    <row r="25" spans="1:4" ht="15.75" customHeight="1" x14ac:dyDescent="0.25">
      <c r="A25" s="177" t="s">
        <v>113</v>
      </c>
      <c r="B25" s="177"/>
      <c r="C25" s="177"/>
      <c r="D25" s="177"/>
    </row>
    <row r="26" spans="1:4" ht="15.75" customHeight="1" x14ac:dyDescent="0.25">
      <c r="A26" s="25">
        <v>1</v>
      </c>
      <c r="B26" s="28" t="s">
        <v>114</v>
      </c>
      <c r="C26" s="178"/>
      <c r="D26" s="179"/>
    </row>
    <row r="27" spans="1:4" ht="15.75" customHeight="1" x14ac:dyDescent="0.25">
      <c r="A27" s="25">
        <v>2</v>
      </c>
      <c r="B27" s="28" t="s">
        <v>115</v>
      </c>
      <c r="C27" s="180" t="s">
        <v>117</v>
      </c>
      <c r="D27" s="181"/>
    </row>
    <row r="28" spans="1:4" ht="15.75" customHeight="1" x14ac:dyDescent="0.25">
      <c r="A28" s="25">
        <v>3</v>
      </c>
      <c r="B28" s="28" t="s">
        <v>116</v>
      </c>
      <c r="C28" s="182">
        <v>44958</v>
      </c>
      <c r="D28" s="183"/>
    </row>
    <row r="29" spans="1:4" x14ac:dyDescent="0.25">
      <c r="A29" s="25">
        <v>4</v>
      </c>
      <c r="B29" s="28" t="s">
        <v>140</v>
      </c>
      <c r="C29" s="190" t="s">
        <v>143</v>
      </c>
      <c r="D29" s="191"/>
    </row>
    <row r="30" spans="1:4" ht="15.75" customHeight="1" x14ac:dyDescent="0.25">
      <c r="A30" s="25">
        <v>5</v>
      </c>
      <c r="B30" s="28" t="s">
        <v>141</v>
      </c>
      <c r="C30" s="190" t="s">
        <v>143</v>
      </c>
      <c r="D30" s="191"/>
    </row>
    <row r="31" spans="1:4" x14ac:dyDescent="0.25">
      <c r="A31" s="25">
        <v>6</v>
      </c>
      <c r="B31" s="28" t="s">
        <v>142</v>
      </c>
      <c r="C31" s="192"/>
      <c r="D31" s="193"/>
    </row>
    <row r="32" spans="1:4" x14ac:dyDescent="0.25">
      <c r="A32" s="187"/>
      <c r="B32" s="187"/>
      <c r="C32" s="187"/>
      <c r="D32" s="187"/>
    </row>
    <row r="33" spans="1:4" x14ac:dyDescent="0.25">
      <c r="A33" s="184" t="s">
        <v>16</v>
      </c>
      <c r="B33" s="184"/>
      <c r="C33" s="184"/>
      <c r="D33" s="184"/>
    </row>
    <row r="34" spans="1:4" x14ac:dyDescent="0.25">
      <c r="A34" s="4"/>
      <c r="B34" s="4"/>
      <c r="C34" s="4"/>
      <c r="D34" s="4"/>
    </row>
    <row r="35" spans="1:4" x14ac:dyDescent="0.25">
      <c r="A35" s="75">
        <v>1</v>
      </c>
      <c r="B35" s="188" t="s">
        <v>17</v>
      </c>
      <c r="C35" s="189"/>
      <c r="D35" s="75" t="s">
        <v>18</v>
      </c>
    </row>
    <row r="36" spans="1:4" s="35" customFormat="1" ht="15" x14ac:dyDescent="0.25">
      <c r="A36" s="33" t="s">
        <v>19</v>
      </c>
      <c r="B36" s="185" t="s">
        <v>129</v>
      </c>
      <c r="C36" s="186"/>
      <c r="D36" s="54"/>
    </row>
    <row r="37" spans="1:4" s="35" customFormat="1" ht="15" x14ac:dyDescent="0.25">
      <c r="A37" s="33" t="s">
        <v>20</v>
      </c>
      <c r="B37" s="169" t="s">
        <v>84</v>
      </c>
      <c r="C37" s="170"/>
      <c r="D37" s="55"/>
    </row>
    <row r="38" spans="1:4" s="35" customFormat="1" ht="15" x14ac:dyDescent="0.25">
      <c r="A38" s="33" t="s">
        <v>21</v>
      </c>
      <c r="B38" s="162" t="s">
        <v>85</v>
      </c>
      <c r="C38" s="164"/>
      <c r="D38" s="55"/>
    </row>
    <row r="39" spans="1:4" s="35" customFormat="1" ht="15" x14ac:dyDescent="0.25">
      <c r="A39" s="33" t="s">
        <v>37</v>
      </c>
      <c r="B39" s="169" t="s">
        <v>86</v>
      </c>
      <c r="C39" s="170"/>
      <c r="D39" s="55"/>
    </row>
    <row r="40" spans="1:4" s="35" customFormat="1" ht="15" x14ac:dyDescent="0.25">
      <c r="A40" s="33" t="s">
        <v>22</v>
      </c>
      <c r="B40" s="169" t="s">
        <v>81</v>
      </c>
      <c r="C40" s="170"/>
      <c r="D40" s="56"/>
    </row>
    <row r="41" spans="1:4" s="35" customFormat="1" ht="15" x14ac:dyDescent="0.25">
      <c r="A41" s="171" t="s">
        <v>2</v>
      </c>
      <c r="B41" s="172"/>
      <c r="C41" s="173"/>
      <c r="D41" s="80">
        <f>SUM(D36:D40)</f>
        <v>0</v>
      </c>
    </row>
    <row r="42" spans="1:4" x14ac:dyDescent="0.25">
      <c r="A42" s="4"/>
      <c r="B42" s="4"/>
      <c r="C42" s="4"/>
      <c r="D42" s="4"/>
    </row>
    <row r="43" spans="1:4" x14ac:dyDescent="0.25">
      <c r="A43" s="184" t="s">
        <v>26</v>
      </c>
      <c r="B43" s="184"/>
      <c r="C43" s="184"/>
      <c r="D43" s="184"/>
    </row>
    <row r="44" spans="1:4" x14ac:dyDescent="0.25">
      <c r="A44" s="6"/>
      <c r="B44" s="4"/>
      <c r="C44" s="4"/>
      <c r="D44" s="4"/>
    </row>
    <row r="45" spans="1:4" x14ac:dyDescent="0.25">
      <c r="A45" s="174" t="s">
        <v>27</v>
      </c>
      <c r="B45" s="174"/>
      <c r="C45" s="174"/>
      <c r="D45" s="174"/>
    </row>
    <row r="46" spans="1:4" x14ac:dyDescent="0.25">
      <c r="A46" s="4"/>
      <c r="B46" s="4"/>
      <c r="C46" s="4"/>
      <c r="D46" s="4"/>
    </row>
    <row r="47" spans="1:4" s="35" customFormat="1" ht="15" x14ac:dyDescent="0.25">
      <c r="A47" s="75" t="s">
        <v>28</v>
      </c>
      <c r="B47" s="29" t="s">
        <v>101</v>
      </c>
      <c r="C47" s="29" t="s">
        <v>30</v>
      </c>
      <c r="D47" s="75" t="s">
        <v>18</v>
      </c>
    </row>
    <row r="48" spans="1:4" s="35" customFormat="1" ht="15" x14ac:dyDescent="0.25">
      <c r="A48" s="33" t="s">
        <v>19</v>
      </c>
      <c r="B48" s="48" t="s">
        <v>31</v>
      </c>
      <c r="C48" s="40"/>
      <c r="D48" s="39"/>
    </row>
    <row r="49" spans="1:4" s="35" customFormat="1" ht="15" x14ac:dyDescent="0.25">
      <c r="A49" s="33" t="s">
        <v>20</v>
      </c>
      <c r="B49" s="48" t="s">
        <v>32</v>
      </c>
      <c r="C49" s="34"/>
      <c r="D49" s="39"/>
    </row>
    <row r="50" spans="1:4" s="35" customFormat="1" ht="15" x14ac:dyDescent="0.25">
      <c r="A50" s="171" t="s">
        <v>2</v>
      </c>
      <c r="B50" s="172"/>
      <c r="C50" s="173"/>
      <c r="D50" s="80">
        <f>SUM(D48:D49)</f>
        <v>0</v>
      </c>
    </row>
    <row r="51" spans="1:4" x14ac:dyDescent="0.25">
      <c r="A51" s="4"/>
      <c r="B51" s="4"/>
      <c r="C51" s="4"/>
      <c r="D51" s="4"/>
    </row>
    <row r="52" spans="1:4" ht="15.75" customHeight="1" x14ac:dyDescent="0.25">
      <c r="A52" s="174" t="s">
        <v>33</v>
      </c>
      <c r="B52" s="174"/>
      <c r="C52" s="174"/>
      <c r="D52" s="174"/>
    </row>
    <row r="53" spans="1:4" x14ac:dyDescent="0.25">
      <c r="A53" s="7"/>
      <c r="B53" s="7"/>
      <c r="C53" s="7"/>
      <c r="D53" s="7"/>
    </row>
    <row r="54" spans="1:4" x14ac:dyDescent="0.25">
      <c r="A54" s="175" t="s">
        <v>130</v>
      </c>
      <c r="B54" s="175"/>
      <c r="C54" s="57">
        <f>$D$41+$D$50</f>
        <v>0</v>
      </c>
      <c r="D54" s="4"/>
    </row>
    <row r="55" spans="1:4" s="35" customFormat="1" ht="15" x14ac:dyDescent="0.25">
      <c r="A55" s="75" t="s">
        <v>34</v>
      </c>
      <c r="B55" s="75" t="s">
        <v>35</v>
      </c>
      <c r="C55" s="75" t="s">
        <v>30</v>
      </c>
      <c r="D55" s="75" t="s">
        <v>18</v>
      </c>
    </row>
    <row r="56" spans="1:4" s="35" customFormat="1" ht="15" x14ac:dyDescent="0.25">
      <c r="A56" s="33" t="s">
        <v>19</v>
      </c>
      <c r="B56" s="48" t="s">
        <v>3</v>
      </c>
      <c r="C56" s="58">
        <v>0.2</v>
      </c>
      <c r="D56" s="59"/>
    </row>
    <row r="57" spans="1:4" s="35" customFormat="1" ht="15" x14ac:dyDescent="0.25">
      <c r="A57" s="33" t="s">
        <v>20</v>
      </c>
      <c r="B57" s="48" t="s">
        <v>36</v>
      </c>
      <c r="C57" s="60">
        <v>2.5000000000000001E-2</v>
      </c>
      <c r="D57" s="69"/>
    </row>
    <row r="58" spans="1:4" s="35" customFormat="1" ht="15" x14ac:dyDescent="0.25">
      <c r="A58" s="33" t="s">
        <v>21</v>
      </c>
      <c r="B58" s="50" t="s">
        <v>62</v>
      </c>
      <c r="C58" s="34"/>
      <c r="D58" s="59"/>
    </row>
    <row r="59" spans="1:4" s="35" customFormat="1" ht="15" x14ac:dyDescent="0.25">
      <c r="A59" s="33" t="s">
        <v>37</v>
      </c>
      <c r="B59" s="48" t="s">
        <v>38</v>
      </c>
      <c r="C59" s="60">
        <v>1.4999999999999999E-2</v>
      </c>
      <c r="D59" s="69"/>
    </row>
    <row r="60" spans="1:4" s="35" customFormat="1" ht="15" x14ac:dyDescent="0.25">
      <c r="A60" s="33" t="s">
        <v>22</v>
      </c>
      <c r="B60" s="48" t="s">
        <v>39</v>
      </c>
      <c r="C60" s="60">
        <v>0.01</v>
      </c>
      <c r="D60" s="69"/>
    </row>
    <row r="61" spans="1:4" s="35" customFormat="1" ht="15" x14ac:dyDescent="0.25">
      <c r="A61" s="33" t="s">
        <v>23</v>
      </c>
      <c r="B61" s="48" t="s">
        <v>4</v>
      </c>
      <c r="C61" s="60">
        <v>6.0000000000000001E-3</v>
      </c>
      <c r="D61" s="69"/>
    </row>
    <row r="62" spans="1:4" s="35" customFormat="1" ht="15" x14ac:dyDescent="0.25">
      <c r="A62" s="33" t="s">
        <v>24</v>
      </c>
      <c r="B62" s="48" t="s">
        <v>5</v>
      </c>
      <c r="C62" s="60">
        <v>2E-3</v>
      </c>
      <c r="D62" s="69"/>
    </row>
    <row r="63" spans="1:4" s="35" customFormat="1" ht="15" x14ac:dyDescent="0.25">
      <c r="A63" s="33" t="s">
        <v>25</v>
      </c>
      <c r="B63" s="48" t="s">
        <v>6</v>
      </c>
      <c r="C63" s="60">
        <v>0.08</v>
      </c>
      <c r="D63" s="69"/>
    </row>
    <row r="64" spans="1:4" s="35" customFormat="1" ht="15" x14ac:dyDescent="0.25">
      <c r="A64" s="195" t="s">
        <v>40</v>
      </c>
      <c r="B64" s="195"/>
      <c r="C64" s="62">
        <f>SUM(C56:C63)</f>
        <v>0.33800000000000002</v>
      </c>
      <c r="D64" s="84">
        <f>SUM(D56:D63)</f>
        <v>0</v>
      </c>
    </row>
    <row r="65" spans="1:4" x14ac:dyDescent="0.25">
      <c r="A65" s="194"/>
      <c r="B65" s="194"/>
      <c r="C65" s="194"/>
      <c r="D65" s="194"/>
    </row>
    <row r="66" spans="1:4" x14ac:dyDescent="0.25">
      <c r="A66" s="174" t="s">
        <v>41</v>
      </c>
      <c r="B66" s="174"/>
      <c r="C66" s="174"/>
      <c r="D66" s="174"/>
    </row>
    <row r="67" spans="1:4" x14ac:dyDescent="0.25">
      <c r="A67" s="4"/>
      <c r="B67" s="4"/>
      <c r="C67" s="4"/>
      <c r="D67" s="4"/>
    </row>
    <row r="68" spans="1:4" s="35" customFormat="1" ht="15" x14ac:dyDescent="0.25">
      <c r="A68" s="75" t="s">
        <v>42</v>
      </c>
      <c r="B68" s="31" t="s">
        <v>43</v>
      </c>
      <c r="C68" s="32" t="s">
        <v>1</v>
      </c>
      <c r="D68" s="75" t="s">
        <v>18</v>
      </c>
    </row>
    <row r="69" spans="1:4" s="35" customFormat="1" ht="15" x14ac:dyDescent="0.25">
      <c r="A69" s="33" t="s">
        <v>19</v>
      </c>
      <c r="B69" s="48" t="s">
        <v>89</v>
      </c>
      <c r="C69" s="73"/>
      <c r="D69" s="64"/>
    </row>
    <row r="70" spans="1:4" s="35" customFormat="1" ht="15" x14ac:dyDescent="0.25">
      <c r="A70" s="49" t="s">
        <v>20</v>
      </c>
      <c r="B70" s="50" t="s">
        <v>195</v>
      </c>
      <c r="C70" s="20"/>
      <c r="D70" s="65"/>
    </row>
    <row r="71" spans="1:4" s="35" customFormat="1" ht="15" x14ac:dyDescent="0.25">
      <c r="A71" s="49" t="s">
        <v>21</v>
      </c>
      <c r="B71" s="50" t="s">
        <v>177</v>
      </c>
      <c r="C71" s="20"/>
      <c r="D71" s="65"/>
    </row>
    <row r="72" spans="1:4" s="35" customFormat="1" ht="15" x14ac:dyDescent="0.25">
      <c r="A72" s="49" t="s">
        <v>37</v>
      </c>
      <c r="B72" s="50" t="s">
        <v>194</v>
      </c>
      <c r="C72" s="20"/>
      <c r="D72" s="65"/>
    </row>
    <row r="73" spans="1:4" s="35" customFormat="1" ht="15" x14ac:dyDescent="0.25">
      <c r="A73" s="49" t="s">
        <v>22</v>
      </c>
      <c r="B73" s="50" t="s">
        <v>90</v>
      </c>
      <c r="C73" s="109"/>
      <c r="D73" s="65"/>
    </row>
    <row r="74" spans="1:4" s="35" customFormat="1" ht="15" x14ac:dyDescent="0.25">
      <c r="A74" s="49" t="s">
        <v>23</v>
      </c>
      <c r="B74" s="50" t="s">
        <v>83</v>
      </c>
      <c r="C74" s="66"/>
      <c r="D74" s="67"/>
    </row>
    <row r="75" spans="1:4" s="35" customFormat="1" ht="15" x14ac:dyDescent="0.25">
      <c r="A75" s="171" t="s">
        <v>2</v>
      </c>
      <c r="B75" s="172"/>
      <c r="C75" s="173"/>
      <c r="D75" s="84">
        <f>SUM(D69:D74)</f>
        <v>0</v>
      </c>
    </row>
    <row r="76" spans="1:4" s="35" customFormat="1" ht="15" x14ac:dyDescent="0.25">
      <c r="A76" s="97"/>
      <c r="B76" s="97"/>
      <c r="C76" s="97"/>
      <c r="D76" s="98"/>
    </row>
    <row r="77" spans="1:4" s="35" customFormat="1" ht="15" x14ac:dyDescent="0.25">
      <c r="A77" s="198" t="s">
        <v>44</v>
      </c>
      <c r="B77" s="198"/>
      <c r="C77" s="198"/>
      <c r="D77" s="198"/>
    </row>
    <row r="78" spans="1:4" s="35" customFormat="1" ht="15" x14ac:dyDescent="0.25">
      <c r="A78" s="201"/>
      <c r="B78" s="201"/>
      <c r="C78" s="201"/>
      <c r="D78" s="201"/>
    </row>
    <row r="79" spans="1:4" s="35" customFormat="1" ht="15" x14ac:dyDescent="0.25">
      <c r="A79" s="188" t="s">
        <v>45</v>
      </c>
      <c r="B79" s="202"/>
      <c r="C79" s="189"/>
      <c r="D79" s="75" t="s">
        <v>18</v>
      </c>
    </row>
    <row r="80" spans="1:4" s="35" customFormat="1" ht="15" x14ac:dyDescent="0.25">
      <c r="A80" s="33" t="s">
        <v>28</v>
      </c>
      <c r="B80" s="199" t="s">
        <v>29</v>
      </c>
      <c r="C80" s="200"/>
      <c r="D80" s="42">
        <f>D50</f>
        <v>0</v>
      </c>
    </row>
    <row r="81" spans="1:5" s="35" customFormat="1" ht="15" x14ac:dyDescent="0.25">
      <c r="A81" s="33" t="s">
        <v>34</v>
      </c>
      <c r="B81" s="199" t="s">
        <v>35</v>
      </c>
      <c r="C81" s="200"/>
      <c r="D81" s="43">
        <f>D64</f>
        <v>0</v>
      </c>
    </row>
    <row r="82" spans="1:5" s="35" customFormat="1" ht="15" x14ac:dyDescent="0.25">
      <c r="A82" s="33" t="s">
        <v>42</v>
      </c>
      <c r="B82" s="199" t="s">
        <v>43</v>
      </c>
      <c r="C82" s="200"/>
      <c r="D82" s="43">
        <f>D75</f>
        <v>0</v>
      </c>
    </row>
    <row r="83" spans="1:5" s="35" customFormat="1" ht="15" x14ac:dyDescent="0.25">
      <c r="A83" s="171" t="s">
        <v>2</v>
      </c>
      <c r="B83" s="172"/>
      <c r="C83" s="173"/>
      <c r="D83" s="84">
        <f>SUM(D80:D82)</f>
        <v>0</v>
      </c>
    </row>
    <row r="84" spans="1:5" x14ac:dyDescent="0.25">
      <c r="A84" s="4"/>
      <c r="B84" s="4"/>
      <c r="C84" s="4"/>
      <c r="D84" s="4"/>
    </row>
    <row r="85" spans="1:5" x14ac:dyDescent="0.25">
      <c r="A85" s="184" t="s">
        <v>12</v>
      </c>
      <c r="B85" s="184"/>
      <c r="C85" s="184"/>
      <c r="D85" s="184"/>
    </row>
    <row r="86" spans="1:5" x14ac:dyDescent="0.25">
      <c r="A86" s="8"/>
      <c r="B86" s="8"/>
      <c r="C86" s="8"/>
      <c r="D86" s="8"/>
    </row>
    <row r="87" spans="1:5" s="35" customFormat="1" ht="15" x14ac:dyDescent="0.25">
      <c r="A87" s="196" t="s">
        <v>131</v>
      </c>
      <c r="B87" s="196"/>
      <c r="C87" s="81">
        <f>D41+D83-SUM(D56:D62)</f>
        <v>0</v>
      </c>
      <c r="D87" s="10"/>
    </row>
    <row r="88" spans="1:5" s="35" customFormat="1" ht="15" x14ac:dyDescent="0.25">
      <c r="A88" s="197" t="s">
        <v>132</v>
      </c>
      <c r="B88" s="197"/>
      <c r="C88" s="81">
        <f>D41+D83</f>
        <v>0</v>
      </c>
      <c r="D88" s="10"/>
    </row>
    <row r="89" spans="1:5" x14ac:dyDescent="0.25">
      <c r="A89" s="75">
        <v>3</v>
      </c>
      <c r="B89" s="31" t="s">
        <v>46</v>
      </c>
      <c r="C89" s="32" t="s">
        <v>82</v>
      </c>
      <c r="D89" s="75" t="s">
        <v>18</v>
      </c>
    </row>
    <row r="90" spans="1:5" s="35" customFormat="1" ht="15" x14ac:dyDescent="0.25">
      <c r="A90" s="33" t="s">
        <v>19</v>
      </c>
      <c r="B90" s="44" t="s">
        <v>47</v>
      </c>
      <c r="C90" s="34"/>
      <c r="D90" s="67"/>
    </row>
    <row r="91" spans="1:5" s="35" customFormat="1" ht="15" x14ac:dyDescent="0.25">
      <c r="A91" s="33" t="s">
        <v>20</v>
      </c>
      <c r="B91" s="37" t="s">
        <v>48</v>
      </c>
      <c r="C91" s="38"/>
      <c r="D91" s="39"/>
    </row>
    <row r="92" spans="1:5" s="35" customFormat="1" ht="15" x14ac:dyDescent="0.25">
      <c r="A92" s="33" t="s">
        <v>21</v>
      </c>
      <c r="B92" s="37" t="s">
        <v>49</v>
      </c>
      <c r="C92" s="40"/>
      <c r="D92" s="39"/>
      <c r="E92" s="36"/>
    </row>
    <row r="93" spans="1:5" s="35" customFormat="1" ht="15" x14ac:dyDescent="0.25">
      <c r="A93" s="33" t="s">
        <v>37</v>
      </c>
      <c r="B93" s="37" t="s">
        <v>50</v>
      </c>
      <c r="C93" s="34"/>
      <c r="D93" s="39"/>
    </row>
    <row r="94" spans="1:5" s="35" customFormat="1" ht="15" x14ac:dyDescent="0.25">
      <c r="A94" s="33" t="s">
        <v>22</v>
      </c>
      <c r="B94" s="37" t="s">
        <v>51</v>
      </c>
      <c r="C94" s="38"/>
      <c r="D94" s="39"/>
    </row>
    <row r="95" spans="1:5" s="35" customFormat="1" ht="15" x14ac:dyDescent="0.25">
      <c r="A95" s="33" t="s">
        <v>23</v>
      </c>
      <c r="B95" s="37" t="s">
        <v>87</v>
      </c>
      <c r="C95" s="40"/>
      <c r="D95" s="39"/>
    </row>
    <row r="96" spans="1:5" s="35" customFormat="1" ht="15" x14ac:dyDescent="0.25">
      <c r="A96" s="195" t="s">
        <v>2</v>
      </c>
      <c r="B96" s="195"/>
      <c r="C96" s="40"/>
      <c r="D96" s="84">
        <f>SUM(D90:D95)</f>
        <v>0</v>
      </c>
    </row>
    <row r="97" spans="1:4" x14ac:dyDescent="0.25">
      <c r="A97" s="207"/>
      <c r="B97" s="207"/>
      <c r="C97" s="207"/>
      <c r="D97" s="207"/>
    </row>
    <row r="98" spans="1:4" x14ac:dyDescent="0.25">
      <c r="A98" s="184" t="s">
        <v>52</v>
      </c>
      <c r="B98" s="184"/>
      <c r="C98" s="184"/>
      <c r="D98" s="184"/>
    </row>
    <row r="99" spans="1:4" ht="15.75" customHeight="1" x14ac:dyDescent="0.25">
      <c r="A99" s="208"/>
      <c r="B99" s="208"/>
      <c r="C99" s="208"/>
      <c r="D99" s="208"/>
    </row>
    <row r="100" spans="1:4" x14ac:dyDescent="0.25">
      <c r="A100" s="174" t="s">
        <v>53</v>
      </c>
      <c r="B100" s="174"/>
      <c r="C100" s="174"/>
      <c r="D100" s="174"/>
    </row>
    <row r="101" spans="1:4" x14ac:dyDescent="0.25">
      <c r="A101" s="209"/>
      <c r="B101" s="209"/>
      <c r="C101" s="209"/>
      <c r="D101" s="209"/>
    </row>
    <row r="102" spans="1:4" x14ac:dyDescent="0.25">
      <c r="A102" s="206" t="s">
        <v>118</v>
      </c>
      <c r="B102" s="206"/>
      <c r="C102" s="210">
        <f>D41+D83+D96</f>
        <v>0</v>
      </c>
      <c r="D102" s="210"/>
    </row>
    <row r="103" spans="1:4" x14ac:dyDescent="0.25">
      <c r="A103" s="75" t="s">
        <v>54</v>
      </c>
      <c r="B103" s="31" t="s">
        <v>55</v>
      </c>
      <c r="C103" s="32" t="s">
        <v>82</v>
      </c>
      <c r="D103" s="75" t="s">
        <v>18</v>
      </c>
    </row>
    <row r="104" spans="1:4" x14ac:dyDescent="0.25">
      <c r="A104" s="76" t="s">
        <v>19</v>
      </c>
      <c r="B104" s="77" t="s">
        <v>76</v>
      </c>
      <c r="C104" s="40"/>
      <c r="D104" s="78"/>
    </row>
    <row r="105" spans="1:4" x14ac:dyDescent="0.25">
      <c r="A105" s="76" t="s">
        <v>20</v>
      </c>
      <c r="B105" s="82" t="s">
        <v>55</v>
      </c>
      <c r="C105" s="34"/>
      <c r="D105" s="83"/>
    </row>
    <row r="106" spans="1:4" x14ac:dyDescent="0.25">
      <c r="A106" s="76" t="s">
        <v>21</v>
      </c>
      <c r="B106" s="82" t="s">
        <v>78</v>
      </c>
      <c r="C106" s="34"/>
      <c r="D106" s="83"/>
    </row>
    <row r="107" spans="1:4" x14ac:dyDescent="0.25">
      <c r="A107" s="76" t="s">
        <v>37</v>
      </c>
      <c r="B107" s="82" t="s">
        <v>77</v>
      </c>
      <c r="C107" s="34"/>
      <c r="D107" s="83"/>
    </row>
    <row r="108" spans="1:4" x14ac:dyDescent="0.25">
      <c r="A108" s="76" t="s">
        <v>22</v>
      </c>
      <c r="B108" s="82" t="s">
        <v>79</v>
      </c>
      <c r="C108" s="34"/>
      <c r="D108" s="83"/>
    </row>
    <row r="109" spans="1:4" x14ac:dyDescent="0.25">
      <c r="A109" s="76" t="s">
        <v>23</v>
      </c>
      <c r="B109" s="82" t="s">
        <v>80</v>
      </c>
      <c r="C109" s="34"/>
      <c r="D109" s="83"/>
    </row>
    <row r="110" spans="1:4" x14ac:dyDescent="0.25">
      <c r="A110" s="76" t="s">
        <v>24</v>
      </c>
      <c r="B110" s="77" t="s">
        <v>81</v>
      </c>
      <c r="C110" s="79"/>
      <c r="D110" s="78"/>
    </row>
    <row r="111" spans="1:4" x14ac:dyDescent="0.25">
      <c r="A111" s="171" t="s">
        <v>2</v>
      </c>
      <c r="B111" s="172"/>
      <c r="C111" s="173"/>
      <c r="D111" s="84">
        <f>SUM(D104:D110)</f>
        <v>0</v>
      </c>
    </row>
    <row r="112" spans="1:4" x14ac:dyDescent="0.25">
      <c r="A112" s="17"/>
      <c r="B112" s="17"/>
      <c r="C112" s="17"/>
      <c r="D112" s="17"/>
    </row>
    <row r="113" spans="1:4" ht="15.75" customHeight="1" x14ac:dyDescent="0.25">
      <c r="A113" s="204" t="s">
        <v>65</v>
      </c>
      <c r="B113" s="204"/>
      <c r="C113" s="204"/>
      <c r="D113" s="204"/>
    </row>
    <row r="114" spans="1:4" x14ac:dyDescent="0.25">
      <c r="A114" s="215"/>
      <c r="B114" s="215"/>
      <c r="C114" s="205"/>
      <c r="D114" s="205"/>
    </row>
    <row r="115" spans="1:4" x14ac:dyDescent="0.25">
      <c r="A115" s="75" t="s">
        <v>66</v>
      </c>
      <c r="B115" s="31" t="s">
        <v>67</v>
      </c>
      <c r="C115" s="188" t="s">
        <v>18</v>
      </c>
      <c r="D115" s="189"/>
    </row>
    <row r="116" spans="1:4" x14ac:dyDescent="0.25">
      <c r="A116" s="11" t="s">
        <v>19</v>
      </c>
      <c r="B116" s="16" t="s">
        <v>68</v>
      </c>
      <c r="C116" s="211"/>
      <c r="D116" s="211"/>
    </row>
    <row r="117" spans="1:4" x14ac:dyDescent="0.25">
      <c r="A117" s="216" t="s">
        <v>2</v>
      </c>
      <c r="B117" s="217"/>
      <c r="C117" s="213">
        <f>C116</f>
        <v>0</v>
      </c>
      <c r="D117" s="214"/>
    </row>
    <row r="118" spans="1:4" x14ac:dyDescent="0.25">
      <c r="A118" s="4"/>
      <c r="B118" s="4"/>
      <c r="C118" s="4"/>
      <c r="D118" s="4"/>
    </row>
    <row r="119" spans="1:4" x14ac:dyDescent="0.25">
      <c r="A119" s="218" t="s">
        <v>56</v>
      </c>
      <c r="B119" s="218"/>
      <c r="C119" s="218"/>
      <c r="D119" s="218"/>
    </row>
    <row r="120" spans="1:4" x14ac:dyDescent="0.25">
      <c r="A120" s="6"/>
      <c r="B120" s="4"/>
      <c r="C120" s="4"/>
      <c r="D120" s="4"/>
    </row>
    <row r="121" spans="1:4" x14ac:dyDescent="0.25">
      <c r="A121" s="75">
        <v>4</v>
      </c>
      <c r="B121" s="31" t="s">
        <v>57</v>
      </c>
      <c r="C121" s="188" t="s">
        <v>18</v>
      </c>
      <c r="D121" s="189"/>
    </row>
    <row r="122" spans="1:4" s="35" customFormat="1" ht="15" x14ac:dyDescent="0.25">
      <c r="A122" s="33" t="s">
        <v>54</v>
      </c>
      <c r="B122" s="48" t="s">
        <v>58</v>
      </c>
      <c r="C122" s="211"/>
      <c r="D122" s="211"/>
    </row>
    <row r="123" spans="1:4" s="35" customFormat="1" ht="15" x14ac:dyDescent="0.25">
      <c r="A123" s="33" t="s">
        <v>66</v>
      </c>
      <c r="B123" s="48" t="s">
        <v>69</v>
      </c>
      <c r="C123" s="211"/>
      <c r="D123" s="211"/>
    </row>
    <row r="124" spans="1:4" x14ac:dyDescent="0.25">
      <c r="A124" s="212" t="s">
        <v>2</v>
      </c>
      <c r="B124" s="212"/>
      <c r="C124" s="213">
        <f>SUM(C122:D123)</f>
        <v>0</v>
      </c>
      <c r="D124" s="214"/>
    </row>
    <row r="125" spans="1:4" x14ac:dyDescent="0.25">
      <c r="A125" s="4"/>
      <c r="B125" s="4"/>
      <c r="C125" s="4"/>
      <c r="D125" s="4"/>
    </row>
    <row r="126" spans="1:4" x14ac:dyDescent="0.25">
      <c r="A126" s="184" t="s">
        <v>13</v>
      </c>
      <c r="B126" s="184"/>
      <c r="C126" s="184"/>
      <c r="D126" s="184"/>
    </row>
    <row r="127" spans="1:4" x14ac:dyDescent="0.25">
      <c r="A127" s="4"/>
      <c r="B127" s="4"/>
      <c r="C127" s="4"/>
      <c r="D127" s="4"/>
    </row>
    <row r="128" spans="1:4" x14ac:dyDescent="0.25">
      <c r="A128" s="75">
        <v>5</v>
      </c>
      <c r="B128" s="31" t="s">
        <v>10</v>
      </c>
      <c r="C128" s="188" t="s">
        <v>18</v>
      </c>
      <c r="D128" s="189"/>
    </row>
    <row r="129" spans="1:5" s="35" customFormat="1" ht="15" x14ac:dyDescent="0.25">
      <c r="A129" s="49" t="s">
        <v>19</v>
      </c>
      <c r="B129" s="50" t="s">
        <v>59</v>
      </c>
      <c r="C129" s="203"/>
      <c r="D129" s="203"/>
    </row>
    <row r="130" spans="1:5" s="35" customFormat="1" ht="15" x14ac:dyDescent="0.25">
      <c r="A130" s="49" t="s">
        <v>20</v>
      </c>
      <c r="B130" s="50" t="s">
        <v>190</v>
      </c>
      <c r="C130" s="203"/>
      <c r="D130" s="203"/>
    </row>
    <row r="131" spans="1:5" s="35" customFormat="1" ht="15" x14ac:dyDescent="0.25">
      <c r="A131" s="51" t="s">
        <v>21</v>
      </c>
      <c r="B131" s="52" t="s">
        <v>81</v>
      </c>
      <c r="C131" s="222"/>
      <c r="D131" s="222"/>
    </row>
    <row r="132" spans="1:5" x14ac:dyDescent="0.25">
      <c r="A132" s="223" t="s">
        <v>40</v>
      </c>
      <c r="B132" s="224"/>
      <c r="C132" s="213">
        <f>SUM(C129:C131)</f>
        <v>0</v>
      </c>
      <c r="D132" s="214"/>
    </row>
    <row r="133" spans="1:5" ht="15.75" customHeight="1" x14ac:dyDescent="0.25">
      <c r="A133" s="4"/>
      <c r="B133" s="4"/>
      <c r="C133" s="4"/>
      <c r="D133" s="4"/>
      <c r="E133" s="10"/>
    </row>
    <row r="134" spans="1:5" x14ac:dyDescent="0.25">
      <c r="A134" s="184" t="s">
        <v>14</v>
      </c>
      <c r="B134" s="184"/>
      <c r="C134" s="184"/>
      <c r="D134" s="184"/>
    </row>
    <row r="135" spans="1:5" x14ac:dyDescent="0.25">
      <c r="A135" s="85"/>
      <c r="B135" s="74"/>
      <c r="C135" s="74"/>
      <c r="D135" s="86"/>
    </row>
    <row r="136" spans="1:5" x14ac:dyDescent="0.25">
      <c r="A136" s="85"/>
      <c r="B136" s="226" t="s">
        <v>75</v>
      </c>
      <c r="C136" s="226"/>
      <c r="D136" s="87">
        <f>D41+D83+D96+C124+C132</f>
        <v>0</v>
      </c>
    </row>
    <row r="137" spans="1:5" x14ac:dyDescent="0.25">
      <c r="A137" s="85"/>
      <c r="B137" s="226" t="s">
        <v>133</v>
      </c>
      <c r="C137" s="226"/>
      <c r="D137" s="87">
        <f>D136+D140</f>
        <v>0</v>
      </c>
    </row>
    <row r="138" spans="1:5" x14ac:dyDescent="0.25">
      <c r="A138" s="88"/>
      <c r="B138" s="206" t="s">
        <v>134</v>
      </c>
      <c r="C138" s="206"/>
      <c r="D138" s="89">
        <f>(D137+D141)/(1-C142)</f>
        <v>0</v>
      </c>
    </row>
    <row r="139" spans="1:5" x14ac:dyDescent="0.25">
      <c r="A139" s="75">
        <v>6</v>
      </c>
      <c r="B139" s="31" t="s">
        <v>11</v>
      </c>
      <c r="C139" s="32" t="s">
        <v>30</v>
      </c>
      <c r="D139" s="75" t="s">
        <v>18</v>
      </c>
    </row>
    <row r="140" spans="1:5" s="35" customFormat="1" ht="14.45" customHeight="1" x14ac:dyDescent="0.25">
      <c r="A140" s="33" t="s">
        <v>19</v>
      </c>
      <c r="B140" s="50" t="s">
        <v>8</v>
      </c>
      <c r="C140" s="34"/>
      <c r="D140" s="55"/>
    </row>
    <row r="141" spans="1:5" s="35" customFormat="1" ht="15" x14ac:dyDescent="0.25">
      <c r="A141" s="33" t="s">
        <v>20</v>
      </c>
      <c r="B141" s="50" t="s">
        <v>63</v>
      </c>
      <c r="C141" s="34"/>
      <c r="D141" s="55"/>
    </row>
    <row r="142" spans="1:5" s="35" customFormat="1" ht="15" x14ac:dyDescent="0.25">
      <c r="A142" s="33" t="s">
        <v>21</v>
      </c>
      <c r="B142" s="48" t="s">
        <v>9</v>
      </c>
      <c r="C142" s="40"/>
      <c r="D142" s="53"/>
    </row>
    <row r="143" spans="1:5" s="35" customFormat="1" ht="15" x14ac:dyDescent="0.25">
      <c r="A143" s="33" t="s">
        <v>149</v>
      </c>
      <c r="B143" s="48" t="s">
        <v>152</v>
      </c>
      <c r="C143" s="40"/>
      <c r="D143" s="53"/>
    </row>
    <row r="144" spans="1:5" s="35" customFormat="1" ht="15" x14ac:dyDescent="0.25">
      <c r="A144" s="33" t="s">
        <v>150</v>
      </c>
      <c r="B144" s="48" t="s">
        <v>153</v>
      </c>
      <c r="C144" s="40"/>
      <c r="D144" s="53"/>
    </row>
    <row r="145" spans="1:8" s="35" customFormat="1" ht="15.75" customHeight="1" x14ac:dyDescent="0.25">
      <c r="A145" s="33" t="s">
        <v>151</v>
      </c>
      <c r="B145" s="48" t="s">
        <v>154</v>
      </c>
      <c r="C145" s="40">
        <v>0.05</v>
      </c>
      <c r="D145" s="53">
        <f>D138*C145</f>
        <v>0</v>
      </c>
    </row>
    <row r="146" spans="1:8" ht="16.5" customHeight="1" x14ac:dyDescent="0.25">
      <c r="A146" s="223" t="s">
        <v>2</v>
      </c>
      <c r="B146" s="224"/>
      <c r="C146" s="9"/>
      <c r="D146" s="84">
        <f>SUM(D140:D145)</f>
        <v>0</v>
      </c>
    </row>
    <row r="147" spans="1:8" x14ac:dyDescent="0.25">
      <c r="A147" s="71"/>
      <c r="B147" s="71"/>
      <c r="C147" s="71"/>
      <c r="D147" s="71"/>
      <c r="E147" s="5"/>
    </row>
    <row r="148" spans="1:8" x14ac:dyDescent="0.25">
      <c r="A148" s="225" t="s">
        <v>120</v>
      </c>
      <c r="B148" s="225"/>
      <c r="C148" s="225"/>
      <c r="D148" s="225"/>
      <c r="E148" s="45"/>
      <c r="F148" s="46"/>
      <c r="G148" s="46"/>
      <c r="H148" s="46"/>
    </row>
    <row r="149" spans="1:8" x14ac:dyDescent="0.25">
      <c r="A149" s="75"/>
      <c r="B149" s="31" t="s">
        <v>60</v>
      </c>
      <c r="C149" s="188" t="s">
        <v>18</v>
      </c>
      <c r="D149" s="189"/>
    </row>
    <row r="150" spans="1:8" s="35" customFormat="1" ht="15" x14ac:dyDescent="0.25">
      <c r="A150" s="72" t="s">
        <v>19</v>
      </c>
      <c r="B150" s="48" t="s">
        <v>16</v>
      </c>
      <c r="C150" s="219"/>
      <c r="D150" s="219"/>
    </row>
    <row r="151" spans="1:8" s="35" customFormat="1" ht="15" x14ac:dyDescent="0.25">
      <c r="A151" s="72" t="s">
        <v>20</v>
      </c>
      <c r="B151" s="48" t="s">
        <v>26</v>
      </c>
      <c r="C151" s="219"/>
      <c r="D151" s="219"/>
    </row>
    <row r="152" spans="1:8" s="35" customFormat="1" ht="15" x14ac:dyDescent="0.25">
      <c r="A152" s="72" t="s">
        <v>21</v>
      </c>
      <c r="B152" s="48" t="s">
        <v>12</v>
      </c>
      <c r="C152" s="219"/>
      <c r="D152" s="219"/>
    </row>
    <row r="153" spans="1:8" s="35" customFormat="1" ht="15" x14ac:dyDescent="0.25">
      <c r="A153" s="72" t="s">
        <v>37</v>
      </c>
      <c r="B153" s="48" t="s">
        <v>52</v>
      </c>
      <c r="C153" s="219"/>
      <c r="D153" s="219"/>
    </row>
    <row r="154" spans="1:8" s="35" customFormat="1" ht="15" x14ac:dyDescent="0.25">
      <c r="A154" s="72" t="s">
        <v>22</v>
      </c>
      <c r="B154" s="48" t="s">
        <v>13</v>
      </c>
      <c r="C154" s="219"/>
      <c r="D154" s="219"/>
    </row>
    <row r="155" spans="1:8" s="35" customFormat="1" ht="14.45" customHeight="1" x14ac:dyDescent="0.25">
      <c r="A155" s="171" t="s">
        <v>61</v>
      </c>
      <c r="B155" s="173"/>
      <c r="C155" s="240">
        <f>SUM(C150:C154)</f>
        <v>0</v>
      </c>
      <c r="D155" s="240"/>
    </row>
    <row r="156" spans="1:8" s="35" customFormat="1" ht="15" x14ac:dyDescent="0.25">
      <c r="A156" s="72" t="s">
        <v>23</v>
      </c>
      <c r="B156" s="48" t="s">
        <v>14</v>
      </c>
      <c r="C156" s="219"/>
      <c r="D156" s="219"/>
    </row>
    <row r="157" spans="1:8" ht="14.45" customHeight="1" x14ac:dyDescent="0.25">
      <c r="A157" s="195" t="s">
        <v>135</v>
      </c>
      <c r="B157" s="195"/>
      <c r="C157" s="220">
        <f>C155+C156</f>
        <v>0</v>
      </c>
      <c r="D157" s="221"/>
    </row>
    <row r="158" spans="1:8" ht="14.45" customHeight="1" x14ac:dyDescent="0.25">
      <c r="A158" s="68"/>
      <c r="B158" s="68"/>
      <c r="C158" s="47"/>
      <c r="D158" s="47"/>
    </row>
    <row r="159" spans="1:8" ht="14.45" customHeight="1" x14ac:dyDescent="0.25">
      <c r="A159" s="225" t="s">
        <v>119</v>
      </c>
      <c r="B159" s="225"/>
      <c r="C159" s="225"/>
      <c r="D159" s="225"/>
    </row>
    <row r="160" spans="1:8" ht="14.45" customHeight="1" x14ac:dyDescent="0.25">
      <c r="A160" s="236" t="s">
        <v>121</v>
      </c>
      <c r="B160" s="237"/>
      <c r="C160" s="229">
        <f>C157</f>
        <v>0</v>
      </c>
      <c r="D160" s="230"/>
    </row>
    <row r="161" spans="1:4" ht="14.45" customHeight="1" x14ac:dyDescent="0.25">
      <c r="A161" s="236" t="s">
        <v>122</v>
      </c>
      <c r="B161" s="237"/>
      <c r="C161" s="232" t="s">
        <v>188</v>
      </c>
      <c r="D161" s="232"/>
    </row>
    <row r="162" spans="1:4" ht="14.45" customHeight="1" x14ac:dyDescent="0.25">
      <c r="A162" s="227" t="s">
        <v>136</v>
      </c>
      <c r="B162" s="228"/>
      <c r="C162" s="220">
        <f>C160*C161</f>
        <v>0</v>
      </c>
      <c r="D162" s="221"/>
    </row>
    <row r="163" spans="1:4" ht="14.45" customHeight="1" x14ac:dyDescent="0.25">
      <c r="A163" s="236" t="s">
        <v>123</v>
      </c>
      <c r="B163" s="237"/>
      <c r="C163" s="232">
        <v>3</v>
      </c>
      <c r="D163" s="232"/>
    </row>
    <row r="164" spans="1:4" ht="14.45" customHeight="1" x14ac:dyDescent="0.25">
      <c r="A164" s="238" t="s">
        <v>124</v>
      </c>
      <c r="B164" s="239"/>
      <c r="C164" s="220">
        <f>C162*C163</f>
        <v>0</v>
      </c>
      <c r="D164" s="221"/>
    </row>
    <row r="165" spans="1:4" ht="14.45" customHeight="1" x14ac:dyDescent="0.25">
      <c r="A165" s="235"/>
      <c r="B165" s="235"/>
      <c r="C165" s="235"/>
      <c r="D165" s="235"/>
    </row>
    <row r="166" spans="1:4" x14ac:dyDescent="0.25">
      <c r="A166" s="225" t="s">
        <v>128</v>
      </c>
      <c r="B166" s="225"/>
      <c r="C166" s="225"/>
      <c r="D166" s="225"/>
    </row>
    <row r="167" spans="1:4" x14ac:dyDescent="0.25">
      <c r="A167" s="236" t="s">
        <v>125</v>
      </c>
      <c r="B167" s="237"/>
      <c r="C167" s="229">
        <f>C164</f>
        <v>0</v>
      </c>
      <c r="D167" s="230"/>
    </row>
    <row r="168" spans="1:4" x14ac:dyDescent="0.25">
      <c r="A168" s="236" t="s">
        <v>126</v>
      </c>
      <c r="B168" s="237"/>
      <c r="C168" s="231">
        <v>24</v>
      </c>
      <c r="D168" s="232"/>
    </row>
    <row r="169" spans="1:4" x14ac:dyDescent="0.25">
      <c r="A169" s="227" t="s">
        <v>127</v>
      </c>
      <c r="B169" s="228"/>
      <c r="C169" s="233">
        <f>C167*C168</f>
        <v>0</v>
      </c>
      <c r="D169" s="234"/>
    </row>
  </sheetData>
  <mergeCells count="122">
    <mergeCell ref="A167:B167"/>
    <mergeCell ref="C167:D167"/>
    <mergeCell ref="A168:B168"/>
    <mergeCell ref="C168:D168"/>
    <mergeCell ref="A169:B169"/>
    <mergeCell ref="C169:D169"/>
    <mergeCell ref="A163:B163"/>
    <mergeCell ref="C163:D163"/>
    <mergeCell ref="A164:B164"/>
    <mergeCell ref="C164:D164"/>
    <mergeCell ref="A165:D165"/>
    <mergeCell ref="A166:D166"/>
    <mergeCell ref="A159:D159"/>
    <mergeCell ref="A160:B160"/>
    <mergeCell ref="C160:D160"/>
    <mergeCell ref="A161:B161"/>
    <mergeCell ref="C161:D161"/>
    <mergeCell ref="A162:B162"/>
    <mergeCell ref="C162:D162"/>
    <mergeCell ref="C153:D153"/>
    <mergeCell ref="C154:D154"/>
    <mergeCell ref="A155:B155"/>
    <mergeCell ref="C155:D155"/>
    <mergeCell ref="C156:D156"/>
    <mergeCell ref="A157:B157"/>
    <mergeCell ref="C157:D157"/>
    <mergeCell ref="A146:B146"/>
    <mergeCell ref="A148:D148"/>
    <mergeCell ref="C149:D149"/>
    <mergeCell ref="C150:D150"/>
    <mergeCell ref="C151:D151"/>
    <mergeCell ref="C152:D152"/>
    <mergeCell ref="A132:B132"/>
    <mergeCell ref="C132:D132"/>
    <mergeCell ref="A134:D134"/>
    <mergeCell ref="B136:C136"/>
    <mergeCell ref="B137:C137"/>
    <mergeCell ref="B138:C138"/>
    <mergeCell ref="A126:D126"/>
    <mergeCell ref="C128:D128"/>
    <mergeCell ref="C129:D129"/>
    <mergeCell ref="C130:D130"/>
    <mergeCell ref="C131:D131"/>
    <mergeCell ref="A119:D119"/>
    <mergeCell ref="C121:D121"/>
    <mergeCell ref="C122:D122"/>
    <mergeCell ref="C123:D123"/>
    <mergeCell ref="A124:B124"/>
    <mergeCell ref="C124:D124"/>
    <mergeCell ref="A114:B114"/>
    <mergeCell ref="C114:D114"/>
    <mergeCell ref="C115:D115"/>
    <mergeCell ref="C116:D116"/>
    <mergeCell ref="A117:B117"/>
    <mergeCell ref="C117:D117"/>
    <mergeCell ref="A100:D100"/>
    <mergeCell ref="A101:D101"/>
    <mergeCell ref="A102:B102"/>
    <mergeCell ref="C102:D102"/>
    <mergeCell ref="A111:C111"/>
    <mergeCell ref="A113:D113"/>
    <mergeCell ref="A87:B87"/>
    <mergeCell ref="A88:B88"/>
    <mergeCell ref="A96:B96"/>
    <mergeCell ref="A97:D97"/>
    <mergeCell ref="A98:D98"/>
    <mergeCell ref="A99:D99"/>
    <mergeCell ref="A79:C79"/>
    <mergeCell ref="B80:C80"/>
    <mergeCell ref="B81:C81"/>
    <mergeCell ref="B82:C82"/>
    <mergeCell ref="A83:C83"/>
    <mergeCell ref="A85:D85"/>
    <mergeCell ref="A66:D66"/>
    <mergeCell ref="A75:C75"/>
    <mergeCell ref="A77:D77"/>
    <mergeCell ref="A78:D78"/>
    <mergeCell ref="A45:D45"/>
    <mergeCell ref="A50:C50"/>
    <mergeCell ref="A52:D52"/>
    <mergeCell ref="A54:B54"/>
    <mergeCell ref="A64:B64"/>
    <mergeCell ref="A65:D65"/>
    <mergeCell ref="B37:C37"/>
    <mergeCell ref="B38:C38"/>
    <mergeCell ref="B39:C39"/>
    <mergeCell ref="B40:C40"/>
    <mergeCell ref="A41:C41"/>
    <mergeCell ref="A43:D43"/>
    <mergeCell ref="C30:D30"/>
    <mergeCell ref="C31:D31"/>
    <mergeCell ref="A32:D32"/>
    <mergeCell ref="A33:D33"/>
    <mergeCell ref="B35:C35"/>
    <mergeCell ref="B36:C36"/>
    <mergeCell ref="C27:D27"/>
    <mergeCell ref="C28:D28"/>
    <mergeCell ref="C29:D29"/>
    <mergeCell ref="A17:D17"/>
    <mergeCell ref="C18:D18"/>
    <mergeCell ref="C19:D19"/>
    <mergeCell ref="C20:D20"/>
    <mergeCell ref="C21:D21"/>
    <mergeCell ref="A23:D23"/>
    <mergeCell ref="C12:D12"/>
    <mergeCell ref="A13:A15"/>
    <mergeCell ref="B13:B15"/>
    <mergeCell ref="C13:D13"/>
    <mergeCell ref="C14:D14"/>
    <mergeCell ref="C15:D15"/>
    <mergeCell ref="A24:D24"/>
    <mergeCell ref="A25:D25"/>
    <mergeCell ref="C26:D26"/>
    <mergeCell ref="A1:D1"/>
    <mergeCell ref="A2:D2"/>
    <mergeCell ref="A3:D3"/>
    <mergeCell ref="A4:D4"/>
    <mergeCell ref="A5:D5"/>
    <mergeCell ref="A6:D6"/>
    <mergeCell ref="A7:D8"/>
    <mergeCell ref="A10:D10"/>
    <mergeCell ref="C11:D11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6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daec6743-c973-404e-a323-100dd5ff9e59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16" ma:contentTypeDescription="Create a new document." ma:contentTypeScope="" ma:versionID="5b40f8505d673b9f9530b25952b4ebdb">
  <xsd:schema xmlns:xsd="http://www.w3.org/2001/XMLSchema" xmlns:xs="http://www.w3.org/2001/XMLSchema" xmlns:p="http://schemas.microsoft.com/office/2006/metadata/properties" xmlns:ns1="http://schemas.microsoft.com/sharepoint/v3" xmlns:ns3="d59026d4-742b-4a57-97e5-8193f6ca8c08" xmlns:ns4="daec6743-c973-404e-a323-100dd5ff9e59" targetNamespace="http://schemas.microsoft.com/office/2006/metadata/properties" ma:root="true" ma:fieldsID="b0ad1e598cfd28662e3fe8fff61594c0" ns1:_="" ns3:_="" ns4:_="">
    <xsd:import namespace="http://schemas.microsoft.com/sharepoint/v3"/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A4B891-244D-4E7A-8000-961D22604D51}">
  <ds:schemaRefs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sharepoint/v3"/>
    <ds:schemaRef ds:uri="d59026d4-742b-4a57-97e5-8193f6ca8c08"/>
    <ds:schemaRef ds:uri="daec6743-c973-404e-a323-100dd5ff9e59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60D546F-71FB-49FF-A0DA-6F1791AD0B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B35714-10A7-439E-97B8-497739B214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PROPOSTA</vt:lpstr>
      <vt:lpstr>Detalhamento</vt:lpstr>
      <vt:lpstr>Valores em comum</vt:lpstr>
      <vt:lpstr>VIG FOZ - DIURNO</vt:lpstr>
      <vt:lpstr>VIG FOZ - NOTURNO</vt:lpstr>
      <vt:lpstr>VIG GRA - DIURNO</vt:lpstr>
      <vt:lpstr>VIG GRA - NOTURNO</vt:lpstr>
      <vt:lpstr>VIG CAC - NOTURNO</vt:lpstr>
      <vt:lpstr>Detalhamento!Area_de_impressao</vt:lpstr>
      <vt:lpstr>PROPOSTA!Area_de_impressao</vt:lpstr>
      <vt:lpstr>'Valores em comum'!Area_de_impressao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Manoel Gratex Ribeiro</dc:creator>
  <cp:lastModifiedBy>Livia Maria Bizzotto Correa</cp:lastModifiedBy>
  <cp:lastPrinted>2023-08-15T12:19:38Z</cp:lastPrinted>
  <dcterms:created xsi:type="dcterms:W3CDTF">2020-06-06T14:12:16Z</dcterms:created>
  <dcterms:modified xsi:type="dcterms:W3CDTF">2023-08-17T18:40:59Z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