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060"/>
  </bookViews>
  <sheets>
    <sheet name="Media Sem Maior Valor" sheetId="4" r:id="rId1"/>
    <sheet name="Qtdes" sheetId="6" r:id="rId2"/>
  </sheets>
  <calcPr calcId="145621"/>
</workbook>
</file>

<file path=xl/calcChain.xml><?xml version="1.0" encoding="utf-8"?>
<calcChain xmlns="http://schemas.openxmlformats.org/spreadsheetml/2006/main">
  <c r="N8" i="4" l="1"/>
  <c r="E19" i="4" l="1"/>
  <c r="L19" i="4" l="1"/>
  <c r="AG35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AD23" i="6"/>
  <c r="AC23" i="6"/>
  <c r="AB23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AD9" i="6"/>
  <c r="AC9" i="6"/>
  <c r="AB9" i="6"/>
  <c r="AA9" i="6"/>
  <c r="Z9" i="6"/>
  <c r="Y9" i="6"/>
  <c r="X9" i="6"/>
  <c r="W9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AD6" i="6"/>
  <c r="AC6" i="6"/>
  <c r="AB6" i="6"/>
  <c r="AA6" i="6"/>
  <c r="Z6" i="6"/>
  <c r="Y6" i="6"/>
  <c r="X6" i="6"/>
  <c r="W6" i="6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AD4" i="6"/>
  <c r="AC4" i="6"/>
  <c r="AB4" i="6"/>
  <c r="AA4" i="6"/>
  <c r="Z4" i="6"/>
  <c r="Y4" i="6"/>
  <c r="X4" i="6"/>
  <c r="W4" i="6"/>
  <c r="V4" i="6"/>
  <c r="U4" i="6"/>
  <c r="T4" i="6"/>
  <c r="S4" i="6"/>
  <c r="R4" i="6"/>
  <c r="Q4" i="6"/>
  <c r="P4" i="6"/>
  <c r="O4" i="6"/>
  <c r="N4" i="6"/>
  <c r="M4" i="6"/>
  <c r="L4" i="6"/>
  <c r="K4" i="6"/>
  <c r="J4" i="6"/>
  <c r="I4" i="6"/>
  <c r="H4" i="6"/>
  <c r="G4" i="6"/>
  <c r="F4" i="6"/>
  <c r="E4" i="6"/>
  <c r="D4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AE2" i="6"/>
  <c r="AE9" i="6" l="1"/>
  <c r="AE29" i="6"/>
  <c r="AE33" i="6"/>
  <c r="AE5" i="6"/>
  <c r="AE13" i="6"/>
  <c r="AE17" i="6"/>
  <c r="AE21" i="6"/>
  <c r="AE25" i="6"/>
  <c r="AE7" i="6"/>
  <c r="AE11" i="6"/>
  <c r="AE15" i="6"/>
  <c r="AE19" i="6"/>
  <c r="AE23" i="6"/>
  <c r="AE27" i="6"/>
  <c r="AE31" i="6"/>
  <c r="AE4" i="6"/>
  <c r="AE6" i="6"/>
  <c r="AE8" i="6"/>
  <c r="AE10" i="6"/>
  <c r="AE12" i="6"/>
  <c r="AE14" i="6"/>
  <c r="AE16" i="6"/>
  <c r="AE18" i="6"/>
  <c r="AE20" i="6"/>
  <c r="AE22" i="6"/>
  <c r="AE24" i="6"/>
  <c r="AE26" i="6"/>
  <c r="AE28" i="6"/>
  <c r="AE30" i="6"/>
  <c r="AE32" i="6"/>
  <c r="AE34" i="6"/>
  <c r="AE3" i="6"/>
  <c r="M19" i="4" l="1"/>
  <c r="L39" i="4"/>
  <c r="M39" i="4" s="1"/>
  <c r="K39" i="4"/>
  <c r="I39" i="4"/>
  <c r="G39" i="4"/>
  <c r="E39" i="4"/>
  <c r="L38" i="4"/>
  <c r="K38" i="4"/>
  <c r="I38" i="4"/>
  <c r="G38" i="4"/>
  <c r="E38" i="4"/>
  <c r="K37" i="4"/>
  <c r="I37" i="4"/>
  <c r="G37" i="4"/>
  <c r="E37" i="4"/>
  <c r="L36" i="4"/>
  <c r="K36" i="4"/>
  <c r="I36" i="4"/>
  <c r="G36" i="4"/>
  <c r="E36" i="4"/>
  <c r="K35" i="4"/>
  <c r="I35" i="4"/>
  <c r="G35" i="4"/>
  <c r="E35" i="4"/>
  <c r="K34" i="4"/>
  <c r="I34" i="4"/>
  <c r="G34" i="4"/>
  <c r="E34" i="4"/>
  <c r="K33" i="4"/>
  <c r="I33" i="4"/>
  <c r="G33" i="4"/>
  <c r="E33" i="4"/>
  <c r="K32" i="4"/>
  <c r="I32" i="4"/>
  <c r="G32" i="4"/>
  <c r="E32" i="4"/>
  <c r="L31" i="4"/>
  <c r="K31" i="4"/>
  <c r="I31" i="4"/>
  <c r="G31" i="4"/>
  <c r="E31" i="4"/>
  <c r="L30" i="4"/>
  <c r="K30" i="4"/>
  <c r="I30" i="4"/>
  <c r="G30" i="4"/>
  <c r="E30" i="4"/>
  <c r="L29" i="4"/>
  <c r="K29" i="4"/>
  <c r="I29" i="4"/>
  <c r="G29" i="4"/>
  <c r="E29" i="4"/>
  <c r="L28" i="4"/>
  <c r="K28" i="4"/>
  <c r="I28" i="4"/>
  <c r="G28" i="4"/>
  <c r="E28" i="4"/>
  <c r="L27" i="4"/>
  <c r="K27" i="4"/>
  <c r="I27" i="4"/>
  <c r="G27" i="4"/>
  <c r="E27" i="4"/>
  <c r="L26" i="4"/>
  <c r="K26" i="4"/>
  <c r="I26" i="4"/>
  <c r="G26" i="4"/>
  <c r="E26" i="4"/>
  <c r="L25" i="4"/>
  <c r="K25" i="4"/>
  <c r="I25" i="4"/>
  <c r="G25" i="4"/>
  <c r="E25" i="4"/>
  <c r="L24" i="4"/>
  <c r="K24" i="4"/>
  <c r="I24" i="4"/>
  <c r="G24" i="4"/>
  <c r="E24" i="4"/>
  <c r="L23" i="4"/>
  <c r="K23" i="4"/>
  <c r="I23" i="4"/>
  <c r="G23" i="4"/>
  <c r="E23" i="4"/>
  <c r="L22" i="4"/>
  <c r="K22" i="4"/>
  <c r="I22" i="4"/>
  <c r="G22" i="4"/>
  <c r="E22" i="4"/>
  <c r="L21" i="4"/>
  <c r="K21" i="4"/>
  <c r="I21" i="4"/>
  <c r="G21" i="4"/>
  <c r="E21" i="4"/>
  <c r="L20" i="4"/>
  <c r="K20" i="4"/>
  <c r="I20" i="4"/>
  <c r="G20" i="4"/>
  <c r="E20" i="4"/>
  <c r="K19" i="4"/>
  <c r="I19" i="4"/>
  <c r="G19" i="4"/>
  <c r="K18" i="4"/>
  <c r="I18" i="4"/>
  <c r="G18" i="4"/>
  <c r="E18" i="4"/>
  <c r="L17" i="4"/>
  <c r="K17" i="4"/>
  <c r="I17" i="4"/>
  <c r="G17" i="4"/>
  <c r="E17" i="4"/>
  <c r="L16" i="4"/>
  <c r="K16" i="4"/>
  <c r="I16" i="4"/>
  <c r="G16" i="4"/>
  <c r="E16" i="4"/>
  <c r="L15" i="4"/>
  <c r="K15" i="4"/>
  <c r="I15" i="4"/>
  <c r="G15" i="4"/>
  <c r="E15" i="4"/>
  <c r="L14" i="4"/>
  <c r="K14" i="4"/>
  <c r="I14" i="4"/>
  <c r="G14" i="4"/>
  <c r="E14" i="4"/>
  <c r="L13" i="4"/>
  <c r="K13" i="4"/>
  <c r="I13" i="4"/>
  <c r="G13" i="4"/>
  <c r="E13" i="4"/>
  <c r="L12" i="4"/>
  <c r="K12" i="4"/>
  <c r="I12" i="4"/>
  <c r="G12" i="4"/>
  <c r="E12" i="4"/>
  <c r="L11" i="4"/>
  <c r="K11" i="4"/>
  <c r="I11" i="4"/>
  <c r="G11" i="4"/>
  <c r="E11" i="4"/>
  <c r="L10" i="4"/>
  <c r="K10" i="4"/>
  <c r="I10" i="4"/>
  <c r="G10" i="4"/>
  <c r="E10" i="4"/>
  <c r="K9" i="4"/>
  <c r="I9" i="4"/>
  <c r="G9" i="4"/>
  <c r="E9" i="4"/>
  <c r="K8" i="4"/>
  <c r="I8" i="4"/>
  <c r="G8" i="4"/>
  <c r="E8" i="4"/>
  <c r="N33" i="4" l="1"/>
  <c r="M31" i="4"/>
  <c r="N31" i="4" s="1"/>
  <c r="M29" i="4"/>
  <c r="N29" i="4" s="1"/>
  <c r="M27" i="4"/>
  <c r="N27" i="4" s="1"/>
  <c r="M25" i="4"/>
  <c r="N25" i="4" s="1"/>
  <c r="M23" i="4"/>
  <c r="N23" i="4" s="1"/>
  <c r="M21" i="4"/>
  <c r="N21" i="4" s="1"/>
  <c r="N18" i="4"/>
  <c r="M16" i="4"/>
  <c r="N16" i="4" s="1"/>
  <c r="M14" i="4"/>
  <c r="N14" i="4" s="1"/>
  <c r="M12" i="4"/>
  <c r="N12" i="4" s="1"/>
  <c r="M10" i="4"/>
  <c r="N10" i="4" s="1"/>
  <c r="N19" i="4"/>
  <c r="M38" i="4"/>
  <c r="N38" i="4" s="1"/>
  <c r="M36" i="4"/>
  <c r="N36" i="4" s="1"/>
  <c r="N34" i="4"/>
  <c r="N32" i="4"/>
  <c r="M30" i="4"/>
  <c r="N30" i="4" s="1"/>
  <c r="M28" i="4"/>
  <c r="N28" i="4" s="1"/>
  <c r="M26" i="4"/>
  <c r="N26" i="4" s="1"/>
  <c r="M24" i="4"/>
  <c r="N24" i="4" s="1"/>
  <c r="M22" i="4"/>
  <c r="N22" i="4" s="1"/>
  <c r="M20" i="4"/>
  <c r="N20" i="4" s="1"/>
  <c r="M17" i="4"/>
  <c r="N17" i="4" s="1"/>
  <c r="M15" i="4"/>
  <c r="N15" i="4" s="1"/>
  <c r="M13" i="4"/>
  <c r="N13" i="4" s="1"/>
  <c r="M11" i="4"/>
  <c r="N11" i="4" s="1"/>
  <c r="N9" i="4"/>
  <c r="N35" i="4"/>
  <c r="N37" i="4"/>
  <c r="N39" i="4"/>
  <c r="N40" i="4" l="1"/>
</calcChain>
</file>

<file path=xl/sharedStrings.xml><?xml version="1.0" encoding="utf-8"?>
<sst xmlns="http://schemas.openxmlformats.org/spreadsheetml/2006/main" count="130" uniqueCount="121">
  <si>
    <t>ITEM</t>
  </si>
  <si>
    <t>VALOR UNIT.</t>
  </si>
  <si>
    <t>VALOR ITEM</t>
  </si>
  <si>
    <t>QUANTIDADE</t>
  </si>
  <si>
    <t>Amido Black</t>
  </si>
  <si>
    <t>Cianoacrilato</t>
  </si>
  <si>
    <t>Coletor em tinta para impressões digitais</t>
  </si>
  <si>
    <t>Cristais de Amarelo Básico</t>
  </si>
  <si>
    <t>Cristais de Ninidrina</t>
  </si>
  <si>
    <t>Cristais de Violeta Genciana</t>
  </si>
  <si>
    <t>D.F.O.</t>
  </si>
  <si>
    <t>Ezflo</t>
  </si>
  <si>
    <t>Fonte de luz UV especial aceleradora de nitrato de prata</t>
  </si>
  <si>
    <t>Jogo para moldagem de impressões papilares, branco</t>
  </si>
  <si>
    <t xml:space="preserve"> Nitrato de Prata</t>
  </si>
  <si>
    <t>Pincel com cerdas de fibra de vidro</t>
  </si>
  <si>
    <t>Pincel comum de cerdas suaves para aplicação de pó adesivo</t>
  </si>
  <si>
    <t>Pó branco comum</t>
  </si>
  <si>
    <t>Pó comum cinza acetinado</t>
  </si>
  <si>
    <t>Pó comum preto acetinado</t>
  </si>
  <si>
    <t>Pó especial para superfícies adesivas de cor clara</t>
  </si>
  <si>
    <t xml:space="preserve">Pó especial para superfícies adesivas de cor escura </t>
  </si>
  <si>
    <t>Pó fluorescente laranja</t>
  </si>
  <si>
    <t>Pó fluorescente verde</t>
  </si>
  <si>
    <t>Pó multi-função preto-cinza</t>
  </si>
  <si>
    <t xml:space="preserve">Reagente de Pequenas Partículas na cor escura (SPR) </t>
  </si>
  <si>
    <t>Revelador Físico</t>
  </si>
  <si>
    <t>Solução corante fluorescente para revelação de impressão digital – Amarelo Básico</t>
  </si>
  <si>
    <t>Solução corante fluorescente para revelação de impressão digital - Ardrox</t>
  </si>
  <si>
    <t>Sudão Negro (Sudan Black)</t>
  </si>
  <si>
    <t>Tinta para identificação</t>
  </si>
  <si>
    <t>Óculos de proteção UV</t>
  </si>
  <si>
    <t>Solução para revelação de impressão digital - Ninidrina - Acetona</t>
  </si>
  <si>
    <t>Solução para revelação de impressão digital - Ninidrina - Metanol</t>
  </si>
  <si>
    <t>ESPECIFICAÇÃO DOS MATERIAIS</t>
  </si>
  <si>
    <t>Valor médio total da compra:</t>
  </si>
  <si>
    <t>VALOR DE REFERÊNCIA(*)</t>
  </si>
  <si>
    <t>AC</t>
  </si>
  <si>
    <t>AL</t>
  </si>
  <si>
    <t>AP</t>
  </si>
  <si>
    <t>BA</t>
  </si>
  <si>
    <t>CE</t>
  </si>
  <si>
    <t>DF</t>
  </si>
  <si>
    <t>ES</t>
  </si>
  <si>
    <t>GO</t>
  </si>
  <si>
    <t>MA</t>
  </si>
  <si>
    <t>MT</t>
  </si>
  <si>
    <t>MS</t>
  </si>
  <si>
    <t>MG</t>
  </si>
  <si>
    <t>PA</t>
  </si>
  <si>
    <t>PB</t>
  </si>
  <si>
    <t>PR</t>
  </si>
  <si>
    <t>PE</t>
  </si>
  <si>
    <t>PI</t>
  </si>
  <si>
    <t>RJ</t>
  </si>
  <si>
    <t>RN</t>
  </si>
  <si>
    <t>RS</t>
  </si>
  <si>
    <t>RO</t>
  </si>
  <si>
    <t>RR</t>
  </si>
  <si>
    <t>SC</t>
  </si>
  <si>
    <t>SP</t>
  </si>
  <si>
    <t>SE</t>
  </si>
  <si>
    <t>TO</t>
  </si>
  <si>
    <t>TOTAL</t>
  </si>
  <si>
    <t>INI</t>
  </si>
  <si>
    <t>AM</t>
  </si>
  <si>
    <t>Amido Black - frasco com 8 oz (227 ml)</t>
  </si>
  <si>
    <t>Cianoacrilato - frasco com 16 oz (454 g)</t>
  </si>
  <si>
    <t>Coletor em tinta para impressões digitais - 1 estojo</t>
  </si>
  <si>
    <t>Cristais de Amarelo Básico - frasco com 25 g</t>
  </si>
  <si>
    <t>Cristais de Ninidrina - frasco 25 g</t>
  </si>
  <si>
    <t>Cristais de Violeta Genciana - frasco 25 g</t>
  </si>
  <si>
    <t>D.F.O. - frasco com 100 ml</t>
  </si>
  <si>
    <t>Ezflo - frasco com 16 oz (454 g)</t>
  </si>
  <si>
    <t>Fita adesiva transparente – 10cmx9,15m - rolo (unidade)</t>
  </si>
  <si>
    <t>Fita adesiva transparente -5cmx9m - rolo (unidade)</t>
  </si>
  <si>
    <t>Fonte de luz UV especial aceleradora de nitrato de prata - unidade</t>
  </si>
  <si>
    <t>Jogo para moldagem de impressões papilares, branco (kit)</t>
  </si>
  <si>
    <t>Nitrato de Prata - frasco com 8 oz (227 ml)</t>
  </si>
  <si>
    <t>Óculos de proteção para equipamentos de luz forense (unidade)</t>
  </si>
  <si>
    <t>Pincel com cerdas de fibra de vidro (unidade)</t>
  </si>
  <si>
    <t>Pincel comum de cerdas suaves para aplicação de pó adesivo (unidade)</t>
  </si>
  <si>
    <t>Pó branco comum - frasco com 2 oz (57 g)</t>
  </si>
  <si>
    <t>Pó comum cinza acetinado - frasco com 16 oz (473 ml)</t>
  </si>
  <si>
    <t>Pó comum preto acetinado - frasco com 128 oz (3785 ml)</t>
  </si>
  <si>
    <t>Pó especial para superfícies adesivas de cor clara - frasco 50g (2 oz)</t>
  </si>
  <si>
    <t>Pó especial para superfícies adesivas de cor escura - frasco 50g (2 oz)</t>
  </si>
  <si>
    <t>Pó fluorescente laranja - frasco 50g (2 oz)</t>
  </si>
  <si>
    <t>Pó fluorescente verde - frasco 50g (2 oz)</t>
  </si>
  <si>
    <t>Pó multi-função preto-cinza - frasco 50g (2 oz)</t>
  </si>
  <si>
    <t>Reagente de Pequenas Partículas na cor escura (SPR) - frasco com 17 oz (500 ml)</t>
  </si>
  <si>
    <t>Revelador Físico - frasco com 17 oz (500 ml)</t>
  </si>
  <si>
    <t>Solução corante fluorescente  – Amarelo Básico - frasco com 17 oz (500 ml)</t>
  </si>
  <si>
    <t>Solução corante fluorescente  - Ardrox - frasco com 17 oz (500 ml)</t>
  </si>
  <si>
    <t>Solução Ninidrina - acetona frasco com 16 oz (454 g)</t>
  </si>
  <si>
    <t>Solução Ninidrina - metanol - frasco com 16 oz (454 g)</t>
  </si>
  <si>
    <t>Sudão Negro (Sudan Black) - frasco com 25 g</t>
  </si>
  <si>
    <t>Tinta para identificação - frasco com 50 g</t>
  </si>
  <si>
    <t>DESCRIÇÃO DO MATERIAL</t>
  </si>
  <si>
    <t>Base de cálculo: Quantidade de descentralizadas/UF</t>
  </si>
  <si>
    <t>Qtdes de lances de até 3 unidades</t>
  </si>
  <si>
    <t>lances</t>
  </si>
  <si>
    <t>Valor excluído do cálculo (*)</t>
  </si>
  <si>
    <t>Conecta
(fls.        /         )</t>
  </si>
  <si>
    <t>DF Equipamentos
(fls.        /         )</t>
  </si>
  <si>
    <t>Quality
(fls.        /         )</t>
  </si>
  <si>
    <t>Forensics
(fls.        /         )</t>
  </si>
  <si>
    <t>620/300</t>
  </si>
  <si>
    <t>788/705</t>
  </si>
  <si>
    <t>4.500/2.500</t>
  </si>
  <si>
    <t>824,00</t>
  </si>
  <si>
    <t>530/510</t>
  </si>
  <si>
    <t>4706/1020</t>
  </si>
  <si>
    <t>340/339</t>
  </si>
  <si>
    <t>450/356</t>
  </si>
  <si>
    <t>644/504,75</t>
  </si>
  <si>
    <t>ANEXO I</t>
  </si>
  <si>
    <t>TABELA COM MAPA DE PREÇOS E VALORES DE REFERÊNCIA (EM REAIS)</t>
  </si>
  <si>
    <t>(*) O valor de referência foi calculado pela média das propostas desconsiderando as de valores discrepantes</t>
  </si>
  <si>
    <t>Fita adesiva transparente - 5cm/9,15m</t>
  </si>
  <si>
    <t>Fita adesiva transparente -10cm/9,15m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</si>
</sst>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&quot;R$ &quot;#,##0.00"/>
    <numFmt numFmtId="165" formatCode="#,##0.00_ ;\-#,##0.00\ "/>
  </numFmts>
  <fonts count="11" x14ac:knownFonts="1">
    <font>
      <sz val="10"/>
      <name val="Arial"/>
    </font>
    <font>
      <sz val="10"/>
      <name val="Arial"/>
      <family val="2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b/>
      <sz val="2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4F81BD"/>
      </top>
      <bottom style="medium">
        <color rgb="FF4F81BD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1">
    <xf numFmtId="0" fontId="0" fillId="0" borderId="0" xfId="0"/>
    <xf numFmtId="0" fontId="2" fillId="4" borderId="15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left" vertical="top" wrapText="1"/>
    </xf>
    <xf numFmtId="0" fontId="3" fillId="5" borderId="14" xfId="0" applyFont="1" applyFill="1" applyBorder="1" applyAlignment="1">
      <alignment horizontal="center" vertical="top" wrapText="1"/>
    </xf>
    <xf numFmtId="0" fontId="3" fillId="5" borderId="14" xfId="0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6" borderId="0" xfId="0" applyFont="1" applyFill="1" applyAlignment="1">
      <alignment horizontal="right" vertical="top" wrapText="1"/>
    </xf>
    <xf numFmtId="0" fontId="2" fillId="6" borderId="0" xfId="0" applyFont="1" applyFill="1" applyAlignment="1">
      <alignment horizontal="left" vertical="top" wrapText="1"/>
    </xf>
    <xf numFmtId="0" fontId="1" fillId="0" borderId="0" xfId="0" applyFont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/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165" fontId="9" fillId="0" borderId="7" xfId="1" applyNumberFormat="1" applyFont="1" applyFill="1" applyBorder="1" applyAlignment="1">
      <alignment horizontal="right" vertical="center" wrapText="1"/>
    </xf>
    <xf numFmtId="165" fontId="8" fillId="3" borderId="7" xfId="1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wrapText="1"/>
    </xf>
    <xf numFmtId="165" fontId="8" fillId="2" borderId="0" xfId="0" applyNumberFormat="1" applyFont="1" applyFill="1" applyAlignment="1">
      <alignment horizontal="right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left" vertical="top" wrapText="1"/>
    </xf>
    <xf numFmtId="0" fontId="10" fillId="8" borderId="7" xfId="0" applyFont="1" applyFill="1" applyBorder="1" applyAlignment="1">
      <alignment horizontal="center" vertical="top" wrapText="1"/>
    </xf>
    <xf numFmtId="165" fontId="9" fillId="8" borderId="7" xfId="1" applyNumberFormat="1" applyFont="1" applyFill="1" applyBorder="1" applyAlignment="1">
      <alignment horizontal="right" vertical="center" wrapText="1"/>
    </xf>
    <xf numFmtId="49" fontId="9" fillId="0" borderId="7" xfId="1" applyNumberFormat="1" applyFont="1" applyFill="1" applyBorder="1" applyAlignment="1">
      <alignment horizontal="right" vertical="center" wrapText="1"/>
    </xf>
    <xf numFmtId="49" fontId="9" fillId="8" borderId="7" xfId="1" applyNumberFormat="1" applyFont="1" applyFill="1" applyBorder="1" applyAlignment="1">
      <alignment horizontal="right" vertical="center" wrapText="1"/>
    </xf>
    <xf numFmtId="2" fontId="8" fillId="3" borderId="7" xfId="1" applyNumberFormat="1" applyFont="1" applyFill="1" applyBorder="1" applyAlignment="1">
      <alignment horizontal="right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7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top" wrapText="1"/>
    </xf>
  </cellXfs>
  <cellStyles count="2">
    <cellStyle name="Moeda" xfId="1" builtinId="4"/>
    <cellStyle name="Normal" xfId="0" builtinId="0"/>
  </cellStyles>
  <dxfs count="1">
    <dxf>
      <fill>
        <patternFill patternType="gray0625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zoomScaleNormal="100" workbookViewId="0">
      <pane xSplit="3" ySplit="7" topLeftCell="D8" activePane="bottomRight" state="frozen"/>
      <selection pane="topRight" activeCell="D1" sqref="D1"/>
      <selection pane="bottomLeft" activeCell="A9" sqref="A9"/>
      <selection pane="bottomRight" activeCell="A17" sqref="A17"/>
    </sheetView>
  </sheetViews>
  <sheetFormatPr defaultRowHeight="15.75" x14ac:dyDescent="0.25"/>
  <cols>
    <col min="1" max="1" width="5.28515625" style="19" bestFit="1" customWidth="1"/>
    <col min="2" max="2" width="65.85546875" style="20" bestFit="1" customWidth="1"/>
    <col min="3" max="3" width="14.140625" style="19" customWidth="1"/>
    <col min="4" max="4" width="12.42578125" style="21" bestFit="1" customWidth="1"/>
    <col min="5" max="5" width="12.140625" style="22" bestFit="1" customWidth="1"/>
    <col min="6" max="6" width="12.42578125" style="21" bestFit="1" customWidth="1"/>
    <col min="7" max="7" width="12.140625" style="22" bestFit="1" customWidth="1"/>
    <col min="8" max="8" width="12.42578125" style="21" bestFit="1" customWidth="1"/>
    <col min="9" max="9" width="12.140625" style="21" bestFit="1" customWidth="1"/>
    <col min="10" max="10" width="12.42578125" style="23" bestFit="1" customWidth="1"/>
    <col min="11" max="11" width="12.140625" style="21" bestFit="1" customWidth="1"/>
    <col min="12" max="12" width="13.7109375" style="21" bestFit="1" customWidth="1"/>
    <col min="13" max="13" width="12.42578125" style="23" bestFit="1" customWidth="1"/>
    <col min="14" max="14" width="12.140625" style="23" bestFit="1" customWidth="1"/>
    <col min="15" max="16384" width="9.140625" style="23"/>
  </cols>
  <sheetData>
    <row r="1" spans="1:14" s="10" customFormat="1" ht="30" x14ac:dyDescent="0.2">
      <c r="A1" s="53" t="s">
        <v>116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s="10" customFormat="1" x14ac:dyDescent="0.2">
      <c r="A2" s="11"/>
      <c r="B2" s="12"/>
      <c r="F2" s="52"/>
      <c r="G2" s="52"/>
      <c r="H2" s="52"/>
      <c r="I2" s="13"/>
    </row>
    <row r="3" spans="1:14" s="14" customFormat="1" x14ac:dyDescent="0.25">
      <c r="B3" s="15"/>
      <c r="C3" s="16"/>
      <c r="D3" s="17"/>
      <c r="E3" s="18"/>
      <c r="F3" s="17"/>
      <c r="G3" s="18"/>
      <c r="H3" s="17"/>
      <c r="I3" s="17"/>
      <c r="K3" s="17"/>
      <c r="L3" s="17"/>
    </row>
    <row r="4" spans="1:14" s="14" customFormat="1" x14ac:dyDescent="0.25">
      <c r="B4" s="15"/>
      <c r="C4" s="55" t="s">
        <v>117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6.5" thickBot="1" x14ac:dyDescent="0.3"/>
    <row r="6" spans="1:14" ht="30.75" customHeight="1" x14ac:dyDescent="0.25">
      <c r="A6" s="56" t="s">
        <v>0</v>
      </c>
      <c r="B6" s="56" t="s">
        <v>34</v>
      </c>
      <c r="C6" s="58" t="s">
        <v>3</v>
      </c>
      <c r="D6" s="46" t="s">
        <v>103</v>
      </c>
      <c r="E6" s="47"/>
      <c r="F6" s="46" t="s">
        <v>104</v>
      </c>
      <c r="G6" s="47"/>
      <c r="H6" s="46" t="s">
        <v>105</v>
      </c>
      <c r="I6" s="47"/>
      <c r="J6" s="46" t="s">
        <v>106</v>
      </c>
      <c r="K6" s="47"/>
      <c r="L6" s="48" t="s">
        <v>102</v>
      </c>
      <c r="M6" s="46" t="s">
        <v>36</v>
      </c>
      <c r="N6" s="47"/>
    </row>
    <row r="7" spans="1:14" ht="16.5" thickBot="1" x14ac:dyDescent="0.3">
      <c r="A7" s="57"/>
      <c r="B7" s="57"/>
      <c r="C7" s="59"/>
      <c r="D7" s="34" t="s">
        <v>1</v>
      </c>
      <c r="E7" s="35" t="s">
        <v>2</v>
      </c>
      <c r="F7" s="34" t="s">
        <v>1</v>
      </c>
      <c r="G7" s="35" t="s">
        <v>2</v>
      </c>
      <c r="H7" s="34" t="s">
        <v>1</v>
      </c>
      <c r="I7" s="35" t="s">
        <v>2</v>
      </c>
      <c r="J7" s="34" t="s">
        <v>1</v>
      </c>
      <c r="K7" s="36" t="s">
        <v>2</v>
      </c>
      <c r="L7" s="49"/>
      <c r="M7" s="37" t="s">
        <v>1</v>
      </c>
      <c r="N7" s="38" t="s">
        <v>2</v>
      </c>
    </row>
    <row r="8" spans="1:14" s="19" customFormat="1" ht="16.5" thickBot="1" x14ac:dyDescent="0.25">
      <c r="A8" s="27">
        <v>1</v>
      </c>
      <c r="B8" s="28" t="s">
        <v>4</v>
      </c>
      <c r="C8" s="29">
        <v>117</v>
      </c>
      <c r="D8" s="30">
        <v>620</v>
      </c>
      <c r="E8" s="30">
        <f>C8*D8</f>
        <v>72540</v>
      </c>
      <c r="F8" s="30">
        <v>163</v>
      </c>
      <c r="G8" s="30">
        <f>C8*F8</f>
        <v>19071</v>
      </c>
      <c r="H8" s="30">
        <v>145.94999999999999</v>
      </c>
      <c r="I8" s="30">
        <f>C8*H8</f>
        <v>17076.149999999998</v>
      </c>
      <c r="J8" s="30">
        <v>300</v>
      </c>
      <c r="K8" s="30">
        <f t="shared" ref="K8:K39" si="0">C8*J8</f>
        <v>35100</v>
      </c>
      <c r="L8" s="43" t="s">
        <v>107</v>
      </c>
      <c r="M8" s="31">
        <v>154.47999999999999</v>
      </c>
      <c r="N8" s="31">
        <f>M8*C8</f>
        <v>18074.16</v>
      </c>
    </row>
    <row r="9" spans="1:14" s="19" customFormat="1" ht="16.5" thickBot="1" x14ac:dyDescent="0.25">
      <c r="A9" s="39">
        <v>2</v>
      </c>
      <c r="B9" s="40" t="s">
        <v>5</v>
      </c>
      <c r="C9" s="41">
        <v>147</v>
      </c>
      <c r="D9" s="42">
        <v>788</v>
      </c>
      <c r="E9" s="42">
        <f t="shared" ref="E9:E39" si="1">C9*D9</f>
        <v>115836</v>
      </c>
      <c r="F9" s="42">
        <v>620</v>
      </c>
      <c r="G9" s="42">
        <f t="shared" ref="G9:G39" si="2">C9*F9</f>
        <v>91140</v>
      </c>
      <c r="H9" s="42">
        <v>705</v>
      </c>
      <c r="I9" s="42">
        <f t="shared" ref="I9:I39" si="3">C9*H9</f>
        <v>103635</v>
      </c>
      <c r="J9" s="42">
        <v>600</v>
      </c>
      <c r="K9" s="42">
        <f t="shared" si="0"/>
        <v>88200</v>
      </c>
      <c r="L9" s="44" t="s">
        <v>108</v>
      </c>
      <c r="M9" s="31">
        <v>610</v>
      </c>
      <c r="N9" s="31">
        <f t="shared" ref="N9:N39" si="4">C9*M9</f>
        <v>89670</v>
      </c>
    </row>
    <row r="10" spans="1:14" ht="16.5" thickBot="1" x14ac:dyDescent="0.3">
      <c r="A10" s="27">
        <v>3</v>
      </c>
      <c r="B10" s="28" t="s">
        <v>6</v>
      </c>
      <c r="C10" s="29">
        <v>350</v>
      </c>
      <c r="D10" s="30">
        <v>627</v>
      </c>
      <c r="E10" s="30">
        <f t="shared" si="1"/>
        <v>219450</v>
      </c>
      <c r="F10" s="30">
        <v>930</v>
      </c>
      <c r="G10" s="30">
        <f t="shared" si="2"/>
        <v>325500</v>
      </c>
      <c r="H10" s="30">
        <v>318.75</v>
      </c>
      <c r="I10" s="30">
        <f t="shared" si="3"/>
        <v>111562.5</v>
      </c>
      <c r="J10" s="30">
        <v>550</v>
      </c>
      <c r="K10" s="30">
        <f t="shared" si="0"/>
        <v>192500</v>
      </c>
      <c r="L10" s="30">
        <f>LARGE((D10,F10,H10,J10),1)</f>
        <v>930</v>
      </c>
      <c r="M10" s="31">
        <f t="shared" ref="M10:M19" si="5">(((D10+F10+H10+J10)-(L10))/3)</f>
        <v>498.58333333333331</v>
      </c>
      <c r="N10" s="31">
        <f t="shared" si="4"/>
        <v>174504.16666666666</v>
      </c>
    </row>
    <row r="11" spans="1:14" ht="16.5" thickBot="1" x14ac:dyDescent="0.3">
      <c r="A11" s="39">
        <v>4</v>
      </c>
      <c r="B11" s="40" t="s">
        <v>7</v>
      </c>
      <c r="C11" s="41">
        <v>146</v>
      </c>
      <c r="D11" s="42">
        <v>229</v>
      </c>
      <c r="E11" s="42">
        <f t="shared" si="1"/>
        <v>33434</v>
      </c>
      <c r="F11" s="42">
        <v>179</v>
      </c>
      <c r="G11" s="42">
        <f t="shared" si="2"/>
        <v>26134</v>
      </c>
      <c r="H11" s="42">
        <v>183.75</v>
      </c>
      <c r="I11" s="42">
        <f t="shared" si="3"/>
        <v>26827.5</v>
      </c>
      <c r="J11" s="42">
        <v>400</v>
      </c>
      <c r="K11" s="42">
        <f t="shared" si="0"/>
        <v>58400</v>
      </c>
      <c r="L11" s="42">
        <f>LARGE((D11,F11,H11,J11),1)</f>
        <v>400</v>
      </c>
      <c r="M11" s="31">
        <f t="shared" si="5"/>
        <v>197.25</v>
      </c>
      <c r="N11" s="31">
        <f t="shared" si="4"/>
        <v>28798.5</v>
      </c>
    </row>
    <row r="12" spans="1:14" ht="16.5" thickBot="1" x14ac:dyDescent="0.3">
      <c r="A12" s="27">
        <v>5</v>
      </c>
      <c r="B12" s="28" t="s">
        <v>8</v>
      </c>
      <c r="C12" s="29">
        <v>152</v>
      </c>
      <c r="D12" s="30">
        <v>371</v>
      </c>
      <c r="E12" s="30">
        <f t="shared" si="1"/>
        <v>56392</v>
      </c>
      <c r="F12" s="30">
        <v>179</v>
      </c>
      <c r="G12" s="30">
        <f t="shared" si="2"/>
        <v>27208</v>
      </c>
      <c r="H12" s="30">
        <v>374.25</v>
      </c>
      <c r="I12" s="30">
        <f t="shared" si="3"/>
        <v>56886</v>
      </c>
      <c r="J12" s="30">
        <v>400</v>
      </c>
      <c r="K12" s="30">
        <f t="shared" si="0"/>
        <v>60800</v>
      </c>
      <c r="L12" s="30">
        <f>LARGE((D12,F12,H12,J12),1)</f>
        <v>400</v>
      </c>
      <c r="M12" s="31">
        <f t="shared" si="5"/>
        <v>308.08333333333331</v>
      </c>
      <c r="N12" s="31">
        <f t="shared" si="4"/>
        <v>46828.666666666664</v>
      </c>
    </row>
    <row r="13" spans="1:14" ht="16.5" thickBot="1" x14ac:dyDescent="0.3">
      <c r="A13" s="39">
        <v>6</v>
      </c>
      <c r="B13" s="40" t="s">
        <v>9</v>
      </c>
      <c r="C13" s="41">
        <v>235</v>
      </c>
      <c r="D13" s="42">
        <v>127</v>
      </c>
      <c r="E13" s="42">
        <f t="shared" si="1"/>
        <v>29845</v>
      </c>
      <c r="F13" s="42">
        <v>199</v>
      </c>
      <c r="G13" s="42">
        <f t="shared" si="2"/>
        <v>46765</v>
      </c>
      <c r="H13" s="42">
        <v>195</v>
      </c>
      <c r="I13" s="42">
        <f t="shared" si="3"/>
        <v>45825</v>
      </c>
      <c r="J13" s="42">
        <v>300</v>
      </c>
      <c r="K13" s="42">
        <f t="shared" si="0"/>
        <v>70500</v>
      </c>
      <c r="L13" s="42">
        <f>LARGE((D13,F13,H13,J13),1)</f>
        <v>300</v>
      </c>
      <c r="M13" s="31">
        <f t="shared" si="5"/>
        <v>173.66666666666666</v>
      </c>
      <c r="N13" s="31">
        <f t="shared" si="4"/>
        <v>40811.666666666664</v>
      </c>
    </row>
    <row r="14" spans="1:14" ht="16.5" thickBot="1" x14ac:dyDescent="0.3">
      <c r="A14" s="27">
        <v>7</v>
      </c>
      <c r="B14" s="28" t="s">
        <v>10</v>
      </c>
      <c r="C14" s="29">
        <v>120</v>
      </c>
      <c r="D14" s="30">
        <v>519</v>
      </c>
      <c r="E14" s="30">
        <f t="shared" si="1"/>
        <v>62280</v>
      </c>
      <c r="F14" s="30">
        <v>720</v>
      </c>
      <c r="G14" s="30">
        <f t="shared" si="2"/>
        <v>86400</v>
      </c>
      <c r="H14" s="30">
        <v>734.25</v>
      </c>
      <c r="I14" s="30">
        <f t="shared" si="3"/>
        <v>88110</v>
      </c>
      <c r="J14" s="30">
        <v>550</v>
      </c>
      <c r="K14" s="30">
        <f t="shared" si="0"/>
        <v>66000</v>
      </c>
      <c r="L14" s="30">
        <f>LARGE((D14,F14,H14,J14),1)</f>
        <v>734.25</v>
      </c>
      <c r="M14" s="31">
        <f t="shared" si="5"/>
        <v>596.33333333333337</v>
      </c>
      <c r="N14" s="31">
        <f t="shared" si="4"/>
        <v>71560</v>
      </c>
    </row>
    <row r="15" spans="1:14" ht="16.5" thickBot="1" x14ac:dyDescent="0.3">
      <c r="A15" s="39">
        <v>8</v>
      </c>
      <c r="B15" s="40" t="s">
        <v>11</v>
      </c>
      <c r="C15" s="41">
        <v>130</v>
      </c>
      <c r="D15" s="42">
        <v>297</v>
      </c>
      <c r="E15" s="42">
        <f t="shared" si="1"/>
        <v>38610</v>
      </c>
      <c r="F15" s="42">
        <v>199</v>
      </c>
      <c r="G15" s="42">
        <f t="shared" si="2"/>
        <v>25870</v>
      </c>
      <c r="H15" s="42">
        <v>299.25</v>
      </c>
      <c r="I15" s="42">
        <f t="shared" si="3"/>
        <v>38902.5</v>
      </c>
      <c r="J15" s="42">
        <v>400</v>
      </c>
      <c r="K15" s="42">
        <f t="shared" si="0"/>
        <v>52000</v>
      </c>
      <c r="L15" s="42">
        <f>LARGE((D15,F15,H15,J15),1)</f>
        <v>400</v>
      </c>
      <c r="M15" s="31">
        <f t="shared" si="5"/>
        <v>265.08333333333331</v>
      </c>
      <c r="N15" s="31">
        <f t="shared" si="4"/>
        <v>34460.833333333328</v>
      </c>
    </row>
    <row r="16" spans="1:14" ht="16.5" thickBot="1" x14ac:dyDescent="0.3">
      <c r="A16" s="27">
        <v>9</v>
      </c>
      <c r="B16" s="28" t="s">
        <v>119</v>
      </c>
      <c r="C16" s="29">
        <v>590</v>
      </c>
      <c r="D16" s="30">
        <v>102</v>
      </c>
      <c r="E16" s="30">
        <f t="shared" si="1"/>
        <v>60180</v>
      </c>
      <c r="F16" s="30">
        <v>59.2</v>
      </c>
      <c r="G16" s="30">
        <f t="shared" si="2"/>
        <v>34928</v>
      </c>
      <c r="H16" s="30">
        <v>59.25</v>
      </c>
      <c r="I16" s="30">
        <f t="shared" si="3"/>
        <v>34957.5</v>
      </c>
      <c r="J16" s="30">
        <v>130</v>
      </c>
      <c r="K16" s="30">
        <f t="shared" si="0"/>
        <v>76700</v>
      </c>
      <c r="L16" s="30">
        <f>LARGE((D16,F16,H16,J16),1)</f>
        <v>130</v>
      </c>
      <c r="M16" s="31">
        <f t="shared" si="5"/>
        <v>73.483333333333334</v>
      </c>
      <c r="N16" s="31">
        <f t="shared" si="4"/>
        <v>43355.166666666664</v>
      </c>
    </row>
    <row r="17" spans="1:14" ht="16.5" thickBot="1" x14ac:dyDescent="0.3">
      <c r="A17" s="39">
        <v>10</v>
      </c>
      <c r="B17" s="40" t="s">
        <v>120</v>
      </c>
      <c r="C17" s="41">
        <v>590</v>
      </c>
      <c r="D17" s="42">
        <v>174</v>
      </c>
      <c r="E17" s="42">
        <f t="shared" si="1"/>
        <v>102660</v>
      </c>
      <c r="F17" s="42">
        <v>109.8</v>
      </c>
      <c r="G17" s="42">
        <f t="shared" si="2"/>
        <v>64782</v>
      </c>
      <c r="H17" s="42">
        <v>116.25</v>
      </c>
      <c r="I17" s="42">
        <f t="shared" si="3"/>
        <v>68587.5</v>
      </c>
      <c r="J17" s="42">
        <v>170</v>
      </c>
      <c r="K17" s="42">
        <f t="shared" si="0"/>
        <v>100300</v>
      </c>
      <c r="L17" s="42">
        <f>LARGE((D17,F17,H17,J17),1)</f>
        <v>174</v>
      </c>
      <c r="M17" s="31">
        <f t="shared" si="5"/>
        <v>132.01666666666665</v>
      </c>
      <c r="N17" s="31">
        <f t="shared" si="4"/>
        <v>77889.833333333328</v>
      </c>
    </row>
    <row r="18" spans="1:14" ht="16.5" thickBot="1" x14ac:dyDescent="0.3">
      <c r="A18" s="27">
        <v>11</v>
      </c>
      <c r="B18" s="28" t="s">
        <v>12</v>
      </c>
      <c r="C18" s="29">
        <v>116</v>
      </c>
      <c r="D18" s="30">
        <v>848</v>
      </c>
      <c r="E18" s="30">
        <f t="shared" si="1"/>
        <v>98368</v>
      </c>
      <c r="F18" s="30">
        <v>2500</v>
      </c>
      <c r="G18" s="30">
        <f t="shared" si="2"/>
        <v>290000</v>
      </c>
      <c r="H18" s="30">
        <v>4500</v>
      </c>
      <c r="I18" s="30">
        <f t="shared" si="3"/>
        <v>522000</v>
      </c>
      <c r="J18" s="30">
        <v>800</v>
      </c>
      <c r="K18" s="30">
        <f t="shared" si="0"/>
        <v>92800</v>
      </c>
      <c r="L18" s="43" t="s">
        <v>109</v>
      </c>
      <c r="M18" s="45" t="s">
        <v>110</v>
      </c>
      <c r="N18" s="31">
        <f t="shared" si="4"/>
        <v>95584</v>
      </c>
    </row>
    <row r="19" spans="1:14" ht="16.5" thickBot="1" x14ac:dyDescent="0.3">
      <c r="A19" s="39">
        <v>12</v>
      </c>
      <c r="B19" s="40" t="s">
        <v>13</v>
      </c>
      <c r="C19" s="41">
        <v>120</v>
      </c>
      <c r="D19" s="42">
        <v>520</v>
      </c>
      <c r="E19" s="30">
        <f t="shared" si="1"/>
        <v>62400</v>
      </c>
      <c r="F19" s="42">
        <v>450</v>
      </c>
      <c r="G19" s="42">
        <f t="shared" si="2"/>
        <v>54000</v>
      </c>
      <c r="H19" s="42">
        <v>465</v>
      </c>
      <c r="I19" s="42">
        <f t="shared" si="3"/>
        <v>55800</v>
      </c>
      <c r="J19" s="42">
        <v>450</v>
      </c>
      <c r="K19" s="42">
        <f t="shared" si="0"/>
        <v>54000</v>
      </c>
      <c r="L19" s="30">
        <f>LARGE((D19,F19,H19,J19),1)</f>
        <v>520</v>
      </c>
      <c r="M19" s="31">
        <f t="shared" si="5"/>
        <v>455</v>
      </c>
      <c r="N19" s="31">
        <f t="shared" si="4"/>
        <v>54600</v>
      </c>
    </row>
    <row r="20" spans="1:14" ht="16.5" thickBot="1" x14ac:dyDescent="0.3">
      <c r="A20" s="27">
        <v>13</v>
      </c>
      <c r="B20" s="28" t="s">
        <v>14</v>
      </c>
      <c r="C20" s="29">
        <v>232</v>
      </c>
      <c r="D20" s="30">
        <v>409</v>
      </c>
      <c r="E20" s="30">
        <f t="shared" si="1"/>
        <v>94888</v>
      </c>
      <c r="F20" s="30">
        <v>499.6</v>
      </c>
      <c r="G20" s="30">
        <f t="shared" si="2"/>
        <v>115907.20000000001</v>
      </c>
      <c r="H20" s="30">
        <v>524.25</v>
      </c>
      <c r="I20" s="30">
        <f t="shared" si="3"/>
        <v>121626</v>
      </c>
      <c r="J20" s="30">
        <v>550</v>
      </c>
      <c r="K20" s="30">
        <f t="shared" si="0"/>
        <v>127600</v>
      </c>
      <c r="L20" s="30">
        <f>LARGE((D20,F20,H20,J20),1)</f>
        <v>550</v>
      </c>
      <c r="M20" s="31">
        <f t="shared" ref="M20:M39" si="6">(((D20+F20+H20+J20)-(L20))/3)</f>
        <v>477.61666666666662</v>
      </c>
      <c r="N20" s="31">
        <f t="shared" si="4"/>
        <v>110807.06666666665</v>
      </c>
    </row>
    <row r="21" spans="1:14" ht="16.5" thickBot="1" x14ac:dyDescent="0.3">
      <c r="A21" s="39">
        <v>14</v>
      </c>
      <c r="B21" s="40" t="s">
        <v>31</v>
      </c>
      <c r="C21" s="41">
        <v>233</v>
      </c>
      <c r="D21" s="42">
        <v>309</v>
      </c>
      <c r="E21" s="42">
        <f t="shared" si="1"/>
        <v>71997</v>
      </c>
      <c r="F21" s="42">
        <v>259</v>
      </c>
      <c r="G21" s="42">
        <f t="shared" si="2"/>
        <v>60347</v>
      </c>
      <c r="H21" s="42">
        <v>299.25</v>
      </c>
      <c r="I21" s="42">
        <f t="shared" si="3"/>
        <v>69725.25</v>
      </c>
      <c r="J21" s="42">
        <v>290</v>
      </c>
      <c r="K21" s="42">
        <f t="shared" si="0"/>
        <v>67570</v>
      </c>
      <c r="L21" s="42">
        <f>LARGE((D21,F21,H21,J21),1)</f>
        <v>309</v>
      </c>
      <c r="M21" s="31">
        <f t="shared" si="6"/>
        <v>282.75</v>
      </c>
      <c r="N21" s="31">
        <f t="shared" si="4"/>
        <v>65880.75</v>
      </c>
    </row>
    <row r="22" spans="1:14" ht="16.5" thickBot="1" x14ac:dyDescent="0.3">
      <c r="A22" s="27">
        <v>15</v>
      </c>
      <c r="B22" s="28" t="s">
        <v>15</v>
      </c>
      <c r="C22" s="29">
        <v>470</v>
      </c>
      <c r="D22" s="30">
        <v>133</v>
      </c>
      <c r="E22" s="30">
        <f t="shared" si="1"/>
        <v>62510</v>
      </c>
      <c r="F22" s="30">
        <v>150</v>
      </c>
      <c r="G22" s="30">
        <f t="shared" si="2"/>
        <v>70500</v>
      </c>
      <c r="H22" s="30">
        <v>176.25</v>
      </c>
      <c r="I22" s="30">
        <f t="shared" si="3"/>
        <v>82837.5</v>
      </c>
      <c r="J22" s="30">
        <v>190</v>
      </c>
      <c r="K22" s="30">
        <f t="shared" si="0"/>
        <v>89300</v>
      </c>
      <c r="L22" s="30">
        <f>LARGE((D22,F22,H22,J22),1)</f>
        <v>190</v>
      </c>
      <c r="M22" s="31">
        <f t="shared" si="6"/>
        <v>153.08333333333334</v>
      </c>
      <c r="N22" s="31">
        <f t="shared" si="4"/>
        <v>71949.166666666672</v>
      </c>
    </row>
    <row r="23" spans="1:14" ht="16.5" thickBot="1" x14ac:dyDescent="0.3">
      <c r="A23" s="39">
        <v>16</v>
      </c>
      <c r="B23" s="40" t="s">
        <v>16</v>
      </c>
      <c r="C23" s="41">
        <v>470</v>
      </c>
      <c r="D23" s="42">
        <v>64</v>
      </c>
      <c r="E23" s="42">
        <f t="shared" si="1"/>
        <v>30080</v>
      </c>
      <c r="F23" s="42">
        <v>39.6</v>
      </c>
      <c r="G23" s="42">
        <f t="shared" si="2"/>
        <v>18612</v>
      </c>
      <c r="H23" s="42">
        <v>165</v>
      </c>
      <c r="I23" s="42">
        <f t="shared" si="3"/>
        <v>77550</v>
      </c>
      <c r="J23" s="42">
        <v>160</v>
      </c>
      <c r="K23" s="42">
        <f t="shared" si="0"/>
        <v>75200</v>
      </c>
      <c r="L23" s="42">
        <f>LARGE((D23,F23,H23,J23),1)</f>
        <v>165</v>
      </c>
      <c r="M23" s="31">
        <f t="shared" si="6"/>
        <v>87.866666666666674</v>
      </c>
      <c r="N23" s="31">
        <f t="shared" si="4"/>
        <v>41297.333333333336</v>
      </c>
    </row>
    <row r="24" spans="1:14" ht="16.5" thickBot="1" x14ac:dyDescent="0.3">
      <c r="A24" s="27">
        <v>17</v>
      </c>
      <c r="B24" s="28" t="s">
        <v>17</v>
      </c>
      <c r="C24" s="29">
        <v>118</v>
      </c>
      <c r="D24" s="30">
        <v>97</v>
      </c>
      <c r="E24" s="30">
        <f t="shared" si="1"/>
        <v>11446</v>
      </c>
      <c r="F24" s="30">
        <v>79</v>
      </c>
      <c r="G24" s="30">
        <f t="shared" si="2"/>
        <v>9322</v>
      </c>
      <c r="H24" s="30">
        <v>86.25</v>
      </c>
      <c r="I24" s="30">
        <f t="shared" si="3"/>
        <v>10177.5</v>
      </c>
      <c r="J24" s="30">
        <v>195</v>
      </c>
      <c r="K24" s="30">
        <f t="shared" si="0"/>
        <v>23010</v>
      </c>
      <c r="L24" s="30">
        <f>LARGE((D24,F24,H24,J24),1)</f>
        <v>195</v>
      </c>
      <c r="M24" s="31">
        <f t="shared" si="6"/>
        <v>87.416666666666671</v>
      </c>
      <c r="N24" s="31">
        <f t="shared" si="4"/>
        <v>10315.166666666668</v>
      </c>
    </row>
    <row r="25" spans="1:14" ht="16.5" thickBot="1" x14ac:dyDescent="0.3">
      <c r="A25" s="39">
        <v>18</v>
      </c>
      <c r="B25" s="40" t="s">
        <v>18</v>
      </c>
      <c r="C25" s="41">
        <v>118</v>
      </c>
      <c r="D25" s="42">
        <v>509</v>
      </c>
      <c r="E25" s="42">
        <f t="shared" si="1"/>
        <v>60062</v>
      </c>
      <c r="F25" s="42">
        <v>379</v>
      </c>
      <c r="G25" s="42">
        <f t="shared" si="2"/>
        <v>44722</v>
      </c>
      <c r="H25" s="42">
        <v>464.25</v>
      </c>
      <c r="I25" s="42">
        <f t="shared" si="3"/>
        <v>54781.5</v>
      </c>
      <c r="J25" s="42">
        <v>440</v>
      </c>
      <c r="K25" s="42">
        <f t="shared" si="0"/>
        <v>51920</v>
      </c>
      <c r="L25" s="42">
        <f>LARGE((D25,F25,H25,J25),1)</f>
        <v>509</v>
      </c>
      <c r="M25" s="31">
        <f t="shared" si="6"/>
        <v>427.75</v>
      </c>
      <c r="N25" s="31">
        <f t="shared" si="4"/>
        <v>50474.5</v>
      </c>
    </row>
    <row r="26" spans="1:14" ht="16.5" thickBot="1" x14ac:dyDescent="0.3">
      <c r="A26" s="27">
        <v>19</v>
      </c>
      <c r="B26" s="28" t="s">
        <v>19</v>
      </c>
      <c r="C26" s="29">
        <v>118</v>
      </c>
      <c r="D26" s="30">
        <v>3443</v>
      </c>
      <c r="E26" s="30">
        <f t="shared" si="1"/>
        <v>406274</v>
      </c>
      <c r="F26" s="30">
        <v>3500</v>
      </c>
      <c r="G26" s="30">
        <f t="shared" si="2"/>
        <v>413000</v>
      </c>
      <c r="H26" s="30">
        <v>2835</v>
      </c>
      <c r="I26" s="30">
        <f t="shared" si="3"/>
        <v>334530</v>
      </c>
      <c r="J26" s="30">
        <v>2700</v>
      </c>
      <c r="K26" s="30">
        <f t="shared" si="0"/>
        <v>318600</v>
      </c>
      <c r="L26" s="30">
        <f>LARGE((D26,F26,H26,J26),1)</f>
        <v>3500</v>
      </c>
      <c r="M26" s="31">
        <f t="shared" si="6"/>
        <v>2992.6666666666665</v>
      </c>
      <c r="N26" s="31">
        <f t="shared" si="4"/>
        <v>353134.66666666663</v>
      </c>
    </row>
    <row r="27" spans="1:14" ht="16.5" thickBot="1" x14ac:dyDescent="0.3">
      <c r="A27" s="39">
        <v>20</v>
      </c>
      <c r="B27" s="40" t="s">
        <v>20</v>
      </c>
      <c r="C27" s="41">
        <v>125</v>
      </c>
      <c r="D27" s="42">
        <v>339</v>
      </c>
      <c r="E27" s="42">
        <f t="shared" si="1"/>
        <v>42375</v>
      </c>
      <c r="F27" s="42">
        <v>299</v>
      </c>
      <c r="G27" s="42">
        <f t="shared" si="2"/>
        <v>37375</v>
      </c>
      <c r="H27" s="42">
        <v>302.25</v>
      </c>
      <c r="I27" s="42">
        <f t="shared" si="3"/>
        <v>37781.25</v>
      </c>
      <c r="J27" s="42">
        <v>350</v>
      </c>
      <c r="K27" s="42">
        <f t="shared" si="0"/>
        <v>43750</v>
      </c>
      <c r="L27" s="42">
        <f>LARGE((D27,F27,H27,J27),1)</f>
        <v>350</v>
      </c>
      <c r="M27" s="31">
        <f t="shared" si="6"/>
        <v>313.41666666666669</v>
      </c>
      <c r="N27" s="31">
        <f t="shared" si="4"/>
        <v>39177.083333333336</v>
      </c>
    </row>
    <row r="28" spans="1:14" ht="16.5" thickBot="1" x14ac:dyDescent="0.3">
      <c r="A28" s="27">
        <v>21</v>
      </c>
      <c r="B28" s="28" t="s">
        <v>21</v>
      </c>
      <c r="C28" s="29">
        <v>235</v>
      </c>
      <c r="D28" s="30">
        <v>339</v>
      </c>
      <c r="E28" s="30">
        <f t="shared" si="1"/>
        <v>79665</v>
      </c>
      <c r="F28" s="30">
        <v>299</v>
      </c>
      <c r="G28" s="30">
        <f t="shared" si="2"/>
        <v>70265</v>
      </c>
      <c r="H28" s="30">
        <v>303.75</v>
      </c>
      <c r="I28" s="30">
        <f t="shared" si="3"/>
        <v>71381.25</v>
      </c>
      <c r="J28" s="30">
        <v>360</v>
      </c>
      <c r="K28" s="30">
        <f t="shared" si="0"/>
        <v>84600</v>
      </c>
      <c r="L28" s="30">
        <f>LARGE((D28,F28,H28,J28),1)</f>
        <v>360</v>
      </c>
      <c r="M28" s="31">
        <f t="shared" si="6"/>
        <v>313.91666666666669</v>
      </c>
      <c r="N28" s="31">
        <f t="shared" si="4"/>
        <v>73770.416666666672</v>
      </c>
    </row>
    <row r="29" spans="1:14" ht="16.5" thickBot="1" x14ac:dyDescent="0.3">
      <c r="A29" s="39">
        <v>22</v>
      </c>
      <c r="B29" s="40" t="s">
        <v>22</v>
      </c>
      <c r="C29" s="41">
        <v>120</v>
      </c>
      <c r="D29" s="42">
        <v>163</v>
      </c>
      <c r="E29" s="42">
        <f t="shared" si="1"/>
        <v>19560</v>
      </c>
      <c r="F29" s="42">
        <v>139</v>
      </c>
      <c r="G29" s="42">
        <f t="shared" si="2"/>
        <v>16680</v>
      </c>
      <c r="H29" s="42">
        <v>164.25</v>
      </c>
      <c r="I29" s="42">
        <f t="shared" si="3"/>
        <v>19710</v>
      </c>
      <c r="J29" s="42">
        <v>210</v>
      </c>
      <c r="K29" s="42">
        <f t="shared" si="0"/>
        <v>25200</v>
      </c>
      <c r="L29" s="42">
        <f>LARGE((D29,F29,H29,J29),1)</f>
        <v>210</v>
      </c>
      <c r="M29" s="31">
        <f t="shared" si="6"/>
        <v>155.41666666666666</v>
      </c>
      <c r="N29" s="31">
        <f t="shared" si="4"/>
        <v>18650</v>
      </c>
    </row>
    <row r="30" spans="1:14" ht="16.5" thickBot="1" x14ac:dyDescent="0.3">
      <c r="A30" s="27">
        <v>23</v>
      </c>
      <c r="B30" s="28" t="s">
        <v>23</v>
      </c>
      <c r="C30" s="29">
        <v>120</v>
      </c>
      <c r="D30" s="30">
        <v>163</v>
      </c>
      <c r="E30" s="30">
        <f t="shared" si="1"/>
        <v>19560</v>
      </c>
      <c r="F30" s="30">
        <v>139</v>
      </c>
      <c r="G30" s="30">
        <f t="shared" si="2"/>
        <v>16680</v>
      </c>
      <c r="H30" s="30">
        <v>164.25</v>
      </c>
      <c r="I30" s="30">
        <f t="shared" si="3"/>
        <v>19710</v>
      </c>
      <c r="J30" s="30">
        <v>190</v>
      </c>
      <c r="K30" s="30">
        <f t="shared" si="0"/>
        <v>22800</v>
      </c>
      <c r="L30" s="30">
        <f>LARGE((D30,F30,H30,J30),1)</f>
        <v>190</v>
      </c>
      <c r="M30" s="31">
        <f t="shared" si="6"/>
        <v>155.41666666666666</v>
      </c>
      <c r="N30" s="31">
        <f t="shared" si="4"/>
        <v>18650</v>
      </c>
    </row>
    <row r="31" spans="1:14" ht="16.5" thickBot="1" x14ac:dyDescent="0.3">
      <c r="A31" s="39">
        <v>24</v>
      </c>
      <c r="B31" s="40" t="s">
        <v>24</v>
      </c>
      <c r="C31" s="41">
        <v>235</v>
      </c>
      <c r="D31" s="42">
        <v>138</v>
      </c>
      <c r="E31" s="42">
        <f t="shared" si="1"/>
        <v>32430</v>
      </c>
      <c r="F31" s="42">
        <v>95</v>
      </c>
      <c r="G31" s="42">
        <f t="shared" si="2"/>
        <v>22325</v>
      </c>
      <c r="H31" s="42">
        <v>119.25</v>
      </c>
      <c r="I31" s="42">
        <f t="shared" si="3"/>
        <v>28023.75</v>
      </c>
      <c r="J31" s="42">
        <v>220</v>
      </c>
      <c r="K31" s="42">
        <f t="shared" si="0"/>
        <v>51700</v>
      </c>
      <c r="L31" s="42">
        <f>LARGE((D31,F31,H31,J31),1)</f>
        <v>220</v>
      </c>
      <c r="M31" s="31">
        <f t="shared" si="6"/>
        <v>117.41666666666667</v>
      </c>
      <c r="N31" s="31">
        <f t="shared" si="4"/>
        <v>27592.916666666668</v>
      </c>
    </row>
    <row r="32" spans="1:14" ht="16.5" thickBot="1" x14ac:dyDescent="0.3">
      <c r="A32" s="27">
        <v>25</v>
      </c>
      <c r="B32" s="28" t="s">
        <v>25</v>
      </c>
      <c r="C32" s="29">
        <v>233</v>
      </c>
      <c r="D32" s="30">
        <v>530</v>
      </c>
      <c r="E32" s="30">
        <f t="shared" si="1"/>
        <v>123490</v>
      </c>
      <c r="F32" s="30">
        <v>215</v>
      </c>
      <c r="G32" s="30">
        <f t="shared" si="2"/>
        <v>50095</v>
      </c>
      <c r="H32" s="30">
        <v>397.5</v>
      </c>
      <c r="I32" s="30">
        <f t="shared" si="3"/>
        <v>92617.5</v>
      </c>
      <c r="J32" s="30">
        <v>510</v>
      </c>
      <c r="K32" s="30">
        <f t="shared" si="0"/>
        <v>118830</v>
      </c>
      <c r="L32" s="43" t="s">
        <v>111</v>
      </c>
      <c r="M32" s="31">
        <v>306.25</v>
      </c>
      <c r="N32" s="31">
        <f t="shared" si="4"/>
        <v>71356.25</v>
      </c>
    </row>
    <row r="33" spans="1:14" ht="16.5" thickBot="1" x14ac:dyDescent="0.3">
      <c r="A33" s="39">
        <v>26</v>
      </c>
      <c r="B33" s="40" t="s">
        <v>26</v>
      </c>
      <c r="C33" s="41">
        <v>116</v>
      </c>
      <c r="D33" s="42">
        <v>4706</v>
      </c>
      <c r="E33" s="42">
        <f t="shared" si="1"/>
        <v>545896</v>
      </c>
      <c r="F33" s="42">
        <v>740</v>
      </c>
      <c r="G33" s="42">
        <f t="shared" si="2"/>
        <v>85840</v>
      </c>
      <c r="H33" s="42">
        <v>450</v>
      </c>
      <c r="I33" s="42">
        <f t="shared" si="3"/>
        <v>52200</v>
      </c>
      <c r="J33" s="42">
        <v>1020</v>
      </c>
      <c r="K33" s="42">
        <f t="shared" si="0"/>
        <v>118320</v>
      </c>
      <c r="L33" s="44" t="s">
        <v>112</v>
      </c>
      <c r="M33" s="31">
        <v>595</v>
      </c>
      <c r="N33" s="31">
        <f t="shared" si="4"/>
        <v>69020</v>
      </c>
    </row>
    <row r="34" spans="1:14" ht="16.5" thickBot="1" x14ac:dyDescent="0.3">
      <c r="A34" s="27">
        <v>27</v>
      </c>
      <c r="B34" s="28" t="s">
        <v>27</v>
      </c>
      <c r="C34" s="29">
        <v>234</v>
      </c>
      <c r="D34" s="30">
        <v>246</v>
      </c>
      <c r="E34" s="30">
        <f t="shared" si="1"/>
        <v>57564</v>
      </c>
      <c r="F34" s="30">
        <v>339</v>
      </c>
      <c r="G34" s="30">
        <f t="shared" si="2"/>
        <v>79326</v>
      </c>
      <c r="H34" s="30">
        <v>170.25</v>
      </c>
      <c r="I34" s="30">
        <f t="shared" si="3"/>
        <v>39838.5</v>
      </c>
      <c r="J34" s="30">
        <v>340</v>
      </c>
      <c r="K34" s="30">
        <f t="shared" si="0"/>
        <v>79560</v>
      </c>
      <c r="L34" s="43" t="s">
        <v>113</v>
      </c>
      <c r="M34" s="31">
        <v>208.13</v>
      </c>
      <c r="N34" s="31">
        <f t="shared" si="4"/>
        <v>48702.42</v>
      </c>
    </row>
    <row r="35" spans="1:14" ht="16.5" thickBot="1" x14ac:dyDescent="0.3">
      <c r="A35" s="39">
        <v>28</v>
      </c>
      <c r="B35" s="40" t="s">
        <v>28</v>
      </c>
      <c r="C35" s="41">
        <v>234</v>
      </c>
      <c r="D35" s="42">
        <v>356</v>
      </c>
      <c r="E35" s="42">
        <f t="shared" si="1"/>
        <v>83304</v>
      </c>
      <c r="F35" s="42">
        <v>330</v>
      </c>
      <c r="G35" s="42">
        <f t="shared" si="2"/>
        <v>77220</v>
      </c>
      <c r="H35" s="42">
        <v>164.25</v>
      </c>
      <c r="I35" s="42">
        <f t="shared" si="3"/>
        <v>38434.5</v>
      </c>
      <c r="J35" s="42">
        <v>450</v>
      </c>
      <c r="K35" s="42">
        <f t="shared" si="0"/>
        <v>105300</v>
      </c>
      <c r="L35" s="44" t="s">
        <v>114</v>
      </c>
      <c r="M35" s="31">
        <v>247.13</v>
      </c>
      <c r="N35" s="31">
        <f t="shared" si="4"/>
        <v>57828.42</v>
      </c>
    </row>
    <row r="36" spans="1:14" ht="16.5" thickBot="1" x14ac:dyDescent="0.3">
      <c r="A36" s="27">
        <v>29</v>
      </c>
      <c r="B36" s="28" t="s">
        <v>32</v>
      </c>
      <c r="C36" s="29">
        <v>470</v>
      </c>
      <c r="D36" s="30">
        <v>279</v>
      </c>
      <c r="E36" s="30">
        <f t="shared" si="1"/>
        <v>131130</v>
      </c>
      <c r="F36" s="30">
        <v>199</v>
      </c>
      <c r="G36" s="30">
        <f t="shared" si="2"/>
        <v>93530</v>
      </c>
      <c r="H36" s="30">
        <v>322.5</v>
      </c>
      <c r="I36" s="30">
        <f t="shared" si="3"/>
        <v>151575</v>
      </c>
      <c r="J36" s="30">
        <v>405</v>
      </c>
      <c r="K36" s="30">
        <f t="shared" si="0"/>
        <v>190350</v>
      </c>
      <c r="L36" s="30">
        <f>LARGE((D36,F36,H36,J36),1)</f>
        <v>405</v>
      </c>
      <c r="M36" s="31">
        <f t="shared" si="6"/>
        <v>266.83333333333331</v>
      </c>
      <c r="N36" s="31">
        <f t="shared" si="4"/>
        <v>125411.66666666666</v>
      </c>
    </row>
    <row r="37" spans="1:14" ht="16.5" thickBot="1" x14ac:dyDescent="0.3">
      <c r="A37" s="39">
        <v>30</v>
      </c>
      <c r="B37" s="40" t="s">
        <v>33</v>
      </c>
      <c r="C37" s="41">
        <v>470</v>
      </c>
      <c r="D37" s="42">
        <v>644</v>
      </c>
      <c r="E37" s="42">
        <f t="shared" si="1"/>
        <v>302680</v>
      </c>
      <c r="F37" s="42">
        <v>199</v>
      </c>
      <c r="G37" s="42">
        <f t="shared" si="2"/>
        <v>93530</v>
      </c>
      <c r="H37" s="42">
        <v>504.75</v>
      </c>
      <c r="I37" s="42">
        <f t="shared" si="3"/>
        <v>237232.5</v>
      </c>
      <c r="J37" s="42">
        <v>400</v>
      </c>
      <c r="K37" s="42">
        <f t="shared" si="0"/>
        <v>188000</v>
      </c>
      <c r="L37" s="44" t="s">
        <v>115</v>
      </c>
      <c r="M37" s="31">
        <v>299.5</v>
      </c>
      <c r="N37" s="31">
        <f t="shared" si="4"/>
        <v>140765</v>
      </c>
    </row>
    <row r="38" spans="1:14" ht="16.5" thickBot="1" x14ac:dyDescent="0.3">
      <c r="A38" s="27">
        <v>31</v>
      </c>
      <c r="B38" s="28" t="s">
        <v>29</v>
      </c>
      <c r="C38" s="29">
        <v>116</v>
      </c>
      <c r="D38" s="30">
        <v>501</v>
      </c>
      <c r="E38" s="30">
        <f t="shared" si="1"/>
        <v>58116</v>
      </c>
      <c r="F38" s="30">
        <v>580</v>
      </c>
      <c r="G38" s="30">
        <f t="shared" si="2"/>
        <v>67280</v>
      </c>
      <c r="H38" s="30">
        <v>584.25</v>
      </c>
      <c r="I38" s="30">
        <f t="shared" si="3"/>
        <v>67773</v>
      </c>
      <c r="J38" s="30">
        <v>510</v>
      </c>
      <c r="K38" s="30">
        <f t="shared" si="0"/>
        <v>59160</v>
      </c>
      <c r="L38" s="30">
        <f>LARGE((D38,F38,H38,J38),1)</f>
        <v>584.25</v>
      </c>
      <c r="M38" s="31">
        <f t="shared" si="6"/>
        <v>530.33333333333337</v>
      </c>
      <c r="N38" s="31">
        <f t="shared" si="4"/>
        <v>61518.666666666672</v>
      </c>
    </row>
    <row r="39" spans="1:14" ht="16.5" thickBot="1" x14ac:dyDescent="0.3">
      <c r="A39" s="39">
        <v>32</v>
      </c>
      <c r="B39" s="40" t="s">
        <v>30</v>
      </c>
      <c r="C39" s="41">
        <v>470</v>
      </c>
      <c r="D39" s="42">
        <v>86</v>
      </c>
      <c r="E39" s="42">
        <f t="shared" si="1"/>
        <v>40420</v>
      </c>
      <c r="F39" s="42">
        <v>67.5</v>
      </c>
      <c r="G39" s="42">
        <f t="shared" si="2"/>
        <v>31725</v>
      </c>
      <c r="H39" s="42">
        <v>132.75</v>
      </c>
      <c r="I39" s="42">
        <f t="shared" si="3"/>
        <v>62392.5</v>
      </c>
      <c r="J39" s="42">
        <v>100</v>
      </c>
      <c r="K39" s="42">
        <f t="shared" si="0"/>
        <v>47000</v>
      </c>
      <c r="L39" s="42">
        <f>LARGE((D39,F39,H39,J39),1)</f>
        <v>132.75</v>
      </c>
      <c r="M39" s="31">
        <f t="shared" si="6"/>
        <v>84.5</v>
      </c>
      <c r="N39" s="31">
        <f t="shared" si="4"/>
        <v>39715</v>
      </c>
    </row>
    <row r="40" spans="1:14" x14ac:dyDescent="0.25">
      <c r="A40" s="54" t="s">
        <v>118</v>
      </c>
      <c r="B40" s="54"/>
      <c r="C40" s="54"/>
      <c r="D40" s="54"/>
      <c r="E40" s="54"/>
      <c r="F40" s="54"/>
      <c r="G40" s="54"/>
      <c r="H40" s="54"/>
      <c r="I40" s="54"/>
      <c r="J40" s="32"/>
      <c r="K40" s="50" t="s">
        <v>35</v>
      </c>
      <c r="L40" s="51"/>
      <c r="M40" s="51"/>
      <c r="N40" s="33">
        <f>SUM(N8:N39)</f>
        <v>2272153.4833333334</v>
      </c>
    </row>
    <row r="42" spans="1:14" x14ac:dyDescent="0.25">
      <c r="B42" s="24"/>
    </row>
    <row r="43" spans="1:14" x14ac:dyDescent="0.25">
      <c r="K43" s="19"/>
      <c r="L43" s="19"/>
    </row>
    <row r="45" spans="1:14" x14ac:dyDescent="0.25">
      <c r="B45" s="25"/>
    </row>
    <row r="46" spans="1:14" x14ac:dyDescent="0.25">
      <c r="B46" s="26"/>
    </row>
  </sheetData>
  <mergeCells count="14">
    <mergeCell ref="M6:N6"/>
    <mergeCell ref="L6:L7"/>
    <mergeCell ref="K40:M40"/>
    <mergeCell ref="F2:H2"/>
    <mergeCell ref="A1:N1"/>
    <mergeCell ref="A40:I40"/>
    <mergeCell ref="C4:N4"/>
    <mergeCell ref="A6:A7"/>
    <mergeCell ref="B6:B7"/>
    <mergeCell ref="C6:C7"/>
    <mergeCell ref="D6:E6"/>
    <mergeCell ref="F6:G6"/>
    <mergeCell ref="H6:I6"/>
    <mergeCell ref="J6:K6"/>
  </mergeCells>
  <conditionalFormatting sqref="G9:G39 F9:F21 J8:L9 H8:I39 D8:D9 E8:G8 E9:E39 K10:L39 M8:N39 D10:L11 J12:L13 J16:L17 J20:L21 J24:L25 J28:L29 J32:L33 J36:L37 D11:D21 D24:D25 D28:D29 D32:D33 D36:D37 E12:I39 D14:L15 D22:L23 D26:L27 D30:L31 D34:L35 D38:L39 D18:L19">
    <cfRule type="containsBlanks" dxfId="0" priority="1" stopIfTrue="1">
      <formula>LEN(TRIM(D8))=0</formula>
    </cfRule>
  </conditionalFormatting>
  <printOptions horizontalCentered="1" verticalCentered="1"/>
  <pageMargins left="0" right="0" top="0" bottom="0.51181102362204722" header="0.51181102362204722" footer="0.51181102362204722"/>
  <pageSetup paperSize="9" scale="62" orientation="landscape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workbookViewId="0">
      <selection activeCell="B1" sqref="B1"/>
    </sheetView>
  </sheetViews>
  <sheetFormatPr defaultRowHeight="12.75" x14ac:dyDescent="0.2"/>
  <cols>
    <col min="1" max="1" width="5.140625" customWidth="1"/>
    <col min="2" max="2" width="37.85546875" customWidth="1"/>
    <col min="3" max="3" width="3.28515625" bestFit="1" customWidth="1"/>
    <col min="4" max="6" width="3.140625" bestFit="1" customWidth="1"/>
    <col min="7" max="7" width="3.5703125" bestFit="1" customWidth="1"/>
    <col min="8" max="8" width="3.140625" bestFit="1" customWidth="1"/>
    <col min="9" max="10" width="3" bestFit="1" customWidth="1"/>
    <col min="11" max="11" width="2.7109375" bestFit="1" customWidth="1"/>
    <col min="12" max="12" width="3.140625" bestFit="1" customWidth="1"/>
    <col min="13" max="14" width="3.5703125" bestFit="1" customWidth="1"/>
    <col min="15" max="15" width="3.140625" bestFit="1" customWidth="1"/>
    <col min="16" max="16" width="3.42578125" bestFit="1" customWidth="1"/>
    <col min="17" max="17" width="3.140625" bestFit="1" customWidth="1"/>
    <col min="18" max="20" width="3" bestFit="1" customWidth="1"/>
    <col min="21" max="22" width="2.7109375" bestFit="1" customWidth="1"/>
    <col min="23" max="23" width="3.140625" bestFit="1" customWidth="1"/>
    <col min="24" max="24" width="2.7109375" bestFit="1" customWidth="1"/>
    <col min="25" max="25" width="3.140625" bestFit="1" customWidth="1"/>
    <col min="26" max="26" width="3" bestFit="1" customWidth="1"/>
    <col min="27" max="29" width="2.7109375" bestFit="1" customWidth="1"/>
    <col min="30" max="30" width="3.28515625" bestFit="1" customWidth="1"/>
    <col min="31" max="31" width="6.5703125" bestFit="1" customWidth="1"/>
  </cols>
  <sheetData>
    <row r="1" spans="1:33" ht="23.25" customHeight="1" thickBot="1" x14ac:dyDescent="0.25">
      <c r="A1" s="1" t="s">
        <v>0</v>
      </c>
      <c r="B1" s="1" t="s">
        <v>98</v>
      </c>
      <c r="C1" s="1" t="s">
        <v>64</v>
      </c>
      <c r="D1" s="1" t="s">
        <v>37</v>
      </c>
      <c r="E1" s="1" t="s">
        <v>38</v>
      </c>
      <c r="F1" s="1" t="s">
        <v>39</v>
      </c>
      <c r="G1" s="2" t="s">
        <v>65</v>
      </c>
      <c r="H1" s="1" t="s">
        <v>40</v>
      </c>
      <c r="I1" s="1" t="s">
        <v>41</v>
      </c>
      <c r="J1" s="1" t="s">
        <v>42</v>
      </c>
      <c r="K1" s="1" t="s">
        <v>43</v>
      </c>
      <c r="L1" s="1" t="s">
        <v>44</v>
      </c>
      <c r="M1" s="1" t="s">
        <v>45</v>
      </c>
      <c r="N1" s="1" t="s">
        <v>46</v>
      </c>
      <c r="O1" s="1" t="s">
        <v>47</v>
      </c>
      <c r="P1" s="1" t="s">
        <v>48</v>
      </c>
      <c r="Q1" s="1" t="s">
        <v>49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G1" s="60" t="s">
        <v>100</v>
      </c>
    </row>
    <row r="2" spans="1:33" ht="21" x14ac:dyDescent="0.2">
      <c r="A2" s="3"/>
      <c r="B2" s="3" t="s">
        <v>99</v>
      </c>
      <c r="C2" s="4">
        <v>1</v>
      </c>
      <c r="D2" s="4">
        <v>3</v>
      </c>
      <c r="E2" s="4">
        <v>1</v>
      </c>
      <c r="F2" s="4">
        <v>2</v>
      </c>
      <c r="G2" s="4">
        <v>2</v>
      </c>
      <c r="H2" s="4">
        <v>4</v>
      </c>
      <c r="I2" s="4">
        <v>2</v>
      </c>
      <c r="J2" s="4">
        <v>1</v>
      </c>
      <c r="K2" s="4">
        <v>3</v>
      </c>
      <c r="L2" s="4">
        <v>3</v>
      </c>
      <c r="M2" s="4">
        <v>2</v>
      </c>
      <c r="N2" s="4">
        <v>5</v>
      </c>
      <c r="O2" s="4">
        <v>6</v>
      </c>
      <c r="P2" s="4">
        <v>7</v>
      </c>
      <c r="Q2" s="4">
        <v>5</v>
      </c>
      <c r="R2" s="4">
        <v>3</v>
      </c>
      <c r="S2" s="4">
        <v>7</v>
      </c>
      <c r="T2" s="4">
        <v>3</v>
      </c>
      <c r="U2" s="4">
        <v>2</v>
      </c>
      <c r="V2" s="4">
        <v>7</v>
      </c>
      <c r="W2" s="4">
        <v>2</v>
      </c>
      <c r="X2" s="4">
        <v>14</v>
      </c>
      <c r="Y2" s="4">
        <v>4</v>
      </c>
      <c r="Z2" s="4">
        <v>2</v>
      </c>
      <c r="AA2" s="4">
        <v>6</v>
      </c>
      <c r="AB2" s="4">
        <v>16</v>
      </c>
      <c r="AC2" s="4">
        <v>1</v>
      </c>
      <c r="AD2" s="4">
        <v>2</v>
      </c>
      <c r="AE2" s="4">
        <f t="shared" ref="AE2:AE34" si="0">SUM(C2:AD2)</f>
        <v>116</v>
      </c>
      <c r="AG2" s="60"/>
    </row>
    <row r="3" spans="1:33" x14ac:dyDescent="0.2">
      <c r="A3" s="5">
        <v>1</v>
      </c>
      <c r="B3" s="5" t="s">
        <v>66</v>
      </c>
      <c r="C3" s="6">
        <v>2</v>
      </c>
      <c r="D3" s="6">
        <f>D2</f>
        <v>3</v>
      </c>
      <c r="E3" s="6">
        <f t="shared" ref="E3:AD3" si="1">E2</f>
        <v>1</v>
      </c>
      <c r="F3" s="6">
        <f t="shared" si="1"/>
        <v>2</v>
      </c>
      <c r="G3" s="6">
        <f t="shared" si="1"/>
        <v>2</v>
      </c>
      <c r="H3" s="6">
        <f t="shared" si="1"/>
        <v>4</v>
      </c>
      <c r="I3" s="6">
        <f t="shared" si="1"/>
        <v>2</v>
      </c>
      <c r="J3" s="6">
        <f t="shared" si="1"/>
        <v>1</v>
      </c>
      <c r="K3" s="6">
        <f t="shared" si="1"/>
        <v>3</v>
      </c>
      <c r="L3" s="6">
        <f t="shared" si="1"/>
        <v>3</v>
      </c>
      <c r="M3" s="6">
        <f t="shared" si="1"/>
        <v>2</v>
      </c>
      <c r="N3" s="6">
        <f t="shared" si="1"/>
        <v>5</v>
      </c>
      <c r="O3" s="6">
        <f t="shared" si="1"/>
        <v>6</v>
      </c>
      <c r="P3" s="6">
        <f t="shared" si="1"/>
        <v>7</v>
      </c>
      <c r="Q3" s="6">
        <f t="shared" si="1"/>
        <v>5</v>
      </c>
      <c r="R3" s="6">
        <f t="shared" si="1"/>
        <v>3</v>
      </c>
      <c r="S3" s="6">
        <f t="shared" si="1"/>
        <v>7</v>
      </c>
      <c r="T3" s="6">
        <f t="shared" si="1"/>
        <v>3</v>
      </c>
      <c r="U3" s="6">
        <f t="shared" si="1"/>
        <v>2</v>
      </c>
      <c r="V3" s="6">
        <f t="shared" si="1"/>
        <v>7</v>
      </c>
      <c r="W3" s="6">
        <f t="shared" si="1"/>
        <v>2</v>
      </c>
      <c r="X3" s="6">
        <f t="shared" si="1"/>
        <v>14</v>
      </c>
      <c r="Y3" s="6">
        <f t="shared" si="1"/>
        <v>4</v>
      </c>
      <c r="Z3" s="6">
        <f t="shared" si="1"/>
        <v>2</v>
      </c>
      <c r="AA3" s="6">
        <f t="shared" si="1"/>
        <v>6</v>
      </c>
      <c r="AB3" s="6">
        <f t="shared" si="1"/>
        <v>16</v>
      </c>
      <c r="AC3" s="6">
        <f t="shared" si="1"/>
        <v>1</v>
      </c>
      <c r="AD3" s="6">
        <f t="shared" si="1"/>
        <v>2</v>
      </c>
      <c r="AE3" s="7">
        <f t="shared" si="0"/>
        <v>117</v>
      </c>
      <c r="AG3">
        <v>17</v>
      </c>
    </row>
    <row r="4" spans="1:33" x14ac:dyDescent="0.2">
      <c r="A4" s="8">
        <v>2</v>
      </c>
      <c r="B4" s="8" t="s">
        <v>67</v>
      </c>
      <c r="C4" s="7">
        <v>5</v>
      </c>
      <c r="D4" s="7">
        <f>D2+1</f>
        <v>4</v>
      </c>
      <c r="E4" s="7">
        <f t="shared" ref="E4:AD4" si="2">E2+1</f>
        <v>2</v>
      </c>
      <c r="F4" s="7">
        <f t="shared" si="2"/>
        <v>3</v>
      </c>
      <c r="G4" s="7">
        <f t="shared" si="2"/>
        <v>3</v>
      </c>
      <c r="H4" s="7">
        <f t="shared" si="2"/>
        <v>5</v>
      </c>
      <c r="I4" s="7">
        <f t="shared" si="2"/>
        <v>3</v>
      </c>
      <c r="J4" s="7">
        <f t="shared" si="2"/>
        <v>2</v>
      </c>
      <c r="K4" s="7">
        <f t="shared" si="2"/>
        <v>4</v>
      </c>
      <c r="L4" s="7">
        <f t="shared" si="2"/>
        <v>4</v>
      </c>
      <c r="M4" s="7">
        <f t="shared" si="2"/>
        <v>3</v>
      </c>
      <c r="N4" s="7">
        <f t="shared" si="2"/>
        <v>6</v>
      </c>
      <c r="O4" s="7">
        <f t="shared" si="2"/>
        <v>7</v>
      </c>
      <c r="P4" s="7">
        <f t="shared" si="2"/>
        <v>8</v>
      </c>
      <c r="Q4" s="7">
        <f t="shared" si="2"/>
        <v>6</v>
      </c>
      <c r="R4" s="7">
        <f t="shared" si="2"/>
        <v>4</v>
      </c>
      <c r="S4" s="7">
        <f t="shared" si="2"/>
        <v>8</v>
      </c>
      <c r="T4" s="7">
        <f t="shared" si="2"/>
        <v>4</v>
      </c>
      <c r="U4" s="7">
        <f t="shared" si="2"/>
        <v>3</v>
      </c>
      <c r="V4" s="7">
        <f t="shared" si="2"/>
        <v>8</v>
      </c>
      <c r="W4" s="7">
        <f t="shared" si="2"/>
        <v>3</v>
      </c>
      <c r="X4" s="7">
        <f t="shared" si="2"/>
        <v>15</v>
      </c>
      <c r="Y4" s="7">
        <f t="shared" si="2"/>
        <v>5</v>
      </c>
      <c r="Z4" s="7">
        <f t="shared" si="2"/>
        <v>3</v>
      </c>
      <c r="AA4" s="7">
        <f t="shared" si="2"/>
        <v>7</v>
      </c>
      <c r="AB4" s="7">
        <f t="shared" si="2"/>
        <v>17</v>
      </c>
      <c r="AC4" s="7">
        <f t="shared" si="2"/>
        <v>2</v>
      </c>
      <c r="AD4" s="7">
        <f t="shared" si="2"/>
        <v>3</v>
      </c>
      <c r="AE4" s="7">
        <f t="shared" si="0"/>
        <v>147</v>
      </c>
      <c r="AG4">
        <v>11</v>
      </c>
    </row>
    <row r="5" spans="1:33" x14ac:dyDescent="0.2">
      <c r="A5" s="5">
        <v>3</v>
      </c>
      <c r="B5" s="5" t="s">
        <v>68</v>
      </c>
      <c r="C5" s="6">
        <v>5</v>
      </c>
      <c r="D5" s="6">
        <f>D2*3</f>
        <v>9</v>
      </c>
      <c r="E5" s="6">
        <f t="shared" ref="E5:AD5" si="3">E2*3</f>
        <v>3</v>
      </c>
      <c r="F5" s="6">
        <f t="shared" si="3"/>
        <v>6</v>
      </c>
      <c r="G5" s="6">
        <f t="shared" si="3"/>
        <v>6</v>
      </c>
      <c r="H5" s="6">
        <f t="shared" si="3"/>
        <v>12</v>
      </c>
      <c r="I5" s="6">
        <f t="shared" si="3"/>
        <v>6</v>
      </c>
      <c r="J5" s="6">
        <f t="shared" si="3"/>
        <v>3</v>
      </c>
      <c r="K5" s="6">
        <f t="shared" si="3"/>
        <v>9</v>
      </c>
      <c r="L5" s="6">
        <f t="shared" si="3"/>
        <v>9</v>
      </c>
      <c r="M5" s="6">
        <f t="shared" si="3"/>
        <v>6</v>
      </c>
      <c r="N5" s="6">
        <f t="shared" si="3"/>
        <v>15</v>
      </c>
      <c r="O5" s="6">
        <f t="shared" si="3"/>
        <v>18</v>
      </c>
      <c r="P5" s="6">
        <f t="shared" si="3"/>
        <v>21</v>
      </c>
      <c r="Q5" s="6">
        <f t="shared" si="3"/>
        <v>15</v>
      </c>
      <c r="R5" s="6">
        <f t="shared" si="3"/>
        <v>9</v>
      </c>
      <c r="S5" s="6">
        <f t="shared" si="3"/>
        <v>21</v>
      </c>
      <c r="T5" s="6">
        <f t="shared" si="3"/>
        <v>9</v>
      </c>
      <c r="U5" s="6">
        <f t="shared" si="3"/>
        <v>6</v>
      </c>
      <c r="V5" s="6">
        <f t="shared" si="3"/>
        <v>21</v>
      </c>
      <c r="W5" s="6">
        <f t="shared" si="3"/>
        <v>6</v>
      </c>
      <c r="X5" s="6">
        <f t="shared" si="3"/>
        <v>42</v>
      </c>
      <c r="Y5" s="6">
        <f t="shared" si="3"/>
        <v>12</v>
      </c>
      <c r="Z5" s="6">
        <f t="shared" si="3"/>
        <v>6</v>
      </c>
      <c r="AA5" s="6">
        <f t="shared" si="3"/>
        <v>18</v>
      </c>
      <c r="AB5" s="6">
        <f t="shared" si="3"/>
        <v>48</v>
      </c>
      <c r="AC5" s="6">
        <f t="shared" si="3"/>
        <v>3</v>
      </c>
      <c r="AD5" s="6">
        <f t="shared" si="3"/>
        <v>6</v>
      </c>
      <c r="AE5" s="7">
        <f t="shared" si="0"/>
        <v>350</v>
      </c>
      <c r="AG5">
        <v>3</v>
      </c>
    </row>
    <row r="6" spans="1:33" x14ac:dyDescent="0.2">
      <c r="A6" s="8">
        <v>4</v>
      </c>
      <c r="B6" s="8" t="s">
        <v>69</v>
      </c>
      <c r="C6" s="7">
        <v>4</v>
      </c>
      <c r="D6" s="7">
        <f>D2+1</f>
        <v>4</v>
      </c>
      <c r="E6" s="7">
        <f t="shared" ref="E6:AD6" si="4">E2+1</f>
        <v>2</v>
      </c>
      <c r="F6" s="7">
        <f t="shared" si="4"/>
        <v>3</v>
      </c>
      <c r="G6" s="7">
        <f t="shared" si="4"/>
        <v>3</v>
      </c>
      <c r="H6" s="7">
        <f t="shared" si="4"/>
        <v>5</v>
      </c>
      <c r="I6" s="7">
        <f t="shared" si="4"/>
        <v>3</v>
      </c>
      <c r="J6" s="7">
        <f t="shared" si="4"/>
        <v>2</v>
      </c>
      <c r="K6" s="7">
        <f t="shared" si="4"/>
        <v>4</v>
      </c>
      <c r="L6" s="7">
        <f t="shared" si="4"/>
        <v>4</v>
      </c>
      <c r="M6" s="7">
        <f t="shared" si="4"/>
        <v>3</v>
      </c>
      <c r="N6" s="7">
        <f t="shared" si="4"/>
        <v>6</v>
      </c>
      <c r="O6" s="7">
        <f t="shared" si="4"/>
        <v>7</v>
      </c>
      <c r="P6" s="7">
        <f t="shared" si="4"/>
        <v>8</v>
      </c>
      <c r="Q6" s="7">
        <f t="shared" si="4"/>
        <v>6</v>
      </c>
      <c r="R6" s="7">
        <f t="shared" si="4"/>
        <v>4</v>
      </c>
      <c r="S6" s="7">
        <f t="shared" si="4"/>
        <v>8</v>
      </c>
      <c r="T6" s="7">
        <f t="shared" si="4"/>
        <v>4</v>
      </c>
      <c r="U6" s="7">
        <f t="shared" si="4"/>
        <v>3</v>
      </c>
      <c r="V6" s="7">
        <f t="shared" si="4"/>
        <v>8</v>
      </c>
      <c r="W6" s="7">
        <f t="shared" si="4"/>
        <v>3</v>
      </c>
      <c r="X6" s="7">
        <f t="shared" si="4"/>
        <v>15</v>
      </c>
      <c r="Y6" s="7">
        <f t="shared" si="4"/>
        <v>5</v>
      </c>
      <c r="Z6" s="7">
        <f t="shared" si="4"/>
        <v>3</v>
      </c>
      <c r="AA6" s="7">
        <f t="shared" si="4"/>
        <v>7</v>
      </c>
      <c r="AB6" s="7">
        <f t="shared" si="4"/>
        <v>17</v>
      </c>
      <c r="AC6" s="7">
        <f t="shared" si="4"/>
        <v>2</v>
      </c>
      <c r="AD6" s="7">
        <f t="shared" si="4"/>
        <v>3</v>
      </c>
      <c r="AE6" s="7">
        <f t="shared" si="0"/>
        <v>146</v>
      </c>
      <c r="AG6">
        <v>11</v>
      </c>
    </row>
    <row r="7" spans="1:33" x14ac:dyDescent="0.2">
      <c r="A7" s="5">
        <v>5</v>
      </c>
      <c r="B7" s="5" t="s">
        <v>70</v>
      </c>
      <c r="C7" s="6">
        <v>10</v>
      </c>
      <c r="D7" s="6">
        <f>D2+1</f>
        <v>4</v>
      </c>
      <c r="E7" s="6">
        <f t="shared" ref="E7:AD7" si="5">E2+1</f>
        <v>2</v>
      </c>
      <c r="F7" s="6">
        <f t="shared" si="5"/>
        <v>3</v>
      </c>
      <c r="G7" s="6">
        <f t="shared" si="5"/>
        <v>3</v>
      </c>
      <c r="H7" s="6">
        <f t="shared" si="5"/>
        <v>5</v>
      </c>
      <c r="I7" s="6">
        <f t="shared" si="5"/>
        <v>3</v>
      </c>
      <c r="J7" s="6">
        <f t="shared" si="5"/>
        <v>2</v>
      </c>
      <c r="K7" s="6">
        <f t="shared" si="5"/>
        <v>4</v>
      </c>
      <c r="L7" s="6">
        <f t="shared" si="5"/>
        <v>4</v>
      </c>
      <c r="M7" s="6">
        <f t="shared" si="5"/>
        <v>3</v>
      </c>
      <c r="N7" s="6">
        <f t="shared" si="5"/>
        <v>6</v>
      </c>
      <c r="O7" s="6">
        <f t="shared" si="5"/>
        <v>7</v>
      </c>
      <c r="P7" s="6">
        <f t="shared" si="5"/>
        <v>8</v>
      </c>
      <c r="Q7" s="6">
        <f t="shared" si="5"/>
        <v>6</v>
      </c>
      <c r="R7" s="6">
        <f t="shared" si="5"/>
        <v>4</v>
      </c>
      <c r="S7" s="6">
        <f t="shared" si="5"/>
        <v>8</v>
      </c>
      <c r="T7" s="6">
        <f t="shared" si="5"/>
        <v>4</v>
      </c>
      <c r="U7" s="6">
        <f t="shared" si="5"/>
        <v>3</v>
      </c>
      <c r="V7" s="6">
        <f t="shared" si="5"/>
        <v>8</v>
      </c>
      <c r="W7" s="6">
        <f t="shared" si="5"/>
        <v>3</v>
      </c>
      <c r="X7" s="6">
        <f t="shared" si="5"/>
        <v>15</v>
      </c>
      <c r="Y7" s="6">
        <f t="shared" si="5"/>
        <v>5</v>
      </c>
      <c r="Z7" s="6">
        <f t="shared" si="5"/>
        <v>3</v>
      </c>
      <c r="AA7" s="6">
        <f t="shared" si="5"/>
        <v>7</v>
      </c>
      <c r="AB7" s="6">
        <f t="shared" si="5"/>
        <v>17</v>
      </c>
      <c r="AC7" s="6">
        <f t="shared" si="5"/>
        <v>2</v>
      </c>
      <c r="AD7" s="6">
        <f t="shared" si="5"/>
        <v>3</v>
      </c>
      <c r="AE7" s="7">
        <f t="shared" si="0"/>
        <v>152</v>
      </c>
      <c r="AG7">
        <v>11</v>
      </c>
    </row>
    <row r="8" spans="1:33" x14ac:dyDescent="0.2">
      <c r="A8" s="8">
        <v>6</v>
      </c>
      <c r="B8" s="8" t="s">
        <v>71</v>
      </c>
      <c r="C8" s="7">
        <v>5</v>
      </c>
      <c r="D8" s="7">
        <f>D2*2</f>
        <v>6</v>
      </c>
      <c r="E8" s="7">
        <f t="shared" ref="E8:AD8" si="6">E2*2</f>
        <v>2</v>
      </c>
      <c r="F8" s="7">
        <f t="shared" si="6"/>
        <v>4</v>
      </c>
      <c r="G8" s="7">
        <f t="shared" si="6"/>
        <v>4</v>
      </c>
      <c r="H8" s="7">
        <f t="shared" si="6"/>
        <v>8</v>
      </c>
      <c r="I8" s="7">
        <f t="shared" si="6"/>
        <v>4</v>
      </c>
      <c r="J8" s="7">
        <f t="shared" si="6"/>
        <v>2</v>
      </c>
      <c r="K8" s="7">
        <f t="shared" si="6"/>
        <v>6</v>
      </c>
      <c r="L8" s="7">
        <f t="shared" si="6"/>
        <v>6</v>
      </c>
      <c r="M8" s="7">
        <f t="shared" si="6"/>
        <v>4</v>
      </c>
      <c r="N8" s="7">
        <f t="shared" si="6"/>
        <v>10</v>
      </c>
      <c r="O8" s="7">
        <f t="shared" si="6"/>
        <v>12</v>
      </c>
      <c r="P8" s="7">
        <f t="shared" si="6"/>
        <v>14</v>
      </c>
      <c r="Q8" s="7">
        <f t="shared" si="6"/>
        <v>10</v>
      </c>
      <c r="R8" s="7">
        <f t="shared" si="6"/>
        <v>6</v>
      </c>
      <c r="S8" s="7">
        <f t="shared" si="6"/>
        <v>14</v>
      </c>
      <c r="T8" s="7">
        <f t="shared" si="6"/>
        <v>6</v>
      </c>
      <c r="U8" s="7">
        <f t="shared" si="6"/>
        <v>4</v>
      </c>
      <c r="V8" s="7">
        <f t="shared" si="6"/>
        <v>14</v>
      </c>
      <c r="W8" s="7">
        <f t="shared" si="6"/>
        <v>4</v>
      </c>
      <c r="X8" s="7">
        <f t="shared" si="6"/>
        <v>28</v>
      </c>
      <c r="Y8" s="7">
        <f t="shared" si="6"/>
        <v>8</v>
      </c>
      <c r="Z8" s="7">
        <f t="shared" si="6"/>
        <v>4</v>
      </c>
      <c r="AA8" s="7">
        <f t="shared" si="6"/>
        <v>12</v>
      </c>
      <c r="AB8" s="7">
        <f t="shared" si="6"/>
        <v>32</v>
      </c>
      <c r="AC8" s="7">
        <f t="shared" si="6"/>
        <v>2</v>
      </c>
      <c r="AD8" s="7">
        <f t="shared" si="6"/>
        <v>4</v>
      </c>
      <c r="AE8" s="7">
        <f t="shared" si="0"/>
        <v>235</v>
      </c>
      <c r="AG8">
        <v>3</v>
      </c>
    </row>
    <row r="9" spans="1:33" x14ac:dyDescent="0.2">
      <c r="A9" s="5">
        <v>7</v>
      </c>
      <c r="B9" s="5" t="s">
        <v>72</v>
      </c>
      <c r="C9" s="6">
        <v>5</v>
      </c>
      <c r="D9" s="6">
        <f>D2</f>
        <v>3</v>
      </c>
      <c r="E9" s="6">
        <f t="shared" ref="E9:AD9" si="7">E2</f>
        <v>1</v>
      </c>
      <c r="F9" s="6">
        <f t="shared" si="7"/>
        <v>2</v>
      </c>
      <c r="G9" s="6">
        <f t="shared" si="7"/>
        <v>2</v>
      </c>
      <c r="H9" s="6">
        <f t="shared" si="7"/>
        <v>4</v>
      </c>
      <c r="I9" s="6">
        <f t="shared" si="7"/>
        <v>2</v>
      </c>
      <c r="J9" s="6">
        <f t="shared" si="7"/>
        <v>1</v>
      </c>
      <c r="K9" s="6">
        <f t="shared" si="7"/>
        <v>3</v>
      </c>
      <c r="L9" s="6">
        <f t="shared" si="7"/>
        <v>3</v>
      </c>
      <c r="M9" s="6">
        <f t="shared" si="7"/>
        <v>2</v>
      </c>
      <c r="N9" s="6">
        <f t="shared" si="7"/>
        <v>5</v>
      </c>
      <c r="O9" s="6">
        <f t="shared" si="7"/>
        <v>6</v>
      </c>
      <c r="P9" s="6">
        <f t="shared" si="7"/>
        <v>7</v>
      </c>
      <c r="Q9" s="6">
        <f t="shared" si="7"/>
        <v>5</v>
      </c>
      <c r="R9" s="6">
        <f t="shared" si="7"/>
        <v>3</v>
      </c>
      <c r="S9" s="6">
        <f t="shared" si="7"/>
        <v>7</v>
      </c>
      <c r="T9" s="6">
        <f t="shared" si="7"/>
        <v>3</v>
      </c>
      <c r="U9" s="6">
        <f t="shared" si="7"/>
        <v>2</v>
      </c>
      <c r="V9" s="6">
        <f t="shared" si="7"/>
        <v>7</v>
      </c>
      <c r="W9" s="6">
        <f t="shared" si="7"/>
        <v>2</v>
      </c>
      <c r="X9" s="6">
        <f t="shared" si="7"/>
        <v>14</v>
      </c>
      <c r="Y9" s="6">
        <f t="shared" si="7"/>
        <v>4</v>
      </c>
      <c r="Z9" s="6">
        <f t="shared" si="7"/>
        <v>2</v>
      </c>
      <c r="AA9" s="6">
        <f t="shared" si="7"/>
        <v>6</v>
      </c>
      <c r="AB9" s="6">
        <f t="shared" si="7"/>
        <v>16</v>
      </c>
      <c r="AC9" s="6">
        <f t="shared" si="7"/>
        <v>1</v>
      </c>
      <c r="AD9" s="6">
        <f t="shared" si="7"/>
        <v>2</v>
      </c>
      <c r="AE9" s="7">
        <f t="shared" si="0"/>
        <v>120</v>
      </c>
      <c r="AG9">
        <v>16</v>
      </c>
    </row>
    <row r="10" spans="1:33" x14ac:dyDescent="0.2">
      <c r="A10" s="8">
        <v>8</v>
      </c>
      <c r="B10" s="8" t="s">
        <v>73</v>
      </c>
      <c r="C10" s="7">
        <v>15</v>
      </c>
      <c r="D10" s="7">
        <f>D2</f>
        <v>3</v>
      </c>
      <c r="E10" s="7">
        <f t="shared" ref="E10:AD10" si="8">E2</f>
        <v>1</v>
      </c>
      <c r="F10" s="7">
        <f t="shared" si="8"/>
        <v>2</v>
      </c>
      <c r="G10" s="7">
        <f t="shared" si="8"/>
        <v>2</v>
      </c>
      <c r="H10" s="7">
        <f t="shared" si="8"/>
        <v>4</v>
      </c>
      <c r="I10" s="7">
        <f t="shared" si="8"/>
        <v>2</v>
      </c>
      <c r="J10" s="7">
        <f t="shared" si="8"/>
        <v>1</v>
      </c>
      <c r="K10" s="7">
        <f t="shared" si="8"/>
        <v>3</v>
      </c>
      <c r="L10" s="7">
        <f t="shared" si="8"/>
        <v>3</v>
      </c>
      <c r="M10" s="7">
        <f t="shared" si="8"/>
        <v>2</v>
      </c>
      <c r="N10" s="7">
        <f t="shared" si="8"/>
        <v>5</v>
      </c>
      <c r="O10" s="7">
        <f t="shared" si="8"/>
        <v>6</v>
      </c>
      <c r="P10" s="7">
        <f t="shared" si="8"/>
        <v>7</v>
      </c>
      <c r="Q10" s="7">
        <f t="shared" si="8"/>
        <v>5</v>
      </c>
      <c r="R10" s="7">
        <f t="shared" si="8"/>
        <v>3</v>
      </c>
      <c r="S10" s="7">
        <f t="shared" si="8"/>
        <v>7</v>
      </c>
      <c r="T10" s="7">
        <f t="shared" si="8"/>
        <v>3</v>
      </c>
      <c r="U10" s="7">
        <f t="shared" si="8"/>
        <v>2</v>
      </c>
      <c r="V10" s="7">
        <f t="shared" si="8"/>
        <v>7</v>
      </c>
      <c r="W10" s="7">
        <f t="shared" si="8"/>
        <v>2</v>
      </c>
      <c r="X10" s="7">
        <f t="shared" si="8"/>
        <v>14</v>
      </c>
      <c r="Y10" s="7">
        <f t="shared" si="8"/>
        <v>4</v>
      </c>
      <c r="Z10" s="7">
        <f t="shared" si="8"/>
        <v>2</v>
      </c>
      <c r="AA10" s="7">
        <f t="shared" si="8"/>
        <v>6</v>
      </c>
      <c r="AB10" s="7">
        <f t="shared" si="8"/>
        <v>16</v>
      </c>
      <c r="AC10" s="7">
        <f t="shared" si="8"/>
        <v>1</v>
      </c>
      <c r="AD10" s="7">
        <f t="shared" si="8"/>
        <v>2</v>
      </c>
      <c r="AE10" s="7">
        <f t="shared" si="0"/>
        <v>130</v>
      </c>
      <c r="AG10">
        <v>16</v>
      </c>
    </row>
    <row r="11" spans="1:33" ht="22.5" x14ac:dyDescent="0.2">
      <c r="A11" s="5">
        <v>9</v>
      </c>
      <c r="B11" s="5" t="s">
        <v>74</v>
      </c>
      <c r="C11" s="6">
        <v>15</v>
      </c>
      <c r="D11" s="6">
        <f>D2*5</f>
        <v>15</v>
      </c>
      <c r="E11" s="6">
        <f t="shared" ref="E11:AD11" si="9">E2*5</f>
        <v>5</v>
      </c>
      <c r="F11" s="6">
        <f t="shared" si="9"/>
        <v>10</v>
      </c>
      <c r="G11" s="6">
        <f t="shared" si="9"/>
        <v>10</v>
      </c>
      <c r="H11" s="6">
        <f t="shared" si="9"/>
        <v>20</v>
      </c>
      <c r="I11" s="6">
        <f t="shared" si="9"/>
        <v>10</v>
      </c>
      <c r="J11" s="6">
        <f t="shared" si="9"/>
        <v>5</v>
      </c>
      <c r="K11" s="6">
        <f t="shared" si="9"/>
        <v>15</v>
      </c>
      <c r="L11" s="6">
        <f t="shared" si="9"/>
        <v>15</v>
      </c>
      <c r="M11" s="6">
        <f t="shared" si="9"/>
        <v>10</v>
      </c>
      <c r="N11" s="6">
        <f t="shared" si="9"/>
        <v>25</v>
      </c>
      <c r="O11" s="6">
        <f t="shared" si="9"/>
        <v>30</v>
      </c>
      <c r="P11" s="6">
        <f t="shared" si="9"/>
        <v>35</v>
      </c>
      <c r="Q11" s="6">
        <f t="shared" si="9"/>
        <v>25</v>
      </c>
      <c r="R11" s="6">
        <f t="shared" si="9"/>
        <v>15</v>
      </c>
      <c r="S11" s="6">
        <f t="shared" si="9"/>
        <v>35</v>
      </c>
      <c r="T11" s="6">
        <f t="shared" si="9"/>
        <v>15</v>
      </c>
      <c r="U11" s="6">
        <f t="shared" si="9"/>
        <v>10</v>
      </c>
      <c r="V11" s="6">
        <f t="shared" si="9"/>
        <v>35</v>
      </c>
      <c r="W11" s="6">
        <f t="shared" si="9"/>
        <v>10</v>
      </c>
      <c r="X11" s="6">
        <f t="shared" si="9"/>
        <v>70</v>
      </c>
      <c r="Y11" s="6">
        <f t="shared" si="9"/>
        <v>20</v>
      </c>
      <c r="Z11" s="6">
        <f t="shared" si="9"/>
        <v>10</v>
      </c>
      <c r="AA11" s="6">
        <f t="shared" si="9"/>
        <v>30</v>
      </c>
      <c r="AB11" s="6">
        <f t="shared" si="9"/>
        <v>80</v>
      </c>
      <c r="AC11" s="6">
        <f t="shared" si="9"/>
        <v>5</v>
      </c>
      <c r="AD11" s="6">
        <f t="shared" si="9"/>
        <v>10</v>
      </c>
      <c r="AE11" s="7">
        <f t="shared" si="0"/>
        <v>590</v>
      </c>
      <c r="AG11">
        <v>0</v>
      </c>
    </row>
    <row r="12" spans="1:33" x14ac:dyDescent="0.2">
      <c r="A12" s="8">
        <v>10</v>
      </c>
      <c r="B12" s="8" t="s">
        <v>75</v>
      </c>
      <c r="C12" s="7">
        <v>15</v>
      </c>
      <c r="D12" s="7">
        <f>D2*5</f>
        <v>15</v>
      </c>
      <c r="E12" s="7">
        <f t="shared" ref="E12:AD12" si="10">E2*5</f>
        <v>5</v>
      </c>
      <c r="F12" s="7">
        <f t="shared" si="10"/>
        <v>10</v>
      </c>
      <c r="G12" s="7">
        <f t="shared" si="10"/>
        <v>10</v>
      </c>
      <c r="H12" s="7">
        <f t="shared" si="10"/>
        <v>20</v>
      </c>
      <c r="I12" s="7">
        <f t="shared" si="10"/>
        <v>10</v>
      </c>
      <c r="J12" s="7">
        <f t="shared" si="10"/>
        <v>5</v>
      </c>
      <c r="K12" s="7">
        <f t="shared" si="10"/>
        <v>15</v>
      </c>
      <c r="L12" s="7">
        <f t="shared" si="10"/>
        <v>15</v>
      </c>
      <c r="M12" s="7">
        <f t="shared" si="10"/>
        <v>10</v>
      </c>
      <c r="N12" s="7">
        <f t="shared" si="10"/>
        <v>25</v>
      </c>
      <c r="O12" s="7">
        <f t="shared" si="10"/>
        <v>30</v>
      </c>
      <c r="P12" s="7">
        <f t="shared" si="10"/>
        <v>35</v>
      </c>
      <c r="Q12" s="7">
        <f t="shared" si="10"/>
        <v>25</v>
      </c>
      <c r="R12" s="7">
        <f t="shared" si="10"/>
        <v>15</v>
      </c>
      <c r="S12" s="7">
        <f t="shared" si="10"/>
        <v>35</v>
      </c>
      <c r="T12" s="7">
        <f t="shared" si="10"/>
        <v>15</v>
      </c>
      <c r="U12" s="7">
        <f t="shared" si="10"/>
        <v>10</v>
      </c>
      <c r="V12" s="7">
        <f t="shared" si="10"/>
        <v>35</v>
      </c>
      <c r="W12" s="7">
        <f t="shared" si="10"/>
        <v>10</v>
      </c>
      <c r="X12" s="7">
        <f t="shared" si="10"/>
        <v>70</v>
      </c>
      <c r="Y12" s="7">
        <f t="shared" si="10"/>
        <v>20</v>
      </c>
      <c r="Z12" s="7">
        <f t="shared" si="10"/>
        <v>10</v>
      </c>
      <c r="AA12" s="7">
        <f t="shared" si="10"/>
        <v>30</v>
      </c>
      <c r="AB12" s="7">
        <f t="shared" si="10"/>
        <v>80</v>
      </c>
      <c r="AC12" s="7">
        <f t="shared" si="10"/>
        <v>5</v>
      </c>
      <c r="AD12" s="7">
        <f t="shared" si="10"/>
        <v>10</v>
      </c>
      <c r="AE12" s="7">
        <f t="shared" si="0"/>
        <v>590</v>
      </c>
      <c r="AG12">
        <v>0</v>
      </c>
    </row>
    <row r="13" spans="1:33" ht="22.5" x14ac:dyDescent="0.2">
      <c r="A13" s="5">
        <v>11</v>
      </c>
      <c r="B13" s="5" t="s">
        <v>76</v>
      </c>
      <c r="C13" s="6">
        <v>1</v>
      </c>
      <c r="D13" s="6">
        <f>D2</f>
        <v>3</v>
      </c>
      <c r="E13" s="6">
        <f t="shared" ref="E13:AD13" si="11">E2</f>
        <v>1</v>
      </c>
      <c r="F13" s="6">
        <f t="shared" si="11"/>
        <v>2</v>
      </c>
      <c r="G13" s="6">
        <f t="shared" si="11"/>
        <v>2</v>
      </c>
      <c r="H13" s="6">
        <f t="shared" si="11"/>
        <v>4</v>
      </c>
      <c r="I13" s="6">
        <f t="shared" si="11"/>
        <v>2</v>
      </c>
      <c r="J13" s="6">
        <f t="shared" si="11"/>
        <v>1</v>
      </c>
      <c r="K13" s="6">
        <f t="shared" si="11"/>
        <v>3</v>
      </c>
      <c r="L13" s="6">
        <f t="shared" si="11"/>
        <v>3</v>
      </c>
      <c r="M13" s="6">
        <f t="shared" si="11"/>
        <v>2</v>
      </c>
      <c r="N13" s="6">
        <f t="shared" si="11"/>
        <v>5</v>
      </c>
      <c r="O13" s="6">
        <f t="shared" si="11"/>
        <v>6</v>
      </c>
      <c r="P13" s="6">
        <f t="shared" si="11"/>
        <v>7</v>
      </c>
      <c r="Q13" s="6">
        <f t="shared" si="11"/>
        <v>5</v>
      </c>
      <c r="R13" s="6">
        <f t="shared" si="11"/>
        <v>3</v>
      </c>
      <c r="S13" s="6">
        <f t="shared" si="11"/>
        <v>7</v>
      </c>
      <c r="T13" s="6">
        <f t="shared" si="11"/>
        <v>3</v>
      </c>
      <c r="U13" s="6">
        <f t="shared" si="11"/>
        <v>2</v>
      </c>
      <c r="V13" s="6">
        <f t="shared" si="11"/>
        <v>7</v>
      </c>
      <c r="W13" s="6">
        <f t="shared" si="11"/>
        <v>2</v>
      </c>
      <c r="X13" s="6">
        <f t="shared" si="11"/>
        <v>14</v>
      </c>
      <c r="Y13" s="6">
        <f t="shared" si="11"/>
        <v>4</v>
      </c>
      <c r="Z13" s="6">
        <f t="shared" si="11"/>
        <v>2</v>
      </c>
      <c r="AA13" s="6">
        <f t="shared" si="11"/>
        <v>6</v>
      </c>
      <c r="AB13" s="6">
        <f t="shared" si="11"/>
        <v>16</v>
      </c>
      <c r="AC13" s="6">
        <f t="shared" si="11"/>
        <v>1</v>
      </c>
      <c r="AD13" s="6">
        <f t="shared" si="11"/>
        <v>2</v>
      </c>
      <c r="AE13" s="7">
        <f t="shared" si="0"/>
        <v>116</v>
      </c>
      <c r="AG13">
        <v>17</v>
      </c>
    </row>
    <row r="14" spans="1:33" ht="22.5" x14ac:dyDescent="0.2">
      <c r="A14" s="8">
        <v>12</v>
      </c>
      <c r="B14" s="8" t="s">
        <v>77</v>
      </c>
      <c r="C14" s="7">
        <v>5</v>
      </c>
      <c r="D14" s="7">
        <f>D2</f>
        <v>3</v>
      </c>
      <c r="E14" s="7">
        <f t="shared" ref="E14:AD14" si="12">E2</f>
        <v>1</v>
      </c>
      <c r="F14" s="7">
        <f t="shared" si="12"/>
        <v>2</v>
      </c>
      <c r="G14" s="7">
        <f t="shared" si="12"/>
        <v>2</v>
      </c>
      <c r="H14" s="7">
        <f t="shared" si="12"/>
        <v>4</v>
      </c>
      <c r="I14" s="7">
        <f t="shared" si="12"/>
        <v>2</v>
      </c>
      <c r="J14" s="7">
        <f t="shared" si="12"/>
        <v>1</v>
      </c>
      <c r="K14" s="7">
        <f t="shared" si="12"/>
        <v>3</v>
      </c>
      <c r="L14" s="7">
        <f t="shared" si="12"/>
        <v>3</v>
      </c>
      <c r="M14" s="7">
        <f t="shared" si="12"/>
        <v>2</v>
      </c>
      <c r="N14" s="7">
        <f t="shared" si="12"/>
        <v>5</v>
      </c>
      <c r="O14" s="7">
        <f t="shared" si="12"/>
        <v>6</v>
      </c>
      <c r="P14" s="7">
        <f t="shared" si="12"/>
        <v>7</v>
      </c>
      <c r="Q14" s="7">
        <f t="shared" si="12"/>
        <v>5</v>
      </c>
      <c r="R14" s="7">
        <f t="shared" si="12"/>
        <v>3</v>
      </c>
      <c r="S14" s="7">
        <f t="shared" si="12"/>
        <v>7</v>
      </c>
      <c r="T14" s="7">
        <f t="shared" si="12"/>
        <v>3</v>
      </c>
      <c r="U14" s="7">
        <f t="shared" si="12"/>
        <v>2</v>
      </c>
      <c r="V14" s="7">
        <f t="shared" si="12"/>
        <v>7</v>
      </c>
      <c r="W14" s="7">
        <f t="shared" si="12"/>
        <v>2</v>
      </c>
      <c r="X14" s="7">
        <f t="shared" si="12"/>
        <v>14</v>
      </c>
      <c r="Y14" s="7">
        <f t="shared" si="12"/>
        <v>4</v>
      </c>
      <c r="Z14" s="7">
        <f t="shared" si="12"/>
        <v>2</v>
      </c>
      <c r="AA14" s="7">
        <f t="shared" si="12"/>
        <v>6</v>
      </c>
      <c r="AB14" s="7">
        <f t="shared" si="12"/>
        <v>16</v>
      </c>
      <c r="AC14" s="7">
        <f t="shared" si="12"/>
        <v>1</v>
      </c>
      <c r="AD14" s="7">
        <f t="shared" si="12"/>
        <v>2</v>
      </c>
      <c r="AE14" s="7">
        <f t="shared" si="0"/>
        <v>120</v>
      </c>
      <c r="AG14">
        <v>16</v>
      </c>
    </row>
    <row r="15" spans="1:33" x14ac:dyDescent="0.2">
      <c r="A15" s="5">
        <v>13</v>
      </c>
      <c r="B15" s="5" t="s">
        <v>78</v>
      </c>
      <c r="C15" s="6">
        <v>2</v>
      </c>
      <c r="D15" s="6">
        <f>D2*2</f>
        <v>6</v>
      </c>
      <c r="E15" s="6">
        <f t="shared" ref="E15:AD15" si="13">E2*2</f>
        <v>2</v>
      </c>
      <c r="F15" s="6">
        <f t="shared" si="13"/>
        <v>4</v>
      </c>
      <c r="G15" s="6">
        <f t="shared" si="13"/>
        <v>4</v>
      </c>
      <c r="H15" s="6">
        <f t="shared" si="13"/>
        <v>8</v>
      </c>
      <c r="I15" s="6">
        <f t="shared" si="13"/>
        <v>4</v>
      </c>
      <c r="J15" s="6">
        <f t="shared" si="13"/>
        <v>2</v>
      </c>
      <c r="K15" s="6">
        <f t="shared" si="13"/>
        <v>6</v>
      </c>
      <c r="L15" s="6">
        <f t="shared" si="13"/>
        <v>6</v>
      </c>
      <c r="M15" s="6">
        <f t="shared" si="13"/>
        <v>4</v>
      </c>
      <c r="N15" s="6">
        <f t="shared" si="13"/>
        <v>10</v>
      </c>
      <c r="O15" s="6">
        <f t="shared" si="13"/>
        <v>12</v>
      </c>
      <c r="P15" s="6">
        <f t="shared" si="13"/>
        <v>14</v>
      </c>
      <c r="Q15" s="6">
        <f t="shared" si="13"/>
        <v>10</v>
      </c>
      <c r="R15" s="6">
        <f t="shared" si="13"/>
        <v>6</v>
      </c>
      <c r="S15" s="6">
        <f t="shared" si="13"/>
        <v>14</v>
      </c>
      <c r="T15" s="6">
        <f t="shared" si="13"/>
        <v>6</v>
      </c>
      <c r="U15" s="6">
        <f t="shared" si="13"/>
        <v>4</v>
      </c>
      <c r="V15" s="6">
        <f t="shared" si="13"/>
        <v>14</v>
      </c>
      <c r="W15" s="6">
        <f t="shared" si="13"/>
        <v>4</v>
      </c>
      <c r="X15" s="6">
        <f t="shared" si="13"/>
        <v>28</v>
      </c>
      <c r="Y15" s="6">
        <f t="shared" si="13"/>
        <v>8</v>
      </c>
      <c r="Z15" s="6">
        <f t="shared" si="13"/>
        <v>4</v>
      </c>
      <c r="AA15" s="6">
        <f t="shared" si="13"/>
        <v>12</v>
      </c>
      <c r="AB15" s="6">
        <f t="shared" si="13"/>
        <v>32</v>
      </c>
      <c r="AC15" s="6">
        <f t="shared" si="13"/>
        <v>2</v>
      </c>
      <c r="AD15" s="6">
        <f t="shared" si="13"/>
        <v>4</v>
      </c>
      <c r="AE15" s="7">
        <f t="shared" si="0"/>
        <v>232</v>
      </c>
      <c r="AG15">
        <v>4</v>
      </c>
    </row>
    <row r="16" spans="1:33" ht="22.5" x14ac:dyDescent="0.2">
      <c r="A16" s="8">
        <v>14</v>
      </c>
      <c r="B16" s="8" t="s">
        <v>79</v>
      </c>
      <c r="C16" s="7">
        <v>3</v>
      </c>
      <c r="D16" s="7">
        <f>D2*2</f>
        <v>6</v>
      </c>
      <c r="E16" s="7">
        <f t="shared" ref="E16:AD16" si="14">E2*2</f>
        <v>2</v>
      </c>
      <c r="F16" s="7">
        <f t="shared" si="14"/>
        <v>4</v>
      </c>
      <c r="G16" s="7">
        <f t="shared" si="14"/>
        <v>4</v>
      </c>
      <c r="H16" s="7">
        <f t="shared" si="14"/>
        <v>8</v>
      </c>
      <c r="I16" s="7">
        <f t="shared" si="14"/>
        <v>4</v>
      </c>
      <c r="J16" s="7">
        <f t="shared" si="14"/>
        <v>2</v>
      </c>
      <c r="K16" s="7">
        <f t="shared" si="14"/>
        <v>6</v>
      </c>
      <c r="L16" s="7">
        <f t="shared" si="14"/>
        <v>6</v>
      </c>
      <c r="M16" s="7">
        <f t="shared" si="14"/>
        <v>4</v>
      </c>
      <c r="N16" s="7">
        <f t="shared" si="14"/>
        <v>10</v>
      </c>
      <c r="O16" s="7">
        <f t="shared" si="14"/>
        <v>12</v>
      </c>
      <c r="P16" s="7">
        <f t="shared" si="14"/>
        <v>14</v>
      </c>
      <c r="Q16" s="7">
        <f t="shared" si="14"/>
        <v>10</v>
      </c>
      <c r="R16" s="7">
        <f t="shared" si="14"/>
        <v>6</v>
      </c>
      <c r="S16" s="7">
        <f t="shared" si="14"/>
        <v>14</v>
      </c>
      <c r="T16" s="7">
        <f t="shared" si="14"/>
        <v>6</v>
      </c>
      <c r="U16" s="7">
        <f t="shared" si="14"/>
        <v>4</v>
      </c>
      <c r="V16" s="7">
        <f t="shared" si="14"/>
        <v>14</v>
      </c>
      <c r="W16" s="7">
        <f t="shared" si="14"/>
        <v>4</v>
      </c>
      <c r="X16" s="7">
        <f t="shared" si="14"/>
        <v>28</v>
      </c>
      <c r="Y16" s="7">
        <f t="shared" si="14"/>
        <v>8</v>
      </c>
      <c r="Z16" s="7">
        <f t="shared" si="14"/>
        <v>4</v>
      </c>
      <c r="AA16" s="7">
        <f t="shared" si="14"/>
        <v>12</v>
      </c>
      <c r="AB16" s="7">
        <f t="shared" si="14"/>
        <v>32</v>
      </c>
      <c r="AC16" s="7">
        <f t="shared" si="14"/>
        <v>2</v>
      </c>
      <c r="AD16" s="7">
        <f t="shared" si="14"/>
        <v>4</v>
      </c>
      <c r="AE16" s="7">
        <f t="shared" si="0"/>
        <v>233</v>
      </c>
      <c r="AG16">
        <v>4</v>
      </c>
    </row>
    <row r="17" spans="1:33" x14ac:dyDescent="0.2">
      <c r="A17" s="5">
        <v>15</v>
      </c>
      <c r="B17" s="5" t="s">
        <v>80</v>
      </c>
      <c r="C17" s="6">
        <v>10</v>
      </c>
      <c r="D17" s="6">
        <f>D2*4</f>
        <v>12</v>
      </c>
      <c r="E17" s="6">
        <f t="shared" ref="E17:AD17" si="15">E2*4</f>
        <v>4</v>
      </c>
      <c r="F17" s="6">
        <f t="shared" si="15"/>
        <v>8</v>
      </c>
      <c r="G17" s="6">
        <f t="shared" si="15"/>
        <v>8</v>
      </c>
      <c r="H17" s="6">
        <f t="shared" si="15"/>
        <v>16</v>
      </c>
      <c r="I17" s="6">
        <f t="shared" si="15"/>
        <v>8</v>
      </c>
      <c r="J17" s="6">
        <f t="shared" si="15"/>
        <v>4</v>
      </c>
      <c r="K17" s="6">
        <f t="shared" si="15"/>
        <v>12</v>
      </c>
      <c r="L17" s="6">
        <f t="shared" si="15"/>
        <v>12</v>
      </c>
      <c r="M17" s="6">
        <f t="shared" si="15"/>
        <v>8</v>
      </c>
      <c r="N17" s="6">
        <f t="shared" si="15"/>
        <v>20</v>
      </c>
      <c r="O17" s="6">
        <f t="shared" si="15"/>
        <v>24</v>
      </c>
      <c r="P17" s="6">
        <f t="shared" si="15"/>
        <v>28</v>
      </c>
      <c r="Q17" s="6">
        <f t="shared" si="15"/>
        <v>20</v>
      </c>
      <c r="R17" s="6">
        <f t="shared" si="15"/>
        <v>12</v>
      </c>
      <c r="S17" s="6">
        <f t="shared" si="15"/>
        <v>28</v>
      </c>
      <c r="T17" s="6">
        <f t="shared" si="15"/>
        <v>12</v>
      </c>
      <c r="U17" s="6">
        <f t="shared" si="15"/>
        <v>8</v>
      </c>
      <c r="V17" s="6">
        <f t="shared" si="15"/>
        <v>28</v>
      </c>
      <c r="W17" s="6">
        <f t="shared" si="15"/>
        <v>8</v>
      </c>
      <c r="X17" s="6">
        <f t="shared" si="15"/>
        <v>56</v>
      </c>
      <c r="Y17" s="6">
        <f t="shared" si="15"/>
        <v>16</v>
      </c>
      <c r="Z17" s="6">
        <f t="shared" si="15"/>
        <v>8</v>
      </c>
      <c r="AA17" s="6">
        <f t="shared" si="15"/>
        <v>24</v>
      </c>
      <c r="AB17" s="6">
        <f t="shared" si="15"/>
        <v>64</v>
      </c>
      <c r="AC17" s="6">
        <f t="shared" si="15"/>
        <v>4</v>
      </c>
      <c r="AD17" s="6">
        <f t="shared" si="15"/>
        <v>8</v>
      </c>
      <c r="AE17" s="7">
        <f t="shared" si="0"/>
        <v>470</v>
      </c>
      <c r="AG17">
        <v>0</v>
      </c>
    </row>
    <row r="18" spans="1:33" ht="22.5" x14ac:dyDescent="0.2">
      <c r="A18" s="8">
        <v>16</v>
      </c>
      <c r="B18" s="8" t="s">
        <v>81</v>
      </c>
      <c r="C18" s="7">
        <v>10</v>
      </c>
      <c r="D18" s="7">
        <f>D2*4</f>
        <v>12</v>
      </c>
      <c r="E18" s="7">
        <f t="shared" ref="E18:AD18" si="16">E2*4</f>
        <v>4</v>
      </c>
      <c r="F18" s="7">
        <f t="shared" si="16"/>
        <v>8</v>
      </c>
      <c r="G18" s="7">
        <f t="shared" si="16"/>
        <v>8</v>
      </c>
      <c r="H18" s="7">
        <f t="shared" si="16"/>
        <v>16</v>
      </c>
      <c r="I18" s="7">
        <f t="shared" si="16"/>
        <v>8</v>
      </c>
      <c r="J18" s="7">
        <f t="shared" si="16"/>
        <v>4</v>
      </c>
      <c r="K18" s="7">
        <f t="shared" si="16"/>
        <v>12</v>
      </c>
      <c r="L18" s="7">
        <f t="shared" si="16"/>
        <v>12</v>
      </c>
      <c r="M18" s="7">
        <f t="shared" si="16"/>
        <v>8</v>
      </c>
      <c r="N18" s="7">
        <f t="shared" si="16"/>
        <v>20</v>
      </c>
      <c r="O18" s="7">
        <f t="shared" si="16"/>
        <v>24</v>
      </c>
      <c r="P18" s="7">
        <f t="shared" si="16"/>
        <v>28</v>
      </c>
      <c r="Q18" s="7">
        <f t="shared" si="16"/>
        <v>20</v>
      </c>
      <c r="R18" s="7">
        <f t="shared" si="16"/>
        <v>12</v>
      </c>
      <c r="S18" s="7">
        <f t="shared" si="16"/>
        <v>28</v>
      </c>
      <c r="T18" s="7">
        <f t="shared" si="16"/>
        <v>12</v>
      </c>
      <c r="U18" s="7">
        <f t="shared" si="16"/>
        <v>8</v>
      </c>
      <c r="V18" s="7">
        <f t="shared" si="16"/>
        <v>28</v>
      </c>
      <c r="W18" s="7">
        <f t="shared" si="16"/>
        <v>8</v>
      </c>
      <c r="X18" s="7">
        <f t="shared" si="16"/>
        <v>56</v>
      </c>
      <c r="Y18" s="7">
        <f t="shared" si="16"/>
        <v>16</v>
      </c>
      <c r="Z18" s="7">
        <f t="shared" si="16"/>
        <v>8</v>
      </c>
      <c r="AA18" s="7">
        <f t="shared" si="16"/>
        <v>24</v>
      </c>
      <c r="AB18" s="7">
        <f t="shared" si="16"/>
        <v>64</v>
      </c>
      <c r="AC18" s="7">
        <f t="shared" si="16"/>
        <v>4</v>
      </c>
      <c r="AD18" s="7">
        <f t="shared" si="16"/>
        <v>8</v>
      </c>
      <c r="AE18" s="7">
        <f t="shared" si="0"/>
        <v>470</v>
      </c>
      <c r="AG18">
        <v>0</v>
      </c>
    </row>
    <row r="19" spans="1:33" x14ac:dyDescent="0.2">
      <c r="A19" s="5">
        <v>17</v>
      </c>
      <c r="B19" s="5" t="s">
        <v>82</v>
      </c>
      <c r="C19" s="6">
        <v>3</v>
      </c>
      <c r="D19" s="6">
        <f>D2</f>
        <v>3</v>
      </c>
      <c r="E19" s="6">
        <f t="shared" ref="E19:AD19" si="17">E2</f>
        <v>1</v>
      </c>
      <c r="F19" s="6">
        <f t="shared" si="17"/>
        <v>2</v>
      </c>
      <c r="G19" s="6">
        <f t="shared" si="17"/>
        <v>2</v>
      </c>
      <c r="H19" s="6">
        <f t="shared" si="17"/>
        <v>4</v>
      </c>
      <c r="I19" s="6">
        <f t="shared" si="17"/>
        <v>2</v>
      </c>
      <c r="J19" s="6">
        <f t="shared" si="17"/>
        <v>1</v>
      </c>
      <c r="K19" s="6">
        <f t="shared" si="17"/>
        <v>3</v>
      </c>
      <c r="L19" s="6">
        <f t="shared" si="17"/>
        <v>3</v>
      </c>
      <c r="M19" s="6">
        <f t="shared" si="17"/>
        <v>2</v>
      </c>
      <c r="N19" s="6">
        <f t="shared" si="17"/>
        <v>5</v>
      </c>
      <c r="O19" s="6">
        <f t="shared" si="17"/>
        <v>6</v>
      </c>
      <c r="P19" s="6">
        <f t="shared" si="17"/>
        <v>7</v>
      </c>
      <c r="Q19" s="6">
        <f t="shared" si="17"/>
        <v>5</v>
      </c>
      <c r="R19" s="6">
        <f t="shared" si="17"/>
        <v>3</v>
      </c>
      <c r="S19" s="6">
        <f t="shared" si="17"/>
        <v>7</v>
      </c>
      <c r="T19" s="6">
        <f t="shared" si="17"/>
        <v>3</v>
      </c>
      <c r="U19" s="6">
        <f t="shared" si="17"/>
        <v>2</v>
      </c>
      <c r="V19" s="6">
        <f t="shared" si="17"/>
        <v>7</v>
      </c>
      <c r="W19" s="6">
        <f t="shared" si="17"/>
        <v>2</v>
      </c>
      <c r="X19" s="6">
        <f t="shared" si="17"/>
        <v>14</v>
      </c>
      <c r="Y19" s="6">
        <f t="shared" si="17"/>
        <v>4</v>
      </c>
      <c r="Z19" s="6">
        <f t="shared" si="17"/>
        <v>2</v>
      </c>
      <c r="AA19" s="6">
        <f t="shared" si="17"/>
        <v>6</v>
      </c>
      <c r="AB19" s="6">
        <f t="shared" si="17"/>
        <v>16</v>
      </c>
      <c r="AC19" s="6">
        <f t="shared" si="17"/>
        <v>1</v>
      </c>
      <c r="AD19" s="6">
        <f t="shared" si="17"/>
        <v>2</v>
      </c>
      <c r="AE19" s="7">
        <f t="shared" si="0"/>
        <v>118</v>
      </c>
      <c r="AG19">
        <v>17</v>
      </c>
    </row>
    <row r="20" spans="1:33" ht="22.5" x14ac:dyDescent="0.2">
      <c r="A20" s="8">
        <v>18</v>
      </c>
      <c r="B20" s="8" t="s">
        <v>83</v>
      </c>
      <c r="C20" s="7">
        <v>3</v>
      </c>
      <c r="D20" s="7">
        <f>D2</f>
        <v>3</v>
      </c>
      <c r="E20" s="7">
        <f t="shared" ref="E20:AD20" si="18">E2</f>
        <v>1</v>
      </c>
      <c r="F20" s="7">
        <f t="shared" si="18"/>
        <v>2</v>
      </c>
      <c r="G20" s="7">
        <f t="shared" si="18"/>
        <v>2</v>
      </c>
      <c r="H20" s="7">
        <f t="shared" si="18"/>
        <v>4</v>
      </c>
      <c r="I20" s="7">
        <f t="shared" si="18"/>
        <v>2</v>
      </c>
      <c r="J20" s="7">
        <f t="shared" si="18"/>
        <v>1</v>
      </c>
      <c r="K20" s="7">
        <f t="shared" si="18"/>
        <v>3</v>
      </c>
      <c r="L20" s="7">
        <f t="shared" si="18"/>
        <v>3</v>
      </c>
      <c r="M20" s="7">
        <f t="shared" si="18"/>
        <v>2</v>
      </c>
      <c r="N20" s="7">
        <f t="shared" si="18"/>
        <v>5</v>
      </c>
      <c r="O20" s="7">
        <f t="shared" si="18"/>
        <v>6</v>
      </c>
      <c r="P20" s="7">
        <f t="shared" si="18"/>
        <v>7</v>
      </c>
      <c r="Q20" s="7">
        <f t="shared" si="18"/>
        <v>5</v>
      </c>
      <c r="R20" s="7">
        <f t="shared" si="18"/>
        <v>3</v>
      </c>
      <c r="S20" s="7">
        <f t="shared" si="18"/>
        <v>7</v>
      </c>
      <c r="T20" s="7">
        <f t="shared" si="18"/>
        <v>3</v>
      </c>
      <c r="U20" s="7">
        <f t="shared" si="18"/>
        <v>2</v>
      </c>
      <c r="V20" s="7">
        <f t="shared" si="18"/>
        <v>7</v>
      </c>
      <c r="W20" s="7">
        <f t="shared" si="18"/>
        <v>2</v>
      </c>
      <c r="X20" s="7">
        <f t="shared" si="18"/>
        <v>14</v>
      </c>
      <c r="Y20" s="7">
        <f t="shared" si="18"/>
        <v>4</v>
      </c>
      <c r="Z20" s="7">
        <f t="shared" si="18"/>
        <v>2</v>
      </c>
      <c r="AA20" s="7">
        <f t="shared" si="18"/>
        <v>6</v>
      </c>
      <c r="AB20" s="7">
        <f t="shared" si="18"/>
        <v>16</v>
      </c>
      <c r="AC20" s="7">
        <f t="shared" si="18"/>
        <v>1</v>
      </c>
      <c r="AD20" s="7">
        <f t="shared" si="18"/>
        <v>2</v>
      </c>
      <c r="AE20" s="7">
        <f t="shared" si="0"/>
        <v>118</v>
      </c>
      <c r="AG20">
        <v>17</v>
      </c>
    </row>
    <row r="21" spans="1:33" ht="22.5" x14ac:dyDescent="0.2">
      <c r="A21" s="5">
        <v>19</v>
      </c>
      <c r="B21" s="5" t="s">
        <v>84</v>
      </c>
      <c r="C21" s="6">
        <v>3</v>
      </c>
      <c r="D21" s="6">
        <f>D2</f>
        <v>3</v>
      </c>
      <c r="E21" s="6">
        <f t="shared" ref="E21:AD21" si="19">E2</f>
        <v>1</v>
      </c>
      <c r="F21" s="6">
        <f t="shared" si="19"/>
        <v>2</v>
      </c>
      <c r="G21" s="6">
        <f t="shared" si="19"/>
        <v>2</v>
      </c>
      <c r="H21" s="6">
        <f t="shared" si="19"/>
        <v>4</v>
      </c>
      <c r="I21" s="6">
        <f t="shared" si="19"/>
        <v>2</v>
      </c>
      <c r="J21" s="6">
        <f t="shared" si="19"/>
        <v>1</v>
      </c>
      <c r="K21" s="6">
        <f t="shared" si="19"/>
        <v>3</v>
      </c>
      <c r="L21" s="6">
        <f t="shared" si="19"/>
        <v>3</v>
      </c>
      <c r="M21" s="6">
        <f t="shared" si="19"/>
        <v>2</v>
      </c>
      <c r="N21" s="6">
        <f t="shared" si="19"/>
        <v>5</v>
      </c>
      <c r="O21" s="6">
        <f t="shared" si="19"/>
        <v>6</v>
      </c>
      <c r="P21" s="6">
        <f t="shared" si="19"/>
        <v>7</v>
      </c>
      <c r="Q21" s="6">
        <f t="shared" si="19"/>
        <v>5</v>
      </c>
      <c r="R21" s="6">
        <f t="shared" si="19"/>
        <v>3</v>
      </c>
      <c r="S21" s="6">
        <f t="shared" si="19"/>
        <v>7</v>
      </c>
      <c r="T21" s="6">
        <f t="shared" si="19"/>
        <v>3</v>
      </c>
      <c r="U21" s="6">
        <f t="shared" si="19"/>
        <v>2</v>
      </c>
      <c r="V21" s="6">
        <f t="shared" si="19"/>
        <v>7</v>
      </c>
      <c r="W21" s="6">
        <f t="shared" si="19"/>
        <v>2</v>
      </c>
      <c r="X21" s="6">
        <f t="shared" si="19"/>
        <v>14</v>
      </c>
      <c r="Y21" s="6">
        <f t="shared" si="19"/>
        <v>4</v>
      </c>
      <c r="Z21" s="6">
        <f t="shared" si="19"/>
        <v>2</v>
      </c>
      <c r="AA21" s="6">
        <f t="shared" si="19"/>
        <v>6</v>
      </c>
      <c r="AB21" s="6">
        <f t="shared" si="19"/>
        <v>16</v>
      </c>
      <c r="AC21" s="6">
        <f t="shared" si="19"/>
        <v>1</v>
      </c>
      <c r="AD21" s="6">
        <f t="shared" si="19"/>
        <v>2</v>
      </c>
      <c r="AE21" s="7">
        <f t="shared" si="0"/>
        <v>118</v>
      </c>
      <c r="AG21">
        <v>17</v>
      </c>
    </row>
    <row r="22" spans="1:33" ht="22.5" x14ac:dyDescent="0.2">
      <c r="A22" s="8">
        <v>20</v>
      </c>
      <c r="B22" s="8" t="s">
        <v>85</v>
      </c>
      <c r="C22" s="7">
        <v>10</v>
      </c>
      <c r="D22" s="7">
        <f>D2</f>
        <v>3</v>
      </c>
      <c r="E22" s="7">
        <f t="shared" ref="E22:AD22" si="20">E2</f>
        <v>1</v>
      </c>
      <c r="F22" s="7">
        <f t="shared" si="20"/>
        <v>2</v>
      </c>
      <c r="G22" s="7">
        <f t="shared" si="20"/>
        <v>2</v>
      </c>
      <c r="H22" s="7">
        <f t="shared" si="20"/>
        <v>4</v>
      </c>
      <c r="I22" s="7">
        <f t="shared" si="20"/>
        <v>2</v>
      </c>
      <c r="J22" s="7">
        <f t="shared" si="20"/>
        <v>1</v>
      </c>
      <c r="K22" s="7">
        <f t="shared" si="20"/>
        <v>3</v>
      </c>
      <c r="L22" s="7">
        <f t="shared" si="20"/>
        <v>3</v>
      </c>
      <c r="M22" s="7">
        <f t="shared" si="20"/>
        <v>2</v>
      </c>
      <c r="N22" s="7">
        <f t="shared" si="20"/>
        <v>5</v>
      </c>
      <c r="O22" s="7">
        <f t="shared" si="20"/>
        <v>6</v>
      </c>
      <c r="P22" s="7">
        <f t="shared" si="20"/>
        <v>7</v>
      </c>
      <c r="Q22" s="7">
        <f t="shared" si="20"/>
        <v>5</v>
      </c>
      <c r="R22" s="7">
        <f t="shared" si="20"/>
        <v>3</v>
      </c>
      <c r="S22" s="7">
        <f t="shared" si="20"/>
        <v>7</v>
      </c>
      <c r="T22" s="7">
        <f t="shared" si="20"/>
        <v>3</v>
      </c>
      <c r="U22" s="7">
        <f t="shared" si="20"/>
        <v>2</v>
      </c>
      <c r="V22" s="7">
        <f t="shared" si="20"/>
        <v>7</v>
      </c>
      <c r="W22" s="7">
        <f t="shared" si="20"/>
        <v>2</v>
      </c>
      <c r="X22" s="7">
        <f t="shared" si="20"/>
        <v>14</v>
      </c>
      <c r="Y22" s="7">
        <f t="shared" si="20"/>
        <v>4</v>
      </c>
      <c r="Z22" s="7">
        <f t="shared" si="20"/>
        <v>2</v>
      </c>
      <c r="AA22" s="7">
        <f t="shared" si="20"/>
        <v>6</v>
      </c>
      <c r="AB22" s="7">
        <f t="shared" si="20"/>
        <v>16</v>
      </c>
      <c r="AC22" s="7">
        <f t="shared" si="20"/>
        <v>1</v>
      </c>
      <c r="AD22" s="7">
        <f t="shared" si="20"/>
        <v>2</v>
      </c>
      <c r="AE22" s="7">
        <f t="shared" si="0"/>
        <v>125</v>
      </c>
      <c r="AG22">
        <v>16</v>
      </c>
    </row>
    <row r="23" spans="1:33" ht="22.5" x14ac:dyDescent="0.2">
      <c r="A23" s="5">
        <v>21</v>
      </c>
      <c r="B23" s="5" t="s">
        <v>86</v>
      </c>
      <c r="C23" s="6">
        <v>5</v>
      </c>
      <c r="D23" s="6">
        <f>D2*2</f>
        <v>6</v>
      </c>
      <c r="E23" s="6">
        <f t="shared" ref="E23:AD23" si="21">E2*2</f>
        <v>2</v>
      </c>
      <c r="F23" s="6">
        <f t="shared" si="21"/>
        <v>4</v>
      </c>
      <c r="G23" s="6">
        <f t="shared" si="21"/>
        <v>4</v>
      </c>
      <c r="H23" s="6">
        <f t="shared" si="21"/>
        <v>8</v>
      </c>
      <c r="I23" s="6">
        <f t="shared" si="21"/>
        <v>4</v>
      </c>
      <c r="J23" s="6">
        <f t="shared" si="21"/>
        <v>2</v>
      </c>
      <c r="K23" s="6">
        <f t="shared" si="21"/>
        <v>6</v>
      </c>
      <c r="L23" s="6">
        <f t="shared" si="21"/>
        <v>6</v>
      </c>
      <c r="M23" s="6">
        <f t="shared" si="21"/>
        <v>4</v>
      </c>
      <c r="N23" s="6">
        <f t="shared" si="21"/>
        <v>10</v>
      </c>
      <c r="O23" s="6">
        <f t="shared" si="21"/>
        <v>12</v>
      </c>
      <c r="P23" s="6">
        <f t="shared" si="21"/>
        <v>14</v>
      </c>
      <c r="Q23" s="6">
        <f t="shared" si="21"/>
        <v>10</v>
      </c>
      <c r="R23" s="6">
        <f t="shared" si="21"/>
        <v>6</v>
      </c>
      <c r="S23" s="6">
        <f t="shared" si="21"/>
        <v>14</v>
      </c>
      <c r="T23" s="6">
        <f t="shared" si="21"/>
        <v>6</v>
      </c>
      <c r="U23" s="6">
        <f t="shared" si="21"/>
        <v>4</v>
      </c>
      <c r="V23" s="6">
        <f t="shared" si="21"/>
        <v>14</v>
      </c>
      <c r="W23" s="6">
        <f t="shared" si="21"/>
        <v>4</v>
      </c>
      <c r="X23" s="6">
        <f t="shared" si="21"/>
        <v>28</v>
      </c>
      <c r="Y23" s="6">
        <f t="shared" si="21"/>
        <v>8</v>
      </c>
      <c r="Z23" s="6">
        <f t="shared" si="21"/>
        <v>4</v>
      </c>
      <c r="AA23" s="6">
        <f t="shared" si="21"/>
        <v>12</v>
      </c>
      <c r="AB23" s="6">
        <f t="shared" si="21"/>
        <v>32</v>
      </c>
      <c r="AC23" s="6">
        <f t="shared" si="21"/>
        <v>2</v>
      </c>
      <c r="AD23" s="6">
        <f t="shared" si="21"/>
        <v>4</v>
      </c>
      <c r="AE23" s="7">
        <f t="shared" si="0"/>
        <v>235</v>
      </c>
      <c r="AG23">
        <v>3</v>
      </c>
    </row>
    <row r="24" spans="1:33" x14ac:dyDescent="0.2">
      <c r="A24" s="8">
        <v>22</v>
      </c>
      <c r="B24" s="8" t="s">
        <v>87</v>
      </c>
      <c r="C24" s="7">
        <v>5</v>
      </c>
      <c r="D24" s="7">
        <f>D2</f>
        <v>3</v>
      </c>
      <c r="E24" s="7">
        <f t="shared" ref="E24:AD24" si="22">E2</f>
        <v>1</v>
      </c>
      <c r="F24" s="7">
        <f t="shared" si="22"/>
        <v>2</v>
      </c>
      <c r="G24" s="7">
        <f t="shared" si="22"/>
        <v>2</v>
      </c>
      <c r="H24" s="7">
        <f t="shared" si="22"/>
        <v>4</v>
      </c>
      <c r="I24" s="7">
        <f t="shared" si="22"/>
        <v>2</v>
      </c>
      <c r="J24" s="7">
        <f t="shared" si="22"/>
        <v>1</v>
      </c>
      <c r="K24" s="7">
        <f t="shared" si="22"/>
        <v>3</v>
      </c>
      <c r="L24" s="7">
        <f t="shared" si="22"/>
        <v>3</v>
      </c>
      <c r="M24" s="7">
        <f t="shared" si="22"/>
        <v>2</v>
      </c>
      <c r="N24" s="7">
        <f t="shared" si="22"/>
        <v>5</v>
      </c>
      <c r="O24" s="7">
        <f t="shared" si="22"/>
        <v>6</v>
      </c>
      <c r="P24" s="7">
        <f t="shared" si="22"/>
        <v>7</v>
      </c>
      <c r="Q24" s="7">
        <f t="shared" si="22"/>
        <v>5</v>
      </c>
      <c r="R24" s="7">
        <f t="shared" si="22"/>
        <v>3</v>
      </c>
      <c r="S24" s="7">
        <f t="shared" si="22"/>
        <v>7</v>
      </c>
      <c r="T24" s="7">
        <f t="shared" si="22"/>
        <v>3</v>
      </c>
      <c r="U24" s="7">
        <f t="shared" si="22"/>
        <v>2</v>
      </c>
      <c r="V24" s="7">
        <f t="shared" si="22"/>
        <v>7</v>
      </c>
      <c r="W24" s="7">
        <f t="shared" si="22"/>
        <v>2</v>
      </c>
      <c r="X24" s="7">
        <f t="shared" si="22"/>
        <v>14</v>
      </c>
      <c r="Y24" s="7">
        <f t="shared" si="22"/>
        <v>4</v>
      </c>
      <c r="Z24" s="7">
        <f t="shared" si="22"/>
        <v>2</v>
      </c>
      <c r="AA24" s="7">
        <f t="shared" si="22"/>
        <v>6</v>
      </c>
      <c r="AB24" s="7">
        <f t="shared" si="22"/>
        <v>16</v>
      </c>
      <c r="AC24" s="7">
        <f t="shared" si="22"/>
        <v>1</v>
      </c>
      <c r="AD24" s="7">
        <f t="shared" si="22"/>
        <v>2</v>
      </c>
      <c r="AE24" s="7">
        <f t="shared" si="0"/>
        <v>120</v>
      </c>
      <c r="AG24">
        <v>16</v>
      </c>
    </row>
    <row r="25" spans="1:33" x14ac:dyDescent="0.2">
      <c r="A25" s="5">
        <v>23</v>
      </c>
      <c r="B25" s="5" t="s">
        <v>88</v>
      </c>
      <c r="C25" s="6">
        <v>5</v>
      </c>
      <c r="D25" s="6">
        <f>D2</f>
        <v>3</v>
      </c>
      <c r="E25" s="6">
        <f t="shared" ref="E25:AD25" si="23">E2</f>
        <v>1</v>
      </c>
      <c r="F25" s="6">
        <f t="shared" si="23"/>
        <v>2</v>
      </c>
      <c r="G25" s="6">
        <f t="shared" si="23"/>
        <v>2</v>
      </c>
      <c r="H25" s="6">
        <f t="shared" si="23"/>
        <v>4</v>
      </c>
      <c r="I25" s="6">
        <f t="shared" si="23"/>
        <v>2</v>
      </c>
      <c r="J25" s="6">
        <f t="shared" si="23"/>
        <v>1</v>
      </c>
      <c r="K25" s="6">
        <f t="shared" si="23"/>
        <v>3</v>
      </c>
      <c r="L25" s="6">
        <f t="shared" si="23"/>
        <v>3</v>
      </c>
      <c r="M25" s="6">
        <f t="shared" si="23"/>
        <v>2</v>
      </c>
      <c r="N25" s="6">
        <f t="shared" si="23"/>
        <v>5</v>
      </c>
      <c r="O25" s="6">
        <f t="shared" si="23"/>
        <v>6</v>
      </c>
      <c r="P25" s="6">
        <f t="shared" si="23"/>
        <v>7</v>
      </c>
      <c r="Q25" s="6">
        <f t="shared" si="23"/>
        <v>5</v>
      </c>
      <c r="R25" s="6">
        <f t="shared" si="23"/>
        <v>3</v>
      </c>
      <c r="S25" s="6">
        <f t="shared" si="23"/>
        <v>7</v>
      </c>
      <c r="T25" s="6">
        <f t="shared" si="23"/>
        <v>3</v>
      </c>
      <c r="U25" s="6">
        <f t="shared" si="23"/>
        <v>2</v>
      </c>
      <c r="V25" s="6">
        <f t="shared" si="23"/>
        <v>7</v>
      </c>
      <c r="W25" s="6">
        <f t="shared" si="23"/>
        <v>2</v>
      </c>
      <c r="X25" s="6">
        <f t="shared" si="23"/>
        <v>14</v>
      </c>
      <c r="Y25" s="6">
        <f t="shared" si="23"/>
        <v>4</v>
      </c>
      <c r="Z25" s="6">
        <f t="shared" si="23"/>
        <v>2</v>
      </c>
      <c r="AA25" s="6">
        <f t="shared" si="23"/>
        <v>6</v>
      </c>
      <c r="AB25" s="6">
        <f t="shared" si="23"/>
        <v>16</v>
      </c>
      <c r="AC25" s="6">
        <f t="shared" si="23"/>
        <v>1</v>
      </c>
      <c r="AD25" s="6">
        <f t="shared" si="23"/>
        <v>2</v>
      </c>
      <c r="AE25" s="7">
        <f t="shared" si="0"/>
        <v>120</v>
      </c>
      <c r="AG25">
        <v>16</v>
      </c>
    </row>
    <row r="26" spans="1:33" x14ac:dyDescent="0.2">
      <c r="A26" s="8">
        <v>24</v>
      </c>
      <c r="B26" s="8" t="s">
        <v>89</v>
      </c>
      <c r="C26" s="7">
        <v>5</v>
      </c>
      <c r="D26" s="7">
        <f>D2*2</f>
        <v>6</v>
      </c>
      <c r="E26" s="7">
        <f t="shared" ref="E26:AD26" si="24">E2*2</f>
        <v>2</v>
      </c>
      <c r="F26" s="7">
        <f t="shared" si="24"/>
        <v>4</v>
      </c>
      <c r="G26" s="7">
        <f t="shared" si="24"/>
        <v>4</v>
      </c>
      <c r="H26" s="7">
        <f t="shared" si="24"/>
        <v>8</v>
      </c>
      <c r="I26" s="7">
        <f t="shared" si="24"/>
        <v>4</v>
      </c>
      <c r="J26" s="7">
        <f t="shared" si="24"/>
        <v>2</v>
      </c>
      <c r="K26" s="7">
        <f t="shared" si="24"/>
        <v>6</v>
      </c>
      <c r="L26" s="7">
        <f t="shared" si="24"/>
        <v>6</v>
      </c>
      <c r="M26" s="7">
        <f t="shared" si="24"/>
        <v>4</v>
      </c>
      <c r="N26" s="7">
        <f t="shared" si="24"/>
        <v>10</v>
      </c>
      <c r="O26" s="7">
        <f t="shared" si="24"/>
        <v>12</v>
      </c>
      <c r="P26" s="7">
        <f t="shared" si="24"/>
        <v>14</v>
      </c>
      <c r="Q26" s="7">
        <f t="shared" si="24"/>
        <v>10</v>
      </c>
      <c r="R26" s="7">
        <f t="shared" si="24"/>
        <v>6</v>
      </c>
      <c r="S26" s="7">
        <f t="shared" si="24"/>
        <v>14</v>
      </c>
      <c r="T26" s="7">
        <f t="shared" si="24"/>
        <v>6</v>
      </c>
      <c r="U26" s="7">
        <f t="shared" si="24"/>
        <v>4</v>
      </c>
      <c r="V26" s="7">
        <f t="shared" si="24"/>
        <v>14</v>
      </c>
      <c r="W26" s="7">
        <f t="shared" si="24"/>
        <v>4</v>
      </c>
      <c r="X26" s="7">
        <f t="shared" si="24"/>
        <v>28</v>
      </c>
      <c r="Y26" s="7">
        <f t="shared" si="24"/>
        <v>8</v>
      </c>
      <c r="Z26" s="7">
        <f t="shared" si="24"/>
        <v>4</v>
      </c>
      <c r="AA26" s="7">
        <f t="shared" si="24"/>
        <v>12</v>
      </c>
      <c r="AB26" s="7">
        <f t="shared" si="24"/>
        <v>32</v>
      </c>
      <c r="AC26" s="7">
        <f t="shared" si="24"/>
        <v>2</v>
      </c>
      <c r="AD26" s="7">
        <f t="shared" si="24"/>
        <v>4</v>
      </c>
      <c r="AE26" s="7">
        <f t="shared" si="0"/>
        <v>235</v>
      </c>
      <c r="AG26">
        <v>3</v>
      </c>
    </row>
    <row r="27" spans="1:33" ht="22.5" x14ac:dyDescent="0.2">
      <c r="A27" s="5">
        <v>25</v>
      </c>
      <c r="B27" s="5" t="s">
        <v>90</v>
      </c>
      <c r="C27" s="6">
        <v>3</v>
      </c>
      <c r="D27" s="6">
        <f>D2*2</f>
        <v>6</v>
      </c>
      <c r="E27" s="6">
        <f t="shared" ref="E27:AD27" si="25">E2*2</f>
        <v>2</v>
      </c>
      <c r="F27" s="6">
        <f t="shared" si="25"/>
        <v>4</v>
      </c>
      <c r="G27" s="6">
        <f t="shared" si="25"/>
        <v>4</v>
      </c>
      <c r="H27" s="6">
        <f t="shared" si="25"/>
        <v>8</v>
      </c>
      <c r="I27" s="6">
        <f t="shared" si="25"/>
        <v>4</v>
      </c>
      <c r="J27" s="6">
        <f t="shared" si="25"/>
        <v>2</v>
      </c>
      <c r="K27" s="6">
        <f t="shared" si="25"/>
        <v>6</v>
      </c>
      <c r="L27" s="6">
        <f t="shared" si="25"/>
        <v>6</v>
      </c>
      <c r="M27" s="6">
        <f t="shared" si="25"/>
        <v>4</v>
      </c>
      <c r="N27" s="6">
        <f t="shared" si="25"/>
        <v>10</v>
      </c>
      <c r="O27" s="6">
        <f t="shared" si="25"/>
        <v>12</v>
      </c>
      <c r="P27" s="6">
        <f t="shared" si="25"/>
        <v>14</v>
      </c>
      <c r="Q27" s="6">
        <f t="shared" si="25"/>
        <v>10</v>
      </c>
      <c r="R27" s="6">
        <f t="shared" si="25"/>
        <v>6</v>
      </c>
      <c r="S27" s="6">
        <f t="shared" si="25"/>
        <v>14</v>
      </c>
      <c r="T27" s="6">
        <f t="shared" si="25"/>
        <v>6</v>
      </c>
      <c r="U27" s="6">
        <f t="shared" si="25"/>
        <v>4</v>
      </c>
      <c r="V27" s="6">
        <f t="shared" si="25"/>
        <v>14</v>
      </c>
      <c r="W27" s="6">
        <f t="shared" si="25"/>
        <v>4</v>
      </c>
      <c r="X27" s="6">
        <f t="shared" si="25"/>
        <v>28</v>
      </c>
      <c r="Y27" s="6">
        <f t="shared" si="25"/>
        <v>8</v>
      </c>
      <c r="Z27" s="6">
        <f t="shared" si="25"/>
        <v>4</v>
      </c>
      <c r="AA27" s="6">
        <f t="shared" si="25"/>
        <v>12</v>
      </c>
      <c r="AB27" s="6">
        <f t="shared" si="25"/>
        <v>32</v>
      </c>
      <c r="AC27" s="6">
        <f t="shared" si="25"/>
        <v>2</v>
      </c>
      <c r="AD27" s="6">
        <f t="shared" si="25"/>
        <v>4</v>
      </c>
      <c r="AE27" s="7">
        <f t="shared" si="0"/>
        <v>233</v>
      </c>
      <c r="AG27">
        <v>4</v>
      </c>
    </row>
    <row r="28" spans="1:33" x14ac:dyDescent="0.2">
      <c r="A28" s="8">
        <v>26</v>
      </c>
      <c r="B28" s="8" t="s">
        <v>91</v>
      </c>
      <c r="C28" s="7">
        <v>1</v>
      </c>
      <c r="D28" s="7">
        <f>D2</f>
        <v>3</v>
      </c>
      <c r="E28" s="7">
        <f t="shared" ref="E28:AD28" si="26">E2</f>
        <v>1</v>
      </c>
      <c r="F28" s="7">
        <f t="shared" si="26"/>
        <v>2</v>
      </c>
      <c r="G28" s="7">
        <f t="shared" si="26"/>
        <v>2</v>
      </c>
      <c r="H28" s="7">
        <f t="shared" si="26"/>
        <v>4</v>
      </c>
      <c r="I28" s="7">
        <f t="shared" si="26"/>
        <v>2</v>
      </c>
      <c r="J28" s="7">
        <f t="shared" si="26"/>
        <v>1</v>
      </c>
      <c r="K28" s="7">
        <f t="shared" si="26"/>
        <v>3</v>
      </c>
      <c r="L28" s="7">
        <f t="shared" si="26"/>
        <v>3</v>
      </c>
      <c r="M28" s="7">
        <f t="shared" si="26"/>
        <v>2</v>
      </c>
      <c r="N28" s="7">
        <f t="shared" si="26"/>
        <v>5</v>
      </c>
      <c r="O28" s="7">
        <f t="shared" si="26"/>
        <v>6</v>
      </c>
      <c r="P28" s="7">
        <f t="shared" si="26"/>
        <v>7</v>
      </c>
      <c r="Q28" s="7">
        <f t="shared" si="26"/>
        <v>5</v>
      </c>
      <c r="R28" s="7">
        <f t="shared" si="26"/>
        <v>3</v>
      </c>
      <c r="S28" s="7">
        <f t="shared" si="26"/>
        <v>7</v>
      </c>
      <c r="T28" s="7">
        <f t="shared" si="26"/>
        <v>3</v>
      </c>
      <c r="U28" s="7">
        <f t="shared" si="26"/>
        <v>2</v>
      </c>
      <c r="V28" s="7">
        <f t="shared" si="26"/>
        <v>7</v>
      </c>
      <c r="W28" s="7">
        <f t="shared" si="26"/>
        <v>2</v>
      </c>
      <c r="X28" s="7">
        <f t="shared" si="26"/>
        <v>14</v>
      </c>
      <c r="Y28" s="7">
        <f t="shared" si="26"/>
        <v>4</v>
      </c>
      <c r="Z28" s="7">
        <f t="shared" si="26"/>
        <v>2</v>
      </c>
      <c r="AA28" s="7">
        <f t="shared" si="26"/>
        <v>6</v>
      </c>
      <c r="AB28" s="7">
        <f t="shared" si="26"/>
        <v>16</v>
      </c>
      <c r="AC28" s="7">
        <f t="shared" si="26"/>
        <v>1</v>
      </c>
      <c r="AD28" s="7">
        <f t="shared" si="26"/>
        <v>2</v>
      </c>
      <c r="AE28" s="7">
        <f t="shared" si="0"/>
        <v>116</v>
      </c>
      <c r="AG28">
        <v>17</v>
      </c>
    </row>
    <row r="29" spans="1:33" ht="22.5" x14ac:dyDescent="0.2">
      <c r="A29" s="5">
        <v>27</v>
      </c>
      <c r="B29" s="5" t="s">
        <v>92</v>
      </c>
      <c r="C29" s="6">
        <v>4</v>
      </c>
      <c r="D29" s="6">
        <f>D2*2</f>
        <v>6</v>
      </c>
      <c r="E29" s="6">
        <f t="shared" ref="E29:AD29" si="27">E2*2</f>
        <v>2</v>
      </c>
      <c r="F29" s="6">
        <f t="shared" si="27"/>
        <v>4</v>
      </c>
      <c r="G29" s="6">
        <f t="shared" si="27"/>
        <v>4</v>
      </c>
      <c r="H29" s="6">
        <f t="shared" si="27"/>
        <v>8</v>
      </c>
      <c r="I29" s="6">
        <f t="shared" si="27"/>
        <v>4</v>
      </c>
      <c r="J29" s="6">
        <f t="shared" si="27"/>
        <v>2</v>
      </c>
      <c r="K29" s="6">
        <f t="shared" si="27"/>
        <v>6</v>
      </c>
      <c r="L29" s="6">
        <f t="shared" si="27"/>
        <v>6</v>
      </c>
      <c r="M29" s="6">
        <f t="shared" si="27"/>
        <v>4</v>
      </c>
      <c r="N29" s="6">
        <f t="shared" si="27"/>
        <v>10</v>
      </c>
      <c r="O29" s="6">
        <f t="shared" si="27"/>
        <v>12</v>
      </c>
      <c r="P29" s="6">
        <f t="shared" si="27"/>
        <v>14</v>
      </c>
      <c r="Q29" s="6">
        <f t="shared" si="27"/>
        <v>10</v>
      </c>
      <c r="R29" s="6">
        <f t="shared" si="27"/>
        <v>6</v>
      </c>
      <c r="S29" s="6">
        <f t="shared" si="27"/>
        <v>14</v>
      </c>
      <c r="T29" s="6">
        <f t="shared" si="27"/>
        <v>6</v>
      </c>
      <c r="U29" s="6">
        <f t="shared" si="27"/>
        <v>4</v>
      </c>
      <c r="V29" s="6">
        <f t="shared" si="27"/>
        <v>14</v>
      </c>
      <c r="W29" s="6">
        <f t="shared" si="27"/>
        <v>4</v>
      </c>
      <c r="X29" s="6">
        <f t="shared" si="27"/>
        <v>28</v>
      </c>
      <c r="Y29" s="6">
        <f t="shared" si="27"/>
        <v>8</v>
      </c>
      <c r="Z29" s="6">
        <f t="shared" si="27"/>
        <v>4</v>
      </c>
      <c r="AA29" s="6">
        <f t="shared" si="27"/>
        <v>12</v>
      </c>
      <c r="AB29" s="6">
        <f t="shared" si="27"/>
        <v>32</v>
      </c>
      <c r="AC29" s="6">
        <f t="shared" si="27"/>
        <v>2</v>
      </c>
      <c r="AD29" s="6">
        <f t="shared" si="27"/>
        <v>4</v>
      </c>
      <c r="AE29" s="7">
        <f t="shared" si="0"/>
        <v>234</v>
      </c>
      <c r="AG29">
        <v>3</v>
      </c>
    </row>
    <row r="30" spans="1:33" ht="22.5" x14ac:dyDescent="0.2">
      <c r="A30" s="8">
        <v>28</v>
      </c>
      <c r="B30" s="8" t="s">
        <v>93</v>
      </c>
      <c r="C30" s="7">
        <v>4</v>
      </c>
      <c r="D30" s="7">
        <f>D2*2</f>
        <v>6</v>
      </c>
      <c r="E30" s="7">
        <f t="shared" ref="E30:AD30" si="28">E2*2</f>
        <v>2</v>
      </c>
      <c r="F30" s="7">
        <f t="shared" si="28"/>
        <v>4</v>
      </c>
      <c r="G30" s="7">
        <f t="shared" si="28"/>
        <v>4</v>
      </c>
      <c r="H30" s="7">
        <f t="shared" si="28"/>
        <v>8</v>
      </c>
      <c r="I30" s="7">
        <f t="shared" si="28"/>
        <v>4</v>
      </c>
      <c r="J30" s="7">
        <f t="shared" si="28"/>
        <v>2</v>
      </c>
      <c r="K30" s="7">
        <f t="shared" si="28"/>
        <v>6</v>
      </c>
      <c r="L30" s="7">
        <f t="shared" si="28"/>
        <v>6</v>
      </c>
      <c r="M30" s="7">
        <f t="shared" si="28"/>
        <v>4</v>
      </c>
      <c r="N30" s="7">
        <f t="shared" si="28"/>
        <v>10</v>
      </c>
      <c r="O30" s="7">
        <f t="shared" si="28"/>
        <v>12</v>
      </c>
      <c r="P30" s="7">
        <f t="shared" si="28"/>
        <v>14</v>
      </c>
      <c r="Q30" s="7">
        <f t="shared" si="28"/>
        <v>10</v>
      </c>
      <c r="R30" s="7">
        <f t="shared" si="28"/>
        <v>6</v>
      </c>
      <c r="S30" s="7">
        <f t="shared" si="28"/>
        <v>14</v>
      </c>
      <c r="T30" s="7">
        <f t="shared" si="28"/>
        <v>6</v>
      </c>
      <c r="U30" s="7">
        <f t="shared" si="28"/>
        <v>4</v>
      </c>
      <c r="V30" s="7">
        <f t="shared" si="28"/>
        <v>14</v>
      </c>
      <c r="W30" s="7">
        <f t="shared" si="28"/>
        <v>4</v>
      </c>
      <c r="X30" s="7">
        <f t="shared" si="28"/>
        <v>28</v>
      </c>
      <c r="Y30" s="7">
        <f t="shared" si="28"/>
        <v>8</v>
      </c>
      <c r="Z30" s="7">
        <f t="shared" si="28"/>
        <v>4</v>
      </c>
      <c r="AA30" s="7">
        <f t="shared" si="28"/>
        <v>12</v>
      </c>
      <c r="AB30" s="7">
        <f t="shared" si="28"/>
        <v>32</v>
      </c>
      <c r="AC30" s="7">
        <f t="shared" si="28"/>
        <v>2</v>
      </c>
      <c r="AD30" s="7">
        <f t="shared" si="28"/>
        <v>4</v>
      </c>
      <c r="AE30" s="7">
        <f t="shared" si="0"/>
        <v>234</v>
      </c>
      <c r="AG30">
        <v>3</v>
      </c>
    </row>
    <row r="31" spans="1:33" x14ac:dyDescent="0.2">
      <c r="A31" s="5">
        <v>29</v>
      </c>
      <c r="B31" s="5" t="s">
        <v>94</v>
      </c>
      <c r="C31" s="6">
        <v>10</v>
      </c>
      <c r="D31" s="6">
        <f>D2*4</f>
        <v>12</v>
      </c>
      <c r="E31" s="6">
        <f t="shared" ref="E31:AD31" si="29">E2*4</f>
        <v>4</v>
      </c>
      <c r="F31" s="6">
        <f t="shared" si="29"/>
        <v>8</v>
      </c>
      <c r="G31" s="6">
        <f t="shared" si="29"/>
        <v>8</v>
      </c>
      <c r="H31" s="6">
        <f t="shared" si="29"/>
        <v>16</v>
      </c>
      <c r="I31" s="6">
        <f t="shared" si="29"/>
        <v>8</v>
      </c>
      <c r="J31" s="6">
        <f t="shared" si="29"/>
        <v>4</v>
      </c>
      <c r="K31" s="6">
        <f t="shared" si="29"/>
        <v>12</v>
      </c>
      <c r="L31" s="6">
        <f t="shared" si="29"/>
        <v>12</v>
      </c>
      <c r="M31" s="6">
        <f t="shared" si="29"/>
        <v>8</v>
      </c>
      <c r="N31" s="6">
        <f t="shared" si="29"/>
        <v>20</v>
      </c>
      <c r="O31" s="6">
        <f t="shared" si="29"/>
        <v>24</v>
      </c>
      <c r="P31" s="6">
        <f t="shared" si="29"/>
        <v>28</v>
      </c>
      <c r="Q31" s="6">
        <f t="shared" si="29"/>
        <v>20</v>
      </c>
      <c r="R31" s="6">
        <f t="shared" si="29"/>
        <v>12</v>
      </c>
      <c r="S31" s="6">
        <f t="shared" si="29"/>
        <v>28</v>
      </c>
      <c r="T31" s="6">
        <f t="shared" si="29"/>
        <v>12</v>
      </c>
      <c r="U31" s="6">
        <f t="shared" si="29"/>
        <v>8</v>
      </c>
      <c r="V31" s="6">
        <f t="shared" si="29"/>
        <v>28</v>
      </c>
      <c r="W31" s="6">
        <f t="shared" si="29"/>
        <v>8</v>
      </c>
      <c r="X31" s="6">
        <f t="shared" si="29"/>
        <v>56</v>
      </c>
      <c r="Y31" s="6">
        <f t="shared" si="29"/>
        <v>16</v>
      </c>
      <c r="Z31" s="6">
        <f t="shared" si="29"/>
        <v>8</v>
      </c>
      <c r="AA31" s="6">
        <f t="shared" si="29"/>
        <v>24</v>
      </c>
      <c r="AB31" s="6">
        <f t="shared" si="29"/>
        <v>64</v>
      </c>
      <c r="AC31" s="6">
        <f t="shared" si="29"/>
        <v>4</v>
      </c>
      <c r="AD31" s="6">
        <f t="shared" si="29"/>
        <v>8</v>
      </c>
      <c r="AE31" s="7">
        <f t="shared" si="0"/>
        <v>470</v>
      </c>
      <c r="AG31">
        <v>0</v>
      </c>
    </row>
    <row r="32" spans="1:33" ht="22.5" x14ac:dyDescent="0.2">
      <c r="A32" s="8">
        <v>30</v>
      </c>
      <c r="B32" s="8" t="s">
        <v>95</v>
      </c>
      <c r="C32" s="7">
        <v>10</v>
      </c>
      <c r="D32" s="7">
        <f>D2*4</f>
        <v>12</v>
      </c>
      <c r="E32" s="7">
        <f t="shared" ref="E32:AD32" si="30">E2*4</f>
        <v>4</v>
      </c>
      <c r="F32" s="7">
        <f t="shared" si="30"/>
        <v>8</v>
      </c>
      <c r="G32" s="7">
        <f t="shared" si="30"/>
        <v>8</v>
      </c>
      <c r="H32" s="7">
        <f t="shared" si="30"/>
        <v>16</v>
      </c>
      <c r="I32" s="7">
        <f t="shared" si="30"/>
        <v>8</v>
      </c>
      <c r="J32" s="7">
        <f t="shared" si="30"/>
        <v>4</v>
      </c>
      <c r="K32" s="7">
        <f t="shared" si="30"/>
        <v>12</v>
      </c>
      <c r="L32" s="7">
        <f t="shared" si="30"/>
        <v>12</v>
      </c>
      <c r="M32" s="7">
        <f t="shared" si="30"/>
        <v>8</v>
      </c>
      <c r="N32" s="7">
        <f t="shared" si="30"/>
        <v>20</v>
      </c>
      <c r="O32" s="7">
        <f t="shared" si="30"/>
        <v>24</v>
      </c>
      <c r="P32" s="7">
        <f t="shared" si="30"/>
        <v>28</v>
      </c>
      <c r="Q32" s="7">
        <f t="shared" si="30"/>
        <v>20</v>
      </c>
      <c r="R32" s="7">
        <f t="shared" si="30"/>
        <v>12</v>
      </c>
      <c r="S32" s="7">
        <f t="shared" si="30"/>
        <v>28</v>
      </c>
      <c r="T32" s="7">
        <f t="shared" si="30"/>
        <v>12</v>
      </c>
      <c r="U32" s="7">
        <f t="shared" si="30"/>
        <v>8</v>
      </c>
      <c r="V32" s="7">
        <f t="shared" si="30"/>
        <v>28</v>
      </c>
      <c r="W32" s="7">
        <f t="shared" si="30"/>
        <v>8</v>
      </c>
      <c r="X32" s="7">
        <f t="shared" si="30"/>
        <v>56</v>
      </c>
      <c r="Y32" s="7">
        <f t="shared" si="30"/>
        <v>16</v>
      </c>
      <c r="Z32" s="7">
        <f t="shared" si="30"/>
        <v>8</v>
      </c>
      <c r="AA32" s="7">
        <f t="shared" si="30"/>
        <v>24</v>
      </c>
      <c r="AB32" s="7">
        <f t="shared" si="30"/>
        <v>64</v>
      </c>
      <c r="AC32" s="7">
        <f t="shared" si="30"/>
        <v>4</v>
      </c>
      <c r="AD32" s="7">
        <f t="shared" si="30"/>
        <v>8</v>
      </c>
      <c r="AE32" s="7">
        <f t="shared" si="0"/>
        <v>470</v>
      </c>
      <c r="AG32">
        <v>0</v>
      </c>
    </row>
    <row r="33" spans="1:34" x14ac:dyDescent="0.2">
      <c r="A33" s="5">
        <v>31</v>
      </c>
      <c r="B33" s="5" t="s">
        <v>96</v>
      </c>
      <c r="C33" s="6">
        <v>1</v>
      </c>
      <c r="D33" s="6">
        <f>D2</f>
        <v>3</v>
      </c>
      <c r="E33" s="6">
        <f t="shared" ref="E33:AD33" si="31">E2</f>
        <v>1</v>
      </c>
      <c r="F33" s="6">
        <f t="shared" si="31"/>
        <v>2</v>
      </c>
      <c r="G33" s="6">
        <f t="shared" si="31"/>
        <v>2</v>
      </c>
      <c r="H33" s="6">
        <f t="shared" si="31"/>
        <v>4</v>
      </c>
      <c r="I33" s="6">
        <f t="shared" si="31"/>
        <v>2</v>
      </c>
      <c r="J33" s="6">
        <f t="shared" si="31"/>
        <v>1</v>
      </c>
      <c r="K33" s="6">
        <f t="shared" si="31"/>
        <v>3</v>
      </c>
      <c r="L33" s="6">
        <f t="shared" si="31"/>
        <v>3</v>
      </c>
      <c r="M33" s="6">
        <f t="shared" si="31"/>
        <v>2</v>
      </c>
      <c r="N33" s="6">
        <f t="shared" si="31"/>
        <v>5</v>
      </c>
      <c r="O33" s="6">
        <f t="shared" si="31"/>
        <v>6</v>
      </c>
      <c r="P33" s="6">
        <f t="shared" si="31"/>
        <v>7</v>
      </c>
      <c r="Q33" s="6">
        <f t="shared" si="31"/>
        <v>5</v>
      </c>
      <c r="R33" s="6">
        <f t="shared" si="31"/>
        <v>3</v>
      </c>
      <c r="S33" s="6">
        <f t="shared" si="31"/>
        <v>7</v>
      </c>
      <c r="T33" s="6">
        <f t="shared" si="31"/>
        <v>3</v>
      </c>
      <c r="U33" s="6">
        <f t="shared" si="31"/>
        <v>2</v>
      </c>
      <c r="V33" s="6">
        <f t="shared" si="31"/>
        <v>7</v>
      </c>
      <c r="W33" s="6">
        <f t="shared" si="31"/>
        <v>2</v>
      </c>
      <c r="X33" s="6">
        <f t="shared" si="31"/>
        <v>14</v>
      </c>
      <c r="Y33" s="6">
        <f t="shared" si="31"/>
        <v>4</v>
      </c>
      <c r="Z33" s="6">
        <f t="shared" si="31"/>
        <v>2</v>
      </c>
      <c r="AA33" s="6">
        <f t="shared" si="31"/>
        <v>6</v>
      </c>
      <c r="AB33" s="6">
        <f t="shared" si="31"/>
        <v>16</v>
      </c>
      <c r="AC33" s="6">
        <f t="shared" si="31"/>
        <v>1</v>
      </c>
      <c r="AD33" s="6">
        <f t="shared" si="31"/>
        <v>2</v>
      </c>
      <c r="AE33" s="7">
        <f t="shared" si="0"/>
        <v>116</v>
      </c>
      <c r="AG33">
        <v>17</v>
      </c>
    </row>
    <row r="34" spans="1:34" x14ac:dyDescent="0.2">
      <c r="A34" s="8">
        <v>32</v>
      </c>
      <c r="B34" s="8" t="s">
        <v>97</v>
      </c>
      <c r="C34" s="7">
        <v>10</v>
      </c>
      <c r="D34" s="7">
        <f>D2*4</f>
        <v>12</v>
      </c>
      <c r="E34" s="7">
        <f t="shared" ref="E34:AD34" si="32">E2*4</f>
        <v>4</v>
      </c>
      <c r="F34" s="7">
        <f t="shared" si="32"/>
        <v>8</v>
      </c>
      <c r="G34" s="7">
        <f t="shared" si="32"/>
        <v>8</v>
      </c>
      <c r="H34" s="7">
        <f t="shared" si="32"/>
        <v>16</v>
      </c>
      <c r="I34" s="7">
        <f t="shared" si="32"/>
        <v>8</v>
      </c>
      <c r="J34" s="7">
        <f t="shared" si="32"/>
        <v>4</v>
      </c>
      <c r="K34" s="7">
        <f t="shared" si="32"/>
        <v>12</v>
      </c>
      <c r="L34" s="7">
        <f t="shared" si="32"/>
        <v>12</v>
      </c>
      <c r="M34" s="7">
        <f t="shared" si="32"/>
        <v>8</v>
      </c>
      <c r="N34" s="7">
        <f t="shared" si="32"/>
        <v>20</v>
      </c>
      <c r="O34" s="7">
        <f t="shared" si="32"/>
        <v>24</v>
      </c>
      <c r="P34" s="7">
        <f t="shared" si="32"/>
        <v>28</v>
      </c>
      <c r="Q34" s="7">
        <f t="shared" si="32"/>
        <v>20</v>
      </c>
      <c r="R34" s="7">
        <f t="shared" si="32"/>
        <v>12</v>
      </c>
      <c r="S34" s="7">
        <f t="shared" si="32"/>
        <v>28</v>
      </c>
      <c r="T34" s="7">
        <f t="shared" si="32"/>
        <v>12</v>
      </c>
      <c r="U34" s="7">
        <f t="shared" si="32"/>
        <v>8</v>
      </c>
      <c r="V34" s="7">
        <f t="shared" si="32"/>
        <v>28</v>
      </c>
      <c r="W34" s="7">
        <f t="shared" si="32"/>
        <v>8</v>
      </c>
      <c r="X34" s="7">
        <f t="shared" si="32"/>
        <v>56</v>
      </c>
      <c r="Y34" s="7">
        <f t="shared" si="32"/>
        <v>16</v>
      </c>
      <c r="Z34" s="7">
        <f t="shared" si="32"/>
        <v>8</v>
      </c>
      <c r="AA34" s="7">
        <f t="shared" si="32"/>
        <v>24</v>
      </c>
      <c r="AB34" s="7">
        <f t="shared" si="32"/>
        <v>64</v>
      </c>
      <c r="AC34" s="7">
        <f t="shared" si="32"/>
        <v>4</v>
      </c>
      <c r="AD34" s="7">
        <f t="shared" si="32"/>
        <v>8</v>
      </c>
      <c r="AE34" s="7">
        <f t="shared" si="0"/>
        <v>470</v>
      </c>
      <c r="AG34">
        <v>0</v>
      </c>
    </row>
    <row r="35" spans="1:34" x14ac:dyDescent="0.2">
      <c r="AG35">
        <f>SUM(AG3:AG34)</f>
        <v>278</v>
      </c>
      <c r="AH35" s="9" t="s">
        <v>101</v>
      </c>
    </row>
  </sheetData>
  <mergeCells count="1">
    <mergeCell ref="AG1:AG2"/>
  </mergeCells>
  <conditionalFormatting sqref="C3:AD34">
    <cfRule type="colorScale" priority="1">
      <colorScale>
        <cfvo type="num" val="3"/>
        <cfvo type="num" val="4"/>
        <color rgb="FF00B050"/>
        <color theme="0"/>
      </colorScale>
    </cfRule>
  </conditionalFormatting>
  <pageMargins left="0.25" right="0.25" top="0.75" bottom="0.75" header="0.3" footer="0.3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Media Sem Maior Valor</vt:lpstr>
      <vt:lpstr>Qtdes</vt:lpstr>
    </vt:vector>
  </TitlesOfParts>
  <Company>MJ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vinicius.vmv</dc:creator>
  <cp:lastModifiedBy>Camila Franco Lobato Araujo</cp:lastModifiedBy>
  <cp:lastPrinted>2014-12-03T16:06:22Z</cp:lastPrinted>
  <dcterms:created xsi:type="dcterms:W3CDTF">2006-01-16T17:35:36Z</dcterms:created>
  <dcterms:modified xsi:type="dcterms:W3CDTF">2014-12-03T18:27:39Z</dcterms:modified>
</cp:coreProperties>
</file>