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06"/>
  <workbookPr/>
  <mc:AlternateContent xmlns:mc="http://schemas.openxmlformats.org/markup-compatibility/2006">
    <mc:Choice Requires="x15">
      <x15ac:absPath xmlns:x15ac="http://schemas.microsoft.com/office/spreadsheetml/2010/11/ac" url="https://sdhgovbr.sharepoint.com/sites/ObservatrioBrasileIgualdadedeGnero/Documentos Compartilhados/General/RASEAM/Raseam 2024/Tabelas confeccionadas Raseam23 16-01-24/b.Tabelas numeradas por tema 26-02-24/"/>
    </mc:Choice>
  </mc:AlternateContent>
  <xr:revisionPtr revIDLastSave="1874" documentId="11_D88A9FBCFD14C7C4B7EF6E2BAF4AA20CF10F91DD" xr6:coauthVersionLast="47" xr6:coauthVersionMax="47" xr10:uidLastSave="{58C0A2AF-692A-48C6-A66B-B4EDEEF827F8}"/>
  <bookViews>
    <workbookView xWindow="-108" yWindow="-108" windowWidth="23256" windowHeight="12456" firstSheet="61" activeTab="13" xr2:uid="{00000000-000D-0000-FFFF-FFFF00000000}"/>
  </bookViews>
  <sheets>
    <sheet name="6.1.a" sheetId="21" r:id="rId1"/>
    <sheet name="6.1.b" sheetId="5" r:id="rId2"/>
    <sheet name="6.2.a" sheetId="26" r:id="rId3"/>
    <sheet name="6.2.b" sheetId="7" r:id="rId4"/>
    <sheet name="6.3.a" sheetId="27" r:id="rId5"/>
    <sheet name="6.3.b" sheetId="9" r:id="rId6"/>
    <sheet name="6.4.a" sheetId="96" r:id="rId7"/>
    <sheet name="6.4.b" sheetId="97" r:id="rId8"/>
    <sheet name="6.5.a" sheetId="98" r:id="rId9"/>
    <sheet name="6.5.b" sheetId="99" r:id="rId10"/>
    <sheet name="6.6.a" sheetId="100" r:id="rId11"/>
    <sheet name="6.6.b" sheetId="101" r:id="rId12"/>
    <sheet name="6.7.a" sheetId="32" r:id="rId13"/>
    <sheet name="6.7.b" sheetId="19" r:id="rId14"/>
    <sheet name="6.8.a" sheetId="15" r:id="rId15"/>
    <sheet name="6.8.b" sheetId="20" r:id="rId16"/>
    <sheet name="6.9.a" sheetId="33" r:id="rId17"/>
    <sheet name="6.9.b" sheetId="34" r:id="rId18"/>
    <sheet name="6.10.a" sheetId="35" r:id="rId19"/>
    <sheet name="6.10.b" sheetId="36" r:id="rId20"/>
    <sheet name="6.11a" sheetId="38" r:id="rId21"/>
    <sheet name="6.11.b" sheetId="39" r:id="rId22"/>
    <sheet name="6.12.a" sheetId="40" r:id="rId23"/>
    <sheet name="6.12.b" sheetId="42" r:id="rId24"/>
    <sheet name="6.13" sheetId="78" r:id="rId25"/>
    <sheet name="6.14" sheetId="76" r:id="rId26"/>
    <sheet name="6.15" sheetId="77" r:id="rId27"/>
    <sheet name="6.16" sheetId="43" r:id="rId28"/>
    <sheet name="6.17" sheetId="44" r:id="rId29"/>
    <sheet name="6.18.a" sheetId="45" r:id="rId30"/>
    <sheet name="6.18.b" sheetId="25" r:id="rId31"/>
    <sheet name="6.19" sheetId="24" r:id="rId32"/>
    <sheet name="6.20" sheetId="46" r:id="rId33"/>
    <sheet name="6.21.a" sheetId="47" r:id="rId34"/>
    <sheet name="6.21.b" sheetId="48" r:id="rId35"/>
    <sheet name="6.21.c" sheetId="49" r:id="rId36"/>
    <sheet name="6.22.a" sheetId="50" r:id="rId37"/>
    <sheet name="6.22.b" sheetId="51" r:id="rId38"/>
    <sheet name="6.23.a" sheetId="52" r:id="rId39"/>
    <sheet name="6.23.b" sheetId="53" r:id="rId40"/>
    <sheet name="6.23.c" sheetId="54" r:id="rId41"/>
    <sheet name="6.24.a " sheetId="55" r:id="rId42"/>
    <sheet name="6.24.b" sheetId="56" r:id="rId43"/>
    <sheet name="6.24.c" sheetId="57" r:id="rId44"/>
    <sheet name="6.25.a " sheetId="58" r:id="rId45"/>
    <sheet name="6.25.b" sheetId="59" r:id="rId46"/>
    <sheet name="6.25.c " sheetId="60" r:id="rId47"/>
    <sheet name="6.26.a" sheetId="61" r:id="rId48"/>
    <sheet name="6.26.b" sheetId="62" r:id="rId49"/>
    <sheet name="6.26.c" sheetId="63" r:id="rId50"/>
    <sheet name="6.27" sheetId="64" r:id="rId51"/>
    <sheet name="6.28.a " sheetId="68" r:id="rId52"/>
    <sheet name="6.28.b" sheetId="69" r:id="rId53"/>
    <sheet name="6.28.c" sheetId="72" r:id="rId54"/>
    <sheet name="6.29.a" sheetId="67" r:id="rId55"/>
    <sheet name="6.29.b" sheetId="73" r:id="rId56"/>
    <sheet name="6.29.c" sheetId="70" r:id="rId57"/>
    <sheet name="6.30.a" sheetId="65" r:id="rId58"/>
    <sheet name="6.30.b" sheetId="74" r:id="rId59"/>
    <sheet name="6.30.c" sheetId="75" r:id="rId60"/>
    <sheet name="6.31" sheetId="80" r:id="rId61"/>
    <sheet name="6.32" sheetId="95" r:id="rId6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20" l="1"/>
  <c r="D4" i="20"/>
  <c r="C4" i="20"/>
  <c r="B4" i="20"/>
  <c r="C4" i="15"/>
  <c r="B4" i="15"/>
  <c r="D4" i="15" s="1"/>
  <c r="E4" i="15" l="1"/>
  <c r="D4" i="38"/>
  <c r="C4" i="38"/>
  <c r="D4" i="40"/>
  <c r="C4" i="40"/>
  <c r="D4" i="78"/>
  <c r="E4" i="78"/>
  <c r="C4" i="78"/>
  <c r="B4" i="78"/>
  <c r="E4" i="39"/>
  <c r="F4" i="39"/>
  <c r="C4" i="39"/>
  <c r="D4" i="39"/>
  <c r="E4" i="38"/>
  <c r="F4" i="38"/>
  <c r="D4" i="36"/>
  <c r="C4" i="36"/>
  <c r="E4" i="36"/>
  <c r="F4" i="36"/>
  <c r="D4" i="35"/>
  <c r="C4" i="35"/>
  <c r="E4" i="35" s="1"/>
  <c r="E4" i="34"/>
  <c r="D4" i="34"/>
  <c r="C4" i="34"/>
  <c r="B4" i="34"/>
  <c r="E4" i="33"/>
  <c r="D4" i="33"/>
  <c r="C4" i="33"/>
  <c r="B4" i="33"/>
  <c r="C4" i="32"/>
  <c r="B4" i="32"/>
  <c r="D4" i="32" s="1"/>
  <c r="B5" i="45"/>
  <c r="B4" i="45"/>
  <c r="D4" i="5"/>
  <c r="E4" i="5"/>
  <c r="E6" i="20"/>
  <c r="E7" i="20"/>
  <c r="E8" i="20"/>
  <c r="E9" i="20"/>
  <c r="E10" i="20"/>
  <c r="E11" i="20"/>
  <c r="E12" i="20"/>
  <c r="E15" i="20"/>
  <c r="E16" i="20"/>
  <c r="E17" i="20"/>
  <c r="E18" i="20"/>
  <c r="E19" i="20"/>
  <c r="E20" i="20"/>
  <c r="E21" i="20"/>
  <c r="E22" i="20"/>
  <c r="E23" i="20"/>
  <c r="E24" i="20"/>
  <c r="E25" i="20"/>
  <c r="E26" i="20"/>
  <c r="E27" i="20"/>
  <c r="E28" i="20"/>
  <c r="E30" i="20"/>
  <c r="E31" i="20"/>
  <c r="E32" i="20"/>
  <c r="E33" i="20"/>
  <c r="E34" i="20"/>
  <c r="E35" i="20"/>
  <c r="E36" i="20"/>
  <c r="E37" i="20"/>
  <c r="E5" i="20"/>
  <c r="D6" i="20"/>
  <c r="D7" i="20"/>
  <c r="D8" i="20"/>
  <c r="D9" i="20"/>
  <c r="D10" i="20"/>
  <c r="D11" i="20"/>
  <c r="D12" i="20"/>
  <c r="D15" i="20"/>
  <c r="D16" i="20"/>
  <c r="D17" i="20"/>
  <c r="D18" i="20"/>
  <c r="D19" i="20"/>
  <c r="D20" i="20"/>
  <c r="D21" i="20"/>
  <c r="D22" i="20"/>
  <c r="D23" i="20"/>
  <c r="D24" i="20"/>
  <c r="D25" i="20"/>
  <c r="D26" i="20"/>
  <c r="D27" i="20"/>
  <c r="D28" i="20"/>
  <c r="D30" i="20"/>
  <c r="D31" i="20"/>
  <c r="D32" i="20"/>
  <c r="D33" i="20"/>
  <c r="D34" i="20"/>
  <c r="D35" i="20"/>
  <c r="D36" i="20"/>
  <c r="D37" i="20"/>
  <c r="D5" i="20"/>
  <c r="N161" i="15"/>
  <c r="N162" i="15"/>
  <c r="N163" i="15"/>
  <c r="N164" i="15"/>
  <c r="N165" i="15"/>
  <c r="N166" i="15"/>
  <c r="N167" i="15"/>
  <c r="N170" i="15"/>
  <c r="N171" i="15"/>
  <c r="N172" i="15"/>
  <c r="N173" i="15"/>
  <c r="N174" i="15"/>
  <c r="N175" i="15"/>
  <c r="N176" i="15"/>
  <c r="N177" i="15"/>
  <c r="N178" i="15"/>
  <c r="N179" i="15"/>
  <c r="N180" i="15"/>
  <c r="N181" i="15"/>
  <c r="N182" i="15"/>
  <c r="N184" i="15"/>
  <c r="N185" i="15"/>
  <c r="N186" i="15"/>
  <c r="N187" i="15"/>
  <c r="N188" i="15"/>
  <c r="N189" i="15"/>
  <c r="N190" i="15"/>
  <c r="N160" i="15"/>
  <c r="M161" i="15"/>
  <c r="M162" i="15"/>
  <c r="M163" i="15"/>
  <c r="M164" i="15"/>
  <c r="M165" i="15"/>
  <c r="M166" i="15"/>
  <c r="M167" i="15"/>
  <c r="M170" i="15"/>
  <c r="M171" i="15"/>
  <c r="M172" i="15"/>
  <c r="M173" i="15"/>
  <c r="M174" i="15"/>
  <c r="M175" i="15"/>
  <c r="M176" i="15"/>
  <c r="M177" i="15"/>
  <c r="M178" i="15"/>
  <c r="M179" i="15"/>
  <c r="M180" i="15"/>
  <c r="M181" i="15"/>
  <c r="M182" i="15"/>
  <c r="M184" i="15"/>
  <c r="M185" i="15"/>
  <c r="M186" i="15"/>
  <c r="M187" i="15"/>
  <c r="M188" i="15"/>
  <c r="M189" i="15"/>
  <c r="M190" i="15"/>
  <c r="M160" i="15"/>
  <c r="E4" i="32" l="1"/>
  <c r="F4" i="35"/>
</calcChain>
</file>

<file path=xl/sharedStrings.xml><?xml version="1.0" encoding="utf-8"?>
<sst xmlns="http://schemas.openxmlformats.org/spreadsheetml/2006/main" count="1443" uniqueCount="290">
  <si>
    <t>Tabela 6.1.a - Eleitoras/es inscritas/os, total e distribuição percentual por sexo - Brasil, 2022</t>
  </si>
  <si>
    <t xml:space="preserve">Eleitoras/es </t>
  </si>
  <si>
    <t>Total</t>
  </si>
  <si>
    <t>Distribuição (%)</t>
  </si>
  <si>
    <t>Mulheres</t>
  </si>
  <si>
    <t>Homens</t>
  </si>
  <si>
    <t xml:space="preserve">Mulheres </t>
  </si>
  <si>
    <t>Fonte: Tribunal Superior Eleitoral.</t>
  </si>
  <si>
    <t xml:space="preserve">Elaboração: Ministério das Mulheres, Observatório Brasil da Igualdade de Gênero. </t>
  </si>
  <si>
    <t>Nota: Exclusive os eleitores inscritos com sexo não informado.</t>
  </si>
  <si>
    <t>Tabela 6.1.b - Eleitoras/es inscritas/os, total e distribuição percentual por sexo - Brasil, 2020</t>
  </si>
  <si>
    <t>Tabela 6.2.a  - Candidatas/os aptas/os inscritas/os nas eleições de 2022, total e distribuição percentual, por sexo, segundo as Grandes Regiões - 2022</t>
  </si>
  <si>
    <t>Grandes Regiões</t>
  </si>
  <si>
    <t>Total Geral</t>
  </si>
  <si>
    <t>Brasil</t>
  </si>
  <si>
    <t>Norte</t>
  </si>
  <si>
    <t>Nordeste</t>
  </si>
  <si>
    <t>Sudeste</t>
  </si>
  <si>
    <t>Sul</t>
  </si>
  <si>
    <t>Centro-Oeste</t>
  </si>
  <si>
    <t xml:space="preserve">Nota: As cadidaturas da linha Brasil correspondem aos cargos de abrangência nacional (Presidente e Vice-Presidente)                                                                                                                                                                                            </t>
  </si>
  <si>
    <t>Tabela 6.2.b  - Candidatas/os aptas/os inscritas/os nas eleições de 2020, total e distribuição percentual, por sexo, segundo as Grandes Regiões - 2020</t>
  </si>
  <si>
    <t>Tabela 6.3.a -  Candidatas/os aptas/os inscritas/os nas eleições de 2022, total e distribuição percentual, por sexo, segundo o cargo – Brasil, 2022</t>
  </si>
  <si>
    <t>Cargo</t>
  </si>
  <si>
    <t>Presidente</t>
  </si>
  <si>
    <t>Vice-presidente</t>
  </si>
  <si>
    <t>Governador</t>
  </si>
  <si>
    <t>Vice-governador</t>
  </si>
  <si>
    <t>Senador</t>
  </si>
  <si>
    <t>Deputado Federal</t>
  </si>
  <si>
    <t>Deputado Estadual</t>
  </si>
  <si>
    <t>Deputado Distrital</t>
  </si>
  <si>
    <t>Nota: No cômputo do total de candidatas/os por cargo não estão incluídos os 1º e 2º suplentes para o cargo de Senador.  Por esse motivo, o total desta tabela é menor em relação às demais tabelas de candidatas/os aptas/os.</t>
  </si>
  <si>
    <t>Tabela 6.3.b - Candidatas/os aptas/os inscritas/os nas eleições de 2020, total e distribuição percentual, por sexo, segundo o cargo – Brasil, 2020</t>
  </si>
  <si>
    <t>Prefeita/o</t>
  </si>
  <si>
    <t>Vice-prefeita/o</t>
  </si>
  <si>
    <t>Vereador/a</t>
  </si>
  <si>
    <t>Tabela 6.4.a - Candidatas/os aptas/os inscritas/os nas eleições de 2022, total e distribuição percentual, por sexo, segundo a faixa etária - Brasil, 2022</t>
  </si>
  <si>
    <t>Faixa Etária</t>
  </si>
  <si>
    <t>20 a 24 anos</t>
  </si>
  <si>
    <t>25 a 29 anos</t>
  </si>
  <si>
    <t>30 a 39 anos</t>
  </si>
  <si>
    <t>40 a 49 anos</t>
  </si>
  <si>
    <t>50 a 59 anos</t>
  </si>
  <si>
    <t>60 a 69 anos</t>
  </si>
  <si>
    <t>70 ou mais</t>
  </si>
  <si>
    <t>Tabela 6.4.b - Candidatas/os aptas/os inscritas/os nas eleições de 2020, total e distribuição percentual, por sexo, segundo a faixa etária - Brasil, 2020</t>
  </si>
  <si>
    <t>Até 24 anos</t>
  </si>
  <si>
    <t>Nota: A quantidade total de candidatas/os aptas/os inscrito para as eleições apresenta pequenas variações de acordo com o filtro utilizado (idade, cor ou raça, cargo, Região, etc.) na tabulação dos dados do Tribunal Superior Eleitoral. Isso se deve, possivelmente, à incompletude dos registros destas variáveis para as/os candidatas/os inscritas/os. Rassaltamos que todos os dados apresentados aqui são advindos do conjunto de dados abertos do TSE.</t>
  </si>
  <si>
    <t>Tabela 6.5.a - Candidatas/os aptas/os inscritas/os nas eleições de 2022, total e distribuição percentual, por sexo, segundo a cor ou raça – Brasil, 2022</t>
  </si>
  <si>
    <t>Cor ou raça</t>
  </si>
  <si>
    <t>Branca</t>
  </si>
  <si>
    <t>Preta</t>
  </si>
  <si>
    <t>Parda</t>
  </si>
  <si>
    <t>Amarela</t>
  </si>
  <si>
    <t>Indígena</t>
  </si>
  <si>
    <t>Não Informado</t>
  </si>
  <si>
    <t>Tabela 6.5.b - Candidatas/os aptas/os inscritas/os nas eleições de 2020, total e distribuição percentual, por sexo, segundo a cor ou raça – Brasil, 2020</t>
  </si>
  <si>
    <t>Total geral</t>
  </si>
  <si>
    <t>Tabela 6.6.a - Candidatas/os aptas/os inscritas/os nas eleições de 2022, total e distribuição percentual, por sexo, segundo o grau de instrução - Brasil, 2022</t>
  </si>
  <si>
    <t>Grau de instrução</t>
  </si>
  <si>
    <t>Analfabeta/o</t>
  </si>
  <si>
    <t>-</t>
  </si>
  <si>
    <t>Lê e escreve</t>
  </si>
  <si>
    <t>Ensino fundamental incompleto</t>
  </si>
  <si>
    <t>Ensino fundamental completo</t>
  </si>
  <si>
    <t>Ensino médio incompleto</t>
  </si>
  <si>
    <t>Ensino médio completo</t>
  </si>
  <si>
    <t>Superior incompleto</t>
  </si>
  <si>
    <t>Superior completo</t>
  </si>
  <si>
    <t>Tabela 6.6.b - Candidatas/os aptas/os inscritas/os nas eleições de 2020, total e distribuição percentual, por sexo, segundo o grau de instrução - Brasil, 2020</t>
  </si>
  <si>
    <t>Tabela 6.7.a - Candidatas/os aptas/os inscritas/os nas eleições de 2022, total e distribuição percentual, por sexo, segundo o Partido Político – Brasil, 2022</t>
  </si>
  <si>
    <t>Partido político</t>
  </si>
  <si>
    <t>AGIR</t>
  </si>
  <si>
    <t>AVANTE</t>
  </si>
  <si>
    <t>CIDADANIA</t>
  </si>
  <si>
    <t>DC</t>
  </si>
  <si>
    <t>MDB</t>
  </si>
  <si>
    <t>NOVO</t>
  </si>
  <si>
    <t>PATRIOTA</t>
  </si>
  <si>
    <t>PC do B</t>
  </si>
  <si>
    <t>PCB</t>
  </si>
  <si>
    <t>PCO</t>
  </si>
  <si>
    <t>PDT</t>
  </si>
  <si>
    <t>PL</t>
  </si>
  <si>
    <t>PMB</t>
  </si>
  <si>
    <t>PMN</t>
  </si>
  <si>
    <t>PODE</t>
  </si>
  <si>
    <t>PP</t>
  </si>
  <si>
    <t>PROS</t>
  </si>
  <si>
    <t>PRTB</t>
  </si>
  <si>
    <t>PSB</t>
  </si>
  <si>
    <t>PSC</t>
  </si>
  <si>
    <t>PSD</t>
  </si>
  <si>
    <t>PSDB</t>
  </si>
  <si>
    <t>PSOL</t>
  </si>
  <si>
    <t>PSTU</t>
  </si>
  <si>
    <t>PT</t>
  </si>
  <si>
    <t>PTB</t>
  </si>
  <si>
    <t>PV</t>
  </si>
  <si>
    <t>REDE</t>
  </si>
  <si>
    <t>REPUBLICANOS</t>
  </si>
  <si>
    <t>SOLIDARIEDADE</t>
  </si>
  <si>
    <t>UNIÃO</t>
  </si>
  <si>
    <t>UP</t>
  </si>
  <si>
    <t>Tabela 6.7.b - Candidatas/os aptas/os inscritas/os nas eleições de 2020, total e distribuição percentual, por sexo, segundo o Partido Político – Brasil, 2020</t>
  </si>
  <si>
    <t>DEM</t>
  </si>
  <si>
    <t>PSL</t>
  </si>
  <si>
    <t>PTC</t>
  </si>
  <si>
    <t>Tabela 6.8.a - Candidatas/os aptas/os eleitas/os nas eleições de 2022, total e distribuição percentual, por sexo, segundo o Partido Político – Brasil, 2022</t>
  </si>
  <si>
    <t>NA</t>
  </si>
  <si>
    <t>Gênero</t>
  </si>
  <si>
    <t>Sigla partido</t>
  </si>
  <si>
    <t>Quantidade de candidatos eleitos</t>
  </si>
  <si>
    <t>Data de carga</t>
  </si>
  <si>
    <t>Feminino</t>
  </si>
  <si>
    <t>Tabela 6.8.a.- Candidatas/os aptas/os eleitas/os nas eleições de 2022 por sexo, total e distribuição percentual, segundo o Partido Político – Brasil, 2022</t>
  </si>
  <si>
    <t>Distribuição Percentual (%)</t>
  </si>
  <si>
    <t>Masculino</t>
  </si>
  <si>
    <t>Não divulgável</t>
  </si>
  <si>
    <t>Tabela 6.8.b.- Candidatas/os aptas/os eleitas/os nas eleições de 2020, total e distribuição percentual, por sexo, segundo o Partido Político – Brasil, 2020</t>
  </si>
  <si>
    <t>Tabela 6.9.a - Candidatas/os aptas/os eleitas/os nas eleições de 2022, total e distribuição percentual, por sexo, segundo a faixa etária – Brasil, 2022</t>
  </si>
  <si>
    <t>Tabela 6.9.b - Candidatas/os aptas/os eleitas/os nas eleições de 2020, total e distribuição percentual, por sexo, segundo a faixa etária – Brasil, 2020</t>
  </si>
  <si>
    <t>Tabela 6.10.a - Candidatas/os aptas/os eleitas/os nas eleições de 2022, total e distribuição percentual, por sexo, segundo a cor ou raça – Brasil, 2022</t>
  </si>
  <si>
    <t>Tabela 6.10.b - Candidatas/os aptas/os eleitas/os nas eleições de 2020, total e distribuição percentual, por sexo, segundo a cor ou raça – Brasil, 2020</t>
  </si>
  <si>
    <t>Tabela 6.11.a - Candidatas/os aptas/os eleitas/os nas eleições de 2022, total e distribuição percentual, por sexo, segundo o grau de instrução – Brasil, 2022 </t>
  </si>
  <si>
    <t>Tabela 6.11.b - Candidatas/os aptas/os eleitas/os nas eleições de 2020, total e distribuição percentual, por sexo, segundo o grau de instrução – Brasil, 2020 </t>
  </si>
  <si>
    <t>Tabela 6.12.a -Candidatas/os aptas/os eleitas/os nas eleições de 2022, total e distribuição percentual, por sexo segundo o cargo – Brasil, 2022</t>
  </si>
  <si>
    <t>Presidente (a)</t>
  </si>
  <si>
    <t>Vice-presidente (a)</t>
  </si>
  <si>
    <t>Governador (a)</t>
  </si>
  <si>
    <t>Vice-governador (a)</t>
  </si>
  <si>
    <t>Senador (a)</t>
  </si>
  <si>
    <t>Deputado (a) Federal</t>
  </si>
  <si>
    <t>Deputado (a) Estadual</t>
  </si>
  <si>
    <t>Deputado (a) Distrital</t>
  </si>
  <si>
    <t>Tabela 6.12.b - Candidatas/os aptas/os eleitas/os nas eleições de 2020, total e distribuição percentual, por sexo segundo o cargo – Brasil, 2020</t>
  </si>
  <si>
    <t>Prefeito (a)</t>
  </si>
  <si>
    <t>Vice-prefeito (a)</t>
  </si>
  <si>
    <t>Vereador (a)</t>
  </si>
  <si>
    <t>Tabela 6.13 - Pessoas na direção dos partidos com representação no Congresso, total e distribuição percentual, por sexo, segundo o partido político - Brasil, 2023</t>
  </si>
  <si>
    <t>NI</t>
  </si>
  <si>
    <t>PC DO B</t>
  </si>
  <si>
    <t>PODEMOS</t>
  </si>
  <si>
    <t xml:space="preserve">REPUBLICANOS </t>
  </si>
  <si>
    <t>Fonte: Sites dos Partidos Políticos.</t>
  </si>
  <si>
    <t>Elaboração: Ministério das Mulheres, Observatório Brasil da Igualdade de Gênero.</t>
  </si>
  <si>
    <t>Nota: Consideraram-se os membros da Executiva Nacional/Diretório Nacional dos Partidos, tais como: Presidente, Vice-Presidentes, Secretários etc.</t>
  </si>
  <si>
    <t>Tabela 6.14  - Deputadas/os Federais eleitas/os nas eleições de 2022, total e distribuição percentual, por sexo, segundo as Grandes Regiões – 2022 </t>
  </si>
  <si>
    <t>Tabela 6.15  - Deputadas/os Estaduais e Distritais eleitas/os nas eleições de 2022, total e distribuição percentual, por sexo, segundo as Grandes Regiões – 2022 </t>
  </si>
  <si>
    <t xml:space="preserve">Total Deputadas/os Estaduais </t>
  </si>
  <si>
    <t xml:space="preserve">Total Deputadas/os Distritais </t>
  </si>
  <si>
    <t>Distribuição Percentual deputada/os estaduais  (%)</t>
  </si>
  <si>
    <t>Distribuição Percentual deputada/os distritais (%)</t>
  </si>
  <si>
    <t>Tabela 6.16 - Parlamentares ocupando cargos de Liderança de partido ou Bloco partidário na Câmara dos Deputados e no Senado Federal, total e distribuição percentual, por sexo – Brasil, 2023</t>
  </si>
  <si>
    <t>Lideranças parlamentares </t>
  </si>
  <si>
    <t>Total </t>
  </si>
  <si>
    <t>Distribuição (%) </t>
  </si>
  <si>
    <t>Mulheres </t>
  </si>
  <si>
    <t>Homens </t>
  </si>
  <si>
    <t>Câmara dos Deputados </t>
  </si>
  <si>
    <t>Senado Federal </t>
  </si>
  <si>
    <t>Fonte: Sites da Câmara dos Deputados e do Senado Federal, novembro de 2023. </t>
  </si>
  <si>
    <t>Notas: 1. A quantidade de lideranças na Câmara dos Deputados abrange líderes de blocos e partidos, do governo, da maioria, da oposição, da minoria e de partidos que participam de bloco parlamentar  </t>
  </si>
  <si>
    <t>2. A quantidade de lideranças no Senado Federal abrange líderes de blocos parlamentares, líderes da maioria, da minoria, do governo, da oposição e da bancada feminina </t>
  </si>
  <si>
    <t>Tabela 6.17 - Parlamentares ocupando a presidência das Comissões Permanentes da Câmara dos Deputados e do Senado Federal, total e distribuição percentual, por sexo - Brasil, 2023</t>
  </si>
  <si>
    <t xml:space="preserve">Presidência de comissões </t>
  </si>
  <si>
    <t>Câmara dos Deputados</t>
  </si>
  <si>
    <t>Senado Federal</t>
  </si>
  <si>
    <t>Comissões Mistas</t>
  </si>
  <si>
    <t>Fonte: Sites da Câmara dos Deputados e do Senado Federal</t>
  </si>
  <si>
    <t>Nota: Dados de setembro de 2023 (Câmara dos Deputados) e Novembro de 2023 (Senado Federal)</t>
  </si>
  <si>
    <t>Tabela 6.18.a - Parlamentares na Mesa Diretora da Câmara dos Deputados e Mesa do Senado Federal, total e distribuição percentual, por sexo - Brasil, 2023</t>
  </si>
  <si>
    <t>Mesa Diretora</t>
  </si>
  <si>
    <t>Fonte: Câmara dos Deputados e Senado Federal, novembro de 2023</t>
  </si>
  <si>
    <t>Tabela 6.18.b - Parlamentares na Mesa Diretora da Câmara dos Deputados e Mesa do Senado Federal, total e distribuição percentual, por sexo - Brasil, 2021-2022</t>
  </si>
  <si>
    <t>Fonte: Câmara dos Deputados e Senado Federal.</t>
  </si>
  <si>
    <t>Tabela 6.19 - Deputadas/os federais, senadoras/es e governadoras/es em exercício, total e distribuição percentual, por sexo, segundo o exercício do poder – Brasil, janeiro de 2024</t>
  </si>
  <si>
    <t>Exercício do Poder</t>
  </si>
  <si>
    <t>Governos Estaduais e do Distrito Federal</t>
  </si>
  <si>
    <t>Fonte: Câmara dos Deputados, Senado Federal e Governos Estaduais e do Distrito Federal.</t>
  </si>
  <si>
    <t>Tabela 6.20 - Ministras/os de Estado, total e distribuição percentual, por sexo - Brasil, novembro de 2023</t>
  </si>
  <si>
    <t>Ministérios</t>
  </si>
  <si>
    <t>Fonte: Presidência da República.</t>
  </si>
  <si>
    <t>Nota: Inclui as Secretarias de Estado com status de Ministério.</t>
  </si>
  <si>
    <t>Tabela 6.21.a - Servidores(as) ocupantes de cargos de Direção e Assessoramento Superiores e seus equivalentes na administração federal, por idade média, remuneração média (em R$), distribuição percentual e proporção com nível superior por sexo, segundo o nível da função - Brasil, 2022</t>
  </si>
  <si>
    <t>Nível da Função</t>
  </si>
  <si>
    <t>Média de Idade</t>
  </si>
  <si>
    <t>Remuneração Média (em R$)</t>
  </si>
  <si>
    <t>Proporção com nível superior (%)</t>
  </si>
  <si>
    <t>DAS 1 ou equivalentes</t>
  </si>
  <si>
    <t>DAS 2 ou equivalentes</t>
  </si>
  <si>
    <t>DAS 3 ou equivalentes</t>
  </si>
  <si>
    <t>DAS 4 ou equivalentes</t>
  </si>
  <si>
    <t>DAS 5 ou equivalentes</t>
  </si>
  <si>
    <t>DAS 6 ou equivalentes</t>
  </si>
  <si>
    <t>Fonte: Ministério da Gestão e Inovação em Serviços Públicos.</t>
  </si>
  <si>
    <t xml:space="preserve">Notas: 1. Inclui as/os servidoras/es civis da administração direta, autarquias e Fundações do Poder Executivo, Requisitado dos Estados, Municípios, Distrito Federal, Empresas Públicas, Sociedades de Economia Mista, Tribunais, Câmara dos Deputados, Senado Federal e Ministério Público da União e Sem Cargo Público. </t>
  </si>
  <si>
    <t>2. A tabela inclui os cargos de Natureza Especial (NES), DAS, CCE, FCE, FCPE, CD, I/II, CGE I/II/III/IV, CA I/II, CCT I/II/III/IV/V, CAS I/II e CD 1/2/3/4.</t>
  </si>
  <si>
    <t>Tabela 6.21.b - Servidores(as) ocupantes de cargos de Direção e Assessoramento Superiores e seus equivalentes na administração federal, por idade média, remuneração média (em R$), distribuição percentual e proporção com nível superior por sexo, segundo o nível da função - Brasil, 2021</t>
  </si>
  <si>
    <t>Tabela 6.21.c - Servidores(as) ocupantes de cargos de Direção e Assessoramento Superiores e seus equivalentes na administração federal, por idade média, remuneração média (em R$), distribuição percentual e proporção com nível superior por sexo, segundo o nível da função - Brasil, 2020</t>
  </si>
  <si>
    <t>Tabela 6.22.a - Servidores ocupantes de cargos de Direção e Assessoramento Superiores e seus equivalentes na administração federal, total e distribuição percentual, por situação de vínculo e sexo, segundo o nível da função - Brasil, 2022</t>
  </si>
  <si>
    <t>Com vínculo</t>
  </si>
  <si>
    <t>Sem vínculo</t>
  </si>
  <si>
    <t>Tabela 6.22.b - Servidores ocupantes de cargos de Direção e Assessoramento Superiores e seus equivalentes na administração federal, total e distribuição percentual, por situação de vínculo e sexo, segundo o nível da função - Brasil, 2021</t>
  </si>
  <si>
    <t>Tabela 6.23.a - Servidoras/es militares ativas/os, total e distribuição percentual por sexo, segundo a Força Armada – Brasil, 2022</t>
  </si>
  <si>
    <t>Força Armada</t>
  </si>
  <si>
    <t>Exército</t>
  </si>
  <si>
    <t>Aeronautica</t>
  </si>
  <si>
    <t>Marinha</t>
  </si>
  <si>
    <t>Fonte: Ministério da Defesa.</t>
  </si>
  <si>
    <t>Tabela 6.23.b - Servidoras/es militares ativas/os, total e distribuição percentual, por sexo, segundo a Força Armada – Brasil, 2021</t>
  </si>
  <si>
    <t>Exército Brasileiro</t>
  </si>
  <si>
    <t>Marinha do Brasil</t>
  </si>
  <si>
    <t>Tabela 6.23.c - Servidoras/es militares ativas/os, total e distribuição percentual, por sexo, segundo a Força Armada – Brasil, 2020</t>
  </si>
  <si>
    <t>Tabela 6.24.a - Servidoras/es militares ativas/os, total e distribuição percentual por sexo, segundo o tipo de carreira – Brasil, 2022</t>
  </si>
  <si>
    <t>Tipo de carreira</t>
  </si>
  <si>
    <t>Oficiais</t>
  </si>
  <si>
    <t>Praças</t>
  </si>
  <si>
    <t>Nota: A categoria "Oficiais" inclui oficiais generais, oficiais superiores, oficiais intermediários e oficiais subalternos</t>
  </si>
  <si>
    <t>Tabela 6.24.b - Servidoras/es militares ativas/os, total e distribuição percentual por sexo, segundo o tipo de carreira – Brasil, 2021</t>
  </si>
  <si>
    <t>Tabela 6.24.c - Servidoras/es militares ativas/os, total e distribuição percentual por sexo, segundo o tipo de carreira – Brasil, 2020</t>
  </si>
  <si>
    <t>Tabela 6.25.a - Oficiais militares de hierarquia superior ativas/os, total e distribuição percentual por sexo, segundo a Força Armada - Brasil, 2022</t>
  </si>
  <si>
    <t>Aeronáutica</t>
  </si>
  <si>
    <t>Tabela 6.25.b - Oficiais militares de hierarquia superior ativas/os, total e distribuição percentual por sexo, segundo a Força Armada – Brasil, 2021</t>
  </si>
  <si>
    <t>Tabela 6.25.c - Oficiais militares de hierarquia superior ativas/os, total e distribuição percentual por sexo, segundo o Ministério da Defesa – Brasil, 2020</t>
  </si>
  <si>
    <t>Tabela 6.26.a - Servidoras/es ativas/os da carreira diplomática, total e distribuição por sexo, segundo o cargo ocupado – Brasil, 2022</t>
  </si>
  <si>
    <t>Ministra/o de Primeira Classe (Embaixador/a)</t>
  </si>
  <si>
    <t>Ministra/o de Segunda Classe</t>
  </si>
  <si>
    <t>Conselheira/o</t>
  </si>
  <si>
    <t>Primeira/o Secretária/o</t>
  </si>
  <si>
    <t>Segunda/o Secretária/o</t>
  </si>
  <si>
    <t>Terceira/o Secretária/o</t>
  </si>
  <si>
    <t>Fonte: Ministério das Relações Exteriores.</t>
  </si>
  <si>
    <t>Tabela 6.26.b - Servidoras/es ativas/os da carreira diplomática, total e distribuição por sexo, segundo o cargo ocupado – Brasil, 2021</t>
  </si>
  <si>
    <t>Tabela 6.26.c - Servidoras/es ativas/os da carreira diplomática, total e distribuição por sexo, segundo o cargo ocupado – Brasil, 2020</t>
  </si>
  <si>
    <t>Tabela 6.27 -  Magistrados (as), total e distribuição percentual por sexo, segundo a instância - Brasil, 2022</t>
  </si>
  <si>
    <t>Instância</t>
  </si>
  <si>
    <t>Mulher</t>
  </si>
  <si>
    <t xml:space="preserve">Homem </t>
  </si>
  <si>
    <t>Primeiro Grau</t>
  </si>
  <si>
    <t>Segundo Grau</t>
  </si>
  <si>
    <t>Tribunais Superiores</t>
  </si>
  <si>
    <t>Fonte: Conselho Nacional de Justiça. Pesquisa Participação Feminina na Magistratura 2023.</t>
  </si>
  <si>
    <t xml:space="preserve">Nota: Dados coletados pelo CNJ, por meio de sistema eletrônico aplicado junto aos tribunais e que contou com o cadastro de 92% dos magistrados. </t>
  </si>
  <si>
    <t>Tabela 6.28.a - Pessoas de 25 anos ou mais de idade ocupadas em cargos de direção, total e distribuição percentual por sexo, segundo as Grandes Regiões – 2022</t>
  </si>
  <si>
    <t>Pessoas de 25 anos ou mais de idade ocupadas em cargos de direção</t>
  </si>
  <si>
    <t>Total (1000 pessoas)</t>
  </si>
  <si>
    <t>Distribuição percentual (%)</t>
  </si>
  <si>
    <t xml:space="preserve">       Brasil</t>
  </si>
  <si>
    <t>Fonte: IBGE, Pesquisa Nacional por Amostra de Domicílios Contínua.</t>
  </si>
  <si>
    <t>Nota: Informações das entrevistas realizadas nos domicílios visitados pela quinta vez em cada um dos quatro trimestres do ano.</t>
  </si>
  <si>
    <t>Tabela 6.28.b - Pessoas de 25 anos ou mais de idade ocupadas em cargos de direção, total e distribuição percentual por sexo, segundo as Grandes Regiões – 2021</t>
  </si>
  <si>
    <t>Tabela 6.28.c - Pessoas de 25 anos ou mais de idade ocupadas em cargos de direção, total e distribuição percentual por sexo, segundo as Grandes Regiões – 2020</t>
  </si>
  <si>
    <t>Tabela 6.29.a - Pessoas de 25 anos ou mais de idade ocupadas em cargos de direção, total e distribuição percentual por sexo, segundo a cor ou raça - Brasil – 2022</t>
  </si>
  <si>
    <t>Total¹</t>
  </si>
  <si>
    <t>Preta ou parda</t>
  </si>
  <si>
    <t xml:space="preserve">1. Inclusive as pessoas que se declararam Indígenas, amarelas e ignoradas. </t>
  </si>
  <si>
    <t>Tabela 6.29.b - Pessoas de 25 anos ou mais de idade ocupadas em cargos de direção, total e distribuição percentual por sexo, segundo a cor ou raça - Brasil – 2021</t>
  </si>
  <si>
    <t>Tabela 6.29.c - Pessoas de 25 anos ou mais de idade ocupadas em cargos de direção, total e distribuição percentual por sexo, segundo a cor ou raça - Brasil – 2020</t>
  </si>
  <si>
    <t>Tabela 6.30.a - Pessoas de 25 anos ou mais de idade ocupadas em cargos de direção, total e distribuição percentual, por sexo, segundo os grupamentos de atividade do trabalho principal da semana de referência  - Brasil – 2022</t>
  </si>
  <si>
    <t>Grupamentos de atividade</t>
  </si>
  <si>
    <t>Percentual (%)</t>
  </si>
  <si>
    <t xml:space="preserve">Agricultura, pecuária, produção florestal, pesca e aquicultura </t>
  </si>
  <si>
    <t>Indústria geral</t>
  </si>
  <si>
    <t>Construção</t>
  </si>
  <si>
    <t>Comércio, reparação de veículos automotores e motocicletas</t>
  </si>
  <si>
    <t>Transporte, armazenagem e correio </t>
  </si>
  <si>
    <t>Alojamento e alimentação </t>
  </si>
  <si>
    <t>Informação, comunicação e atividades financeiras, imobiliárias, profissionais e administrativas</t>
  </si>
  <si>
    <t>Administração pública, defesa, seguridade social, educação, saúde humana e serviços sociais</t>
  </si>
  <si>
    <t>Outros Serviços</t>
  </si>
  <si>
    <t>Serviços domésticos</t>
  </si>
  <si>
    <t>Atividades maldefinidas</t>
  </si>
  <si>
    <t>Tabela 6.30.b - Pessoas de 25 anos ou mais de idade ocupadas em cargos de direção, total e distribuição percentual, por sexo, segundo os grupamentos de atividade do trabalho principal da semana de referência  - Brasil – 2021</t>
  </si>
  <si>
    <t>.</t>
  </si>
  <si>
    <t>Tabela 6.30.c - Pessoas de 25 anos ou mais de idade ocupadas em cargos de direção, total e distribuição percentual, por sexo, segundo os grupamentos de atividade do trabalho principal da semana de referência  - Brasil – 2020</t>
  </si>
  <si>
    <t xml:space="preserve">                Total</t>
  </si>
  <si>
    <t>Tabela 6.31 - Partidos com representação no Congresso que têm instâncias de mulheres – 2024</t>
  </si>
  <si>
    <t>Partidos Políticos</t>
  </si>
  <si>
    <t>Possuem instância de mulheres</t>
  </si>
  <si>
    <t>Não possuem instâncias de mulheres</t>
  </si>
  <si>
    <t>Tabela 6.32 - Presidentes e vice-presidentes das centrais sindicais, total e distribuição percentual, por sexo – Brasil, 2023</t>
  </si>
  <si>
    <t>Centrais Sindicais</t>
  </si>
  <si>
    <t>Central dos Trabalhadores do Brasil - CTB</t>
  </si>
  <si>
    <t>Central Única dos Trabalhadores - CUT</t>
  </si>
  <si>
    <t>Nova Central Sindical de Trabalhadores - NCST</t>
  </si>
  <si>
    <t>União Geral dos Trabalhadores - UGT</t>
  </si>
  <si>
    <t>Força Sindical</t>
  </si>
  <si>
    <t>Fonte:Sites das Centrais Sindicais.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</si>
</sst>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"/>
    <numFmt numFmtId="165" formatCode="_-* #,##0_-;\-* #,##0_-;_-* &quot;-&quot;??_-;_-@_-"/>
    <numFmt numFmtId="166" formatCode="0.000"/>
  </numFmts>
  <fonts count="2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Verdana"/>
      <family val="2"/>
    </font>
    <font>
      <sz val="10"/>
      <color theme="1"/>
      <name val="Verdana"/>
      <family val="2"/>
    </font>
    <font>
      <sz val="12"/>
      <color rgb="FF000000"/>
      <name val="Times New Roman"/>
      <family val="1"/>
    </font>
    <font>
      <sz val="12"/>
      <color theme="1"/>
      <name val="Calibri"/>
      <family val="2"/>
      <scheme val="minor"/>
    </font>
    <font>
      <sz val="12"/>
      <color rgb="FF000000"/>
      <name val="Verdana"/>
      <family val="2"/>
    </font>
    <font>
      <sz val="12"/>
      <color theme="1"/>
      <name val="Verdana"/>
      <family val="2"/>
    </font>
    <font>
      <b/>
      <sz val="12"/>
      <color rgb="FF000000"/>
      <name val="Verdana"/>
      <family val="2"/>
    </font>
    <font>
      <sz val="12"/>
      <color rgb="FFFF0000"/>
      <name val="Verdana"/>
      <family val="2"/>
    </font>
    <font>
      <sz val="11"/>
      <color rgb="FFFF0000"/>
      <name val="Calibri"/>
      <family val="2"/>
      <scheme val="minor"/>
    </font>
    <font>
      <sz val="12"/>
      <name val="Verdana"/>
      <family val="2"/>
    </font>
    <font>
      <sz val="12"/>
      <color theme="1"/>
      <name val="Verdana"/>
      <family val="2"/>
    </font>
    <font>
      <sz val="11"/>
      <color theme="1"/>
      <name val="Verdana"/>
      <family val="2"/>
    </font>
    <font>
      <sz val="10"/>
      <color rgb="FF212121"/>
      <name val="Verdana"/>
      <family val="2"/>
    </font>
    <font>
      <sz val="10"/>
      <name val="Verdana"/>
      <family val="2"/>
    </font>
    <font>
      <b/>
      <sz val="12"/>
      <name val="Verdana"/>
      <family val="2"/>
    </font>
    <font>
      <b/>
      <sz val="12"/>
      <color theme="1"/>
      <name val="Verdana"/>
      <family val="2"/>
    </font>
    <font>
      <sz val="11"/>
      <color rgb="FF444444"/>
      <name val="Aptos Narrow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58">
    <xf numFmtId="0" fontId="0" fillId="0" borderId="0" xfId="0"/>
    <xf numFmtId="164" fontId="0" fillId="0" borderId="0" xfId="0" applyNumberFormat="1"/>
    <xf numFmtId="22" fontId="0" fillId="0" borderId="0" xfId="0" applyNumberFormat="1"/>
    <xf numFmtId="0" fontId="4" fillId="0" borderId="0" xfId="0" applyFont="1"/>
    <xf numFmtId="0" fontId="6" fillId="0" borderId="0" xfId="0" applyFont="1"/>
    <xf numFmtId="0" fontId="1" fillId="0" borderId="0" xfId="0" applyFont="1"/>
    <xf numFmtId="0" fontId="7" fillId="0" borderId="1" xfId="0" applyFont="1" applyBorder="1" applyAlignment="1">
      <alignment horizontal="left"/>
    </xf>
    <xf numFmtId="165" fontId="7" fillId="0" borderId="1" xfId="2" applyNumberFormat="1" applyFont="1" applyBorder="1" applyAlignment="1">
      <alignment horizontal="left" vertical="top" wrapText="1"/>
    </xf>
    <xf numFmtId="165" fontId="7" fillId="0" borderId="1" xfId="2" applyNumberFormat="1" applyFont="1" applyBorder="1"/>
    <xf numFmtId="0" fontId="7" fillId="0" borderId="1" xfId="0" applyFont="1" applyBorder="1"/>
    <xf numFmtId="0" fontId="7" fillId="0" borderId="0" xfId="0" applyFont="1"/>
    <xf numFmtId="0" fontId="8" fillId="0" borderId="0" xfId="0" applyFont="1"/>
    <xf numFmtId="0" fontId="7" fillId="0" borderId="26" xfId="0" applyFont="1" applyBorder="1" applyAlignment="1">
      <alignment vertical="center"/>
    </xf>
    <xf numFmtId="0" fontId="8" fillId="0" borderId="1" xfId="0" applyFont="1" applyBorder="1"/>
    <xf numFmtId="165" fontId="8" fillId="0" borderId="1" xfId="2" applyNumberFormat="1" applyFont="1" applyBorder="1"/>
    <xf numFmtId="164" fontId="8" fillId="0" borderId="1" xfId="0" applyNumberFormat="1" applyFont="1" applyBorder="1"/>
    <xf numFmtId="0" fontId="8" fillId="0" borderId="26" xfId="0" applyFont="1" applyBorder="1"/>
    <xf numFmtId="0" fontId="7" fillId="0" borderId="8" xfId="0" applyFont="1" applyBorder="1" applyAlignment="1">
      <alignment vertical="center"/>
    </xf>
    <xf numFmtId="0" fontId="9" fillId="0" borderId="8" xfId="0" applyFont="1" applyBorder="1"/>
    <xf numFmtId="0" fontId="7" fillId="0" borderId="8" xfId="0" applyFont="1" applyBorder="1"/>
    <xf numFmtId="164" fontId="7" fillId="0" borderId="8" xfId="0" applyNumberFormat="1" applyFont="1" applyBorder="1"/>
    <xf numFmtId="0" fontId="7" fillId="0" borderId="30" xfId="0" applyFont="1" applyBorder="1"/>
    <xf numFmtId="0" fontId="8" fillId="0" borderId="30" xfId="0" applyFont="1" applyBorder="1"/>
    <xf numFmtId="0" fontId="11" fillId="0" borderId="0" xfId="0" applyFont="1"/>
    <xf numFmtId="0" fontId="12" fillId="0" borderId="1" xfId="0" applyFont="1" applyBorder="1"/>
    <xf numFmtId="0" fontId="10" fillId="0" borderId="0" xfId="0" applyFont="1"/>
    <xf numFmtId="164" fontId="8" fillId="0" borderId="0" xfId="0" applyNumberFormat="1" applyFont="1"/>
    <xf numFmtId="0" fontId="7" fillId="0" borderId="10" xfId="0" applyFont="1" applyBorder="1"/>
    <xf numFmtId="0" fontId="7" fillId="0" borderId="9" xfId="0" applyFont="1" applyBorder="1"/>
    <xf numFmtId="164" fontId="7" fillId="0" borderId="1" xfId="0" applyNumberFormat="1" applyFont="1" applyBorder="1"/>
    <xf numFmtId="0" fontId="13" fillId="0" borderId="0" xfId="0" applyFont="1"/>
    <xf numFmtId="0" fontId="8" fillId="0" borderId="27" xfId="0" applyFont="1" applyBorder="1"/>
    <xf numFmtId="0" fontId="14" fillId="0" borderId="0" xfId="0" applyFont="1"/>
    <xf numFmtId="166" fontId="0" fillId="0" borderId="0" xfId="0" applyNumberFormat="1"/>
    <xf numFmtId="0" fontId="3" fillId="0" borderId="0" xfId="0" applyFont="1"/>
    <xf numFmtId="0" fontId="5" fillId="0" borderId="5" xfId="0" applyFont="1" applyBorder="1" applyAlignment="1">
      <alignment vertical="center"/>
    </xf>
    <xf numFmtId="0" fontId="5" fillId="0" borderId="33" xfId="0" applyFont="1" applyBorder="1" applyAlignment="1">
      <alignment vertical="center"/>
    </xf>
    <xf numFmtId="0" fontId="16" fillId="0" borderId="0" xfId="0" applyFont="1"/>
    <xf numFmtId="0" fontId="17" fillId="0" borderId="0" xfId="0" applyFont="1" applyAlignment="1">
      <alignment wrapText="1"/>
    </xf>
    <xf numFmtId="3" fontId="17" fillId="0" borderId="18" xfId="0" applyNumberFormat="1" applyFont="1" applyBorder="1"/>
    <xf numFmtId="0" fontId="17" fillId="0" borderId="18" xfId="0" applyFont="1" applyBorder="1"/>
    <xf numFmtId="0" fontId="16" fillId="2" borderId="0" xfId="0" applyFont="1" applyFill="1"/>
    <xf numFmtId="0" fontId="16" fillId="0" borderId="0" xfId="0" applyFont="1" applyAlignment="1">
      <alignment horizontal="left"/>
    </xf>
    <xf numFmtId="0" fontId="17" fillId="0" borderId="0" xfId="0" applyFont="1" applyAlignment="1">
      <alignment horizontal="right"/>
    </xf>
    <xf numFmtId="0" fontId="17" fillId="0" borderId="0" xfId="0" applyFont="1"/>
    <xf numFmtId="0" fontId="16" fillId="0" borderId="0" xfId="0" applyFont="1" applyAlignment="1">
      <alignment horizontal="left" vertical="center"/>
    </xf>
    <xf numFmtId="164" fontId="17" fillId="0" borderId="0" xfId="0" applyNumberFormat="1" applyFont="1"/>
    <xf numFmtId="0" fontId="17" fillId="0" borderId="0" xfId="0" applyFont="1" applyAlignment="1">
      <alignment horizontal="left" vertical="center" wrapText="1"/>
    </xf>
    <xf numFmtId="164" fontId="18" fillId="0" borderId="8" xfId="0" applyNumberFormat="1" applyFont="1" applyBorder="1"/>
    <xf numFmtId="0" fontId="8" fillId="0" borderId="8" xfId="0" applyFont="1" applyBorder="1"/>
    <xf numFmtId="164" fontId="8" fillId="0" borderId="8" xfId="0" applyNumberFormat="1" applyFont="1" applyBorder="1"/>
    <xf numFmtId="0" fontId="8" fillId="0" borderId="28" xfId="0" applyFont="1" applyBorder="1"/>
    <xf numFmtId="0" fontId="18" fillId="0" borderId="8" xfId="0" applyFont="1" applyBorder="1"/>
    <xf numFmtId="0" fontId="7" fillId="0" borderId="14" xfId="0" applyFont="1" applyBorder="1"/>
    <xf numFmtId="0" fontId="7" fillId="0" borderId="28" xfId="0" applyFont="1" applyBorder="1"/>
    <xf numFmtId="0" fontId="7" fillId="0" borderId="27" xfId="0" applyFont="1" applyBorder="1"/>
    <xf numFmtId="0" fontId="19" fillId="0" borderId="0" xfId="0" applyFont="1"/>
    <xf numFmtId="0" fontId="8" fillId="0" borderId="28" xfId="0" applyFont="1" applyBorder="1" applyAlignment="1">
      <alignment horizontal="left" vertical="center"/>
    </xf>
    <xf numFmtId="0" fontId="7" fillId="0" borderId="34" xfId="0" applyFont="1" applyBorder="1" applyAlignment="1">
      <alignment horizontal="left" vertical="center"/>
    </xf>
    <xf numFmtId="0" fontId="8" fillId="0" borderId="30" xfId="0" applyFont="1" applyBorder="1" applyAlignment="1">
      <alignment horizontal="left" vertical="center"/>
    </xf>
    <xf numFmtId="0" fontId="8" fillId="0" borderId="35" xfId="0" applyFont="1" applyBorder="1" applyAlignment="1">
      <alignment horizontal="left" vertical="center"/>
    </xf>
    <xf numFmtId="0" fontId="20" fillId="0" borderId="0" xfId="0" applyFont="1"/>
    <xf numFmtId="164" fontId="7" fillId="0" borderId="0" xfId="0" applyNumberFormat="1" applyFont="1"/>
    <xf numFmtId="0" fontId="8" fillId="0" borderId="0" xfId="0" applyFont="1" applyAlignment="1">
      <alignment horizontal="right"/>
    </xf>
    <xf numFmtId="0" fontId="8" fillId="0" borderId="10" xfId="0" applyFont="1" applyBorder="1"/>
    <xf numFmtId="164" fontId="8" fillId="0" borderId="10" xfId="0" applyNumberFormat="1" applyFont="1" applyBorder="1"/>
    <xf numFmtId="164" fontId="7" fillId="0" borderId="1" xfId="0" applyNumberFormat="1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164" fontId="8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left" vertical="center"/>
    </xf>
    <xf numFmtId="0" fontId="12" fillId="0" borderId="0" xfId="0" applyFont="1"/>
    <xf numFmtId="0" fontId="7" fillId="0" borderId="30" xfId="0" applyFont="1" applyBorder="1" applyAlignment="1">
      <alignment horizontal="left" vertical="center"/>
    </xf>
    <xf numFmtId="3" fontId="8" fillId="0" borderId="1" xfId="0" applyNumberFormat="1" applyFont="1" applyBorder="1"/>
    <xf numFmtId="3" fontId="8" fillId="0" borderId="0" xfId="0" applyNumberFormat="1" applyFont="1"/>
    <xf numFmtId="0" fontId="8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left" vertical="center"/>
    </xf>
    <xf numFmtId="164" fontId="7" fillId="0" borderId="8" xfId="0" applyNumberFormat="1" applyFont="1" applyBorder="1" applyAlignment="1">
      <alignment horizontal="center" vertical="center"/>
    </xf>
    <xf numFmtId="2" fontId="7" fillId="0" borderId="8" xfId="1" applyNumberFormat="1" applyFont="1" applyBorder="1" applyAlignment="1">
      <alignment horizontal="center" vertical="center"/>
    </xf>
    <xf numFmtId="4" fontId="8" fillId="0" borderId="1" xfId="0" applyNumberFormat="1" applyFont="1" applyBorder="1"/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12" fillId="0" borderId="16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164" fontId="12" fillId="0" borderId="0" xfId="0" applyNumberFormat="1" applyFont="1"/>
    <xf numFmtId="3" fontId="12" fillId="0" borderId="0" xfId="0" applyNumberFormat="1" applyFont="1"/>
    <xf numFmtId="0" fontId="12" fillId="0" borderId="15" xfId="0" applyFont="1" applyBorder="1"/>
    <xf numFmtId="0" fontId="12" fillId="0" borderId="12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right"/>
    </xf>
    <xf numFmtId="0" fontId="12" fillId="2" borderId="0" xfId="0" applyFont="1" applyFill="1" applyAlignment="1">
      <alignment horizontal="left" vertical="center" wrapText="1"/>
    </xf>
    <xf numFmtId="164" fontId="12" fillId="0" borderId="0" xfId="0" applyNumberFormat="1" applyFont="1" applyAlignment="1">
      <alignment horizontal="right"/>
    </xf>
    <xf numFmtId="0" fontId="7" fillId="0" borderId="10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164" fontId="7" fillId="0" borderId="8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right"/>
    </xf>
    <xf numFmtId="0" fontId="12" fillId="0" borderId="8" xfId="0" applyFont="1" applyBorder="1"/>
    <xf numFmtId="0" fontId="8" fillId="0" borderId="1" xfId="0" applyFont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8" fillId="0" borderId="27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19" xfId="0" applyFont="1" applyBorder="1" applyAlignment="1">
      <alignment horizontal="center"/>
    </xf>
    <xf numFmtId="0" fontId="7" fillId="0" borderId="27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12" fillId="0" borderId="28" xfId="0" applyFont="1" applyBorder="1" applyAlignment="1">
      <alignment horizontal="center"/>
    </xf>
    <xf numFmtId="0" fontId="12" fillId="0" borderId="29" xfId="0" applyFont="1" applyBorder="1" applyAlignment="1">
      <alignment horizontal="center"/>
    </xf>
    <xf numFmtId="0" fontId="7" fillId="0" borderId="3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7" fillId="0" borderId="9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15" fillId="0" borderId="0" xfId="0" applyFont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/>
    </xf>
    <xf numFmtId="0" fontId="8" fillId="0" borderId="8" xfId="0" applyFont="1" applyBorder="1" applyAlignment="1">
      <alignment horizontal="center" wrapText="1"/>
    </xf>
    <xf numFmtId="0" fontId="17" fillId="0" borderId="0" xfId="0" applyFont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</cellXfs>
  <cellStyles count="3">
    <cellStyle name="Normal" xfId="0" builtinId="0"/>
    <cellStyle name="Porcentagem" xfId="1" builtinId="5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theme" Target="theme/theme1.xml"/><Relationship Id="rId68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calcChain" Target="calcChain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styles" Target="styles.xml"/><Relationship Id="rId69" Type="http://schemas.openxmlformats.org/officeDocument/2006/relationships/customXml" Target="../customXml/item3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customXml" Target="../customXml/item1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54</xdr:row>
      <xdr:rowOff>114300</xdr:rowOff>
    </xdr:from>
    <xdr:to>
      <xdr:col>15</xdr:col>
      <xdr:colOff>167640</xdr:colOff>
      <xdr:row>84</xdr:row>
      <xdr:rowOff>53340</xdr:rowOff>
    </xdr:to>
    <xdr:pic>
      <xdr:nvPicPr>
        <xdr:cNvPr id="9299" name="Imagem 1">
          <a:extLst>
            <a:ext uri="{FF2B5EF4-FFF2-40B4-BE49-F238E27FC236}">
              <a16:creationId xmlns:a16="http://schemas.microsoft.com/office/drawing/2014/main" id="{00000000-0008-0000-0E00-0000532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1163300"/>
          <a:ext cx="11334750" cy="5657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92</xdr:row>
      <xdr:rowOff>180975</xdr:rowOff>
    </xdr:from>
    <xdr:to>
      <xdr:col>15</xdr:col>
      <xdr:colOff>150495</xdr:colOff>
      <xdr:row>128</xdr:row>
      <xdr:rowOff>57150</xdr:rowOff>
    </xdr:to>
    <xdr:pic>
      <xdr:nvPicPr>
        <xdr:cNvPr id="9300" name="Imagem 2">
          <a:extLst>
            <a:ext uri="{FF2B5EF4-FFF2-40B4-BE49-F238E27FC236}">
              <a16:creationId xmlns:a16="http://schemas.microsoft.com/office/drawing/2014/main" id="{00000000-0008-0000-0E00-0000542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468975"/>
          <a:ext cx="11353800" cy="6724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"/>
  <sheetViews>
    <sheetView workbookViewId="0">
      <selection activeCell="C15" sqref="C15"/>
    </sheetView>
  </sheetViews>
  <sheetFormatPr defaultRowHeight="14.45"/>
  <cols>
    <col min="1" max="1" width="20.7109375" customWidth="1"/>
    <col min="2" max="5" width="18.7109375" customWidth="1"/>
    <col min="6" max="6" width="13.7109375" customWidth="1"/>
  </cols>
  <sheetData>
    <row r="1" spans="1:5" ht="16.149999999999999">
      <c r="A1" s="12" t="s">
        <v>0</v>
      </c>
      <c r="B1" s="12"/>
      <c r="C1" s="12"/>
      <c r="D1" s="12"/>
      <c r="E1" s="12"/>
    </row>
    <row r="2" spans="1:5" ht="16.149999999999999">
      <c r="A2" s="108" t="s">
        <v>1</v>
      </c>
      <c r="B2" s="108" t="s">
        <v>2</v>
      </c>
      <c r="C2" s="108"/>
      <c r="D2" s="109" t="s">
        <v>3</v>
      </c>
      <c r="E2" s="109"/>
    </row>
    <row r="3" spans="1:5" ht="15.75" customHeight="1">
      <c r="A3" s="108"/>
      <c r="B3" s="6" t="s">
        <v>4</v>
      </c>
      <c r="C3" s="6" t="s">
        <v>5</v>
      </c>
      <c r="D3" s="6" t="s">
        <v>6</v>
      </c>
      <c r="E3" s="6" t="s">
        <v>5</v>
      </c>
    </row>
    <row r="4" spans="1:5" ht="16.149999999999999">
      <c r="A4" s="7">
        <v>156417229</v>
      </c>
      <c r="B4" s="8">
        <v>82373164</v>
      </c>
      <c r="C4" s="8">
        <v>74044065</v>
      </c>
      <c r="D4" s="9">
        <v>52.7</v>
      </c>
      <c r="E4" s="9">
        <v>47.3</v>
      </c>
    </row>
    <row r="5" spans="1:5" ht="16.149999999999999">
      <c r="A5" s="34" t="s">
        <v>7</v>
      </c>
      <c r="B5" s="10"/>
      <c r="C5" s="10"/>
      <c r="D5" s="10"/>
      <c r="E5" s="10"/>
    </row>
    <row r="6" spans="1:5" ht="16.149999999999999">
      <c r="A6" s="3" t="s">
        <v>8</v>
      </c>
      <c r="B6" s="11"/>
      <c r="C6" s="11"/>
      <c r="D6" s="11"/>
      <c r="E6" s="11"/>
    </row>
    <row r="7" spans="1:5">
      <c r="A7" s="34" t="s">
        <v>9</v>
      </c>
    </row>
  </sheetData>
  <mergeCells count="3">
    <mergeCell ref="A2:A3"/>
    <mergeCell ref="B2:C2"/>
    <mergeCell ref="D2:E2"/>
  </mergeCell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983FBC-1AB2-48AB-AB74-224F15CEA8B6}">
  <dimension ref="A1:F13"/>
  <sheetViews>
    <sheetView topLeftCell="B1" workbookViewId="0">
      <selection activeCell="B13" sqref="B13"/>
    </sheetView>
  </sheetViews>
  <sheetFormatPr defaultRowHeight="14.45"/>
  <cols>
    <col min="1" max="1" width="0" hidden="1" customWidth="1"/>
    <col min="2" max="2" width="20.28515625" customWidth="1"/>
    <col min="3" max="6" width="13.7109375" customWidth="1"/>
  </cols>
  <sheetData>
    <row r="1" spans="1:6" s="11" customFormat="1" ht="16.149999999999999">
      <c r="B1" s="11" t="s">
        <v>57</v>
      </c>
    </row>
    <row r="2" spans="1:6" s="11" customFormat="1" ht="16.149999999999999">
      <c r="B2" s="110" t="s">
        <v>50</v>
      </c>
      <c r="C2" s="112" t="s">
        <v>2</v>
      </c>
      <c r="D2" s="113"/>
      <c r="E2" s="112" t="s">
        <v>3</v>
      </c>
      <c r="F2" s="113"/>
    </row>
    <row r="3" spans="1:6" s="11" customFormat="1" ht="16.149999999999999">
      <c r="B3" s="111"/>
      <c r="C3" s="13" t="s">
        <v>4</v>
      </c>
      <c r="D3" s="13" t="s">
        <v>5</v>
      </c>
      <c r="E3" s="13" t="s">
        <v>4</v>
      </c>
      <c r="F3" s="13" t="s">
        <v>5</v>
      </c>
    </row>
    <row r="4" spans="1:6" s="11" customFormat="1" ht="16.149999999999999">
      <c r="B4" s="59" t="s">
        <v>58</v>
      </c>
      <c r="C4" s="13">
        <v>176850</v>
      </c>
      <c r="D4" s="13">
        <v>351733</v>
      </c>
      <c r="E4" s="13">
        <v>33.5</v>
      </c>
      <c r="F4" s="13">
        <v>66.5</v>
      </c>
    </row>
    <row r="5" spans="1:6" s="11" customFormat="1" ht="16.149999999999999">
      <c r="A5" s="11">
        <v>1</v>
      </c>
      <c r="B5" s="13" t="s">
        <v>51</v>
      </c>
      <c r="C5" s="13">
        <v>87947</v>
      </c>
      <c r="D5" s="13">
        <v>167152</v>
      </c>
      <c r="E5" s="15">
        <v>34.5</v>
      </c>
      <c r="F5" s="15">
        <v>65.5</v>
      </c>
    </row>
    <row r="6" spans="1:6" s="11" customFormat="1" ht="16.149999999999999">
      <c r="A6" s="11">
        <v>2</v>
      </c>
      <c r="B6" s="13" t="s">
        <v>52</v>
      </c>
      <c r="C6" s="13">
        <v>18901</v>
      </c>
      <c r="D6" s="13">
        <v>36306</v>
      </c>
      <c r="E6" s="15">
        <v>34.200000000000003</v>
      </c>
      <c r="F6" s="15">
        <v>65.8</v>
      </c>
    </row>
    <row r="7" spans="1:6" s="11" customFormat="1" ht="16.149999999999999">
      <c r="A7" s="11">
        <v>3</v>
      </c>
      <c r="B7" s="13" t="s">
        <v>53</v>
      </c>
      <c r="C7" s="13">
        <v>66626</v>
      </c>
      <c r="D7" s="13">
        <v>141723</v>
      </c>
      <c r="E7" s="15">
        <v>32</v>
      </c>
      <c r="F7" s="15">
        <v>68</v>
      </c>
    </row>
    <row r="8" spans="1:6" s="11" customFormat="1" ht="16.149999999999999">
      <c r="A8" s="11">
        <v>4</v>
      </c>
      <c r="B8" s="13" t="s">
        <v>54</v>
      </c>
      <c r="C8" s="13">
        <v>656</v>
      </c>
      <c r="D8" s="13">
        <v>1194</v>
      </c>
      <c r="E8" s="15">
        <v>35.5</v>
      </c>
      <c r="F8" s="15">
        <v>64.5</v>
      </c>
    </row>
    <row r="9" spans="1:6" s="11" customFormat="1" ht="16.149999999999999">
      <c r="A9" s="11">
        <v>5</v>
      </c>
      <c r="B9" s="13" t="s">
        <v>55</v>
      </c>
      <c r="C9" s="13">
        <v>686</v>
      </c>
      <c r="D9" s="13">
        <v>1383</v>
      </c>
      <c r="E9" s="15">
        <v>33.200000000000003</v>
      </c>
      <c r="F9" s="15">
        <v>66.8</v>
      </c>
    </row>
    <row r="10" spans="1:6" s="11" customFormat="1" ht="16.149999999999999">
      <c r="A10" s="11">
        <v>6</v>
      </c>
      <c r="B10" s="13" t="s">
        <v>56</v>
      </c>
      <c r="C10" s="13">
        <v>2034</v>
      </c>
      <c r="D10" s="13">
        <v>3975</v>
      </c>
      <c r="E10" s="15">
        <v>33.799999999999997</v>
      </c>
      <c r="F10" s="15">
        <v>66.2</v>
      </c>
    </row>
    <row r="11" spans="1:6">
      <c r="B11" s="3" t="s">
        <v>7</v>
      </c>
    </row>
    <row r="12" spans="1:6">
      <c r="B12" s="3" t="s">
        <v>8</v>
      </c>
    </row>
    <row r="13" spans="1:6">
      <c r="B13" s="34"/>
    </row>
  </sheetData>
  <sortState xmlns:xlrd2="http://schemas.microsoft.com/office/spreadsheetml/2017/richdata2" ref="A5:F10">
    <sortCondition ref="A5:A10"/>
  </sortState>
  <mergeCells count="3">
    <mergeCell ref="B2:B3"/>
    <mergeCell ref="C2:D2"/>
    <mergeCell ref="E2:F2"/>
  </mergeCells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3F3836-EDC7-4615-BC73-9C54FAB633BC}">
  <dimension ref="A1:L28"/>
  <sheetViews>
    <sheetView topLeftCell="B1" workbookViewId="0">
      <selection activeCell="B15" sqref="B15"/>
    </sheetView>
  </sheetViews>
  <sheetFormatPr defaultRowHeight="14.45"/>
  <cols>
    <col min="1" max="1" width="0" hidden="1" customWidth="1"/>
    <col min="2" max="2" width="37.28515625" customWidth="1"/>
    <col min="3" max="6" width="14.7109375" customWidth="1"/>
  </cols>
  <sheetData>
    <row r="1" spans="1:12" s="11" customFormat="1" ht="16.149999999999999">
      <c r="B1" s="24" t="s">
        <v>59</v>
      </c>
      <c r="C1" s="13"/>
      <c r="D1" s="13"/>
      <c r="E1" s="13"/>
      <c r="F1" s="13"/>
      <c r="L1" s="25"/>
    </row>
    <row r="2" spans="1:12" s="11" customFormat="1" ht="16.149999999999999">
      <c r="B2" s="110" t="s">
        <v>60</v>
      </c>
      <c r="C2" s="112" t="s">
        <v>2</v>
      </c>
      <c r="D2" s="113"/>
      <c r="E2" s="126" t="s">
        <v>3</v>
      </c>
      <c r="F2" s="127"/>
    </row>
    <row r="3" spans="1:12" s="11" customFormat="1" ht="16.149999999999999">
      <c r="B3" s="111"/>
      <c r="C3" s="31" t="s">
        <v>4</v>
      </c>
      <c r="D3" s="31" t="s">
        <v>5</v>
      </c>
      <c r="E3" s="31" t="s">
        <v>4</v>
      </c>
      <c r="F3" s="31" t="s">
        <v>5</v>
      </c>
    </row>
    <row r="4" spans="1:12" s="11" customFormat="1" ht="16.149999999999999">
      <c r="B4" s="60" t="s">
        <v>13</v>
      </c>
      <c r="C4" s="49">
        <v>8975</v>
      </c>
      <c r="D4" s="49">
        <v>17402</v>
      </c>
      <c r="E4" s="49">
        <v>34</v>
      </c>
      <c r="F4" s="49">
        <v>66</v>
      </c>
    </row>
    <row r="5" spans="1:12" s="11" customFormat="1" ht="16.149999999999999">
      <c r="B5" s="60" t="s">
        <v>61</v>
      </c>
      <c r="C5" s="49">
        <v>0</v>
      </c>
      <c r="D5" s="49">
        <v>0</v>
      </c>
      <c r="E5" s="105" t="s">
        <v>62</v>
      </c>
      <c r="F5" s="105" t="s">
        <v>62</v>
      </c>
    </row>
    <row r="6" spans="1:12" s="11" customFormat="1" ht="16.149999999999999">
      <c r="A6" s="11">
        <v>1</v>
      </c>
      <c r="B6" s="51" t="s">
        <v>63</v>
      </c>
      <c r="C6" s="49">
        <v>70</v>
      </c>
      <c r="D6" s="49">
        <v>122</v>
      </c>
      <c r="E6" s="49">
        <v>36.5</v>
      </c>
      <c r="F6" s="49">
        <v>63.5</v>
      </c>
      <c r="H6" s="26"/>
      <c r="I6" s="26"/>
    </row>
    <row r="7" spans="1:12" s="11" customFormat="1" ht="16.149999999999999">
      <c r="A7" s="11">
        <v>2</v>
      </c>
      <c r="B7" s="51" t="s">
        <v>64</v>
      </c>
      <c r="C7" s="49">
        <v>185</v>
      </c>
      <c r="D7" s="49">
        <v>463</v>
      </c>
      <c r="E7" s="49">
        <v>28.5</v>
      </c>
      <c r="F7" s="49">
        <v>71.5</v>
      </c>
      <c r="H7" s="26"/>
      <c r="I7" s="26"/>
    </row>
    <row r="8" spans="1:12" s="11" customFormat="1" ht="16.149999999999999">
      <c r="A8" s="11">
        <v>3</v>
      </c>
      <c r="B8" s="51" t="s">
        <v>65</v>
      </c>
      <c r="C8" s="49">
        <v>365</v>
      </c>
      <c r="D8" s="49">
        <v>811</v>
      </c>
      <c r="E8" s="49">
        <v>31</v>
      </c>
      <c r="F8" s="49">
        <v>69</v>
      </c>
      <c r="H8" s="26"/>
      <c r="I8" s="26"/>
    </row>
    <row r="9" spans="1:12" s="11" customFormat="1" ht="16.149999999999999">
      <c r="A9" s="11">
        <v>4</v>
      </c>
      <c r="B9" s="51" t="s">
        <v>66</v>
      </c>
      <c r="C9" s="49">
        <v>212</v>
      </c>
      <c r="D9" s="49">
        <v>439</v>
      </c>
      <c r="E9" s="49">
        <v>32.6</v>
      </c>
      <c r="F9" s="49">
        <v>67.400000000000006</v>
      </c>
      <c r="H9" s="26"/>
      <c r="I9" s="26"/>
    </row>
    <row r="10" spans="1:12" s="11" customFormat="1" ht="16.149999999999999">
      <c r="A10" s="11">
        <v>5</v>
      </c>
      <c r="B10" s="51" t="s">
        <v>67</v>
      </c>
      <c r="C10" s="49">
        <v>2324</v>
      </c>
      <c r="D10" s="49">
        <v>4249</v>
      </c>
      <c r="E10" s="49">
        <v>35.4</v>
      </c>
      <c r="F10" s="49">
        <v>64.599999999999994</v>
      </c>
      <c r="H10" s="26"/>
      <c r="I10" s="26"/>
    </row>
    <row r="11" spans="1:12" s="11" customFormat="1" ht="16.149999999999999">
      <c r="A11" s="11">
        <v>6</v>
      </c>
      <c r="B11" s="51" t="s">
        <v>68</v>
      </c>
      <c r="C11" s="49">
        <v>866</v>
      </c>
      <c r="D11" s="49">
        <v>1582</v>
      </c>
      <c r="E11" s="49">
        <v>35.4</v>
      </c>
      <c r="F11" s="49">
        <v>64.599999999999994</v>
      </c>
      <c r="H11" s="26"/>
      <c r="I11" s="26"/>
    </row>
    <row r="12" spans="1:12" s="11" customFormat="1" ht="16.149999999999999">
      <c r="A12" s="11">
        <v>7</v>
      </c>
      <c r="B12" s="51" t="s">
        <v>69</v>
      </c>
      <c r="C12" s="49">
        <v>4953</v>
      </c>
      <c r="D12" s="49">
        <v>9736</v>
      </c>
      <c r="E12" s="49">
        <v>33.700000000000003</v>
      </c>
      <c r="F12" s="49">
        <v>66.3</v>
      </c>
      <c r="H12" s="26"/>
      <c r="I12" s="62"/>
    </row>
    <row r="13" spans="1:12">
      <c r="B13" s="3" t="s">
        <v>7</v>
      </c>
    </row>
    <row r="14" spans="1:12">
      <c r="B14" s="3" t="s">
        <v>8</v>
      </c>
    </row>
    <row r="15" spans="1:12">
      <c r="B15" s="37"/>
    </row>
    <row r="20" spans="2:6">
      <c r="B20" s="61"/>
      <c r="C20" s="61"/>
      <c r="D20" s="61"/>
      <c r="E20" s="61"/>
      <c r="F20" s="61"/>
    </row>
    <row r="21" spans="2:6">
      <c r="B21" s="61"/>
      <c r="C21" s="61"/>
      <c r="D21" s="61"/>
      <c r="E21" s="61"/>
      <c r="F21" s="61"/>
    </row>
    <row r="22" spans="2:6">
      <c r="B22" s="61"/>
      <c r="C22" s="61"/>
      <c r="D22" s="61"/>
      <c r="E22" s="61"/>
      <c r="F22" s="61"/>
    </row>
    <row r="23" spans="2:6">
      <c r="B23" s="61"/>
      <c r="C23" s="61"/>
      <c r="D23" s="61"/>
      <c r="E23" s="61"/>
      <c r="F23" s="61"/>
    </row>
    <row r="24" spans="2:6">
      <c r="B24" s="61"/>
      <c r="C24" s="61"/>
      <c r="D24" s="61"/>
      <c r="E24" s="61"/>
      <c r="F24" s="61"/>
    </row>
    <row r="25" spans="2:6">
      <c r="B25" s="61"/>
      <c r="C25" s="61"/>
      <c r="D25" s="61"/>
      <c r="E25" s="61"/>
      <c r="F25" s="61"/>
    </row>
    <row r="26" spans="2:6">
      <c r="B26" s="61"/>
      <c r="C26" s="61"/>
      <c r="D26" s="61"/>
      <c r="E26" s="61"/>
      <c r="F26" s="61"/>
    </row>
    <row r="27" spans="2:6">
      <c r="B27" s="61"/>
      <c r="C27" s="61"/>
      <c r="D27" s="61"/>
      <c r="E27" s="61"/>
      <c r="F27" s="61"/>
    </row>
    <row r="28" spans="2:6">
      <c r="B28" s="61"/>
      <c r="C28" s="61"/>
      <c r="D28" s="61"/>
      <c r="E28" s="61"/>
      <c r="F28" s="61"/>
    </row>
  </sheetData>
  <mergeCells count="3">
    <mergeCell ref="B2:B3"/>
    <mergeCell ref="C2:D2"/>
    <mergeCell ref="E2:F2"/>
  </mergeCells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BBA96F-84B1-4836-A32A-85A4F594E730}">
  <dimension ref="A1:F21"/>
  <sheetViews>
    <sheetView topLeftCell="B1" workbookViewId="0">
      <selection activeCell="B15" sqref="B15"/>
    </sheetView>
  </sheetViews>
  <sheetFormatPr defaultRowHeight="14.45"/>
  <cols>
    <col min="1" max="1" width="0" hidden="1" customWidth="1"/>
    <col min="2" max="2" width="39.28515625" customWidth="1"/>
    <col min="3" max="3" width="16.28515625" customWidth="1"/>
    <col min="4" max="4" width="16" customWidth="1"/>
    <col min="5" max="5" width="13.85546875" customWidth="1"/>
    <col min="6" max="6" width="15.5703125" customWidth="1"/>
  </cols>
  <sheetData>
    <row r="1" spans="1:6" s="11" customFormat="1" ht="16.149999999999999">
      <c r="B1" s="19" t="s">
        <v>70</v>
      </c>
      <c r="C1" s="18"/>
      <c r="D1" s="18"/>
      <c r="E1" s="18"/>
      <c r="F1" s="18"/>
    </row>
    <row r="2" spans="1:6" s="11" customFormat="1" ht="16.149999999999999">
      <c r="B2" s="116" t="s">
        <v>60</v>
      </c>
      <c r="C2" s="112" t="s">
        <v>2</v>
      </c>
      <c r="D2" s="113"/>
      <c r="E2" s="118" t="s">
        <v>3</v>
      </c>
      <c r="F2" s="119"/>
    </row>
    <row r="3" spans="1:6" s="11" customFormat="1" ht="16.149999999999999">
      <c r="B3" s="117"/>
      <c r="C3" s="31" t="s">
        <v>4</v>
      </c>
      <c r="D3" s="31" t="s">
        <v>5</v>
      </c>
      <c r="E3" s="27" t="s">
        <v>4</v>
      </c>
      <c r="F3" s="27" t="s">
        <v>5</v>
      </c>
    </row>
    <row r="4" spans="1:6" s="11" customFormat="1" ht="16.149999999999999">
      <c r="B4" s="58" t="s">
        <v>13</v>
      </c>
      <c r="C4" s="13">
        <v>176850</v>
      </c>
      <c r="D4" s="13">
        <v>351733</v>
      </c>
      <c r="E4" s="9">
        <v>33.5</v>
      </c>
      <c r="F4" s="9">
        <v>66.5</v>
      </c>
    </row>
    <row r="5" spans="1:6" s="11" customFormat="1" ht="16.149999999999999">
      <c r="B5" s="58" t="s">
        <v>61</v>
      </c>
      <c r="C5" s="13">
        <v>0</v>
      </c>
      <c r="D5" s="13">
        <v>2</v>
      </c>
      <c r="E5" s="29">
        <v>0</v>
      </c>
      <c r="F5" s="29">
        <v>100</v>
      </c>
    </row>
    <row r="6" spans="1:6" s="11" customFormat="1" ht="16.149999999999999">
      <c r="A6" s="11">
        <v>1</v>
      </c>
      <c r="B6" s="28" t="s">
        <v>63</v>
      </c>
      <c r="C6" s="13">
        <v>4880</v>
      </c>
      <c r="D6" s="13">
        <v>11048</v>
      </c>
      <c r="E6" s="29">
        <v>30.6</v>
      </c>
      <c r="F6" s="29">
        <v>69.400000000000006</v>
      </c>
    </row>
    <row r="7" spans="1:6" s="11" customFormat="1" ht="16.149999999999999">
      <c r="A7" s="11">
        <v>2</v>
      </c>
      <c r="B7" s="28" t="s">
        <v>64</v>
      </c>
      <c r="C7" s="13">
        <v>17356</v>
      </c>
      <c r="D7" s="13">
        <v>49455</v>
      </c>
      <c r="E7" s="29">
        <v>26</v>
      </c>
      <c r="F7" s="29">
        <v>74</v>
      </c>
    </row>
    <row r="8" spans="1:6" s="11" customFormat="1" ht="16.149999999999999">
      <c r="A8" s="11">
        <v>3</v>
      </c>
      <c r="B8" s="28" t="s">
        <v>65</v>
      </c>
      <c r="C8" s="13">
        <v>17705</v>
      </c>
      <c r="D8" s="13">
        <v>46423</v>
      </c>
      <c r="E8" s="29">
        <v>27.6</v>
      </c>
      <c r="F8" s="29">
        <v>72.400000000000006</v>
      </c>
    </row>
    <row r="9" spans="1:6" s="11" customFormat="1" ht="16.149999999999999">
      <c r="A9" s="11">
        <v>4</v>
      </c>
      <c r="B9" s="28" t="s">
        <v>66</v>
      </c>
      <c r="C9" s="13">
        <v>8308</v>
      </c>
      <c r="D9" s="13">
        <v>17735</v>
      </c>
      <c r="E9" s="29">
        <v>31.9</v>
      </c>
      <c r="F9" s="29">
        <v>68.099999999999994</v>
      </c>
    </row>
    <row r="10" spans="1:6" s="11" customFormat="1" ht="16.149999999999999">
      <c r="A10" s="11">
        <v>5</v>
      </c>
      <c r="B10" s="28" t="s">
        <v>67</v>
      </c>
      <c r="C10" s="13">
        <v>68459</v>
      </c>
      <c r="D10" s="13">
        <v>133401</v>
      </c>
      <c r="E10" s="29">
        <v>33.9</v>
      </c>
      <c r="F10" s="29">
        <v>66.099999999999994</v>
      </c>
    </row>
    <row r="11" spans="1:6" s="11" customFormat="1" ht="16.149999999999999">
      <c r="A11" s="11">
        <v>6</v>
      </c>
      <c r="B11" s="28" t="s">
        <v>68</v>
      </c>
      <c r="C11" s="13">
        <v>8605</v>
      </c>
      <c r="D11" s="13">
        <v>15149</v>
      </c>
      <c r="E11" s="29">
        <v>36.200000000000003</v>
      </c>
      <c r="F11" s="29">
        <v>63.8</v>
      </c>
    </row>
    <row r="12" spans="1:6" s="11" customFormat="1" ht="16.149999999999999">
      <c r="A12" s="11">
        <v>7</v>
      </c>
      <c r="B12" s="28" t="s">
        <v>69</v>
      </c>
      <c r="C12" s="13">
        <v>51537</v>
      </c>
      <c r="D12" s="13">
        <v>78520</v>
      </c>
      <c r="E12" s="29">
        <v>39.6</v>
      </c>
      <c r="F12" s="29">
        <v>60.4</v>
      </c>
    </row>
    <row r="13" spans="1:6">
      <c r="B13" s="3" t="s">
        <v>7</v>
      </c>
    </row>
    <row r="14" spans="1:6">
      <c r="B14" s="3" t="s">
        <v>8</v>
      </c>
    </row>
    <row r="15" spans="1:6">
      <c r="B15" s="37"/>
    </row>
    <row r="17" spans="5:5">
      <c r="E17" s="2"/>
    </row>
    <row r="18" spans="5:5">
      <c r="E18" s="2"/>
    </row>
    <row r="19" spans="5:5">
      <c r="E19" s="2"/>
    </row>
    <row r="20" spans="5:5">
      <c r="E20" s="2"/>
    </row>
    <row r="21" spans="5:5">
      <c r="E21" s="2"/>
    </row>
  </sheetData>
  <mergeCells count="3">
    <mergeCell ref="B2:B3"/>
    <mergeCell ref="C2:D2"/>
    <mergeCell ref="E2:F2"/>
  </mergeCells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A38"/>
  <sheetViews>
    <sheetView workbookViewId="0">
      <selection activeCell="I15" sqref="I15"/>
    </sheetView>
  </sheetViews>
  <sheetFormatPr defaultRowHeight="14.45"/>
  <cols>
    <col min="1" max="1" width="22.5703125" customWidth="1"/>
    <col min="2" max="5" width="18.7109375" customWidth="1"/>
    <col min="14" max="14" width="37.28515625" customWidth="1"/>
    <col min="15" max="15" width="19.28515625" customWidth="1"/>
    <col min="16" max="16" width="18.85546875" customWidth="1"/>
    <col min="17" max="17" width="19.42578125" customWidth="1"/>
    <col min="18" max="18" width="18.5703125" customWidth="1"/>
  </cols>
  <sheetData>
    <row r="1" spans="1:27" s="30" customFormat="1" ht="16.149999999999999">
      <c r="A1" s="10" t="s">
        <v>71</v>
      </c>
      <c r="B1" s="10"/>
      <c r="C1" s="10"/>
      <c r="D1" s="10"/>
      <c r="E1" s="10"/>
      <c r="F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</row>
    <row r="2" spans="1:27" s="30" customFormat="1" ht="15" customHeight="1">
      <c r="A2" s="122" t="s">
        <v>72</v>
      </c>
      <c r="B2" s="124" t="s">
        <v>2</v>
      </c>
      <c r="C2" s="125"/>
      <c r="D2" s="124" t="s">
        <v>3</v>
      </c>
      <c r="E2" s="125"/>
      <c r="F2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</row>
    <row r="3" spans="1:27" s="30" customFormat="1" ht="16.149999999999999">
      <c r="A3" s="128"/>
      <c r="B3" s="55" t="s">
        <v>4</v>
      </c>
      <c r="C3" s="55" t="s">
        <v>5</v>
      </c>
      <c r="D3" s="55" t="s">
        <v>4</v>
      </c>
      <c r="E3" s="55" t="s">
        <v>5</v>
      </c>
      <c r="F3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</row>
    <row r="4" spans="1:27" s="30" customFormat="1" ht="16.149999999999999">
      <c r="A4" s="19" t="s">
        <v>13</v>
      </c>
      <c r="B4" s="19">
        <f>SUM(B5:B36)</f>
        <v>8975</v>
      </c>
      <c r="C4" s="19">
        <f>SUM(C5:C36)</f>
        <v>17402</v>
      </c>
      <c r="D4" s="20">
        <f>(B4/(B4+C4))*100</f>
        <v>34.025855859271338</v>
      </c>
      <c r="E4" s="20">
        <f>(C4/(B4+C4))*100</f>
        <v>65.974144140728669</v>
      </c>
      <c r="F4"/>
      <c r="G4" s="26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</row>
    <row r="5" spans="1:27" s="30" customFormat="1" ht="16.149999999999999">
      <c r="A5" s="49" t="s">
        <v>73</v>
      </c>
      <c r="B5" s="49">
        <v>255</v>
      </c>
      <c r="C5" s="49">
        <v>539</v>
      </c>
      <c r="D5" s="50">
        <v>32.1</v>
      </c>
      <c r="E5" s="50">
        <v>67.900000000000006</v>
      </c>
      <c r="F5"/>
      <c r="G5" s="26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/>
      <c r="U5"/>
      <c r="V5"/>
      <c r="W5"/>
      <c r="X5"/>
      <c r="Y5"/>
      <c r="Z5"/>
      <c r="AA5"/>
    </row>
    <row r="6" spans="1:27" s="30" customFormat="1" ht="15.75" customHeight="1">
      <c r="A6" s="49" t="s">
        <v>74</v>
      </c>
      <c r="B6" s="49">
        <v>317</v>
      </c>
      <c r="C6" s="49">
        <v>635</v>
      </c>
      <c r="D6" s="50">
        <v>33.299999999999997</v>
      </c>
      <c r="E6" s="50">
        <v>66.7</v>
      </c>
      <c r="F6"/>
      <c r="G6" s="26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/>
      <c r="U6"/>
      <c r="V6"/>
      <c r="W6"/>
      <c r="X6"/>
      <c r="Y6"/>
      <c r="Z6"/>
      <c r="AA6"/>
    </row>
    <row r="7" spans="1:27" s="30" customFormat="1" ht="16.149999999999999">
      <c r="A7" s="49" t="s">
        <v>75</v>
      </c>
      <c r="B7" s="49">
        <v>158</v>
      </c>
      <c r="C7" s="49">
        <v>290</v>
      </c>
      <c r="D7" s="50">
        <v>35.299999999999997</v>
      </c>
      <c r="E7" s="50">
        <v>64.7</v>
      </c>
      <c r="F7"/>
      <c r="G7" s="26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/>
      <c r="U7"/>
      <c r="V7"/>
      <c r="W7"/>
      <c r="X7"/>
      <c r="Y7"/>
      <c r="Z7"/>
      <c r="AA7"/>
    </row>
    <row r="8" spans="1:27" s="30" customFormat="1" ht="16.149999999999999">
      <c r="A8" s="49" t="s">
        <v>76</v>
      </c>
      <c r="B8" s="49">
        <v>219</v>
      </c>
      <c r="C8" s="49">
        <v>438</v>
      </c>
      <c r="D8" s="50">
        <v>33.299999999999997</v>
      </c>
      <c r="E8" s="50">
        <v>66.7</v>
      </c>
      <c r="F8"/>
      <c r="G8" s="26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/>
      <c r="U8"/>
      <c r="V8"/>
      <c r="W8"/>
      <c r="X8"/>
      <c r="Y8"/>
      <c r="Z8"/>
      <c r="AA8"/>
    </row>
    <row r="9" spans="1:27" s="30" customFormat="1" ht="16.149999999999999">
      <c r="A9" s="49" t="s">
        <v>77</v>
      </c>
      <c r="B9" s="49">
        <v>452</v>
      </c>
      <c r="C9" s="49">
        <v>863</v>
      </c>
      <c r="D9" s="50">
        <v>34.4</v>
      </c>
      <c r="E9" s="50">
        <v>65.599999999999994</v>
      </c>
      <c r="F9"/>
      <c r="G9" s="26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/>
      <c r="U9"/>
      <c r="V9"/>
      <c r="W9"/>
      <c r="X9"/>
      <c r="Y9"/>
      <c r="Z9"/>
      <c r="AA9"/>
    </row>
    <row r="10" spans="1:27" s="30" customFormat="1" ht="16.149999999999999">
      <c r="A10" s="49" t="s">
        <v>78</v>
      </c>
      <c r="B10" s="49">
        <v>145</v>
      </c>
      <c r="C10" s="49">
        <v>319</v>
      </c>
      <c r="D10" s="50">
        <v>31.3</v>
      </c>
      <c r="E10" s="50">
        <v>68.8</v>
      </c>
      <c r="F10"/>
      <c r="G10" s="26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/>
      <c r="U10"/>
      <c r="V10"/>
      <c r="W10"/>
      <c r="X10"/>
      <c r="Y10"/>
      <c r="Z10"/>
      <c r="AA10"/>
    </row>
    <row r="11" spans="1:27" s="30" customFormat="1" ht="16.149999999999999">
      <c r="A11" s="49" t="s">
        <v>79</v>
      </c>
      <c r="B11" s="49">
        <v>370</v>
      </c>
      <c r="C11" s="49">
        <v>752</v>
      </c>
      <c r="D11" s="50">
        <v>33</v>
      </c>
      <c r="E11" s="50">
        <v>67</v>
      </c>
      <c r="F11"/>
      <c r="G11" s="26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/>
      <c r="U11"/>
      <c r="V11"/>
      <c r="W11"/>
      <c r="X11"/>
      <c r="Y11"/>
      <c r="Z11"/>
      <c r="AA11"/>
    </row>
    <row r="12" spans="1:27" s="30" customFormat="1" ht="16.149999999999999">
      <c r="A12" s="49" t="s">
        <v>80</v>
      </c>
      <c r="B12" s="49">
        <v>99</v>
      </c>
      <c r="C12" s="49">
        <v>116</v>
      </c>
      <c r="D12" s="50">
        <v>46</v>
      </c>
      <c r="E12" s="50">
        <v>54</v>
      </c>
      <c r="F12"/>
      <c r="G12" s="26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/>
      <c r="U12"/>
      <c r="V12"/>
      <c r="W12"/>
      <c r="X12"/>
      <c r="Y12"/>
      <c r="Z12"/>
      <c r="AA12"/>
    </row>
    <row r="13" spans="1:27" s="30" customFormat="1" ht="16.149999999999999">
      <c r="A13" s="49" t="s">
        <v>81</v>
      </c>
      <c r="B13" s="49">
        <v>29</v>
      </c>
      <c r="C13" s="49">
        <v>48</v>
      </c>
      <c r="D13" s="50">
        <v>37.700000000000003</v>
      </c>
      <c r="E13" s="50">
        <v>62.3</v>
      </c>
      <c r="F13"/>
      <c r="G13" s="26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/>
      <c r="U13"/>
      <c r="V13"/>
      <c r="W13"/>
      <c r="X13"/>
      <c r="Y13"/>
      <c r="Z13"/>
      <c r="AA13"/>
    </row>
    <row r="14" spans="1:27" ht="16.149999999999999">
      <c r="A14" s="49" t="s">
        <v>82</v>
      </c>
      <c r="B14" s="49">
        <v>22</v>
      </c>
      <c r="C14" s="49">
        <v>33</v>
      </c>
      <c r="D14" s="50">
        <v>40</v>
      </c>
      <c r="E14" s="50">
        <v>60</v>
      </c>
    </row>
    <row r="15" spans="1:27" ht="16.149999999999999">
      <c r="A15" s="49" t="s">
        <v>83</v>
      </c>
      <c r="B15" s="49">
        <v>440</v>
      </c>
      <c r="C15" s="49">
        <v>845</v>
      </c>
      <c r="D15" s="50">
        <v>34.200000000000003</v>
      </c>
      <c r="E15" s="50">
        <v>65.8</v>
      </c>
    </row>
    <row r="16" spans="1:27" ht="16.149999999999999">
      <c r="A16" s="49" t="s">
        <v>84</v>
      </c>
      <c r="B16" s="49">
        <v>485</v>
      </c>
      <c r="C16" s="49">
        <v>1032</v>
      </c>
      <c r="D16" s="50">
        <v>32</v>
      </c>
      <c r="E16" s="50">
        <v>68</v>
      </c>
    </row>
    <row r="17" spans="1:9" ht="16.149999999999999">
      <c r="A17" s="49" t="s">
        <v>85</v>
      </c>
      <c r="B17" s="49">
        <v>230</v>
      </c>
      <c r="C17" s="49">
        <v>461</v>
      </c>
      <c r="D17" s="50">
        <v>33.299999999999997</v>
      </c>
      <c r="E17" s="50">
        <v>66.7</v>
      </c>
    </row>
    <row r="18" spans="1:9" ht="16.149999999999999">
      <c r="A18" s="49" t="s">
        <v>86</v>
      </c>
      <c r="B18" s="49">
        <v>252</v>
      </c>
      <c r="C18" s="49">
        <v>491</v>
      </c>
      <c r="D18" s="50">
        <v>33.9</v>
      </c>
      <c r="E18" s="50">
        <v>66.099999999999994</v>
      </c>
    </row>
    <row r="19" spans="1:9" ht="16.149999999999999">
      <c r="A19" s="49" t="s">
        <v>87</v>
      </c>
      <c r="B19" s="49">
        <v>368</v>
      </c>
      <c r="C19" s="49">
        <v>753</v>
      </c>
      <c r="D19" s="50">
        <v>32.799999999999997</v>
      </c>
      <c r="E19" s="50">
        <v>67.2</v>
      </c>
      <c r="I19" s="23"/>
    </row>
    <row r="20" spans="1:9" ht="16.149999999999999">
      <c r="A20" s="49" t="s">
        <v>88</v>
      </c>
      <c r="B20" s="49">
        <v>424</v>
      </c>
      <c r="C20" s="49">
        <v>853</v>
      </c>
      <c r="D20" s="50">
        <v>33.200000000000003</v>
      </c>
      <c r="E20" s="50">
        <v>66.8</v>
      </c>
    </row>
    <row r="21" spans="1:9" ht="16.149999999999999">
      <c r="A21" s="49" t="s">
        <v>89</v>
      </c>
      <c r="B21" s="49">
        <v>249</v>
      </c>
      <c r="C21" s="49">
        <v>506</v>
      </c>
      <c r="D21" s="50">
        <v>33</v>
      </c>
      <c r="E21" s="50">
        <v>67</v>
      </c>
    </row>
    <row r="22" spans="1:9" ht="16.149999999999999">
      <c r="A22" s="49" t="s">
        <v>90</v>
      </c>
      <c r="B22" s="49">
        <v>247</v>
      </c>
      <c r="C22" s="49">
        <v>532</v>
      </c>
      <c r="D22" s="50">
        <v>31.7</v>
      </c>
      <c r="E22" s="50">
        <v>68.3</v>
      </c>
    </row>
    <row r="23" spans="1:9" ht="16.149999999999999">
      <c r="A23" s="49" t="s">
        <v>91</v>
      </c>
      <c r="B23" s="49">
        <v>406</v>
      </c>
      <c r="C23" s="49">
        <v>798</v>
      </c>
      <c r="D23" s="50">
        <v>33.700000000000003</v>
      </c>
      <c r="E23" s="50">
        <v>66.3</v>
      </c>
    </row>
    <row r="24" spans="1:9" ht="16.149999999999999">
      <c r="A24" s="49" t="s">
        <v>92</v>
      </c>
      <c r="B24" s="49">
        <v>339</v>
      </c>
      <c r="C24" s="49">
        <v>662</v>
      </c>
      <c r="D24" s="50">
        <v>33.9</v>
      </c>
      <c r="E24" s="50">
        <v>66.099999999999994</v>
      </c>
    </row>
    <row r="25" spans="1:9" ht="16.149999999999999">
      <c r="A25" s="49" t="s">
        <v>93</v>
      </c>
      <c r="B25" s="49">
        <v>373</v>
      </c>
      <c r="C25" s="49">
        <v>735</v>
      </c>
      <c r="D25" s="50">
        <v>33.700000000000003</v>
      </c>
      <c r="E25" s="50">
        <v>66.3</v>
      </c>
    </row>
    <row r="26" spans="1:9" ht="16.149999999999999">
      <c r="A26" s="49" t="s">
        <v>94</v>
      </c>
      <c r="B26" s="49">
        <v>300</v>
      </c>
      <c r="C26" s="49">
        <v>549</v>
      </c>
      <c r="D26" s="50">
        <v>35.299999999999997</v>
      </c>
      <c r="E26" s="50">
        <v>64.7</v>
      </c>
    </row>
    <row r="27" spans="1:9" ht="16.149999999999999">
      <c r="A27" s="49" t="s">
        <v>95</v>
      </c>
      <c r="B27" s="49">
        <v>357</v>
      </c>
      <c r="C27" s="49">
        <v>526</v>
      </c>
      <c r="D27" s="50">
        <v>40.4</v>
      </c>
      <c r="E27" s="50">
        <v>59.6</v>
      </c>
    </row>
    <row r="28" spans="1:9" ht="16.149999999999999">
      <c r="A28" s="49" t="s">
        <v>96</v>
      </c>
      <c r="B28" s="49">
        <v>63</v>
      </c>
      <c r="C28" s="49">
        <v>89</v>
      </c>
      <c r="D28" s="50">
        <v>41.4</v>
      </c>
      <c r="E28" s="50">
        <v>58.6</v>
      </c>
    </row>
    <row r="29" spans="1:9" ht="16.149999999999999">
      <c r="A29" s="49" t="s">
        <v>97</v>
      </c>
      <c r="B29" s="49">
        <v>401</v>
      </c>
      <c r="C29" s="49">
        <v>677</v>
      </c>
      <c r="D29" s="50">
        <v>37.200000000000003</v>
      </c>
      <c r="E29" s="50">
        <v>62.8</v>
      </c>
    </row>
    <row r="30" spans="1:9" ht="16.149999999999999">
      <c r="A30" s="49" t="s">
        <v>98</v>
      </c>
      <c r="B30" s="49">
        <v>394</v>
      </c>
      <c r="C30" s="49">
        <v>817</v>
      </c>
      <c r="D30" s="50">
        <v>32.5</v>
      </c>
      <c r="E30" s="50">
        <v>67.5</v>
      </c>
    </row>
    <row r="31" spans="1:9" ht="16.149999999999999">
      <c r="A31" s="49" t="s">
        <v>99</v>
      </c>
      <c r="B31" s="49">
        <v>114</v>
      </c>
      <c r="C31" s="49">
        <v>180</v>
      </c>
      <c r="D31" s="50">
        <v>38.799999999999997</v>
      </c>
      <c r="E31" s="50">
        <v>61.2</v>
      </c>
    </row>
    <row r="32" spans="1:9" ht="16.149999999999999">
      <c r="A32" s="49" t="s">
        <v>100</v>
      </c>
      <c r="B32" s="49">
        <v>164</v>
      </c>
      <c r="C32" s="49">
        <v>292</v>
      </c>
      <c r="D32" s="50">
        <v>36</v>
      </c>
      <c r="E32" s="50">
        <v>64</v>
      </c>
    </row>
    <row r="33" spans="1:6" ht="16.149999999999999">
      <c r="A33" s="49" t="s">
        <v>101</v>
      </c>
      <c r="B33" s="49">
        <v>453</v>
      </c>
      <c r="C33" s="49">
        <v>923</v>
      </c>
      <c r="D33" s="50">
        <v>32.9</v>
      </c>
      <c r="E33" s="50">
        <v>67.099999999999994</v>
      </c>
    </row>
    <row r="34" spans="1:6" ht="16.149999999999999">
      <c r="A34" s="49" t="s">
        <v>102</v>
      </c>
      <c r="B34" s="49">
        <v>347</v>
      </c>
      <c r="C34" s="49">
        <v>667</v>
      </c>
      <c r="D34" s="50">
        <v>34.200000000000003</v>
      </c>
      <c r="E34" s="50">
        <v>65.8</v>
      </c>
    </row>
    <row r="35" spans="1:6" ht="16.149999999999999">
      <c r="A35" s="64" t="s">
        <v>103</v>
      </c>
      <c r="B35" s="64">
        <v>466</v>
      </c>
      <c r="C35" s="64">
        <v>958</v>
      </c>
      <c r="D35" s="65">
        <v>32.700000000000003</v>
      </c>
      <c r="E35" s="65">
        <v>67.3</v>
      </c>
      <c r="F35" s="33"/>
    </row>
    <row r="36" spans="1:6" ht="16.149999999999999">
      <c r="A36" s="49" t="s">
        <v>104</v>
      </c>
      <c r="B36" s="49">
        <v>37</v>
      </c>
      <c r="C36" s="49">
        <v>23</v>
      </c>
      <c r="D36" s="50">
        <v>61.7</v>
      </c>
      <c r="E36" s="50">
        <v>38.299999999999997</v>
      </c>
      <c r="F36" s="33"/>
    </row>
    <row r="37" spans="1:6" ht="16.149999999999999">
      <c r="A37" s="3" t="s">
        <v>7</v>
      </c>
      <c r="B37" s="11"/>
      <c r="C37" s="11"/>
      <c r="D37" s="63"/>
      <c r="E37" s="63"/>
      <c r="F37" s="33"/>
    </row>
    <row r="38" spans="1:6">
      <c r="A38" s="3" t="s">
        <v>8</v>
      </c>
    </row>
  </sheetData>
  <mergeCells count="3">
    <mergeCell ref="A2:A3"/>
    <mergeCell ref="B2:C2"/>
    <mergeCell ref="D2:E2"/>
  </mergeCells>
  <pageMargins left="0.511811024" right="0.511811024" top="0.78740157499999996" bottom="0.78740157499999996" header="0.31496062000000002" footer="0.3149606200000000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40"/>
  <sheetViews>
    <sheetView tabSelected="1" workbookViewId="0">
      <selection activeCell="A2" sqref="A2:A3"/>
    </sheetView>
  </sheetViews>
  <sheetFormatPr defaultRowHeight="14.45"/>
  <cols>
    <col min="1" max="1" width="22.42578125" customWidth="1"/>
    <col min="2" max="5" width="19.85546875" customWidth="1"/>
  </cols>
  <sheetData>
    <row r="1" spans="1:7" s="30" customFormat="1" ht="16.149999999999999">
      <c r="A1" s="10" t="s">
        <v>105</v>
      </c>
      <c r="B1" s="10"/>
      <c r="C1" s="10"/>
      <c r="D1" s="10"/>
      <c r="E1" s="10"/>
      <c r="F1" s="11"/>
      <c r="G1" s="11"/>
    </row>
    <row r="2" spans="1:7" s="30" customFormat="1" ht="16.149999999999999">
      <c r="A2" s="122" t="s">
        <v>72</v>
      </c>
      <c r="B2" s="124" t="s">
        <v>2</v>
      </c>
      <c r="C2" s="125"/>
      <c r="D2" s="124" t="s">
        <v>3</v>
      </c>
      <c r="E2" s="125"/>
      <c r="F2" s="11"/>
      <c r="G2" s="11"/>
    </row>
    <row r="3" spans="1:7" s="30" customFormat="1" ht="15" customHeight="1">
      <c r="A3" s="123"/>
      <c r="B3" s="55" t="s">
        <v>4</v>
      </c>
      <c r="C3" s="55" t="s">
        <v>5</v>
      </c>
      <c r="D3" s="55" t="s">
        <v>4</v>
      </c>
      <c r="E3" s="55" t="s">
        <v>5</v>
      </c>
      <c r="F3" s="11"/>
      <c r="G3" s="11"/>
    </row>
    <row r="4" spans="1:7" s="30" customFormat="1" ht="16.149999999999999">
      <c r="A4" s="19" t="s">
        <v>13</v>
      </c>
      <c r="B4" s="19">
        <v>176850</v>
      </c>
      <c r="C4" s="19">
        <v>351733</v>
      </c>
      <c r="D4" s="20">
        <v>33.5</v>
      </c>
      <c r="E4" s="20">
        <v>66.5</v>
      </c>
      <c r="F4" s="11"/>
      <c r="G4" s="11"/>
    </row>
    <row r="5" spans="1:7" s="30" customFormat="1" ht="16.149999999999999">
      <c r="A5" s="19" t="s">
        <v>74</v>
      </c>
      <c r="B5" s="19">
        <v>4693</v>
      </c>
      <c r="C5" s="19">
        <v>9537</v>
      </c>
      <c r="D5" s="20">
        <v>33</v>
      </c>
      <c r="E5" s="20">
        <v>67</v>
      </c>
      <c r="F5" s="11"/>
      <c r="G5" s="11"/>
    </row>
    <row r="6" spans="1:7" s="30" customFormat="1" ht="16.149999999999999">
      <c r="A6" s="19" t="s">
        <v>75</v>
      </c>
      <c r="B6" s="19">
        <v>5596</v>
      </c>
      <c r="C6" s="19">
        <v>11045</v>
      </c>
      <c r="D6" s="20">
        <v>33.6</v>
      </c>
      <c r="E6" s="20">
        <v>66.400000000000006</v>
      </c>
      <c r="F6" s="11"/>
      <c r="G6" s="11"/>
    </row>
    <row r="7" spans="1:7" ht="16.149999999999999">
      <c r="A7" s="19" t="s">
        <v>76</v>
      </c>
      <c r="B7" s="19">
        <v>1457</v>
      </c>
      <c r="C7" s="19">
        <v>3012</v>
      </c>
      <c r="D7" s="20">
        <v>32.6</v>
      </c>
      <c r="E7" s="20">
        <v>67.400000000000006</v>
      </c>
    </row>
    <row r="8" spans="1:7" ht="16.149999999999999">
      <c r="A8" s="19" t="s">
        <v>106</v>
      </c>
      <c r="B8" s="19">
        <v>10568</v>
      </c>
      <c r="C8" s="19">
        <v>21157</v>
      </c>
      <c r="D8" s="20">
        <v>33.299999999999997</v>
      </c>
      <c r="E8" s="20">
        <v>66.7</v>
      </c>
    </row>
    <row r="9" spans="1:7" ht="16.149999999999999">
      <c r="A9" s="19" t="s">
        <v>77</v>
      </c>
      <c r="B9" s="19">
        <v>14530</v>
      </c>
      <c r="C9" s="19">
        <v>28864</v>
      </c>
      <c r="D9" s="20">
        <v>33.5</v>
      </c>
      <c r="E9" s="20">
        <v>66.5</v>
      </c>
    </row>
    <row r="10" spans="1:7" ht="16.149999999999999">
      <c r="A10" s="19" t="s">
        <v>78</v>
      </c>
      <c r="B10" s="19">
        <v>207</v>
      </c>
      <c r="C10" s="19">
        <v>402</v>
      </c>
      <c r="D10" s="20">
        <v>34</v>
      </c>
      <c r="E10" s="20">
        <v>66</v>
      </c>
    </row>
    <row r="11" spans="1:7" ht="16.149999999999999">
      <c r="A11" s="19" t="s">
        <v>79</v>
      </c>
      <c r="B11" s="19">
        <v>4434</v>
      </c>
      <c r="C11" s="19">
        <v>9067</v>
      </c>
      <c r="D11" s="20">
        <v>32.799999999999997</v>
      </c>
      <c r="E11" s="20">
        <v>67.2</v>
      </c>
    </row>
    <row r="12" spans="1:7" ht="16.149999999999999">
      <c r="A12" s="19" t="s">
        <v>80</v>
      </c>
      <c r="B12" s="19">
        <v>3448</v>
      </c>
      <c r="C12" s="19">
        <v>6628</v>
      </c>
      <c r="D12" s="20">
        <v>34.200000000000003</v>
      </c>
      <c r="E12" s="20">
        <v>65.8</v>
      </c>
    </row>
    <row r="13" spans="1:7" ht="16.149999999999999">
      <c r="A13" s="19" t="s">
        <v>81</v>
      </c>
      <c r="B13" s="19">
        <v>23</v>
      </c>
      <c r="C13" s="19">
        <v>50</v>
      </c>
      <c r="D13" s="20">
        <v>31.5</v>
      </c>
      <c r="E13" s="20">
        <v>68.5</v>
      </c>
    </row>
    <row r="14" spans="1:7" ht="16.149999999999999">
      <c r="A14" s="19" t="s">
        <v>82</v>
      </c>
      <c r="B14" s="19">
        <v>14</v>
      </c>
      <c r="C14" s="19">
        <v>40</v>
      </c>
      <c r="D14" s="20">
        <v>25.9</v>
      </c>
      <c r="E14" s="20">
        <v>74.099999999999994</v>
      </c>
    </row>
    <row r="15" spans="1:7" ht="16.149999999999999">
      <c r="A15" s="19" t="s">
        <v>83</v>
      </c>
      <c r="B15" s="19">
        <v>9123</v>
      </c>
      <c r="C15" s="19">
        <v>18288</v>
      </c>
      <c r="D15" s="20">
        <v>33.299999999999997</v>
      </c>
      <c r="E15" s="20">
        <v>66.7</v>
      </c>
    </row>
    <row r="16" spans="1:7" ht="16.149999999999999">
      <c r="A16" s="19" t="s">
        <v>84</v>
      </c>
      <c r="B16" s="19">
        <v>9108</v>
      </c>
      <c r="C16" s="19">
        <v>18058</v>
      </c>
      <c r="D16" s="20">
        <v>33.5</v>
      </c>
      <c r="E16" s="20">
        <v>66.5</v>
      </c>
    </row>
    <row r="17" spans="1:5" ht="16.149999999999999">
      <c r="A17" s="19" t="s">
        <v>85</v>
      </c>
      <c r="B17" s="19">
        <v>881</v>
      </c>
      <c r="C17" s="19">
        <v>1632</v>
      </c>
      <c r="D17" s="20">
        <v>35.1</v>
      </c>
      <c r="E17" s="20">
        <v>64.900000000000006</v>
      </c>
    </row>
    <row r="18" spans="1:5" ht="16.149999999999999">
      <c r="A18" s="19" t="s">
        <v>86</v>
      </c>
      <c r="B18" s="19">
        <v>1547</v>
      </c>
      <c r="C18" s="19">
        <v>3121</v>
      </c>
      <c r="D18" s="20">
        <v>33.1</v>
      </c>
      <c r="E18" s="20">
        <v>66.900000000000006</v>
      </c>
    </row>
    <row r="19" spans="1:5" ht="16.149999999999999">
      <c r="A19" s="19" t="s">
        <v>87</v>
      </c>
      <c r="B19" s="19">
        <v>6542</v>
      </c>
      <c r="C19" s="19">
        <v>13157</v>
      </c>
      <c r="D19" s="20">
        <v>33.200000000000003</v>
      </c>
      <c r="E19" s="20">
        <v>66.8</v>
      </c>
    </row>
    <row r="20" spans="1:5" ht="16.149999999999999">
      <c r="A20" s="19" t="s">
        <v>88</v>
      </c>
      <c r="B20" s="19">
        <v>12283</v>
      </c>
      <c r="C20" s="19">
        <v>24662</v>
      </c>
      <c r="D20" s="20">
        <v>33.200000000000003</v>
      </c>
      <c r="E20" s="20">
        <v>66.8</v>
      </c>
    </row>
    <row r="21" spans="1:5" ht="16.149999999999999">
      <c r="A21" s="19" t="s">
        <v>89</v>
      </c>
      <c r="B21" s="19">
        <v>3699</v>
      </c>
      <c r="C21" s="19">
        <v>7412</v>
      </c>
      <c r="D21" s="20">
        <v>33.299999999999997</v>
      </c>
      <c r="E21" s="20">
        <v>66.7</v>
      </c>
    </row>
    <row r="22" spans="1:5" ht="16.149999999999999">
      <c r="A22" s="19" t="s">
        <v>90</v>
      </c>
      <c r="B22" s="19">
        <v>2351</v>
      </c>
      <c r="C22" s="19">
        <v>4891</v>
      </c>
      <c r="D22" s="20">
        <v>32.5</v>
      </c>
      <c r="E22" s="20">
        <v>67.5</v>
      </c>
    </row>
    <row r="23" spans="1:5" ht="16.149999999999999">
      <c r="A23" s="19" t="s">
        <v>91</v>
      </c>
      <c r="B23" s="19">
        <v>8665</v>
      </c>
      <c r="C23" s="19">
        <v>17048</v>
      </c>
      <c r="D23" s="20">
        <v>33.700000000000003</v>
      </c>
      <c r="E23" s="20">
        <v>66.3</v>
      </c>
    </row>
    <row r="24" spans="1:5" ht="16.149999999999999">
      <c r="A24" s="19" t="s">
        <v>92</v>
      </c>
      <c r="B24" s="19">
        <v>5661</v>
      </c>
      <c r="C24" s="19">
        <v>11421</v>
      </c>
      <c r="D24" s="20">
        <v>33.1</v>
      </c>
      <c r="E24" s="20">
        <v>66.900000000000006</v>
      </c>
    </row>
    <row r="25" spans="1:5" ht="16.149999999999999">
      <c r="A25" s="19" t="s">
        <v>93</v>
      </c>
      <c r="B25" s="19">
        <v>12682</v>
      </c>
      <c r="C25" s="19">
        <v>25466</v>
      </c>
      <c r="D25" s="20">
        <v>33.200000000000003</v>
      </c>
      <c r="E25" s="20">
        <v>66.8</v>
      </c>
    </row>
    <row r="26" spans="1:5" ht="16.149999999999999">
      <c r="A26" s="19" t="s">
        <v>94</v>
      </c>
      <c r="B26" s="19">
        <v>10600</v>
      </c>
      <c r="C26" s="19">
        <v>21164</v>
      </c>
      <c r="D26" s="20">
        <v>33.4</v>
      </c>
      <c r="E26" s="20">
        <v>66.599999999999994</v>
      </c>
    </row>
    <row r="27" spans="1:5" ht="16.149999999999999">
      <c r="A27" s="19" t="s">
        <v>107</v>
      </c>
      <c r="B27" s="19">
        <v>6799</v>
      </c>
      <c r="C27" s="19">
        <v>14027</v>
      </c>
      <c r="D27" s="20">
        <v>32.6</v>
      </c>
      <c r="E27" s="20">
        <v>67.400000000000006</v>
      </c>
    </row>
    <row r="28" spans="1:5" ht="16.149999999999999">
      <c r="A28" s="19" t="s">
        <v>95</v>
      </c>
      <c r="B28" s="19">
        <v>1615</v>
      </c>
      <c r="C28" s="19">
        <v>2819</v>
      </c>
      <c r="D28" s="20">
        <v>36.4</v>
      </c>
      <c r="E28" s="20">
        <v>63.6</v>
      </c>
    </row>
    <row r="29" spans="1:5" ht="16.149999999999999">
      <c r="A29" s="19" t="s">
        <v>96</v>
      </c>
      <c r="B29" s="19">
        <v>76</v>
      </c>
      <c r="C29" s="19">
        <v>123</v>
      </c>
      <c r="D29" s="20">
        <v>38.200000000000003</v>
      </c>
      <c r="E29" s="20">
        <v>61.8</v>
      </c>
    </row>
    <row r="30" spans="1:5" ht="16.149999999999999">
      <c r="A30" s="19" t="s">
        <v>97</v>
      </c>
      <c r="B30" s="19">
        <v>10513</v>
      </c>
      <c r="C30" s="19">
        <v>19522</v>
      </c>
      <c r="D30" s="20">
        <v>35</v>
      </c>
      <c r="E30" s="20">
        <v>65</v>
      </c>
    </row>
    <row r="31" spans="1:5" ht="16.149999999999999">
      <c r="A31" s="19" t="s">
        <v>98</v>
      </c>
      <c r="B31" s="19">
        <v>7493</v>
      </c>
      <c r="C31" s="19">
        <v>14959</v>
      </c>
      <c r="D31" s="20">
        <v>33.4</v>
      </c>
      <c r="E31" s="20">
        <v>66.599999999999994</v>
      </c>
    </row>
    <row r="32" spans="1:5" ht="16.149999999999999">
      <c r="A32" s="19" t="s">
        <v>108</v>
      </c>
      <c r="B32" s="19">
        <v>2068</v>
      </c>
      <c r="C32" s="19">
        <v>4149</v>
      </c>
      <c r="D32" s="20">
        <v>33.299999999999997</v>
      </c>
      <c r="E32" s="20">
        <v>66.7</v>
      </c>
    </row>
    <row r="33" spans="1:5" ht="16.149999999999999">
      <c r="A33" s="19" t="s">
        <v>99</v>
      </c>
      <c r="B33" s="19">
        <v>3931</v>
      </c>
      <c r="C33" s="19">
        <v>7722</v>
      </c>
      <c r="D33" s="20">
        <v>33.700000000000003</v>
      </c>
      <c r="E33" s="20">
        <v>66.3</v>
      </c>
    </row>
    <row r="34" spans="1:5" ht="16.149999999999999">
      <c r="A34" s="19" t="s">
        <v>100</v>
      </c>
      <c r="B34" s="19">
        <v>1578</v>
      </c>
      <c r="C34" s="19">
        <v>3002</v>
      </c>
      <c r="D34" s="20">
        <v>34.5</v>
      </c>
      <c r="E34" s="20">
        <v>65.5</v>
      </c>
    </row>
    <row r="35" spans="1:5" ht="16.149999999999999">
      <c r="A35" s="19" t="s">
        <v>101</v>
      </c>
      <c r="B35" s="19">
        <v>9150</v>
      </c>
      <c r="C35" s="19">
        <v>18322</v>
      </c>
      <c r="D35" s="20">
        <v>33.299999999999997</v>
      </c>
      <c r="E35" s="20">
        <v>66.7</v>
      </c>
    </row>
    <row r="36" spans="1:5" ht="16.149999999999999">
      <c r="A36" s="19" t="s">
        <v>102</v>
      </c>
      <c r="B36" s="19">
        <v>5454</v>
      </c>
      <c r="C36" s="19">
        <v>10874</v>
      </c>
      <c r="D36" s="20">
        <v>33.4</v>
      </c>
      <c r="E36" s="20">
        <v>66.599999999999994</v>
      </c>
    </row>
    <row r="37" spans="1:5" ht="16.149999999999999">
      <c r="A37" s="19" t="s">
        <v>103</v>
      </c>
      <c r="B37" s="19">
        <v>5</v>
      </c>
      <c r="C37" s="19">
        <v>16</v>
      </c>
      <c r="D37" s="20">
        <v>23.8</v>
      </c>
      <c r="E37" s="20">
        <v>76.2</v>
      </c>
    </row>
    <row r="38" spans="1:5" ht="16.149999999999999">
      <c r="A38" s="19" t="s">
        <v>104</v>
      </c>
      <c r="B38" s="19">
        <v>56</v>
      </c>
      <c r="C38" s="19">
        <v>76</v>
      </c>
      <c r="D38" s="20">
        <v>42.4</v>
      </c>
      <c r="E38" s="20">
        <v>57.6</v>
      </c>
    </row>
    <row r="39" spans="1:5">
      <c r="A39" s="3" t="s">
        <v>7</v>
      </c>
    </row>
    <row r="40" spans="1:5">
      <c r="A40" s="3" t="s">
        <v>8</v>
      </c>
    </row>
  </sheetData>
  <mergeCells count="3">
    <mergeCell ref="A2:A3"/>
    <mergeCell ref="B2:C2"/>
    <mergeCell ref="D2:E2"/>
  </mergeCells>
  <pageMargins left="0.511811024" right="0.511811024" top="0.78740157499999996" bottom="0.78740157499999996" header="0.31496062000000002" footer="0.3149606200000000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N231"/>
  <sheetViews>
    <sheetView workbookViewId="0">
      <selection activeCell="C5" sqref="C5"/>
    </sheetView>
  </sheetViews>
  <sheetFormatPr defaultRowHeight="14.45"/>
  <cols>
    <col min="1" max="1" width="20.7109375" customWidth="1"/>
    <col min="2" max="5" width="13.7109375" customWidth="1"/>
  </cols>
  <sheetData>
    <row r="1" spans="1:5" ht="16.149999999999999">
      <c r="A1" s="10" t="s">
        <v>109</v>
      </c>
      <c r="B1" s="10"/>
      <c r="C1" s="10"/>
      <c r="D1" s="10"/>
      <c r="E1" s="10"/>
    </row>
    <row r="2" spans="1:5" ht="16.149999999999999">
      <c r="A2" s="122" t="s">
        <v>72</v>
      </c>
      <c r="B2" s="124" t="s">
        <v>2</v>
      </c>
      <c r="C2" s="125"/>
      <c r="D2" s="124" t="s">
        <v>3</v>
      </c>
      <c r="E2" s="125"/>
    </row>
    <row r="3" spans="1:5" ht="16.149999999999999">
      <c r="A3" s="128"/>
      <c r="B3" s="9" t="s">
        <v>4</v>
      </c>
      <c r="C3" s="9" t="s">
        <v>5</v>
      </c>
      <c r="D3" s="9" t="s">
        <v>4</v>
      </c>
      <c r="E3" s="9" t="s">
        <v>5</v>
      </c>
    </row>
    <row r="4" spans="1:5" ht="16.149999999999999">
      <c r="A4" s="19" t="s">
        <v>13</v>
      </c>
      <c r="B4" s="9">
        <f>SUM(B5:B36)</f>
        <v>311</v>
      </c>
      <c r="C4" s="9">
        <f>SUM(C5:C36)</f>
        <v>1398</v>
      </c>
      <c r="D4" s="29">
        <f>(B4/(B4+C4))*100</f>
        <v>18.197776477472203</v>
      </c>
      <c r="E4" s="29">
        <f>(C4/(B4+C4))*100</f>
        <v>81.802223522527797</v>
      </c>
    </row>
    <row r="5" spans="1:5" ht="16.149999999999999">
      <c r="A5" s="9" t="s">
        <v>73</v>
      </c>
      <c r="B5" s="9">
        <v>3</v>
      </c>
      <c r="C5" s="9">
        <v>2</v>
      </c>
      <c r="D5" s="29">
        <v>60</v>
      </c>
      <c r="E5" s="29">
        <v>40</v>
      </c>
    </row>
    <row r="6" spans="1:5" ht="16.149999999999999">
      <c r="A6" s="9" t="s">
        <v>74</v>
      </c>
      <c r="B6" s="9">
        <v>3</v>
      </c>
      <c r="C6" s="9">
        <v>19</v>
      </c>
      <c r="D6" s="29">
        <v>13.6</v>
      </c>
      <c r="E6" s="29">
        <v>86.4</v>
      </c>
    </row>
    <row r="7" spans="1:5" ht="16.149999999999999">
      <c r="A7" s="9" t="s">
        <v>75</v>
      </c>
      <c r="B7" s="9">
        <v>7</v>
      </c>
      <c r="C7" s="9">
        <v>17</v>
      </c>
      <c r="D7" s="29">
        <v>29.2</v>
      </c>
      <c r="E7" s="29">
        <v>70.8</v>
      </c>
    </row>
    <row r="8" spans="1:5" ht="16.149999999999999">
      <c r="A8" s="9" t="s">
        <v>76</v>
      </c>
      <c r="B8" s="9">
        <v>1</v>
      </c>
      <c r="C8" s="9">
        <v>1</v>
      </c>
      <c r="D8" s="29">
        <v>50</v>
      </c>
      <c r="E8" s="29">
        <v>50</v>
      </c>
    </row>
    <row r="9" spans="1:5" ht="16.149999999999999">
      <c r="A9" s="9" t="s">
        <v>77</v>
      </c>
      <c r="B9" s="9">
        <v>22</v>
      </c>
      <c r="C9" s="9">
        <v>125</v>
      </c>
      <c r="D9" s="29">
        <v>15</v>
      </c>
      <c r="E9" s="29">
        <v>85</v>
      </c>
    </row>
    <row r="10" spans="1:5" ht="16.149999999999999">
      <c r="A10" s="9" t="s">
        <v>78</v>
      </c>
      <c r="B10" s="9">
        <v>1</v>
      </c>
      <c r="C10" s="9">
        <v>9</v>
      </c>
      <c r="D10" s="29">
        <v>10</v>
      </c>
      <c r="E10" s="29">
        <v>90</v>
      </c>
    </row>
    <row r="11" spans="1:5" ht="16.149999999999999">
      <c r="A11" s="9" t="s">
        <v>79</v>
      </c>
      <c r="B11" s="9">
        <v>1</v>
      </c>
      <c r="C11" s="9">
        <v>19</v>
      </c>
      <c r="D11" s="29">
        <v>5</v>
      </c>
      <c r="E11" s="29">
        <v>95</v>
      </c>
    </row>
    <row r="12" spans="1:5" ht="16.149999999999999">
      <c r="A12" s="9" t="s">
        <v>80</v>
      </c>
      <c r="B12" s="9">
        <v>10</v>
      </c>
      <c r="C12" s="9">
        <v>16</v>
      </c>
      <c r="D12" s="29">
        <v>38.5</v>
      </c>
      <c r="E12" s="29">
        <v>61.5</v>
      </c>
    </row>
    <row r="13" spans="1:5" ht="16.149999999999999">
      <c r="A13" s="9" t="s">
        <v>81</v>
      </c>
      <c r="B13" s="9">
        <v>0</v>
      </c>
      <c r="C13" s="9">
        <v>0</v>
      </c>
      <c r="D13" s="66" t="s">
        <v>110</v>
      </c>
      <c r="E13" s="66" t="s">
        <v>110</v>
      </c>
    </row>
    <row r="14" spans="1:5" ht="16.149999999999999">
      <c r="A14" s="9" t="s">
        <v>82</v>
      </c>
      <c r="B14" s="9">
        <v>0</v>
      </c>
      <c r="C14" s="9">
        <v>0</v>
      </c>
      <c r="D14" s="66" t="s">
        <v>110</v>
      </c>
      <c r="E14" s="66" t="s">
        <v>110</v>
      </c>
    </row>
    <row r="15" spans="1:5" ht="16.149999999999999">
      <c r="A15" s="9" t="s">
        <v>83</v>
      </c>
      <c r="B15" s="9">
        <v>9</v>
      </c>
      <c r="C15" s="9">
        <v>56</v>
      </c>
      <c r="D15" s="29">
        <v>13.8</v>
      </c>
      <c r="E15" s="29">
        <v>86.2</v>
      </c>
    </row>
    <row r="16" spans="1:5" ht="16.149999999999999">
      <c r="A16" s="9" t="s">
        <v>84</v>
      </c>
      <c r="B16" s="9">
        <v>43</v>
      </c>
      <c r="C16" s="9">
        <v>209</v>
      </c>
      <c r="D16" s="29">
        <v>17.100000000000001</v>
      </c>
      <c r="E16" s="29">
        <v>82.9</v>
      </c>
    </row>
    <row r="17" spans="1:5" ht="16.149999999999999">
      <c r="A17" s="9" t="s">
        <v>85</v>
      </c>
      <c r="B17" s="9">
        <v>0</v>
      </c>
      <c r="C17" s="9">
        <v>3</v>
      </c>
      <c r="D17" s="29">
        <v>0</v>
      </c>
      <c r="E17" s="29">
        <v>100</v>
      </c>
    </row>
    <row r="18" spans="1:5" ht="16.149999999999999">
      <c r="A18" s="9" t="s">
        <v>86</v>
      </c>
      <c r="B18" s="9">
        <v>0</v>
      </c>
      <c r="C18" s="9">
        <v>6</v>
      </c>
      <c r="D18" s="29">
        <v>0</v>
      </c>
      <c r="E18" s="29">
        <v>100</v>
      </c>
    </row>
    <row r="19" spans="1:5" ht="16.149999999999999">
      <c r="A19" s="9" t="s">
        <v>87</v>
      </c>
      <c r="B19" s="9">
        <v>7</v>
      </c>
      <c r="C19" s="9">
        <v>33</v>
      </c>
      <c r="D19" s="29">
        <v>17.5</v>
      </c>
      <c r="E19" s="29">
        <v>82.5</v>
      </c>
    </row>
    <row r="20" spans="1:5" ht="16.149999999999999">
      <c r="A20" s="9" t="s">
        <v>88</v>
      </c>
      <c r="B20" s="9">
        <v>23</v>
      </c>
      <c r="C20" s="9">
        <v>121</v>
      </c>
      <c r="D20" s="29">
        <v>16</v>
      </c>
      <c r="E20" s="29">
        <v>84</v>
      </c>
    </row>
    <row r="21" spans="1:5" ht="16.149999999999999">
      <c r="A21" s="9" t="s">
        <v>89</v>
      </c>
      <c r="B21" s="9">
        <v>0</v>
      </c>
      <c r="C21" s="9">
        <v>12</v>
      </c>
      <c r="D21" s="29">
        <v>0</v>
      </c>
      <c r="E21" s="29">
        <v>100</v>
      </c>
    </row>
    <row r="22" spans="1:5" ht="16.149999999999999">
      <c r="A22" s="9" t="s">
        <v>90</v>
      </c>
      <c r="B22" s="9">
        <v>2</v>
      </c>
      <c r="C22" s="9">
        <v>6</v>
      </c>
      <c r="D22" s="29">
        <v>25</v>
      </c>
      <c r="E22" s="29">
        <v>75</v>
      </c>
    </row>
    <row r="23" spans="1:5" ht="16.149999999999999">
      <c r="A23" s="9" t="s">
        <v>91</v>
      </c>
      <c r="B23" s="9">
        <v>12</v>
      </c>
      <c r="C23" s="9">
        <v>61</v>
      </c>
      <c r="D23" s="29">
        <v>16.399999999999999</v>
      </c>
      <c r="E23" s="29">
        <v>83.6</v>
      </c>
    </row>
    <row r="24" spans="1:5" ht="16.149999999999999">
      <c r="A24" s="9" t="s">
        <v>92</v>
      </c>
      <c r="B24" s="9">
        <v>3</v>
      </c>
      <c r="C24" s="9">
        <v>26</v>
      </c>
      <c r="D24" s="29">
        <v>10.3</v>
      </c>
      <c r="E24" s="29">
        <v>89.7</v>
      </c>
    </row>
    <row r="25" spans="1:5" ht="16.149999999999999">
      <c r="A25" s="9" t="s">
        <v>93</v>
      </c>
      <c r="B25" s="9">
        <v>16</v>
      </c>
      <c r="C25" s="9">
        <v>113</v>
      </c>
      <c r="D25" s="29">
        <v>12.4</v>
      </c>
      <c r="E25" s="29">
        <v>87.6</v>
      </c>
    </row>
    <row r="26" spans="1:5" ht="16.149999999999999">
      <c r="A26" s="9" t="s">
        <v>94</v>
      </c>
      <c r="B26" s="9">
        <v>16</v>
      </c>
      <c r="C26" s="9">
        <v>56</v>
      </c>
      <c r="D26" s="29">
        <v>22.2</v>
      </c>
      <c r="E26" s="29">
        <v>77.8</v>
      </c>
    </row>
    <row r="27" spans="1:5" ht="16.149999999999999">
      <c r="A27" s="9" t="s">
        <v>95</v>
      </c>
      <c r="B27" s="9">
        <v>18</v>
      </c>
      <c r="C27" s="9">
        <v>16</v>
      </c>
      <c r="D27" s="29">
        <v>52.9</v>
      </c>
      <c r="E27" s="29">
        <v>47.1</v>
      </c>
    </row>
    <row r="28" spans="1:5" ht="16.149999999999999">
      <c r="A28" s="9" t="s">
        <v>96</v>
      </c>
      <c r="B28" s="9">
        <v>0</v>
      </c>
      <c r="C28" s="9">
        <v>0</v>
      </c>
      <c r="D28" s="66" t="s">
        <v>110</v>
      </c>
      <c r="E28" s="66" t="s">
        <v>110</v>
      </c>
    </row>
    <row r="29" spans="1:5" ht="16.149999999999999">
      <c r="A29" s="9" t="s">
        <v>97</v>
      </c>
      <c r="B29" s="9">
        <v>58</v>
      </c>
      <c r="C29" s="9">
        <v>149</v>
      </c>
      <c r="D29" s="66">
        <v>28</v>
      </c>
      <c r="E29" s="66">
        <v>72</v>
      </c>
    </row>
    <row r="30" spans="1:5" ht="16.149999999999999">
      <c r="A30" s="9" t="s">
        <v>98</v>
      </c>
      <c r="B30" s="9">
        <v>0</v>
      </c>
      <c r="C30" s="9">
        <v>11</v>
      </c>
      <c r="D30" s="66">
        <v>0</v>
      </c>
      <c r="E30" s="66">
        <v>100</v>
      </c>
    </row>
    <row r="31" spans="1:5" ht="16.149999999999999">
      <c r="A31" s="9" t="s">
        <v>99</v>
      </c>
      <c r="B31" s="9">
        <v>6</v>
      </c>
      <c r="C31" s="9">
        <v>21</v>
      </c>
      <c r="D31" s="66">
        <v>22.2</v>
      </c>
      <c r="E31" s="66">
        <v>77.8</v>
      </c>
    </row>
    <row r="32" spans="1:5" ht="16.149999999999999">
      <c r="A32" s="9" t="s">
        <v>100</v>
      </c>
      <c r="B32" s="9">
        <v>3</v>
      </c>
      <c r="C32" s="9">
        <v>5</v>
      </c>
      <c r="D32" s="66">
        <v>37.5</v>
      </c>
      <c r="E32" s="66">
        <v>62.5</v>
      </c>
    </row>
    <row r="33" spans="1:6" ht="16.149999999999999">
      <c r="A33" s="9" t="s">
        <v>101</v>
      </c>
      <c r="B33" s="9">
        <v>19</v>
      </c>
      <c r="C33" s="9">
        <v>108</v>
      </c>
      <c r="D33" s="66">
        <v>15</v>
      </c>
      <c r="E33" s="66">
        <v>85</v>
      </c>
    </row>
    <row r="34" spans="1:6" ht="16.149999999999999">
      <c r="A34" s="9" t="s">
        <v>102</v>
      </c>
      <c r="B34" s="9">
        <v>4</v>
      </c>
      <c r="C34" s="9">
        <v>23</v>
      </c>
      <c r="D34" s="66">
        <v>14.8</v>
      </c>
      <c r="E34" s="66">
        <v>85.2</v>
      </c>
    </row>
    <row r="35" spans="1:6" ht="16.149999999999999">
      <c r="A35" s="9" t="s">
        <v>103</v>
      </c>
      <c r="B35" s="9">
        <v>24</v>
      </c>
      <c r="C35" s="9">
        <v>155</v>
      </c>
      <c r="D35" s="66">
        <v>13.4</v>
      </c>
      <c r="E35" s="66">
        <v>86.6</v>
      </c>
      <c r="F35" s="33"/>
    </row>
    <row r="36" spans="1:6" ht="16.149999999999999">
      <c r="A36" s="9" t="s">
        <v>104</v>
      </c>
      <c r="B36" s="9">
        <v>0</v>
      </c>
      <c r="C36" s="9">
        <v>0</v>
      </c>
      <c r="D36" s="67" t="s">
        <v>110</v>
      </c>
      <c r="E36" s="67" t="s">
        <v>110</v>
      </c>
      <c r="F36" s="33"/>
    </row>
    <row r="37" spans="1:6">
      <c r="A37" s="3" t="s">
        <v>7</v>
      </c>
    </row>
    <row r="38" spans="1:6">
      <c r="A38" s="3" t="s">
        <v>8</v>
      </c>
    </row>
    <row r="156" spans="1:14">
      <c r="A156" t="s">
        <v>111</v>
      </c>
      <c r="B156" t="s">
        <v>112</v>
      </c>
      <c r="C156" t="s">
        <v>113</v>
      </c>
      <c r="D156" t="s">
        <v>114</v>
      </c>
    </row>
    <row r="157" spans="1:14">
      <c r="A157" t="s">
        <v>115</v>
      </c>
      <c r="B157" t="s">
        <v>73</v>
      </c>
      <c r="C157">
        <v>3</v>
      </c>
      <c r="D157" s="2">
        <v>45293.771608796298</v>
      </c>
      <c r="J157" t="s">
        <v>116</v>
      </c>
    </row>
    <row r="158" spans="1:14">
      <c r="A158" t="s">
        <v>115</v>
      </c>
      <c r="B158" t="s">
        <v>74</v>
      </c>
      <c r="C158">
        <v>3</v>
      </c>
      <c r="D158" s="2">
        <v>45293.771608796298</v>
      </c>
      <c r="M158" t="s">
        <v>117</v>
      </c>
    </row>
    <row r="159" spans="1:14">
      <c r="A159" t="s">
        <v>115</v>
      </c>
      <c r="B159" t="s">
        <v>75</v>
      </c>
      <c r="C159">
        <v>7</v>
      </c>
      <c r="D159" s="2">
        <v>45293.771608796298</v>
      </c>
      <c r="K159" t="s">
        <v>4</v>
      </c>
      <c r="L159" t="s">
        <v>5</v>
      </c>
      <c r="M159" t="s">
        <v>4</v>
      </c>
      <c r="N159" t="s">
        <v>5</v>
      </c>
    </row>
    <row r="160" spans="1:14">
      <c r="A160" t="s">
        <v>115</v>
      </c>
      <c r="B160" t="s">
        <v>76</v>
      </c>
      <c r="C160">
        <v>1</v>
      </c>
      <c r="D160" s="2">
        <v>45293.771608796298</v>
      </c>
      <c r="J160" t="s">
        <v>73</v>
      </c>
      <c r="K160">
        <v>3</v>
      </c>
      <c r="L160">
        <v>2</v>
      </c>
      <c r="M160">
        <f>K160/(K160+L160)*100</f>
        <v>60</v>
      </c>
      <c r="N160">
        <f>L160/(L160+K160)*100</f>
        <v>40</v>
      </c>
    </row>
    <row r="161" spans="1:14">
      <c r="A161" t="s">
        <v>115</v>
      </c>
      <c r="B161" t="s">
        <v>77</v>
      </c>
      <c r="C161">
        <v>22</v>
      </c>
      <c r="D161" s="2">
        <v>45293.771608796298</v>
      </c>
      <c r="J161" t="s">
        <v>74</v>
      </c>
      <c r="K161">
        <v>3</v>
      </c>
      <c r="L161">
        <v>19</v>
      </c>
      <c r="M161">
        <f t="shared" ref="M161:M190" si="0">K161/(K161+L161)*100</f>
        <v>13.636363636363635</v>
      </c>
      <c r="N161">
        <f t="shared" ref="N161:N190" si="1">L161/(L161+K161)*100</f>
        <v>86.36363636363636</v>
      </c>
    </row>
    <row r="162" spans="1:14">
      <c r="A162" t="s">
        <v>115</v>
      </c>
      <c r="B162" t="s">
        <v>78</v>
      </c>
      <c r="C162">
        <v>1</v>
      </c>
      <c r="D162" s="2">
        <v>45293.771608796298</v>
      </c>
      <c r="J162" t="s">
        <v>75</v>
      </c>
      <c r="K162">
        <v>7</v>
      </c>
      <c r="L162">
        <v>17</v>
      </c>
      <c r="M162">
        <f t="shared" si="0"/>
        <v>29.166666666666668</v>
      </c>
      <c r="N162">
        <f t="shared" si="1"/>
        <v>70.833333333333343</v>
      </c>
    </row>
    <row r="163" spans="1:14">
      <c r="A163" t="s">
        <v>115</v>
      </c>
      <c r="B163" t="s">
        <v>79</v>
      </c>
      <c r="C163">
        <v>1</v>
      </c>
      <c r="D163" s="2">
        <v>45293.771608796298</v>
      </c>
      <c r="J163" t="s">
        <v>76</v>
      </c>
      <c r="K163">
        <v>1</v>
      </c>
      <c r="L163">
        <v>1</v>
      </c>
      <c r="M163">
        <f t="shared" si="0"/>
        <v>50</v>
      </c>
      <c r="N163">
        <f t="shared" si="1"/>
        <v>50</v>
      </c>
    </row>
    <row r="164" spans="1:14">
      <c r="A164" t="s">
        <v>115</v>
      </c>
      <c r="B164" t="s">
        <v>80</v>
      </c>
      <c r="C164">
        <v>10</v>
      </c>
      <c r="D164" s="2">
        <v>45293.771608796298</v>
      </c>
      <c r="J164" t="s">
        <v>77</v>
      </c>
      <c r="K164">
        <v>22</v>
      </c>
      <c r="L164">
        <v>125</v>
      </c>
      <c r="M164">
        <f t="shared" si="0"/>
        <v>14.965986394557824</v>
      </c>
      <c r="N164">
        <f t="shared" si="1"/>
        <v>85.034013605442169</v>
      </c>
    </row>
    <row r="165" spans="1:14">
      <c r="A165" t="s">
        <v>115</v>
      </c>
      <c r="B165" t="s">
        <v>81</v>
      </c>
      <c r="C165">
        <v>0</v>
      </c>
      <c r="D165" s="2">
        <v>45293.771608796298</v>
      </c>
      <c r="J165" t="s">
        <v>78</v>
      </c>
      <c r="K165">
        <v>1</v>
      </c>
      <c r="L165">
        <v>9</v>
      </c>
      <c r="M165">
        <f t="shared" si="0"/>
        <v>10</v>
      </c>
      <c r="N165">
        <f t="shared" si="1"/>
        <v>90</v>
      </c>
    </row>
    <row r="166" spans="1:14">
      <c r="A166" t="s">
        <v>115</v>
      </c>
      <c r="B166" t="s">
        <v>82</v>
      </c>
      <c r="C166">
        <v>0</v>
      </c>
      <c r="D166" s="2">
        <v>45293.771608796298</v>
      </c>
      <c r="J166" t="s">
        <v>79</v>
      </c>
      <c r="K166">
        <v>1</v>
      </c>
      <c r="L166">
        <v>19</v>
      </c>
      <c r="M166">
        <f t="shared" si="0"/>
        <v>5</v>
      </c>
      <c r="N166">
        <f t="shared" si="1"/>
        <v>95</v>
      </c>
    </row>
    <row r="167" spans="1:14">
      <c r="A167" t="s">
        <v>115</v>
      </c>
      <c r="B167" t="s">
        <v>83</v>
      </c>
      <c r="C167">
        <v>9</v>
      </c>
      <c r="D167" s="2">
        <v>45293.771608796298</v>
      </c>
      <c r="J167" t="s">
        <v>80</v>
      </c>
      <c r="K167">
        <v>10</v>
      </c>
      <c r="L167">
        <v>16</v>
      </c>
      <c r="M167">
        <f t="shared" si="0"/>
        <v>38.461538461538467</v>
      </c>
      <c r="N167">
        <f t="shared" si="1"/>
        <v>61.53846153846154</v>
      </c>
    </row>
    <row r="168" spans="1:14">
      <c r="A168" t="s">
        <v>115</v>
      </c>
      <c r="B168" t="s">
        <v>84</v>
      </c>
      <c r="C168">
        <v>43</v>
      </c>
      <c r="D168" s="2">
        <v>45293.771608796298</v>
      </c>
      <c r="J168" t="s">
        <v>81</v>
      </c>
      <c r="K168">
        <v>0</v>
      </c>
      <c r="L168">
        <v>0</v>
      </c>
      <c r="M168" t="s">
        <v>110</v>
      </c>
      <c r="N168" t="s">
        <v>110</v>
      </c>
    </row>
    <row r="169" spans="1:14">
      <c r="A169" t="s">
        <v>115</v>
      </c>
      <c r="B169" t="s">
        <v>85</v>
      </c>
      <c r="C169">
        <v>0</v>
      </c>
      <c r="D169" s="2">
        <v>45293.771608796298</v>
      </c>
      <c r="J169" t="s">
        <v>82</v>
      </c>
      <c r="K169">
        <v>0</v>
      </c>
      <c r="L169">
        <v>0</v>
      </c>
      <c r="M169" t="s">
        <v>110</v>
      </c>
      <c r="N169" t="s">
        <v>110</v>
      </c>
    </row>
    <row r="170" spans="1:14">
      <c r="A170" t="s">
        <v>115</v>
      </c>
      <c r="B170" t="s">
        <v>86</v>
      </c>
      <c r="C170">
        <v>0</v>
      </c>
      <c r="D170" s="2">
        <v>45293.771608796298</v>
      </c>
      <c r="J170" t="s">
        <v>83</v>
      </c>
      <c r="K170">
        <v>9</v>
      </c>
      <c r="L170">
        <v>56</v>
      </c>
      <c r="M170">
        <f t="shared" si="0"/>
        <v>13.846153846153847</v>
      </c>
      <c r="N170">
        <f t="shared" si="1"/>
        <v>86.15384615384616</v>
      </c>
    </row>
    <row r="171" spans="1:14">
      <c r="A171" t="s">
        <v>115</v>
      </c>
      <c r="B171" t="s">
        <v>87</v>
      </c>
      <c r="C171">
        <v>7</v>
      </c>
      <c r="D171" s="2">
        <v>45293.771608796298</v>
      </c>
      <c r="J171" t="s">
        <v>84</v>
      </c>
      <c r="K171">
        <v>43</v>
      </c>
      <c r="L171">
        <v>209</v>
      </c>
      <c r="M171">
        <f t="shared" si="0"/>
        <v>17.063492063492063</v>
      </c>
      <c r="N171">
        <f t="shared" si="1"/>
        <v>82.936507936507937</v>
      </c>
    </row>
    <row r="172" spans="1:14">
      <c r="A172" t="s">
        <v>115</v>
      </c>
      <c r="B172" t="s">
        <v>88</v>
      </c>
      <c r="C172">
        <v>23</v>
      </c>
      <c r="D172" s="2">
        <v>45293.771608796298</v>
      </c>
      <c r="J172" t="s">
        <v>85</v>
      </c>
      <c r="K172">
        <v>0</v>
      </c>
      <c r="L172">
        <v>3</v>
      </c>
      <c r="M172">
        <f t="shared" si="0"/>
        <v>0</v>
      </c>
      <c r="N172">
        <f t="shared" si="1"/>
        <v>100</v>
      </c>
    </row>
    <row r="173" spans="1:14">
      <c r="A173" t="s">
        <v>115</v>
      </c>
      <c r="B173" t="s">
        <v>89</v>
      </c>
      <c r="C173">
        <v>0</v>
      </c>
      <c r="D173" s="2">
        <v>45293.771608796298</v>
      </c>
      <c r="J173" t="s">
        <v>86</v>
      </c>
      <c r="K173">
        <v>0</v>
      </c>
      <c r="L173">
        <v>6</v>
      </c>
      <c r="M173">
        <f t="shared" si="0"/>
        <v>0</v>
      </c>
      <c r="N173">
        <f t="shared" si="1"/>
        <v>100</v>
      </c>
    </row>
    <row r="174" spans="1:14">
      <c r="A174" t="s">
        <v>115</v>
      </c>
      <c r="B174" t="s">
        <v>90</v>
      </c>
      <c r="C174">
        <v>2</v>
      </c>
      <c r="D174" s="2">
        <v>45293.771608796298</v>
      </c>
      <c r="J174" t="s">
        <v>87</v>
      </c>
      <c r="K174">
        <v>7</v>
      </c>
      <c r="L174">
        <v>33</v>
      </c>
      <c r="M174">
        <f t="shared" si="0"/>
        <v>17.5</v>
      </c>
      <c r="N174">
        <f t="shared" si="1"/>
        <v>82.5</v>
      </c>
    </row>
    <row r="175" spans="1:14">
      <c r="A175" t="s">
        <v>115</v>
      </c>
      <c r="B175" t="s">
        <v>91</v>
      </c>
      <c r="C175">
        <v>12</v>
      </c>
      <c r="D175" s="2">
        <v>45293.771608796298</v>
      </c>
      <c r="J175" t="s">
        <v>88</v>
      </c>
      <c r="K175">
        <v>23</v>
      </c>
      <c r="L175">
        <v>121</v>
      </c>
      <c r="M175">
        <f t="shared" si="0"/>
        <v>15.972222222222221</v>
      </c>
      <c r="N175">
        <f t="shared" si="1"/>
        <v>84.027777777777786</v>
      </c>
    </row>
    <row r="176" spans="1:14">
      <c r="A176" t="s">
        <v>115</v>
      </c>
      <c r="B176" t="s">
        <v>92</v>
      </c>
      <c r="C176">
        <v>3</v>
      </c>
      <c r="D176" s="2">
        <v>45293.771608796298</v>
      </c>
      <c r="J176" t="s">
        <v>89</v>
      </c>
      <c r="K176">
        <v>0</v>
      </c>
      <c r="L176">
        <v>12</v>
      </c>
      <c r="M176">
        <f t="shared" si="0"/>
        <v>0</v>
      </c>
      <c r="N176">
        <f t="shared" si="1"/>
        <v>100</v>
      </c>
    </row>
    <row r="177" spans="1:14">
      <c r="A177" t="s">
        <v>115</v>
      </c>
      <c r="B177" t="s">
        <v>93</v>
      </c>
      <c r="C177">
        <v>16</v>
      </c>
      <c r="D177" s="2">
        <v>45293.771608796298</v>
      </c>
      <c r="J177" t="s">
        <v>90</v>
      </c>
      <c r="K177">
        <v>2</v>
      </c>
      <c r="L177">
        <v>6</v>
      </c>
      <c r="M177">
        <f t="shared" si="0"/>
        <v>25</v>
      </c>
      <c r="N177">
        <f t="shared" si="1"/>
        <v>75</v>
      </c>
    </row>
    <row r="178" spans="1:14">
      <c r="A178" t="s">
        <v>115</v>
      </c>
      <c r="B178" t="s">
        <v>94</v>
      </c>
      <c r="C178">
        <v>16</v>
      </c>
      <c r="D178" s="2">
        <v>45293.771608796298</v>
      </c>
      <c r="J178" t="s">
        <v>91</v>
      </c>
      <c r="K178">
        <v>12</v>
      </c>
      <c r="L178">
        <v>61</v>
      </c>
      <c r="M178">
        <f t="shared" si="0"/>
        <v>16.43835616438356</v>
      </c>
      <c r="N178">
        <f t="shared" si="1"/>
        <v>83.561643835616437</v>
      </c>
    </row>
    <row r="179" spans="1:14">
      <c r="A179" t="s">
        <v>115</v>
      </c>
      <c r="B179" t="s">
        <v>95</v>
      </c>
      <c r="C179">
        <v>18</v>
      </c>
      <c r="D179" s="2">
        <v>45293.771608796298</v>
      </c>
      <c r="J179" t="s">
        <v>92</v>
      </c>
      <c r="K179">
        <v>3</v>
      </c>
      <c r="L179">
        <v>26</v>
      </c>
      <c r="M179">
        <f t="shared" si="0"/>
        <v>10.344827586206897</v>
      </c>
      <c r="N179">
        <f t="shared" si="1"/>
        <v>89.65517241379311</v>
      </c>
    </row>
    <row r="180" spans="1:14">
      <c r="A180" t="s">
        <v>115</v>
      </c>
      <c r="B180" t="s">
        <v>96</v>
      </c>
      <c r="C180">
        <v>0</v>
      </c>
      <c r="D180" s="2">
        <v>45293.771608796298</v>
      </c>
      <c r="J180" t="s">
        <v>93</v>
      </c>
      <c r="K180">
        <v>16</v>
      </c>
      <c r="L180">
        <v>113</v>
      </c>
      <c r="M180">
        <f t="shared" si="0"/>
        <v>12.403100775193799</v>
      </c>
      <c r="N180">
        <f t="shared" si="1"/>
        <v>87.596899224806208</v>
      </c>
    </row>
    <row r="181" spans="1:14">
      <c r="A181" t="s">
        <v>115</v>
      </c>
      <c r="B181" t="s">
        <v>97</v>
      </c>
      <c r="C181">
        <v>58</v>
      </c>
      <c r="D181" s="2">
        <v>45293.771608796298</v>
      </c>
      <c r="J181" t="s">
        <v>94</v>
      </c>
      <c r="K181">
        <v>16</v>
      </c>
      <c r="L181">
        <v>56</v>
      </c>
      <c r="M181">
        <f t="shared" si="0"/>
        <v>22.222222222222221</v>
      </c>
      <c r="N181">
        <f t="shared" si="1"/>
        <v>77.777777777777786</v>
      </c>
    </row>
    <row r="182" spans="1:14">
      <c r="A182" t="s">
        <v>115</v>
      </c>
      <c r="B182" t="s">
        <v>98</v>
      </c>
      <c r="C182">
        <v>0</v>
      </c>
      <c r="D182" s="2">
        <v>45293.771608796298</v>
      </c>
      <c r="J182" t="s">
        <v>95</v>
      </c>
      <c r="K182">
        <v>18</v>
      </c>
      <c r="L182">
        <v>16</v>
      </c>
      <c r="M182">
        <f t="shared" si="0"/>
        <v>52.941176470588239</v>
      </c>
      <c r="N182">
        <f t="shared" si="1"/>
        <v>47.058823529411761</v>
      </c>
    </row>
    <row r="183" spans="1:14">
      <c r="A183" t="s">
        <v>115</v>
      </c>
      <c r="B183" t="s">
        <v>99</v>
      </c>
      <c r="C183">
        <v>6</v>
      </c>
      <c r="D183" s="2">
        <v>45293.771608796298</v>
      </c>
      <c r="J183" t="s">
        <v>96</v>
      </c>
      <c r="K183">
        <v>0</v>
      </c>
      <c r="L183">
        <v>0</v>
      </c>
      <c r="M183" t="s">
        <v>110</v>
      </c>
      <c r="N183" t="s">
        <v>110</v>
      </c>
    </row>
    <row r="184" spans="1:14">
      <c r="A184" t="s">
        <v>115</v>
      </c>
      <c r="B184" t="s">
        <v>100</v>
      </c>
      <c r="C184">
        <v>3</v>
      </c>
      <c r="D184" s="2">
        <v>45293.771608796298</v>
      </c>
      <c r="J184" t="s">
        <v>97</v>
      </c>
      <c r="K184">
        <v>58</v>
      </c>
      <c r="L184">
        <v>149</v>
      </c>
      <c r="M184">
        <f t="shared" si="0"/>
        <v>28.019323671497588</v>
      </c>
      <c r="N184">
        <f t="shared" si="1"/>
        <v>71.980676328502412</v>
      </c>
    </row>
    <row r="185" spans="1:14">
      <c r="A185" t="s">
        <v>115</v>
      </c>
      <c r="B185" t="s">
        <v>101</v>
      </c>
      <c r="C185">
        <v>19</v>
      </c>
      <c r="D185" s="2">
        <v>45293.771608796298</v>
      </c>
      <c r="J185" t="s">
        <v>98</v>
      </c>
      <c r="K185">
        <v>0</v>
      </c>
      <c r="L185">
        <v>11</v>
      </c>
      <c r="M185">
        <f t="shared" si="0"/>
        <v>0</v>
      </c>
      <c r="N185">
        <f t="shared" si="1"/>
        <v>100</v>
      </c>
    </row>
    <row r="186" spans="1:14">
      <c r="A186" t="s">
        <v>115</v>
      </c>
      <c r="B186" t="s">
        <v>102</v>
      </c>
      <c r="C186">
        <v>4</v>
      </c>
      <c r="D186" s="2">
        <v>45293.771608796298</v>
      </c>
      <c r="J186" t="s">
        <v>99</v>
      </c>
      <c r="K186">
        <v>6</v>
      </c>
      <c r="L186">
        <v>21</v>
      </c>
      <c r="M186">
        <f t="shared" si="0"/>
        <v>22.222222222222221</v>
      </c>
      <c r="N186">
        <f t="shared" si="1"/>
        <v>77.777777777777786</v>
      </c>
    </row>
    <row r="187" spans="1:14">
      <c r="A187" t="s">
        <v>115</v>
      </c>
      <c r="B187" t="s">
        <v>103</v>
      </c>
      <c r="C187">
        <v>24</v>
      </c>
      <c r="D187" s="2">
        <v>45293.771608796298</v>
      </c>
      <c r="J187" t="s">
        <v>100</v>
      </c>
      <c r="K187">
        <v>3</v>
      </c>
      <c r="L187">
        <v>5</v>
      </c>
      <c r="M187">
        <f t="shared" si="0"/>
        <v>37.5</v>
      </c>
      <c r="N187">
        <f t="shared" si="1"/>
        <v>62.5</v>
      </c>
    </row>
    <row r="188" spans="1:14">
      <c r="A188" t="s">
        <v>115</v>
      </c>
      <c r="B188" t="s">
        <v>104</v>
      </c>
      <c r="C188">
        <v>0</v>
      </c>
      <c r="D188" s="2">
        <v>45293.771608796298</v>
      </c>
      <c r="J188" t="s">
        <v>101</v>
      </c>
      <c r="K188">
        <v>19</v>
      </c>
      <c r="L188">
        <v>108</v>
      </c>
      <c r="M188">
        <f t="shared" si="0"/>
        <v>14.960629921259844</v>
      </c>
      <c r="N188">
        <f t="shared" si="1"/>
        <v>85.039370078740163</v>
      </c>
    </row>
    <row r="189" spans="1:14">
      <c r="A189" t="s">
        <v>118</v>
      </c>
      <c r="B189" t="s">
        <v>73</v>
      </c>
      <c r="C189">
        <v>2</v>
      </c>
      <c r="D189" s="2">
        <v>45293.771608796298</v>
      </c>
      <c r="J189" t="s">
        <v>102</v>
      </c>
      <c r="K189">
        <v>4</v>
      </c>
      <c r="L189">
        <v>23</v>
      </c>
      <c r="M189">
        <f t="shared" si="0"/>
        <v>14.814814814814813</v>
      </c>
      <c r="N189">
        <f t="shared" si="1"/>
        <v>85.18518518518519</v>
      </c>
    </row>
    <row r="190" spans="1:14">
      <c r="A190" t="s">
        <v>118</v>
      </c>
      <c r="B190" t="s">
        <v>74</v>
      </c>
      <c r="C190">
        <v>19</v>
      </c>
      <c r="D190" s="2">
        <v>45293.771608796298</v>
      </c>
      <c r="J190" t="s">
        <v>103</v>
      </c>
      <c r="K190">
        <v>24</v>
      </c>
      <c r="L190">
        <v>155</v>
      </c>
      <c r="M190">
        <f t="shared" si="0"/>
        <v>13.407821229050279</v>
      </c>
      <c r="N190">
        <f t="shared" si="1"/>
        <v>86.592178770949729</v>
      </c>
    </row>
    <row r="191" spans="1:14">
      <c r="A191" t="s">
        <v>118</v>
      </c>
      <c r="B191" t="s">
        <v>75</v>
      </c>
      <c r="C191">
        <v>17</v>
      </c>
      <c r="D191" s="2">
        <v>45293.771608796298</v>
      </c>
      <c r="J191" t="s">
        <v>104</v>
      </c>
      <c r="K191">
        <v>0</v>
      </c>
      <c r="L191">
        <v>0</v>
      </c>
      <c r="M191" t="s">
        <v>110</v>
      </c>
      <c r="N191" t="s">
        <v>110</v>
      </c>
    </row>
    <row r="192" spans="1:14">
      <c r="A192" t="s">
        <v>118</v>
      </c>
      <c r="B192" t="s">
        <v>76</v>
      </c>
      <c r="C192">
        <v>1</v>
      </c>
      <c r="D192" s="2">
        <v>45293.771608796298</v>
      </c>
    </row>
    <row r="193" spans="1:4">
      <c r="A193" t="s">
        <v>118</v>
      </c>
      <c r="B193" t="s">
        <v>77</v>
      </c>
      <c r="C193">
        <v>125</v>
      </c>
      <c r="D193" s="2">
        <v>45293.771608796298</v>
      </c>
    </row>
    <row r="194" spans="1:4">
      <c r="A194" t="s">
        <v>118</v>
      </c>
      <c r="B194" t="s">
        <v>78</v>
      </c>
      <c r="C194">
        <v>9</v>
      </c>
      <c r="D194" s="2">
        <v>45293.771608796298</v>
      </c>
    </row>
    <row r="195" spans="1:4">
      <c r="A195" t="s">
        <v>118</v>
      </c>
      <c r="B195" t="s">
        <v>79</v>
      </c>
      <c r="C195">
        <v>19</v>
      </c>
      <c r="D195" s="2">
        <v>45293.771608796298</v>
      </c>
    </row>
    <row r="196" spans="1:4">
      <c r="A196" t="s">
        <v>118</v>
      </c>
      <c r="B196" t="s">
        <v>80</v>
      </c>
      <c r="C196">
        <v>16</v>
      </c>
      <c r="D196" s="2">
        <v>45293.771608796298</v>
      </c>
    </row>
    <row r="197" spans="1:4">
      <c r="A197" t="s">
        <v>118</v>
      </c>
      <c r="B197" t="s">
        <v>81</v>
      </c>
      <c r="C197">
        <v>0</v>
      </c>
      <c r="D197" s="2">
        <v>45293.771608796298</v>
      </c>
    </row>
    <row r="198" spans="1:4">
      <c r="A198" t="s">
        <v>118</v>
      </c>
      <c r="B198" t="s">
        <v>82</v>
      </c>
      <c r="C198">
        <v>0</v>
      </c>
      <c r="D198" s="2">
        <v>45293.771608796298</v>
      </c>
    </row>
    <row r="199" spans="1:4">
      <c r="A199" t="s">
        <v>118</v>
      </c>
      <c r="B199" t="s">
        <v>83</v>
      </c>
      <c r="C199">
        <v>56</v>
      </c>
      <c r="D199" s="2">
        <v>45293.771608796298</v>
      </c>
    </row>
    <row r="200" spans="1:4">
      <c r="A200" t="s">
        <v>118</v>
      </c>
      <c r="B200" t="s">
        <v>84</v>
      </c>
      <c r="C200">
        <v>209</v>
      </c>
      <c r="D200" s="2">
        <v>45293.771608796298</v>
      </c>
    </row>
    <row r="201" spans="1:4">
      <c r="A201" t="s">
        <v>118</v>
      </c>
      <c r="B201" t="s">
        <v>85</v>
      </c>
      <c r="C201">
        <v>3</v>
      </c>
      <c r="D201" s="2">
        <v>45293.771608796298</v>
      </c>
    </row>
    <row r="202" spans="1:4">
      <c r="A202" t="s">
        <v>118</v>
      </c>
      <c r="B202" t="s">
        <v>86</v>
      </c>
      <c r="C202">
        <v>6</v>
      </c>
      <c r="D202" s="2">
        <v>45293.771608796298</v>
      </c>
    </row>
    <row r="203" spans="1:4">
      <c r="A203" t="s">
        <v>118</v>
      </c>
      <c r="B203" t="s">
        <v>87</v>
      </c>
      <c r="C203">
        <v>33</v>
      </c>
      <c r="D203" s="2">
        <v>45293.771608796298</v>
      </c>
    </row>
    <row r="204" spans="1:4">
      <c r="A204" t="s">
        <v>118</v>
      </c>
      <c r="B204" t="s">
        <v>88</v>
      </c>
      <c r="C204">
        <v>121</v>
      </c>
      <c r="D204" s="2">
        <v>45293.771608796298</v>
      </c>
    </row>
    <row r="205" spans="1:4">
      <c r="A205" t="s">
        <v>118</v>
      </c>
      <c r="B205" t="s">
        <v>89</v>
      </c>
      <c r="C205">
        <v>12</v>
      </c>
      <c r="D205" s="2">
        <v>45293.771608796298</v>
      </c>
    </row>
    <row r="206" spans="1:4">
      <c r="A206" t="s">
        <v>118</v>
      </c>
      <c r="B206" t="s">
        <v>90</v>
      </c>
      <c r="C206">
        <v>6</v>
      </c>
      <c r="D206" s="2">
        <v>45293.771608796298</v>
      </c>
    </row>
    <row r="207" spans="1:4">
      <c r="A207" t="s">
        <v>118</v>
      </c>
      <c r="B207" t="s">
        <v>91</v>
      </c>
      <c r="C207">
        <v>61</v>
      </c>
      <c r="D207" s="2">
        <v>45293.771608796298</v>
      </c>
    </row>
    <row r="208" spans="1:4">
      <c r="A208" t="s">
        <v>118</v>
      </c>
      <c r="B208" t="s">
        <v>92</v>
      </c>
      <c r="C208">
        <v>26</v>
      </c>
      <c r="D208" s="2">
        <v>45293.771608796298</v>
      </c>
    </row>
    <row r="209" spans="1:4">
      <c r="A209" t="s">
        <v>118</v>
      </c>
      <c r="B209" t="s">
        <v>93</v>
      </c>
      <c r="C209">
        <v>113</v>
      </c>
      <c r="D209" s="2">
        <v>45293.771608796298</v>
      </c>
    </row>
    <row r="210" spans="1:4">
      <c r="A210" t="s">
        <v>118</v>
      </c>
      <c r="B210" t="s">
        <v>94</v>
      </c>
      <c r="C210">
        <v>56</v>
      </c>
      <c r="D210" s="2">
        <v>45293.771608796298</v>
      </c>
    </row>
    <row r="211" spans="1:4">
      <c r="A211" t="s">
        <v>118</v>
      </c>
      <c r="B211" t="s">
        <v>95</v>
      </c>
      <c r="C211">
        <v>16</v>
      </c>
      <c r="D211" s="2">
        <v>45293.771608796298</v>
      </c>
    </row>
    <row r="212" spans="1:4">
      <c r="A212" t="s">
        <v>118</v>
      </c>
      <c r="B212" t="s">
        <v>96</v>
      </c>
      <c r="C212">
        <v>0</v>
      </c>
      <c r="D212" s="2">
        <v>45293.771608796298</v>
      </c>
    </row>
    <row r="213" spans="1:4">
      <c r="A213" t="s">
        <v>118</v>
      </c>
      <c r="B213" t="s">
        <v>97</v>
      </c>
      <c r="C213">
        <v>149</v>
      </c>
      <c r="D213" s="2">
        <v>45293.771608796298</v>
      </c>
    </row>
    <row r="214" spans="1:4">
      <c r="A214" t="s">
        <v>118</v>
      </c>
      <c r="B214" t="s">
        <v>98</v>
      </c>
      <c r="C214">
        <v>11</v>
      </c>
      <c r="D214" s="2">
        <v>45293.771608796298</v>
      </c>
    </row>
    <row r="215" spans="1:4">
      <c r="A215" t="s">
        <v>118</v>
      </c>
      <c r="B215" t="s">
        <v>99</v>
      </c>
      <c r="C215">
        <v>21</v>
      </c>
      <c r="D215" s="2">
        <v>45293.771608796298</v>
      </c>
    </row>
    <row r="216" spans="1:4">
      <c r="A216" t="s">
        <v>118</v>
      </c>
      <c r="B216" t="s">
        <v>100</v>
      </c>
      <c r="C216">
        <v>5</v>
      </c>
      <c r="D216" s="2">
        <v>45293.771608796298</v>
      </c>
    </row>
    <row r="217" spans="1:4">
      <c r="A217" t="s">
        <v>118</v>
      </c>
      <c r="B217" t="s">
        <v>101</v>
      </c>
      <c r="C217">
        <v>108</v>
      </c>
      <c r="D217" s="2">
        <v>45293.771608796298</v>
      </c>
    </row>
    <row r="218" spans="1:4">
      <c r="A218" t="s">
        <v>118</v>
      </c>
      <c r="B218" t="s">
        <v>102</v>
      </c>
      <c r="C218">
        <v>23</v>
      </c>
      <c r="D218" s="2">
        <v>45293.771608796298</v>
      </c>
    </row>
    <row r="219" spans="1:4">
      <c r="A219" t="s">
        <v>118</v>
      </c>
      <c r="B219" t="s">
        <v>103</v>
      </c>
      <c r="C219">
        <v>155</v>
      </c>
      <c r="D219" s="2">
        <v>45293.771608796298</v>
      </c>
    </row>
    <row r="220" spans="1:4">
      <c r="A220" t="s">
        <v>118</v>
      </c>
      <c r="B220" t="s">
        <v>104</v>
      </c>
      <c r="C220">
        <v>0</v>
      </c>
      <c r="D220" s="2">
        <v>45293.771608796298</v>
      </c>
    </row>
    <row r="221" spans="1:4">
      <c r="A221" t="s">
        <v>119</v>
      </c>
      <c r="B221" t="s">
        <v>74</v>
      </c>
      <c r="C221">
        <v>0</v>
      </c>
      <c r="D221" s="2">
        <v>45293.772141203706</v>
      </c>
    </row>
    <row r="222" spans="1:4">
      <c r="A222" t="s">
        <v>119</v>
      </c>
      <c r="B222" t="s">
        <v>75</v>
      </c>
      <c r="C222">
        <v>0</v>
      </c>
      <c r="D222" s="2">
        <v>45293.772141203706</v>
      </c>
    </row>
    <row r="223" spans="1:4">
      <c r="A223" t="s">
        <v>119</v>
      </c>
      <c r="B223" t="s">
        <v>76</v>
      </c>
      <c r="C223">
        <v>0</v>
      </c>
      <c r="D223" s="2">
        <v>45293.772141203706</v>
      </c>
    </row>
    <row r="224" spans="1:4">
      <c r="A224" t="s">
        <v>119</v>
      </c>
      <c r="B224" t="s">
        <v>78</v>
      </c>
      <c r="C224">
        <v>0</v>
      </c>
      <c r="D224" s="2">
        <v>45293.772141203706</v>
      </c>
    </row>
    <row r="225" spans="1:4">
      <c r="A225" t="s">
        <v>119</v>
      </c>
      <c r="B225" t="s">
        <v>83</v>
      </c>
      <c r="C225">
        <v>0</v>
      </c>
      <c r="D225" s="2">
        <v>45293.772141203706</v>
      </c>
    </row>
    <row r="226" spans="1:4">
      <c r="A226" t="s">
        <v>119</v>
      </c>
      <c r="B226" t="s">
        <v>84</v>
      </c>
      <c r="C226">
        <v>0</v>
      </c>
      <c r="D226" s="2">
        <v>45293.772141203706</v>
      </c>
    </row>
    <row r="227" spans="1:4">
      <c r="A227" t="s">
        <v>119</v>
      </c>
      <c r="B227" t="s">
        <v>87</v>
      </c>
      <c r="C227">
        <v>0</v>
      </c>
      <c r="D227" s="2">
        <v>45293.772141203706</v>
      </c>
    </row>
    <row r="228" spans="1:4">
      <c r="A228" t="s">
        <v>119</v>
      </c>
      <c r="B228" t="s">
        <v>89</v>
      </c>
      <c r="C228">
        <v>0</v>
      </c>
      <c r="D228" s="2">
        <v>45293.772141203706</v>
      </c>
    </row>
    <row r="229" spans="1:4">
      <c r="A229" t="s">
        <v>119</v>
      </c>
      <c r="B229" t="s">
        <v>94</v>
      </c>
      <c r="C229">
        <v>0</v>
      </c>
      <c r="D229" s="2">
        <v>45293.772141203706</v>
      </c>
    </row>
    <row r="230" spans="1:4">
      <c r="A230" t="s">
        <v>119</v>
      </c>
      <c r="B230" t="s">
        <v>98</v>
      </c>
      <c r="C230">
        <v>0</v>
      </c>
      <c r="D230" s="2">
        <v>45293.772141203706</v>
      </c>
    </row>
    <row r="231" spans="1:4">
      <c r="A231" t="s">
        <v>119</v>
      </c>
      <c r="B231" t="s">
        <v>101</v>
      </c>
      <c r="C231">
        <v>0</v>
      </c>
      <c r="D231" s="2">
        <v>45293.772141203706</v>
      </c>
    </row>
  </sheetData>
  <mergeCells count="3">
    <mergeCell ref="B2:C2"/>
    <mergeCell ref="D2:E2"/>
    <mergeCell ref="A2:A3"/>
  </mergeCells>
  <pageMargins left="0.511811024" right="0.511811024" top="0.78740157499999996" bottom="0.78740157499999996" header="0.31496062000000002" footer="0.31496062000000002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R98"/>
  <sheetViews>
    <sheetView workbookViewId="0">
      <selection activeCell="E5" sqref="E5"/>
    </sheetView>
  </sheetViews>
  <sheetFormatPr defaultRowHeight="14.45"/>
  <cols>
    <col min="1" max="1" width="23.42578125" customWidth="1"/>
    <col min="2" max="5" width="11.7109375" customWidth="1"/>
  </cols>
  <sheetData>
    <row r="1" spans="1:18" ht="16.149999999999999">
      <c r="A1" s="10" t="s">
        <v>120</v>
      </c>
      <c r="B1" s="10"/>
      <c r="C1" s="10"/>
      <c r="D1" s="10"/>
      <c r="E1" s="10"/>
    </row>
    <row r="2" spans="1:18" ht="16.149999999999999">
      <c r="A2" s="122" t="s">
        <v>72</v>
      </c>
      <c r="B2" s="124" t="s">
        <v>2</v>
      </c>
      <c r="C2" s="125"/>
      <c r="D2" s="124" t="s">
        <v>3</v>
      </c>
      <c r="E2" s="125"/>
    </row>
    <row r="3" spans="1:18" ht="16.149999999999999">
      <c r="A3" s="128"/>
      <c r="B3" s="9" t="s">
        <v>4</v>
      </c>
      <c r="C3" s="9" t="s">
        <v>5</v>
      </c>
      <c r="D3" s="9" t="s">
        <v>4</v>
      </c>
      <c r="E3" s="9" t="s">
        <v>5</v>
      </c>
    </row>
    <row r="4" spans="1:18" ht="16.149999999999999">
      <c r="A4" s="19" t="s">
        <v>13</v>
      </c>
      <c r="B4" s="9">
        <f>SUM(B5:B38)</f>
        <v>10955</v>
      </c>
      <c r="C4" s="9">
        <f>SUM(C5:C38)</f>
        <v>58366</v>
      </c>
      <c r="D4" s="29">
        <f>(B4/(B4+C4))*100</f>
        <v>15.803291931737856</v>
      </c>
      <c r="E4" s="29">
        <f>(C4/(B4+C4))*100</f>
        <v>84.19670806826214</v>
      </c>
    </row>
    <row r="5" spans="1:18" ht="16.149999999999999">
      <c r="A5" s="13" t="s">
        <v>74</v>
      </c>
      <c r="B5" s="13">
        <v>192</v>
      </c>
      <c r="C5" s="13">
        <v>1046</v>
      </c>
      <c r="D5" s="15">
        <f>B5/(B5+C5)*100</f>
        <v>15.508885298869144</v>
      </c>
      <c r="E5" s="15">
        <f>C5/(B5+C5)*100</f>
        <v>84.491114701130854</v>
      </c>
    </row>
    <row r="6" spans="1:18" ht="16.149999999999999">
      <c r="A6" s="13" t="s">
        <v>75</v>
      </c>
      <c r="B6" s="13">
        <v>253</v>
      </c>
      <c r="C6" s="13">
        <v>1633</v>
      </c>
      <c r="D6" s="15">
        <f t="shared" ref="D6:D37" si="0">B6/(B6+C6)*100</f>
        <v>13.414634146341465</v>
      </c>
      <c r="E6" s="15">
        <f t="shared" ref="E6:E37" si="1">C6/(B6+C6)*100</f>
        <v>86.58536585365853</v>
      </c>
      <c r="R6" s="2"/>
    </row>
    <row r="7" spans="1:18" ht="16.149999999999999">
      <c r="A7" s="13" t="s">
        <v>76</v>
      </c>
      <c r="B7" s="13">
        <v>11</v>
      </c>
      <c r="C7" s="13">
        <v>124</v>
      </c>
      <c r="D7" s="15">
        <f t="shared" si="0"/>
        <v>8.1481481481481488</v>
      </c>
      <c r="E7" s="15">
        <f t="shared" si="1"/>
        <v>91.851851851851848</v>
      </c>
      <c r="R7" s="2"/>
    </row>
    <row r="8" spans="1:18" ht="16.149999999999999">
      <c r="A8" s="13" t="s">
        <v>106</v>
      </c>
      <c r="B8" s="13">
        <v>817</v>
      </c>
      <c r="C8" s="13">
        <v>4448</v>
      </c>
      <c r="D8" s="15">
        <f t="shared" si="0"/>
        <v>15.517568850902183</v>
      </c>
      <c r="E8" s="15">
        <f t="shared" si="1"/>
        <v>84.48243114909782</v>
      </c>
      <c r="R8" s="2"/>
    </row>
    <row r="9" spans="1:18" ht="16.149999999999999">
      <c r="A9" s="13" t="s">
        <v>77</v>
      </c>
      <c r="B9" s="13">
        <v>1508</v>
      </c>
      <c r="C9" s="13">
        <v>7329</v>
      </c>
      <c r="D9" s="15">
        <f t="shared" si="0"/>
        <v>17.064614688242617</v>
      </c>
      <c r="E9" s="15">
        <f t="shared" si="1"/>
        <v>82.935385311757386</v>
      </c>
      <c r="R9" s="2"/>
    </row>
    <row r="10" spans="1:18" ht="16.149999999999999">
      <c r="A10" s="13" t="s">
        <v>78</v>
      </c>
      <c r="B10" s="13">
        <v>11</v>
      </c>
      <c r="C10" s="13">
        <v>20</v>
      </c>
      <c r="D10" s="15">
        <f t="shared" si="0"/>
        <v>35.483870967741936</v>
      </c>
      <c r="E10" s="15">
        <f t="shared" si="1"/>
        <v>64.516129032258064</v>
      </c>
      <c r="R10" s="2"/>
    </row>
    <row r="11" spans="1:18" ht="16.149999999999999">
      <c r="A11" s="13" t="s">
        <v>79</v>
      </c>
      <c r="B11" s="13">
        <v>126</v>
      </c>
      <c r="C11" s="13">
        <v>728</v>
      </c>
      <c r="D11" s="15">
        <f t="shared" si="0"/>
        <v>14.754098360655737</v>
      </c>
      <c r="E11" s="15">
        <f t="shared" si="1"/>
        <v>85.245901639344254</v>
      </c>
      <c r="R11" s="2"/>
    </row>
    <row r="12" spans="1:18" ht="16.149999999999999">
      <c r="A12" s="13" t="s">
        <v>80</v>
      </c>
      <c r="B12" s="13">
        <v>145</v>
      </c>
      <c r="C12" s="13">
        <v>676</v>
      </c>
      <c r="D12" s="15">
        <f t="shared" si="0"/>
        <v>17.661388550548114</v>
      </c>
      <c r="E12" s="15">
        <f t="shared" si="1"/>
        <v>82.338611449451889</v>
      </c>
      <c r="R12" s="2"/>
    </row>
    <row r="13" spans="1:18" ht="16.149999999999999">
      <c r="A13" s="13" t="s">
        <v>81</v>
      </c>
      <c r="B13" s="13">
        <v>0</v>
      </c>
      <c r="C13" s="13">
        <v>0</v>
      </c>
      <c r="D13" s="68" t="s">
        <v>110</v>
      </c>
      <c r="E13" s="68" t="s">
        <v>110</v>
      </c>
      <c r="R13" s="2"/>
    </row>
    <row r="14" spans="1:18" ht="16.149999999999999">
      <c r="A14" s="13" t="s">
        <v>82</v>
      </c>
      <c r="B14" s="13">
        <v>0</v>
      </c>
      <c r="C14" s="13">
        <v>0</v>
      </c>
      <c r="D14" s="68" t="s">
        <v>110</v>
      </c>
      <c r="E14" s="68" t="s">
        <v>110</v>
      </c>
      <c r="R14" s="2"/>
    </row>
    <row r="15" spans="1:18" ht="16.149999999999999">
      <c r="A15" s="13" t="s">
        <v>83</v>
      </c>
      <c r="B15" s="13">
        <v>624</v>
      </c>
      <c r="C15" s="13">
        <v>3464</v>
      </c>
      <c r="D15" s="15">
        <f t="shared" si="0"/>
        <v>15.264187866927593</v>
      </c>
      <c r="E15" s="15">
        <f t="shared" si="1"/>
        <v>84.735812133072415</v>
      </c>
      <c r="R15" s="2"/>
    </row>
    <row r="16" spans="1:18" ht="16.149999999999999">
      <c r="A16" s="13" t="s">
        <v>84</v>
      </c>
      <c r="B16" s="13">
        <v>691</v>
      </c>
      <c r="C16" s="13">
        <v>3508</v>
      </c>
      <c r="D16" s="15">
        <f t="shared" si="0"/>
        <v>16.456299118837819</v>
      </c>
      <c r="E16" s="15">
        <f t="shared" si="1"/>
        <v>83.543700881162181</v>
      </c>
      <c r="R16" s="2"/>
    </row>
    <row r="17" spans="1:18" ht="16.149999999999999">
      <c r="A17" s="13" t="s">
        <v>85</v>
      </c>
      <c r="B17" s="13">
        <v>6</v>
      </c>
      <c r="C17" s="13">
        <v>48</v>
      </c>
      <c r="D17" s="15">
        <f t="shared" si="0"/>
        <v>11.111111111111111</v>
      </c>
      <c r="E17" s="15">
        <f t="shared" si="1"/>
        <v>88.888888888888886</v>
      </c>
      <c r="R17" s="2"/>
    </row>
    <row r="18" spans="1:18" ht="16.149999999999999">
      <c r="A18" s="13" t="s">
        <v>86</v>
      </c>
      <c r="B18" s="13">
        <v>28</v>
      </c>
      <c r="C18" s="13">
        <v>196</v>
      </c>
      <c r="D18" s="15">
        <f t="shared" si="0"/>
        <v>12.5</v>
      </c>
      <c r="E18" s="15">
        <f t="shared" si="1"/>
        <v>87.5</v>
      </c>
      <c r="R18" s="2"/>
    </row>
    <row r="19" spans="1:18" ht="16.149999999999999">
      <c r="A19" s="13" t="s">
        <v>87</v>
      </c>
      <c r="B19" s="13">
        <v>231</v>
      </c>
      <c r="C19" s="13">
        <v>1554</v>
      </c>
      <c r="D19" s="15">
        <f t="shared" si="0"/>
        <v>12.941176470588237</v>
      </c>
      <c r="E19" s="15">
        <f t="shared" si="1"/>
        <v>87.058823529411768</v>
      </c>
      <c r="R19" s="2"/>
    </row>
    <row r="20" spans="1:18" ht="16.149999999999999">
      <c r="A20" s="13" t="s">
        <v>88</v>
      </c>
      <c r="B20" s="13">
        <v>1207</v>
      </c>
      <c r="C20" s="13">
        <v>6439</v>
      </c>
      <c r="D20" s="15">
        <f t="shared" si="0"/>
        <v>15.786031912110907</v>
      </c>
      <c r="E20" s="15">
        <f t="shared" si="1"/>
        <v>84.213968087889086</v>
      </c>
      <c r="R20" s="2"/>
    </row>
    <row r="21" spans="1:18" ht="16.149999999999999">
      <c r="A21" s="13" t="s">
        <v>89</v>
      </c>
      <c r="B21" s="13">
        <v>125</v>
      </c>
      <c r="C21" s="13">
        <v>755</v>
      </c>
      <c r="D21" s="15">
        <f t="shared" si="0"/>
        <v>14.204545454545455</v>
      </c>
      <c r="E21" s="15">
        <f t="shared" si="1"/>
        <v>85.795454545454547</v>
      </c>
      <c r="R21" s="2"/>
    </row>
    <row r="22" spans="1:18" ht="16.149999999999999">
      <c r="A22" s="13" t="s">
        <v>90</v>
      </c>
      <c r="B22" s="13">
        <v>33</v>
      </c>
      <c r="C22" s="13">
        <v>200</v>
      </c>
      <c r="D22" s="15">
        <f t="shared" si="0"/>
        <v>14.163090128755366</v>
      </c>
      <c r="E22" s="15">
        <f t="shared" si="1"/>
        <v>85.836909871244643</v>
      </c>
      <c r="R22" s="2"/>
    </row>
    <row r="23" spans="1:18" ht="16.149999999999999">
      <c r="A23" s="13" t="s">
        <v>91</v>
      </c>
      <c r="B23" s="13">
        <v>504</v>
      </c>
      <c r="C23" s="13">
        <v>3039</v>
      </c>
      <c r="D23" s="15">
        <f t="shared" si="0"/>
        <v>14.225232853513972</v>
      </c>
      <c r="E23" s="15">
        <f t="shared" si="1"/>
        <v>85.774767146486028</v>
      </c>
      <c r="R23" s="2"/>
    </row>
    <row r="24" spans="1:18" ht="16.149999999999999">
      <c r="A24" s="13" t="s">
        <v>92</v>
      </c>
      <c r="B24" s="13">
        <v>277</v>
      </c>
      <c r="C24" s="13">
        <v>1468</v>
      </c>
      <c r="D24" s="15">
        <f t="shared" si="0"/>
        <v>15.873925501432664</v>
      </c>
      <c r="E24" s="15">
        <f t="shared" si="1"/>
        <v>84.126074498567334</v>
      </c>
      <c r="R24" s="2"/>
    </row>
    <row r="25" spans="1:18" ht="16.149999999999999">
      <c r="A25" s="13" t="s">
        <v>93</v>
      </c>
      <c r="B25" s="13">
        <v>1020</v>
      </c>
      <c r="C25" s="13">
        <v>5882</v>
      </c>
      <c r="D25" s="15">
        <f t="shared" si="0"/>
        <v>14.77832512315271</v>
      </c>
      <c r="E25" s="15">
        <f t="shared" si="1"/>
        <v>85.221674876847288</v>
      </c>
      <c r="R25" s="2"/>
    </row>
    <row r="26" spans="1:18" ht="16.149999999999999">
      <c r="A26" s="13" t="s">
        <v>94</v>
      </c>
      <c r="B26" s="13">
        <v>845</v>
      </c>
      <c r="C26" s="13">
        <v>4520</v>
      </c>
      <c r="D26" s="15">
        <f t="shared" si="0"/>
        <v>15.7502329916123</v>
      </c>
      <c r="E26" s="15">
        <f t="shared" si="1"/>
        <v>84.249767008387693</v>
      </c>
      <c r="R26" s="2"/>
    </row>
    <row r="27" spans="1:18" ht="16.149999999999999">
      <c r="A27" s="13" t="s">
        <v>107</v>
      </c>
      <c r="B27" s="13">
        <v>227</v>
      </c>
      <c r="C27" s="13">
        <v>1229</v>
      </c>
      <c r="D27" s="15">
        <f t="shared" si="0"/>
        <v>15.590659340659341</v>
      </c>
      <c r="E27" s="15">
        <f t="shared" si="1"/>
        <v>84.409340659340657</v>
      </c>
      <c r="R27" s="2"/>
    </row>
    <row r="28" spans="1:18" ht="16.149999999999999">
      <c r="A28" s="13" t="s">
        <v>95</v>
      </c>
      <c r="B28" s="13">
        <v>35</v>
      </c>
      <c r="C28" s="13">
        <v>65</v>
      </c>
      <c r="D28" s="15">
        <f t="shared" si="0"/>
        <v>35</v>
      </c>
      <c r="E28" s="15">
        <f t="shared" si="1"/>
        <v>65</v>
      </c>
      <c r="R28" s="2"/>
    </row>
    <row r="29" spans="1:18" ht="16.149999999999999">
      <c r="A29" s="13" t="s">
        <v>96</v>
      </c>
      <c r="B29" s="13">
        <v>0</v>
      </c>
      <c r="C29" s="13">
        <v>0</v>
      </c>
      <c r="D29" s="68" t="s">
        <v>110</v>
      </c>
      <c r="E29" s="68" t="s">
        <v>110</v>
      </c>
      <c r="R29" s="2"/>
    </row>
    <row r="30" spans="1:18" ht="16.149999999999999">
      <c r="A30" s="13" t="s">
        <v>97</v>
      </c>
      <c r="B30" s="13">
        <v>647</v>
      </c>
      <c r="C30" s="13">
        <v>2478</v>
      </c>
      <c r="D30" s="15">
        <f t="shared" si="0"/>
        <v>20.704000000000001</v>
      </c>
      <c r="E30" s="15">
        <f t="shared" si="1"/>
        <v>79.296000000000006</v>
      </c>
      <c r="R30" s="2"/>
    </row>
    <row r="31" spans="1:18" ht="16.149999999999999">
      <c r="A31" s="13" t="s">
        <v>98</v>
      </c>
      <c r="B31" s="13">
        <v>483</v>
      </c>
      <c r="C31" s="13">
        <v>2445</v>
      </c>
      <c r="D31" s="15">
        <f t="shared" si="0"/>
        <v>16.495901639344261</v>
      </c>
      <c r="E31" s="15">
        <f t="shared" si="1"/>
        <v>83.504098360655746</v>
      </c>
      <c r="R31" s="2"/>
    </row>
    <row r="32" spans="1:18" ht="16.149999999999999">
      <c r="A32" s="13" t="s">
        <v>108</v>
      </c>
      <c r="B32" s="13">
        <v>31</v>
      </c>
      <c r="C32" s="13">
        <v>200</v>
      </c>
      <c r="D32" s="15">
        <f t="shared" si="0"/>
        <v>13.419913419913421</v>
      </c>
      <c r="E32" s="15">
        <f t="shared" si="1"/>
        <v>86.580086580086572</v>
      </c>
      <c r="R32" s="2"/>
    </row>
    <row r="33" spans="1:18" ht="16.149999999999999">
      <c r="A33" s="13" t="s">
        <v>99</v>
      </c>
      <c r="B33" s="13">
        <v>144</v>
      </c>
      <c r="C33" s="13">
        <v>798</v>
      </c>
      <c r="D33" s="15">
        <f t="shared" si="0"/>
        <v>15.286624203821656</v>
      </c>
      <c r="E33" s="15">
        <f t="shared" si="1"/>
        <v>84.713375796178354</v>
      </c>
      <c r="R33" s="2"/>
    </row>
    <row r="34" spans="1:18" ht="16.149999999999999">
      <c r="A34" s="13" t="s">
        <v>100</v>
      </c>
      <c r="B34" s="13">
        <v>25</v>
      </c>
      <c r="C34" s="13">
        <v>142</v>
      </c>
      <c r="D34" s="15">
        <f t="shared" si="0"/>
        <v>14.97005988023952</v>
      </c>
      <c r="E34" s="15">
        <f t="shared" si="1"/>
        <v>85.029940119760482</v>
      </c>
      <c r="R34" s="2"/>
    </row>
    <row r="35" spans="1:18" ht="16.149999999999999">
      <c r="A35" s="13" t="s">
        <v>101</v>
      </c>
      <c r="B35" s="13">
        <v>469</v>
      </c>
      <c r="C35" s="13">
        <v>2587</v>
      </c>
      <c r="D35" s="15">
        <f t="shared" si="0"/>
        <v>15.346858638743456</v>
      </c>
      <c r="E35" s="15">
        <f t="shared" si="1"/>
        <v>84.653141361256544</v>
      </c>
      <c r="R35" s="2"/>
    </row>
    <row r="36" spans="1:18" ht="16.149999999999999">
      <c r="A36" s="13" t="s">
        <v>102</v>
      </c>
      <c r="B36" s="13">
        <v>238</v>
      </c>
      <c r="C36" s="13">
        <v>1341</v>
      </c>
      <c r="D36" s="15">
        <f t="shared" si="0"/>
        <v>15.072830905636478</v>
      </c>
      <c r="E36" s="15">
        <f t="shared" si="1"/>
        <v>84.927169094363521</v>
      </c>
      <c r="R36" s="2"/>
    </row>
    <row r="37" spans="1:18" ht="16.149999999999999">
      <c r="A37" s="13" t="s">
        <v>103</v>
      </c>
      <c r="B37" s="13">
        <v>2</v>
      </c>
      <c r="C37" s="13">
        <v>4</v>
      </c>
      <c r="D37" s="15">
        <f t="shared" si="0"/>
        <v>33.333333333333329</v>
      </c>
      <c r="E37" s="15">
        <f t="shared" si="1"/>
        <v>66.666666666666657</v>
      </c>
      <c r="F37" s="33"/>
      <c r="R37" s="2"/>
    </row>
    <row r="38" spans="1:18" ht="16.149999999999999">
      <c r="A38" s="13" t="s">
        <v>104</v>
      </c>
      <c r="B38" s="13">
        <v>0</v>
      </c>
      <c r="C38" s="13">
        <v>0</v>
      </c>
      <c r="D38" s="68" t="s">
        <v>110</v>
      </c>
      <c r="E38" s="68" t="s">
        <v>110</v>
      </c>
      <c r="F38" s="33"/>
      <c r="R38" s="2"/>
    </row>
    <row r="39" spans="1:18">
      <c r="A39" s="3" t="s">
        <v>7</v>
      </c>
      <c r="R39" s="2"/>
    </row>
    <row r="40" spans="1:18">
      <c r="A40" s="3" t="s">
        <v>8</v>
      </c>
      <c r="R40" s="2"/>
    </row>
    <row r="41" spans="1:18">
      <c r="R41" s="2"/>
    </row>
    <row r="42" spans="1:18">
      <c r="R42" s="2"/>
    </row>
    <row r="43" spans="1:18">
      <c r="R43" s="2"/>
    </row>
    <row r="44" spans="1:18">
      <c r="R44" s="2"/>
    </row>
    <row r="45" spans="1:18">
      <c r="R45" s="2"/>
    </row>
    <row r="46" spans="1:18">
      <c r="R46" s="2"/>
    </row>
    <row r="47" spans="1:18">
      <c r="R47" s="2"/>
    </row>
    <row r="48" spans="1:18">
      <c r="R48" s="2"/>
    </row>
    <row r="49" spans="18:18">
      <c r="R49" s="2"/>
    </row>
    <row r="50" spans="18:18">
      <c r="R50" s="2"/>
    </row>
    <row r="51" spans="18:18">
      <c r="R51" s="2"/>
    </row>
    <row r="52" spans="18:18">
      <c r="R52" s="2"/>
    </row>
    <row r="53" spans="18:18">
      <c r="R53" s="2"/>
    </row>
    <row r="54" spans="18:18">
      <c r="R54" s="2"/>
    </row>
    <row r="55" spans="18:18">
      <c r="R55" s="2"/>
    </row>
    <row r="56" spans="18:18">
      <c r="R56" s="2"/>
    </row>
    <row r="57" spans="18:18">
      <c r="R57" s="2"/>
    </row>
    <row r="58" spans="18:18">
      <c r="R58" s="2"/>
    </row>
    <row r="59" spans="18:18">
      <c r="R59" s="2"/>
    </row>
    <row r="60" spans="18:18">
      <c r="R60" s="2"/>
    </row>
    <row r="61" spans="18:18">
      <c r="R61" s="2"/>
    </row>
    <row r="62" spans="18:18">
      <c r="R62" s="2"/>
    </row>
    <row r="63" spans="18:18">
      <c r="R63" s="2"/>
    </row>
    <row r="64" spans="18:18">
      <c r="R64" s="2"/>
    </row>
    <row r="65" spans="18:18">
      <c r="R65" s="2"/>
    </row>
    <row r="66" spans="18:18">
      <c r="R66" s="2"/>
    </row>
    <row r="67" spans="18:18">
      <c r="R67" s="2"/>
    </row>
    <row r="68" spans="18:18">
      <c r="R68" s="2"/>
    </row>
    <row r="69" spans="18:18">
      <c r="R69" s="2"/>
    </row>
    <row r="70" spans="18:18">
      <c r="R70" s="2"/>
    </row>
    <row r="71" spans="18:18">
      <c r="R71" s="2"/>
    </row>
    <row r="72" spans="18:18">
      <c r="R72" s="2"/>
    </row>
    <row r="73" spans="18:18">
      <c r="R73" s="2"/>
    </row>
    <row r="74" spans="18:18">
      <c r="R74" s="2"/>
    </row>
    <row r="75" spans="18:18">
      <c r="R75" s="2"/>
    </row>
    <row r="76" spans="18:18">
      <c r="R76" s="2"/>
    </row>
    <row r="77" spans="18:18">
      <c r="R77" s="2"/>
    </row>
    <row r="78" spans="18:18">
      <c r="R78" s="2"/>
    </row>
    <row r="79" spans="18:18">
      <c r="R79" s="2"/>
    </row>
    <row r="80" spans="18:18">
      <c r="R80" s="2"/>
    </row>
    <row r="81" spans="18:18">
      <c r="R81" s="2"/>
    </row>
    <row r="82" spans="18:18">
      <c r="R82" s="2"/>
    </row>
    <row r="83" spans="18:18">
      <c r="R83" s="2"/>
    </row>
    <row r="84" spans="18:18">
      <c r="R84" s="2"/>
    </row>
    <row r="85" spans="18:18">
      <c r="R85" s="2"/>
    </row>
    <row r="86" spans="18:18">
      <c r="R86" s="2"/>
    </row>
    <row r="87" spans="18:18">
      <c r="R87" s="2"/>
    </row>
    <row r="88" spans="18:18">
      <c r="R88" s="2"/>
    </row>
    <row r="89" spans="18:18">
      <c r="R89" s="2"/>
    </row>
    <row r="90" spans="18:18">
      <c r="R90" s="2"/>
    </row>
    <row r="91" spans="18:18">
      <c r="R91" s="2"/>
    </row>
    <row r="92" spans="18:18">
      <c r="R92" s="2"/>
    </row>
    <row r="93" spans="18:18">
      <c r="R93" s="2"/>
    </row>
    <row r="94" spans="18:18">
      <c r="R94" s="2"/>
    </row>
    <row r="95" spans="18:18">
      <c r="R95" s="2"/>
    </row>
    <row r="96" spans="18:18">
      <c r="R96" s="2"/>
    </row>
    <row r="97" spans="18:18">
      <c r="R97" s="2"/>
    </row>
    <row r="98" spans="18:18">
      <c r="R98" s="2"/>
    </row>
  </sheetData>
  <mergeCells count="3">
    <mergeCell ref="B2:C2"/>
    <mergeCell ref="D2:E2"/>
    <mergeCell ref="A2:A3"/>
  </mergeCells>
  <pageMargins left="0.511811024" right="0.511811024" top="0.78740157499999996" bottom="0.78740157499999996" header="0.31496062000000002" footer="0.3149606200000000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E13"/>
  <sheetViews>
    <sheetView workbookViewId="0">
      <selection activeCell="K18" sqref="K18"/>
    </sheetView>
  </sheetViews>
  <sheetFormatPr defaultRowHeight="14.45"/>
  <cols>
    <col min="1" max="1" width="18.140625" customWidth="1"/>
    <col min="2" max="5" width="15.140625" customWidth="1"/>
  </cols>
  <sheetData>
    <row r="1" spans="1:5" ht="16.149999999999999">
      <c r="A1" s="11" t="s">
        <v>121</v>
      </c>
      <c r="B1" s="11"/>
      <c r="C1" s="11"/>
      <c r="D1" s="11"/>
      <c r="E1" s="11"/>
    </row>
    <row r="2" spans="1:5" ht="16.149999999999999">
      <c r="A2" s="110" t="s">
        <v>38</v>
      </c>
      <c r="B2" s="124" t="s">
        <v>2</v>
      </c>
      <c r="C2" s="125"/>
      <c r="D2" s="124" t="s">
        <v>3</v>
      </c>
      <c r="E2" s="125"/>
    </row>
    <row r="3" spans="1:5" ht="16.149999999999999">
      <c r="A3" s="111"/>
      <c r="B3" s="9" t="s">
        <v>4</v>
      </c>
      <c r="C3" s="9" t="s">
        <v>5</v>
      </c>
      <c r="D3" s="9" t="s">
        <v>4</v>
      </c>
      <c r="E3" s="9" t="s">
        <v>5</v>
      </c>
    </row>
    <row r="4" spans="1:5" ht="16.149999999999999">
      <c r="A4" s="59" t="s">
        <v>13</v>
      </c>
      <c r="B4" s="9">
        <f>SUM(B5:B11)</f>
        <v>311</v>
      </c>
      <c r="C4" s="9">
        <f>SUM(C5:C11)</f>
        <v>1398</v>
      </c>
      <c r="D4" s="29">
        <f>(B4/(B4+C4))*100</f>
        <v>18.197776477472203</v>
      </c>
      <c r="E4" s="29">
        <f>(C4/(B4+C4))*100</f>
        <v>81.802223522527797</v>
      </c>
    </row>
    <row r="5" spans="1:5" ht="16.149999999999999">
      <c r="A5" s="13" t="s">
        <v>47</v>
      </c>
      <c r="B5" s="13">
        <v>5</v>
      </c>
      <c r="C5" s="13">
        <v>8</v>
      </c>
      <c r="D5" s="13">
        <v>38.5</v>
      </c>
      <c r="E5" s="13">
        <v>61.5</v>
      </c>
    </row>
    <row r="6" spans="1:5" ht="16.149999999999999">
      <c r="A6" s="13" t="s">
        <v>40</v>
      </c>
      <c r="B6" s="13">
        <v>14</v>
      </c>
      <c r="C6" s="13">
        <v>22</v>
      </c>
      <c r="D6" s="13">
        <v>38.9</v>
      </c>
      <c r="E6" s="13">
        <v>61.1</v>
      </c>
    </row>
    <row r="7" spans="1:5" ht="16.149999999999999">
      <c r="A7" s="13" t="s">
        <v>41</v>
      </c>
      <c r="B7" s="13">
        <v>67</v>
      </c>
      <c r="C7" s="13">
        <v>250</v>
      </c>
      <c r="D7" s="13">
        <v>21.1</v>
      </c>
      <c r="E7" s="13">
        <v>78.900000000000006</v>
      </c>
    </row>
    <row r="8" spans="1:5" ht="16.149999999999999">
      <c r="A8" s="13" t="s">
        <v>42</v>
      </c>
      <c r="B8" s="13">
        <v>85</v>
      </c>
      <c r="C8" s="13">
        <v>458</v>
      </c>
      <c r="D8" s="13">
        <v>15.7</v>
      </c>
      <c r="E8" s="13">
        <v>84.3</v>
      </c>
    </row>
    <row r="9" spans="1:5" ht="16.149999999999999">
      <c r="A9" s="13" t="s">
        <v>43</v>
      </c>
      <c r="B9" s="13">
        <v>86</v>
      </c>
      <c r="C9" s="13">
        <v>359</v>
      </c>
      <c r="D9" s="13">
        <v>19.3</v>
      </c>
      <c r="E9" s="13">
        <v>80.7</v>
      </c>
    </row>
    <row r="10" spans="1:5" ht="16.149999999999999">
      <c r="A10" s="13" t="s">
        <v>44</v>
      </c>
      <c r="B10" s="13">
        <v>42</v>
      </c>
      <c r="C10" s="13">
        <v>239</v>
      </c>
      <c r="D10" s="13">
        <v>14.9</v>
      </c>
      <c r="E10" s="13">
        <v>85.1</v>
      </c>
    </row>
    <row r="11" spans="1:5" ht="16.149999999999999">
      <c r="A11" s="13" t="s">
        <v>45</v>
      </c>
      <c r="B11" s="13">
        <v>12</v>
      </c>
      <c r="C11" s="13">
        <v>62</v>
      </c>
      <c r="D11" s="13">
        <v>16.2</v>
      </c>
      <c r="E11" s="13">
        <v>83.8</v>
      </c>
    </row>
    <row r="12" spans="1:5">
      <c r="A12" s="3" t="s">
        <v>7</v>
      </c>
    </row>
    <row r="13" spans="1:5">
      <c r="A13" s="3" t="s">
        <v>8</v>
      </c>
    </row>
  </sheetData>
  <mergeCells count="3">
    <mergeCell ref="A2:A3"/>
    <mergeCell ref="B2:C2"/>
    <mergeCell ref="D2:E2"/>
  </mergeCells>
  <pageMargins left="0.511811024" right="0.511811024" top="0.78740157499999996" bottom="0.78740157499999996" header="0.31496062000000002" footer="0.3149606200000000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E13"/>
  <sheetViews>
    <sheetView workbookViewId="0">
      <selection activeCell="E18" sqref="E18"/>
    </sheetView>
  </sheetViews>
  <sheetFormatPr defaultRowHeight="14.45"/>
  <cols>
    <col min="1" max="1" width="17" customWidth="1"/>
    <col min="2" max="5" width="16" customWidth="1"/>
  </cols>
  <sheetData>
    <row r="1" spans="1:5" ht="16.149999999999999">
      <c r="A1" s="11" t="s">
        <v>122</v>
      </c>
      <c r="B1" s="11"/>
      <c r="C1" s="11"/>
      <c r="D1" s="11"/>
      <c r="E1" s="11"/>
    </row>
    <row r="2" spans="1:5" ht="16.149999999999999">
      <c r="A2" s="114" t="s">
        <v>38</v>
      </c>
      <c r="B2" s="129" t="s">
        <v>2</v>
      </c>
      <c r="C2" s="129"/>
      <c r="D2" s="129" t="s">
        <v>3</v>
      </c>
      <c r="E2" s="129"/>
    </row>
    <row r="3" spans="1:5" ht="16.149999999999999">
      <c r="A3" s="114"/>
      <c r="B3" s="9" t="s">
        <v>4</v>
      </c>
      <c r="C3" s="9" t="s">
        <v>5</v>
      </c>
      <c r="D3" s="9" t="s">
        <v>4</v>
      </c>
      <c r="E3" s="9" t="s">
        <v>5</v>
      </c>
    </row>
    <row r="4" spans="1:5" ht="16.149999999999999">
      <c r="A4" s="69" t="s">
        <v>13</v>
      </c>
      <c r="B4" s="9">
        <f>SUM(B5:B11)</f>
        <v>10955</v>
      </c>
      <c r="C4" s="9">
        <f>SUM(C5:C11)</f>
        <v>58365</v>
      </c>
      <c r="D4" s="29">
        <f>(B4/(B4+C4))*100</f>
        <v>15.803519907674554</v>
      </c>
      <c r="E4" s="29">
        <f>(C4/(C4+B4))*100</f>
        <v>84.196480092325444</v>
      </c>
    </row>
    <row r="5" spans="1:5" ht="16.149999999999999">
      <c r="A5" s="13" t="s">
        <v>47</v>
      </c>
      <c r="B5" s="13">
        <v>218</v>
      </c>
      <c r="C5" s="13">
        <v>1005</v>
      </c>
      <c r="D5" s="13">
        <v>17.8</v>
      </c>
      <c r="E5" s="13">
        <v>82.2</v>
      </c>
    </row>
    <row r="6" spans="1:5" ht="16.149999999999999">
      <c r="A6" s="13" t="s">
        <v>40</v>
      </c>
      <c r="B6" s="13">
        <v>476</v>
      </c>
      <c r="C6" s="13">
        <v>2653</v>
      </c>
      <c r="D6" s="13">
        <v>15.2</v>
      </c>
      <c r="E6" s="13">
        <v>84.8</v>
      </c>
    </row>
    <row r="7" spans="1:5" ht="16.149999999999999">
      <c r="A7" s="13" t="s">
        <v>41</v>
      </c>
      <c r="B7" s="13">
        <v>2713</v>
      </c>
      <c r="C7" s="13">
        <v>14482</v>
      </c>
      <c r="D7" s="13">
        <v>15.8</v>
      </c>
      <c r="E7" s="13">
        <v>84.2</v>
      </c>
    </row>
    <row r="8" spans="1:5" ht="16.149999999999999">
      <c r="A8" s="13" t="s">
        <v>42</v>
      </c>
      <c r="B8" s="13">
        <v>3765</v>
      </c>
      <c r="C8" s="13">
        <v>19707</v>
      </c>
      <c r="D8" s="15">
        <v>16</v>
      </c>
      <c r="E8" s="15">
        <v>84</v>
      </c>
    </row>
    <row r="9" spans="1:5" ht="16.149999999999999">
      <c r="A9" s="13" t="s">
        <v>43</v>
      </c>
      <c r="B9" s="13">
        <v>2748</v>
      </c>
      <c r="C9" s="13">
        <v>14698</v>
      </c>
      <c r="D9" s="13">
        <v>15.8</v>
      </c>
      <c r="E9" s="13">
        <v>84.2</v>
      </c>
    </row>
    <row r="10" spans="1:5" ht="16.149999999999999">
      <c r="A10" s="13" t="s">
        <v>44</v>
      </c>
      <c r="B10" s="13">
        <v>904</v>
      </c>
      <c r="C10" s="13">
        <v>4980</v>
      </c>
      <c r="D10" s="13">
        <v>15.4</v>
      </c>
      <c r="E10" s="13">
        <v>84.6</v>
      </c>
    </row>
    <row r="11" spans="1:5" ht="16.149999999999999">
      <c r="A11" s="13" t="s">
        <v>45</v>
      </c>
      <c r="B11" s="13">
        <v>131</v>
      </c>
      <c r="C11" s="13">
        <v>840</v>
      </c>
      <c r="D11" s="13">
        <v>13.5</v>
      </c>
      <c r="E11" s="13">
        <v>86.5</v>
      </c>
    </row>
    <row r="12" spans="1:5">
      <c r="A12" s="3" t="s">
        <v>7</v>
      </c>
    </row>
    <row r="13" spans="1:5">
      <c r="A13" s="3" t="s">
        <v>8</v>
      </c>
    </row>
  </sheetData>
  <mergeCells count="3">
    <mergeCell ref="A2:A3"/>
    <mergeCell ref="B2:C2"/>
    <mergeCell ref="D2:E2"/>
  </mergeCells>
  <pageMargins left="0.511811024" right="0.511811024" top="0.78740157499999996" bottom="0.78740157499999996" header="0.31496062000000002" footer="0.3149606200000000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L12"/>
  <sheetViews>
    <sheetView topLeftCell="B1" workbookViewId="0"/>
  </sheetViews>
  <sheetFormatPr defaultRowHeight="14.45"/>
  <cols>
    <col min="1" max="1" width="0" hidden="1" customWidth="1"/>
    <col min="2" max="2" width="18.7109375" customWidth="1"/>
    <col min="3" max="6" width="14.7109375" customWidth="1"/>
  </cols>
  <sheetData>
    <row r="1" spans="1:12" ht="16.149999999999999">
      <c r="B1" s="11" t="s">
        <v>123</v>
      </c>
      <c r="C1" s="11"/>
      <c r="D1" s="11"/>
      <c r="E1" s="11"/>
      <c r="F1" s="11"/>
      <c r="G1" s="11"/>
      <c r="H1" s="11"/>
      <c r="I1" s="11"/>
      <c r="J1" s="11"/>
      <c r="K1" s="11"/>
      <c r="L1" s="11"/>
    </row>
    <row r="2" spans="1:12" ht="16.149999999999999">
      <c r="B2" s="114" t="s">
        <v>50</v>
      </c>
      <c r="C2" s="115" t="s">
        <v>2</v>
      </c>
      <c r="D2" s="115"/>
      <c r="E2" s="115" t="s">
        <v>3</v>
      </c>
      <c r="F2" s="115"/>
      <c r="G2" s="11"/>
      <c r="H2" s="11"/>
      <c r="I2" s="11"/>
      <c r="J2" s="11"/>
      <c r="K2" s="11"/>
      <c r="L2" s="11"/>
    </row>
    <row r="3" spans="1:12" ht="16.149999999999999">
      <c r="B3" s="114"/>
      <c r="C3" s="13" t="s">
        <v>4</v>
      </c>
      <c r="D3" s="13" t="s">
        <v>5</v>
      </c>
      <c r="E3" s="13" t="s">
        <v>4</v>
      </c>
      <c r="F3" s="13" t="s">
        <v>5</v>
      </c>
      <c r="G3" s="11"/>
      <c r="H3" s="11"/>
      <c r="I3" s="11"/>
      <c r="J3" s="11"/>
      <c r="K3" s="11"/>
      <c r="L3" s="11"/>
    </row>
    <row r="4" spans="1:12" ht="16.149999999999999">
      <c r="B4" s="69" t="s">
        <v>13</v>
      </c>
      <c r="C4" s="13">
        <f>SUM(C5:C10)</f>
        <v>311</v>
      </c>
      <c r="D4" s="13">
        <f>SUM(D5:D10)</f>
        <v>1398</v>
      </c>
      <c r="E4" s="15">
        <f>(C4/(C4+D4))*100</f>
        <v>18.197776477472203</v>
      </c>
      <c r="F4" s="29">
        <f>(D4/(D4+C4))*100</f>
        <v>81.802223522527797</v>
      </c>
      <c r="G4" s="11"/>
      <c r="H4" s="11"/>
      <c r="I4" s="11"/>
      <c r="J4" s="11"/>
      <c r="K4" s="11"/>
      <c r="L4" s="11"/>
    </row>
    <row r="5" spans="1:12" ht="16.149999999999999">
      <c r="A5">
        <v>1</v>
      </c>
      <c r="B5" s="13" t="s">
        <v>51</v>
      </c>
      <c r="C5" s="13">
        <v>190</v>
      </c>
      <c r="D5" s="13">
        <v>955</v>
      </c>
      <c r="E5" s="15">
        <v>16.600000000000001</v>
      </c>
      <c r="F5" s="15">
        <v>83.4</v>
      </c>
      <c r="G5" s="11"/>
      <c r="H5" s="11"/>
      <c r="I5" s="11"/>
      <c r="J5" s="11"/>
      <c r="K5" s="11"/>
      <c r="L5" s="11"/>
    </row>
    <row r="6" spans="1:12" ht="16.149999999999999">
      <c r="A6">
        <v>2</v>
      </c>
      <c r="B6" s="13" t="s">
        <v>52</v>
      </c>
      <c r="C6" s="13">
        <v>39</v>
      </c>
      <c r="D6" s="13">
        <v>53</v>
      </c>
      <c r="E6" s="15">
        <v>42.4</v>
      </c>
      <c r="F6" s="15">
        <v>57.6</v>
      </c>
      <c r="G6" s="11"/>
      <c r="H6" s="11"/>
      <c r="I6" s="11"/>
      <c r="J6" s="11"/>
      <c r="K6" s="11"/>
      <c r="L6" s="11"/>
    </row>
    <row r="7" spans="1:12" ht="16.149999999999999">
      <c r="A7">
        <v>3</v>
      </c>
      <c r="B7" s="13" t="s">
        <v>53</v>
      </c>
      <c r="C7" s="13">
        <v>74</v>
      </c>
      <c r="D7" s="13">
        <v>379</v>
      </c>
      <c r="E7" s="15">
        <v>16.3</v>
      </c>
      <c r="F7" s="15">
        <v>83.7</v>
      </c>
      <c r="G7" s="11"/>
      <c r="H7" s="11"/>
      <c r="I7" s="11"/>
      <c r="J7" s="11"/>
      <c r="K7" s="11"/>
      <c r="L7" s="11"/>
    </row>
    <row r="8" spans="1:12" ht="16.149999999999999">
      <c r="A8">
        <v>4</v>
      </c>
      <c r="B8" s="13" t="s">
        <v>54</v>
      </c>
      <c r="C8" s="13">
        <v>1</v>
      </c>
      <c r="D8" s="13">
        <v>3</v>
      </c>
      <c r="E8" s="15">
        <v>25</v>
      </c>
      <c r="F8" s="15">
        <v>75</v>
      </c>
      <c r="G8" s="11"/>
      <c r="H8" s="11"/>
      <c r="I8" s="11"/>
      <c r="J8" s="11"/>
      <c r="K8" s="11"/>
      <c r="L8" s="11"/>
    </row>
    <row r="9" spans="1:12" ht="16.149999999999999">
      <c r="A9">
        <v>5</v>
      </c>
      <c r="B9" s="13" t="s">
        <v>55</v>
      </c>
      <c r="C9" s="13">
        <v>5</v>
      </c>
      <c r="D9" s="13">
        <v>5</v>
      </c>
      <c r="E9" s="15">
        <v>50</v>
      </c>
      <c r="F9" s="15">
        <v>50</v>
      </c>
      <c r="G9" s="11"/>
      <c r="H9" s="11"/>
      <c r="I9" s="11"/>
      <c r="J9" s="11"/>
      <c r="K9" s="11"/>
      <c r="L9" s="11"/>
    </row>
    <row r="10" spans="1:12" ht="16.149999999999999">
      <c r="A10">
        <v>6</v>
      </c>
      <c r="B10" s="13" t="s">
        <v>56</v>
      </c>
      <c r="C10" s="13">
        <v>2</v>
      </c>
      <c r="D10" s="13">
        <v>3</v>
      </c>
      <c r="E10" s="15">
        <v>40</v>
      </c>
      <c r="F10" s="15">
        <v>60</v>
      </c>
      <c r="G10" s="11"/>
      <c r="H10" s="11"/>
      <c r="I10" s="11"/>
      <c r="J10" s="11"/>
      <c r="K10" s="11"/>
      <c r="L10" s="11"/>
    </row>
    <row r="11" spans="1:12">
      <c r="B11" s="3" t="s">
        <v>7</v>
      </c>
    </row>
    <row r="12" spans="1:12">
      <c r="B12" s="3" t="s">
        <v>8</v>
      </c>
    </row>
  </sheetData>
  <sortState xmlns:xlrd2="http://schemas.microsoft.com/office/spreadsheetml/2017/richdata2" ref="A5:F10">
    <sortCondition ref="A5:A10"/>
  </sortState>
  <mergeCells count="3">
    <mergeCell ref="B2:B3"/>
    <mergeCell ref="C2:D2"/>
    <mergeCell ref="E2:F2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7"/>
  <sheetViews>
    <sheetView workbookViewId="0">
      <selection activeCell="A6" sqref="A6"/>
    </sheetView>
  </sheetViews>
  <sheetFormatPr defaultRowHeight="14.45"/>
  <cols>
    <col min="1" max="1" width="19.5703125" customWidth="1"/>
    <col min="2" max="5" width="17.7109375" customWidth="1"/>
  </cols>
  <sheetData>
    <row r="1" spans="1:5" ht="15.75" customHeight="1">
      <c r="A1" s="16" t="s">
        <v>10</v>
      </c>
      <c r="B1" s="16"/>
      <c r="C1" s="16"/>
      <c r="D1" s="16"/>
      <c r="E1" s="16"/>
    </row>
    <row r="2" spans="1:5" ht="15.75" customHeight="1">
      <c r="A2" s="110" t="s">
        <v>1</v>
      </c>
      <c r="B2" s="112" t="s">
        <v>2</v>
      </c>
      <c r="C2" s="113"/>
      <c r="D2" s="112" t="s">
        <v>3</v>
      </c>
      <c r="E2" s="113"/>
    </row>
    <row r="3" spans="1:5" ht="15.75" customHeight="1">
      <c r="A3" s="111"/>
      <c r="B3" s="13" t="s">
        <v>4</v>
      </c>
      <c r="C3" s="13" t="s">
        <v>5</v>
      </c>
      <c r="D3" s="13" t="s">
        <v>6</v>
      </c>
      <c r="E3" s="13" t="s">
        <v>5</v>
      </c>
    </row>
    <row r="4" spans="1:5" ht="16.149999999999999">
      <c r="A4" s="14">
        <v>147878026</v>
      </c>
      <c r="B4" s="14">
        <v>77649569</v>
      </c>
      <c r="C4" s="14">
        <v>70228457</v>
      </c>
      <c r="D4" s="15">
        <f>B4/A4*100</f>
        <v>52.509200386540186</v>
      </c>
      <c r="E4" s="15">
        <f>C4/A4*100</f>
        <v>47.490799613459814</v>
      </c>
    </row>
    <row r="5" spans="1:5" ht="16.149999999999999">
      <c r="A5" s="3" t="s">
        <v>7</v>
      </c>
      <c r="B5" s="11"/>
      <c r="C5" s="11"/>
      <c r="D5" s="11"/>
      <c r="E5" s="11"/>
    </row>
    <row r="6" spans="1:5" ht="16.149999999999999">
      <c r="A6" s="3" t="s">
        <v>8</v>
      </c>
      <c r="B6" s="11"/>
      <c r="C6" s="11"/>
      <c r="D6" s="11"/>
      <c r="E6" s="11"/>
    </row>
    <row r="7" spans="1:5">
      <c r="A7" s="34" t="s">
        <v>9</v>
      </c>
    </row>
  </sheetData>
  <mergeCells count="3">
    <mergeCell ref="A2:A3"/>
    <mergeCell ref="B2:C2"/>
    <mergeCell ref="D2:E2"/>
  </mergeCells>
  <pageMargins left="0.511811024" right="0.511811024" top="0.78740157499999996" bottom="0.78740157499999996" header="0.31496062000000002" footer="0.3149606200000000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12"/>
  <sheetViews>
    <sheetView topLeftCell="B1" workbookViewId="0"/>
  </sheetViews>
  <sheetFormatPr defaultRowHeight="14.45"/>
  <cols>
    <col min="1" max="1" width="0" hidden="1" customWidth="1"/>
    <col min="2" max="2" width="20.7109375" customWidth="1"/>
    <col min="3" max="6" width="13.28515625" customWidth="1"/>
  </cols>
  <sheetData>
    <row r="1" spans="1:6" ht="16.149999999999999">
      <c r="B1" s="11" t="s">
        <v>124</v>
      </c>
      <c r="C1" s="11"/>
      <c r="D1" s="11"/>
      <c r="E1" s="11"/>
      <c r="F1" s="11"/>
    </row>
    <row r="2" spans="1:6" ht="16.149999999999999">
      <c r="B2" s="114" t="s">
        <v>50</v>
      </c>
      <c r="C2" s="115" t="s">
        <v>2</v>
      </c>
      <c r="D2" s="115"/>
      <c r="E2" s="115" t="s">
        <v>3</v>
      </c>
      <c r="F2" s="115"/>
    </row>
    <row r="3" spans="1:6" ht="16.149999999999999">
      <c r="B3" s="114"/>
      <c r="C3" s="13" t="s">
        <v>4</v>
      </c>
      <c r="D3" s="13" t="s">
        <v>5</v>
      </c>
      <c r="E3" s="13" t="s">
        <v>4</v>
      </c>
      <c r="F3" s="13" t="s">
        <v>5</v>
      </c>
    </row>
    <row r="4" spans="1:6" ht="16.149999999999999">
      <c r="B4" s="69" t="s">
        <v>13</v>
      </c>
      <c r="C4" s="13">
        <f>SUM(C5:C10)</f>
        <v>10955</v>
      </c>
      <c r="D4" s="13">
        <f>SUM(D5:D10)</f>
        <v>58366</v>
      </c>
      <c r="E4" s="15">
        <f>(C4/(C4+D4))*100</f>
        <v>15.803291931737856</v>
      </c>
      <c r="F4" s="29">
        <f>(D4/(D4+C4))*100</f>
        <v>84.19670806826214</v>
      </c>
    </row>
    <row r="5" spans="1:6" ht="16.149999999999999">
      <c r="A5">
        <v>1</v>
      </c>
      <c r="B5" s="13" t="s">
        <v>51</v>
      </c>
      <c r="C5" s="13">
        <v>6535</v>
      </c>
      <c r="D5" s="13">
        <v>31840</v>
      </c>
      <c r="E5" s="15">
        <v>17</v>
      </c>
      <c r="F5" s="15">
        <v>83</v>
      </c>
    </row>
    <row r="6" spans="1:6" ht="16.149999999999999">
      <c r="A6">
        <v>2</v>
      </c>
      <c r="B6" s="13" t="s">
        <v>52</v>
      </c>
      <c r="C6" s="13">
        <v>552</v>
      </c>
      <c r="D6" s="13">
        <v>3329</v>
      </c>
      <c r="E6" s="13">
        <v>14.2</v>
      </c>
      <c r="F6" s="13">
        <v>85.8</v>
      </c>
    </row>
    <row r="7" spans="1:6" ht="16.149999999999999">
      <c r="A7">
        <v>3</v>
      </c>
      <c r="B7" s="13" t="s">
        <v>53</v>
      </c>
      <c r="C7" s="13">
        <v>3687</v>
      </c>
      <c r="D7" s="13">
        <v>22267</v>
      </c>
      <c r="E7" s="13">
        <v>14.2</v>
      </c>
      <c r="F7" s="13">
        <v>85.8</v>
      </c>
    </row>
    <row r="8" spans="1:6" ht="16.149999999999999">
      <c r="A8">
        <v>4</v>
      </c>
      <c r="B8" s="13" t="s">
        <v>54</v>
      </c>
      <c r="C8" s="13">
        <v>54</v>
      </c>
      <c r="D8" s="13">
        <v>220</v>
      </c>
      <c r="E8" s="13">
        <v>19.7</v>
      </c>
      <c r="F8" s="13">
        <v>80.3</v>
      </c>
    </row>
    <row r="9" spans="1:6" ht="16.149999999999999">
      <c r="A9">
        <v>5</v>
      </c>
      <c r="B9" s="13" t="s">
        <v>55</v>
      </c>
      <c r="C9" s="13">
        <v>32</v>
      </c>
      <c r="D9" s="13">
        <v>169</v>
      </c>
      <c r="E9" s="13">
        <v>15.9</v>
      </c>
      <c r="F9" s="13">
        <v>84.1</v>
      </c>
    </row>
    <row r="10" spans="1:6" ht="16.149999999999999">
      <c r="A10">
        <v>6</v>
      </c>
      <c r="B10" s="13" t="s">
        <v>56</v>
      </c>
      <c r="C10" s="13">
        <v>95</v>
      </c>
      <c r="D10" s="13">
        <v>541</v>
      </c>
      <c r="E10" s="13">
        <v>14.9</v>
      </c>
      <c r="F10" s="13">
        <v>85.1</v>
      </c>
    </row>
    <row r="11" spans="1:6">
      <c r="B11" s="3" t="s">
        <v>7</v>
      </c>
    </row>
    <row r="12" spans="1:6">
      <c r="B12" s="3" t="s">
        <v>8</v>
      </c>
    </row>
  </sheetData>
  <sortState xmlns:xlrd2="http://schemas.microsoft.com/office/spreadsheetml/2017/richdata2" ref="A5:H10">
    <sortCondition ref="A5:A10"/>
  </sortState>
  <mergeCells count="3">
    <mergeCell ref="B2:B3"/>
    <mergeCell ref="C2:D2"/>
    <mergeCell ref="E2:F2"/>
  </mergeCells>
  <pageMargins left="0.511811024" right="0.511811024" top="0.78740157499999996" bottom="0.78740157499999996" header="0.31496062000000002" footer="0.3149606200000000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F13"/>
  <sheetViews>
    <sheetView topLeftCell="B1" workbookViewId="0">
      <selection activeCell="B2" sqref="B2:B3"/>
    </sheetView>
  </sheetViews>
  <sheetFormatPr defaultRowHeight="14.45"/>
  <cols>
    <col min="1" max="1" width="0" hidden="1" customWidth="1"/>
    <col min="2" max="2" width="39.28515625" customWidth="1"/>
    <col min="3" max="6" width="14.7109375" customWidth="1"/>
  </cols>
  <sheetData>
    <row r="1" spans="1:6" ht="16.149999999999999">
      <c r="B1" s="11" t="s">
        <v>125</v>
      </c>
      <c r="C1" s="11"/>
      <c r="D1" s="11"/>
      <c r="E1" s="11"/>
      <c r="F1" s="11"/>
    </row>
    <row r="2" spans="1:6" ht="16.149999999999999">
      <c r="B2" s="110" t="s">
        <v>60</v>
      </c>
      <c r="C2" s="112" t="s">
        <v>2</v>
      </c>
      <c r="D2" s="113"/>
      <c r="E2" s="112" t="s">
        <v>3</v>
      </c>
      <c r="F2" s="113"/>
    </row>
    <row r="3" spans="1:6" ht="16.149999999999999">
      <c r="B3" s="111"/>
      <c r="C3" s="13" t="s">
        <v>4</v>
      </c>
      <c r="D3" s="13" t="s">
        <v>5</v>
      </c>
      <c r="E3" s="13" t="s">
        <v>4</v>
      </c>
      <c r="F3" s="13" t="s">
        <v>5</v>
      </c>
    </row>
    <row r="4" spans="1:6" ht="16.149999999999999">
      <c r="B4" s="59" t="s">
        <v>13</v>
      </c>
      <c r="C4" s="13">
        <f>SUM(C5:C11)</f>
        <v>311</v>
      </c>
      <c r="D4" s="13">
        <f>SUM(D5:D11)</f>
        <v>1398</v>
      </c>
      <c r="E4" s="15">
        <f>(C4/(C4+D4))*100</f>
        <v>18.197776477472203</v>
      </c>
      <c r="F4" s="29">
        <f>(D4/(D4+C4))*100</f>
        <v>81.802223522527797</v>
      </c>
    </row>
    <row r="5" spans="1:6" ht="16.149999999999999">
      <c r="A5">
        <v>1</v>
      </c>
      <c r="B5" s="13" t="s">
        <v>63</v>
      </c>
      <c r="C5" s="13">
        <v>1</v>
      </c>
      <c r="D5" s="13">
        <v>1</v>
      </c>
      <c r="E5" s="15">
        <v>50</v>
      </c>
      <c r="F5" s="15">
        <v>50</v>
      </c>
    </row>
    <row r="6" spans="1:6" ht="16.149999999999999">
      <c r="A6">
        <v>2</v>
      </c>
      <c r="B6" s="13" t="s">
        <v>64</v>
      </c>
      <c r="C6" s="13">
        <v>0</v>
      </c>
      <c r="D6" s="13">
        <v>9</v>
      </c>
      <c r="E6" s="15">
        <v>0</v>
      </c>
      <c r="F6" s="15">
        <v>100</v>
      </c>
    </row>
    <row r="7" spans="1:6" ht="16.149999999999999">
      <c r="A7">
        <v>3</v>
      </c>
      <c r="B7" s="13" t="s">
        <v>65</v>
      </c>
      <c r="C7" s="13">
        <v>2</v>
      </c>
      <c r="D7" s="13">
        <v>23</v>
      </c>
      <c r="E7" s="15">
        <v>8</v>
      </c>
      <c r="F7" s="15">
        <v>92</v>
      </c>
    </row>
    <row r="8" spans="1:6" ht="16.149999999999999">
      <c r="A8">
        <v>4</v>
      </c>
      <c r="B8" s="13" t="s">
        <v>66</v>
      </c>
      <c r="C8" s="13">
        <v>0</v>
      </c>
      <c r="D8" s="13">
        <v>9</v>
      </c>
      <c r="E8" s="15">
        <v>0</v>
      </c>
      <c r="F8" s="15">
        <v>100</v>
      </c>
    </row>
    <row r="9" spans="1:6" ht="16.149999999999999">
      <c r="A9">
        <v>5</v>
      </c>
      <c r="B9" s="13" t="s">
        <v>67</v>
      </c>
      <c r="C9" s="13">
        <v>23</v>
      </c>
      <c r="D9" s="13">
        <v>159</v>
      </c>
      <c r="E9" s="15">
        <v>12.6</v>
      </c>
      <c r="F9" s="15">
        <v>87.4</v>
      </c>
    </row>
    <row r="10" spans="1:6" ht="16.149999999999999">
      <c r="A10">
        <v>6</v>
      </c>
      <c r="B10" s="13" t="s">
        <v>68</v>
      </c>
      <c r="C10" s="13">
        <v>20</v>
      </c>
      <c r="D10" s="13">
        <v>111</v>
      </c>
      <c r="E10" s="15">
        <v>15.3</v>
      </c>
      <c r="F10" s="15">
        <v>84.7</v>
      </c>
    </row>
    <row r="11" spans="1:6" ht="16.149999999999999">
      <c r="A11">
        <v>7</v>
      </c>
      <c r="B11" s="13" t="s">
        <v>69</v>
      </c>
      <c r="C11" s="13">
        <v>265</v>
      </c>
      <c r="D11" s="13">
        <v>1086</v>
      </c>
      <c r="E11" s="15">
        <v>19.600000000000001</v>
      </c>
      <c r="F11" s="15">
        <v>80.400000000000006</v>
      </c>
    </row>
    <row r="12" spans="1:6">
      <c r="B12" s="3" t="s">
        <v>7</v>
      </c>
    </row>
    <row r="13" spans="1:6">
      <c r="B13" s="3" t="s">
        <v>8</v>
      </c>
    </row>
  </sheetData>
  <sortState xmlns:xlrd2="http://schemas.microsoft.com/office/spreadsheetml/2017/richdata2" ref="A5:F11">
    <sortCondition ref="A5:A11"/>
  </sortState>
  <mergeCells count="3">
    <mergeCell ref="B2:B3"/>
    <mergeCell ref="C2:D2"/>
    <mergeCell ref="E2:F2"/>
  </mergeCells>
  <pageMargins left="0.511811024" right="0.511811024" top="0.78740157499999996" bottom="0.78740157499999996" header="0.31496062000000002" footer="0.3149606200000000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L13"/>
  <sheetViews>
    <sheetView topLeftCell="B1" workbookViewId="0">
      <selection activeCell="B1" sqref="B1"/>
    </sheetView>
  </sheetViews>
  <sheetFormatPr defaultRowHeight="14.45"/>
  <cols>
    <col min="1" max="1" width="0" hidden="1" customWidth="1"/>
    <col min="2" max="2" width="39.28515625" style="32" customWidth="1"/>
    <col min="3" max="6" width="14.5703125" style="32" customWidth="1"/>
    <col min="7" max="12" width="8.85546875" style="32"/>
  </cols>
  <sheetData>
    <row r="1" spans="1:6" ht="16.149999999999999">
      <c r="B1" s="70" t="s">
        <v>126</v>
      </c>
      <c r="C1" s="11"/>
      <c r="D1" s="11"/>
      <c r="E1" s="11"/>
      <c r="F1" s="11"/>
    </row>
    <row r="2" spans="1:6" ht="16.149999999999999">
      <c r="B2" s="114" t="s">
        <v>60</v>
      </c>
      <c r="C2" s="112" t="s">
        <v>2</v>
      </c>
      <c r="D2" s="113"/>
      <c r="E2" s="112" t="s">
        <v>3</v>
      </c>
      <c r="F2" s="113"/>
    </row>
    <row r="3" spans="1:6" ht="16.149999999999999">
      <c r="B3" s="114"/>
      <c r="C3" s="31" t="s">
        <v>4</v>
      </c>
      <c r="D3" s="31" t="s">
        <v>5</v>
      </c>
      <c r="E3" s="31" t="s">
        <v>4</v>
      </c>
      <c r="F3" s="31" t="s">
        <v>5</v>
      </c>
    </row>
    <row r="4" spans="1:6" ht="16.149999999999999">
      <c r="B4" s="69" t="s">
        <v>13</v>
      </c>
      <c r="C4" s="13">
        <f>SUM(C5:C11)</f>
        <v>10955</v>
      </c>
      <c r="D4" s="13">
        <f>SUM(D5:D11)</f>
        <v>58366</v>
      </c>
      <c r="E4" s="15">
        <f>(C4/(C4+D4))*100</f>
        <v>15.803291931737856</v>
      </c>
      <c r="F4" s="29">
        <f>(D4/(D4+C4))*100</f>
        <v>84.19670806826214</v>
      </c>
    </row>
    <row r="5" spans="1:6" ht="16.149999999999999">
      <c r="A5">
        <v>1</v>
      </c>
      <c r="B5" s="13" t="s">
        <v>63</v>
      </c>
      <c r="C5" s="13">
        <v>85</v>
      </c>
      <c r="D5" s="13">
        <v>1123</v>
      </c>
      <c r="E5" s="15">
        <v>7</v>
      </c>
      <c r="F5" s="15">
        <v>93</v>
      </c>
    </row>
    <row r="6" spans="1:6" ht="16.149999999999999">
      <c r="A6">
        <v>2</v>
      </c>
      <c r="B6" s="13" t="s">
        <v>64</v>
      </c>
      <c r="C6" s="13">
        <v>340</v>
      </c>
      <c r="D6" s="13">
        <v>7143</v>
      </c>
      <c r="E6" s="15">
        <v>4.5</v>
      </c>
      <c r="F6" s="15">
        <v>95.5</v>
      </c>
    </row>
    <row r="7" spans="1:6" ht="16.149999999999999">
      <c r="A7">
        <v>3</v>
      </c>
      <c r="B7" s="13" t="s">
        <v>65</v>
      </c>
      <c r="C7" s="13">
        <v>498</v>
      </c>
      <c r="D7" s="13">
        <v>6809</v>
      </c>
      <c r="E7" s="15">
        <v>6.8</v>
      </c>
      <c r="F7" s="15">
        <v>93.2</v>
      </c>
    </row>
    <row r="8" spans="1:6" ht="16.149999999999999">
      <c r="A8">
        <v>4</v>
      </c>
      <c r="B8" s="13" t="s">
        <v>66</v>
      </c>
      <c r="C8" s="13">
        <v>199</v>
      </c>
      <c r="D8" s="13">
        <v>2312</v>
      </c>
      <c r="E8" s="15">
        <v>7.9</v>
      </c>
      <c r="F8" s="15">
        <v>92.1</v>
      </c>
    </row>
    <row r="9" spans="1:6" ht="16.149999999999999">
      <c r="A9">
        <v>5</v>
      </c>
      <c r="B9" s="13" t="s">
        <v>67</v>
      </c>
      <c r="C9" s="13">
        <v>3240</v>
      </c>
      <c r="D9" s="13">
        <v>21640</v>
      </c>
      <c r="E9" s="15">
        <v>13</v>
      </c>
      <c r="F9" s="15">
        <v>87</v>
      </c>
    </row>
    <row r="10" spans="1:6" ht="16.149999999999999">
      <c r="A10">
        <v>6</v>
      </c>
      <c r="B10" s="13" t="s">
        <v>68</v>
      </c>
      <c r="C10" s="13">
        <v>436</v>
      </c>
      <c r="D10" s="13">
        <v>2225</v>
      </c>
      <c r="E10" s="15">
        <v>16.399999999999999</v>
      </c>
      <c r="F10" s="15">
        <v>83.6</v>
      </c>
    </row>
    <row r="11" spans="1:6" ht="16.149999999999999">
      <c r="A11">
        <v>7</v>
      </c>
      <c r="B11" s="13" t="s">
        <v>69</v>
      </c>
      <c r="C11" s="13">
        <v>6157</v>
      </c>
      <c r="D11" s="13">
        <v>17114</v>
      </c>
      <c r="E11" s="15">
        <v>26.5</v>
      </c>
      <c r="F11" s="15">
        <v>73.5</v>
      </c>
    </row>
    <row r="12" spans="1:6">
      <c r="B12" s="3" t="s">
        <v>7</v>
      </c>
    </row>
    <row r="13" spans="1:6">
      <c r="B13" s="3" t="s">
        <v>8</v>
      </c>
    </row>
  </sheetData>
  <sortState xmlns:xlrd2="http://schemas.microsoft.com/office/spreadsheetml/2017/richdata2" ref="A5:F11">
    <sortCondition ref="A5:A11"/>
  </sortState>
  <mergeCells count="3">
    <mergeCell ref="C2:D2"/>
    <mergeCell ref="E2:F2"/>
    <mergeCell ref="B2:B3"/>
  </mergeCells>
  <pageMargins left="0.511811024" right="0.511811024" top="0.78740157499999996" bottom="0.78740157499999996" header="0.31496062000000002" footer="0.3149606200000000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F14"/>
  <sheetViews>
    <sheetView topLeftCell="B1" workbookViewId="0">
      <selection activeCell="B6" sqref="B6"/>
    </sheetView>
  </sheetViews>
  <sheetFormatPr defaultColWidth="8.85546875" defaultRowHeight="13.9"/>
  <cols>
    <col min="1" max="1" width="0" style="32" hidden="1" customWidth="1"/>
    <col min="2" max="2" width="26.7109375" style="32" customWidth="1"/>
    <col min="3" max="6" width="12.7109375" style="32" customWidth="1"/>
    <col min="7" max="16384" width="8.85546875" style="32"/>
  </cols>
  <sheetData>
    <row r="1" spans="1:6" ht="16.149999999999999">
      <c r="B1" s="11" t="s">
        <v>127</v>
      </c>
      <c r="C1" s="11"/>
      <c r="D1" s="11"/>
      <c r="E1" s="11"/>
      <c r="F1" s="11"/>
    </row>
    <row r="2" spans="1:6" ht="16.149999999999999">
      <c r="B2" s="114" t="s">
        <v>23</v>
      </c>
      <c r="C2" s="115" t="s">
        <v>2</v>
      </c>
      <c r="D2" s="115"/>
      <c r="E2" s="112" t="s">
        <v>3</v>
      </c>
      <c r="F2" s="113"/>
    </row>
    <row r="3" spans="1:6" ht="16.149999999999999">
      <c r="B3" s="114"/>
      <c r="C3" s="13" t="s">
        <v>4</v>
      </c>
      <c r="D3" s="13" t="s">
        <v>5</v>
      </c>
      <c r="E3" s="13" t="s">
        <v>4</v>
      </c>
      <c r="F3" s="13" t="s">
        <v>5</v>
      </c>
    </row>
    <row r="4" spans="1:6" ht="16.149999999999999">
      <c r="A4" s="32">
        <v>1</v>
      </c>
      <c r="B4" s="13" t="s">
        <v>13</v>
      </c>
      <c r="C4" s="13">
        <f>SUM(C5:C12)</f>
        <v>293</v>
      </c>
      <c r="D4" s="13">
        <f>SUM(D5:D12)</f>
        <v>1362</v>
      </c>
      <c r="E4" s="15">
        <v>17.703927492447129</v>
      </c>
      <c r="F4" s="15">
        <v>82.296072507552879</v>
      </c>
    </row>
    <row r="5" spans="1:6" ht="16.149999999999999">
      <c r="A5" s="32">
        <v>2</v>
      </c>
      <c r="B5" s="13" t="s">
        <v>128</v>
      </c>
      <c r="C5" s="13">
        <v>0</v>
      </c>
      <c r="D5" s="13">
        <v>1</v>
      </c>
      <c r="E5" s="15">
        <v>0</v>
      </c>
      <c r="F5" s="15">
        <v>100</v>
      </c>
    </row>
    <row r="6" spans="1:6" ht="16.149999999999999">
      <c r="A6" s="32">
        <v>3</v>
      </c>
      <c r="B6" s="13" t="s">
        <v>129</v>
      </c>
      <c r="C6" s="13">
        <v>0</v>
      </c>
      <c r="D6" s="13">
        <v>1</v>
      </c>
      <c r="E6" s="15">
        <v>0</v>
      </c>
      <c r="F6" s="15">
        <v>100</v>
      </c>
    </row>
    <row r="7" spans="1:6" ht="16.149999999999999">
      <c r="A7" s="32">
        <v>4</v>
      </c>
      <c r="B7" s="13" t="s">
        <v>130</v>
      </c>
      <c r="C7" s="13">
        <v>2</v>
      </c>
      <c r="D7" s="13">
        <v>25</v>
      </c>
      <c r="E7" s="15">
        <v>7.4</v>
      </c>
      <c r="F7" s="15">
        <v>92.6</v>
      </c>
    </row>
    <row r="8" spans="1:6" ht="16.149999999999999">
      <c r="A8" s="32">
        <v>5</v>
      </c>
      <c r="B8" s="13" t="s">
        <v>131</v>
      </c>
      <c r="C8" s="13">
        <v>6</v>
      </c>
      <c r="D8" s="13">
        <v>21</v>
      </c>
      <c r="E8" s="15">
        <v>22.2</v>
      </c>
      <c r="F8" s="15">
        <v>77.8</v>
      </c>
    </row>
    <row r="9" spans="1:6" ht="16.149999999999999">
      <c r="A9" s="32">
        <v>6</v>
      </c>
      <c r="B9" s="13" t="s">
        <v>132</v>
      </c>
      <c r="C9" s="13">
        <v>4</v>
      </c>
      <c r="D9" s="13">
        <v>23</v>
      </c>
      <c r="E9" s="15">
        <v>14.8</v>
      </c>
      <c r="F9" s="15">
        <v>85.2</v>
      </c>
    </row>
    <row r="10" spans="1:6" ht="16.149999999999999">
      <c r="A10" s="32">
        <v>7</v>
      </c>
      <c r="B10" s="13" t="s">
        <v>133</v>
      </c>
      <c r="C10" s="13">
        <v>91</v>
      </c>
      <c r="D10" s="13">
        <v>422</v>
      </c>
      <c r="E10" s="15">
        <v>17.7</v>
      </c>
      <c r="F10" s="15">
        <v>82.3</v>
      </c>
    </row>
    <row r="11" spans="1:6" ht="16.149999999999999">
      <c r="A11" s="32">
        <v>8</v>
      </c>
      <c r="B11" s="13" t="s">
        <v>134</v>
      </c>
      <c r="C11" s="13">
        <v>186</v>
      </c>
      <c r="D11" s="13">
        <v>849</v>
      </c>
      <c r="E11" s="15">
        <v>18</v>
      </c>
      <c r="F11" s="15">
        <v>82</v>
      </c>
    </row>
    <row r="12" spans="1:6" ht="16.149999999999999">
      <c r="A12" s="32">
        <v>9</v>
      </c>
      <c r="B12" s="13" t="s">
        <v>135</v>
      </c>
      <c r="C12" s="13">
        <v>4</v>
      </c>
      <c r="D12" s="13">
        <v>20</v>
      </c>
      <c r="E12" s="15">
        <v>16.7</v>
      </c>
      <c r="F12" s="15">
        <v>83.3</v>
      </c>
    </row>
    <row r="13" spans="1:6">
      <c r="B13" s="3" t="s">
        <v>7</v>
      </c>
    </row>
    <row r="14" spans="1:6">
      <c r="B14" s="3" t="s">
        <v>8</v>
      </c>
    </row>
  </sheetData>
  <sortState xmlns:xlrd2="http://schemas.microsoft.com/office/spreadsheetml/2017/richdata2" ref="A4:F12">
    <sortCondition ref="A4:A12"/>
  </sortState>
  <mergeCells count="3">
    <mergeCell ref="C2:D2"/>
    <mergeCell ref="B2:B3"/>
    <mergeCell ref="E2:F2"/>
  </mergeCells>
  <pageMargins left="0.511811024" right="0.511811024" top="0.78740157499999996" bottom="0.78740157499999996" header="0.31496062000000002" footer="0.3149606200000000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G9"/>
  <sheetViews>
    <sheetView topLeftCell="B1" workbookViewId="0">
      <selection activeCell="B7" sqref="B7"/>
    </sheetView>
  </sheetViews>
  <sheetFormatPr defaultRowHeight="14.45"/>
  <cols>
    <col min="1" max="1" width="0" hidden="1" customWidth="1"/>
    <col min="2" max="2" width="26.140625" customWidth="1"/>
    <col min="3" max="6" width="14.28515625" customWidth="1"/>
  </cols>
  <sheetData>
    <row r="1" spans="1:7" ht="16.149999999999999">
      <c r="B1" s="11" t="s">
        <v>136</v>
      </c>
      <c r="C1" s="11"/>
      <c r="D1" s="11"/>
      <c r="E1" s="11"/>
      <c r="F1" s="11"/>
    </row>
    <row r="2" spans="1:7" ht="16.149999999999999">
      <c r="B2" s="114" t="s">
        <v>23</v>
      </c>
      <c r="C2" s="115" t="s">
        <v>2</v>
      </c>
      <c r="D2" s="115"/>
      <c r="E2" s="112" t="s">
        <v>3</v>
      </c>
      <c r="F2" s="113"/>
    </row>
    <row r="3" spans="1:7" ht="16.149999999999999">
      <c r="B3" s="114"/>
      <c r="C3" s="13" t="s">
        <v>4</v>
      </c>
      <c r="D3" s="13" t="s">
        <v>5</v>
      </c>
      <c r="E3" s="13" t="s">
        <v>4</v>
      </c>
      <c r="F3" s="13" t="s">
        <v>5</v>
      </c>
    </row>
    <row r="4" spans="1:7" ht="16.149999999999999">
      <c r="A4">
        <v>1</v>
      </c>
      <c r="B4" s="13" t="s">
        <v>13</v>
      </c>
      <c r="C4" s="13">
        <v>10955</v>
      </c>
      <c r="D4" s="13">
        <v>58366</v>
      </c>
      <c r="E4" s="13">
        <v>15.8</v>
      </c>
      <c r="F4" s="13">
        <v>84.2</v>
      </c>
    </row>
    <row r="5" spans="1:7" ht="16.149999999999999">
      <c r="A5">
        <v>2</v>
      </c>
      <c r="B5" s="13" t="s">
        <v>137</v>
      </c>
      <c r="C5" s="13">
        <v>675</v>
      </c>
      <c r="D5" s="13">
        <v>4919</v>
      </c>
      <c r="E5" s="13">
        <v>12.1</v>
      </c>
      <c r="F5" s="13">
        <v>87.9</v>
      </c>
    </row>
    <row r="6" spans="1:7" ht="16.149999999999999">
      <c r="A6">
        <v>3</v>
      </c>
      <c r="B6" s="13" t="s">
        <v>138</v>
      </c>
      <c r="C6" s="13">
        <v>927</v>
      </c>
      <c r="D6" s="13">
        <v>4667</v>
      </c>
      <c r="E6" s="13">
        <v>16.600000000000001</v>
      </c>
      <c r="F6" s="13">
        <v>83.4</v>
      </c>
      <c r="G6" s="1"/>
    </row>
    <row r="7" spans="1:7" ht="16.149999999999999">
      <c r="A7">
        <v>4</v>
      </c>
      <c r="B7" s="13" t="s">
        <v>139</v>
      </c>
      <c r="C7" s="13">
        <v>9353</v>
      </c>
      <c r="D7" s="13">
        <v>48780</v>
      </c>
      <c r="E7" s="13">
        <v>16.100000000000001</v>
      </c>
      <c r="F7" s="13">
        <v>83.9</v>
      </c>
      <c r="G7" s="1"/>
    </row>
    <row r="8" spans="1:7">
      <c r="B8" s="3" t="s">
        <v>7</v>
      </c>
    </row>
    <row r="9" spans="1:7">
      <c r="B9" s="3" t="s">
        <v>8</v>
      </c>
    </row>
  </sheetData>
  <sortState xmlns:xlrd2="http://schemas.microsoft.com/office/spreadsheetml/2017/richdata2" ref="A4:F7">
    <sortCondition ref="A4:A7"/>
  </sortState>
  <mergeCells count="3">
    <mergeCell ref="C2:D2"/>
    <mergeCell ref="E2:F2"/>
    <mergeCell ref="B2:B3"/>
  </mergeCells>
  <pageMargins left="0.511811024" right="0.511811024" top="0.78740157499999996" bottom="0.78740157499999996" header="0.31496062000000002" footer="0.3149606200000000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E39"/>
  <sheetViews>
    <sheetView workbookViewId="0"/>
  </sheetViews>
  <sheetFormatPr defaultColWidth="8.85546875" defaultRowHeight="16.149999999999999"/>
  <cols>
    <col min="1" max="1" width="23.7109375" style="30" customWidth="1"/>
    <col min="2" max="5" width="13.42578125" style="30" customWidth="1"/>
    <col min="6" max="16384" width="8.85546875" style="30"/>
  </cols>
  <sheetData>
    <row r="1" spans="1:5">
      <c r="A1" s="10" t="s">
        <v>140</v>
      </c>
      <c r="B1" s="10"/>
      <c r="C1" s="10"/>
      <c r="D1" s="10"/>
      <c r="E1" s="10"/>
    </row>
    <row r="2" spans="1:5">
      <c r="A2" s="122" t="s">
        <v>72</v>
      </c>
      <c r="B2" s="124" t="s">
        <v>2</v>
      </c>
      <c r="C2" s="125"/>
      <c r="D2" s="124" t="s">
        <v>3</v>
      </c>
      <c r="E2" s="125"/>
    </row>
    <row r="3" spans="1:5">
      <c r="A3" s="123"/>
      <c r="B3" s="9" t="s">
        <v>4</v>
      </c>
      <c r="C3" s="9" t="s">
        <v>5</v>
      </c>
      <c r="D3" s="9" t="s">
        <v>4</v>
      </c>
      <c r="E3" s="9" t="s">
        <v>5</v>
      </c>
    </row>
    <row r="4" spans="1:5">
      <c r="A4" s="71" t="s">
        <v>13</v>
      </c>
      <c r="B4" s="9">
        <f>SUM(B6:B8)+SUM(B10:B24)</f>
        <v>111</v>
      </c>
      <c r="C4" s="9">
        <f>SUM(C6:C8)+SUM(C10:C24)</f>
        <v>261</v>
      </c>
      <c r="D4" s="29">
        <f>(B4/(B4+C4))*100</f>
        <v>29.838709677419356</v>
      </c>
      <c r="E4" s="29">
        <f>(C4/(C4+B4))*100</f>
        <v>70.161290322580655</v>
      </c>
    </row>
    <row r="5" spans="1:5">
      <c r="A5" s="9" t="s">
        <v>74</v>
      </c>
      <c r="B5" s="107" t="s">
        <v>141</v>
      </c>
      <c r="C5" s="107" t="s">
        <v>141</v>
      </c>
      <c r="D5" s="107" t="s">
        <v>141</v>
      </c>
      <c r="E5" s="107" t="s">
        <v>141</v>
      </c>
    </row>
    <row r="6" spans="1:5">
      <c r="A6" s="9" t="s">
        <v>75</v>
      </c>
      <c r="B6" s="13">
        <v>3</v>
      </c>
      <c r="C6" s="13">
        <v>6</v>
      </c>
      <c r="D6" s="15">
        <v>33.333333333333329</v>
      </c>
      <c r="E6" s="15">
        <v>66.666666666666657</v>
      </c>
    </row>
    <row r="7" spans="1:5">
      <c r="A7" s="13" t="s">
        <v>77</v>
      </c>
      <c r="B7" s="13">
        <v>2</v>
      </c>
      <c r="C7" s="13">
        <v>8</v>
      </c>
      <c r="D7" s="15">
        <v>20</v>
      </c>
      <c r="E7" s="15">
        <v>80</v>
      </c>
    </row>
    <row r="8" spans="1:5">
      <c r="A8" s="13" t="s">
        <v>78</v>
      </c>
      <c r="B8" s="13">
        <v>1</v>
      </c>
      <c r="C8" s="13">
        <v>6</v>
      </c>
      <c r="D8" s="15">
        <v>14.285714285714285</v>
      </c>
      <c r="E8" s="15">
        <v>85.714285714285708</v>
      </c>
    </row>
    <row r="9" spans="1:5">
      <c r="A9" s="9" t="s">
        <v>79</v>
      </c>
      <c r="B9" s="107" t="s">
        <v>141</v>
      </c>
      <c r="C9" s="107" t="s">
        <v>141</v>
      </c>
      <c r="D9" s="107" t="s">
        <v>141</v>
      </c>
      <c r="E9" s="107" t="s">
        <v>141</v>
      </c>
    </row>
    <row r="10" spans="1:5">
      <c r="A10" s="9" t="s">
        <v>142</v>
      </c>
      <c r="B10" s="13">
        <v>8</v>
      </c>
      <c r="C10" s="13">
        <v>10</v>
      </c>
      <c r="D10" s="15">
        <v>44.444444444444443</v>
      </c>
      <c r="E10" s="15">
        <v>55.555555555555557</v>
      </c>
    </row>
    <row r="11" spans="1:5">
      <c r="A11" s="9" t="s">
        <v>83</v>
      </c>
      <c r="B11" s="13">
        <v>3</v>
      </c>
      <c r="C11" s="13">
        <v>7</v>
      </c>
      <c r="D11" s="15">
        <v>30</v>
      </c>
      <c r="E11" s="15">
        <v>70</v>
      </c>
    </row>
    <row r="12" spans="1:5">
      <c r="A12" s="9" t="s">
        <v>84</v>
      </c>
      <c r="B12" s="13">
        <v>1</v>
      </c>
      <c r="C12" s="13">
        <v>7</v>
      </c>
      <c r="D12" s="15">
        <v>12.5</v>
      </c>
      <c r="E12" s="15">
        <v>87.5</v>
      </c>
    </row>
    <row r="13" spans="1:5">
      <c r="A13" s="9" t="s">
        <v>143</v>
      </c>
      <c r="B13" s="13">
        <v>1</v>
      </c>
      <c r="C13" s="13">
        <v>11</v>
      </c>
      <c r="D13" s="15">
        <v>8.3333333333333321</v>
      </c>
      <c r="E13" s="15">
        <v>91.666666666666657</v>
      </c>
    </row>
    <row r="14" spans="1:5">
      <c r="A14" s="9" t="s">
        <v>88</v>
      </c>
      <c r="B14" s="13">
        <v>5</v>
      </c>
      <c r="C14" s="13">
        <v>26</v>
      </c>
      <c r="D14" s="15">
        <v>16.129032258064516</v>
      </c>
      <c r="E14" s="15">
        <v>83.870967741935488</v>
      </c>
    </row>
    <row r="15" spans="1:5">
      <c r="A15" s="9" t="s">
        <v>91</v>
      </c>
      <c r="B15" s="13">
        <v>13</v>
      </c>
      <c r="C15" s="13">
        <v>38</v>
      </c>
      <c r="D15" s="15">
        <v>25.490196078431371</v>
      </c>
      <c r="E15" s="15">
        <v>74.509803921568633</v>
      </c>
    </row>
    <row r="16" spans="1:5">
      <c r="A16" s="9" t="s">
        <v>93</v>
      </c>
      <c r="B16" s="13">
        <v>3</v>
      </c>
      <c r="C16" s="13">
        <v>13</v>
      </c>
      <c r="D16" s="15">
        <v>18.75</v>
      </c>
      <c r="E16" s="15">
        <v>81.25</v>
      </c>
    </row>
    <row r="17" spans="1:5">
      <c r="A17" s="9" t="s">
        <v>94</v>
      </c>
      <c r="B17" s="13">
        <v>6</v>
      </c>
      <c r="C17" s="13">
        <v>15</v>
      </c>
      <c r="D17" s="15">
        <v>28.571428571428569</v>
      </c>
      <c r="E17" s="15">
        <v>71.428571428571431</v>
      </c>
    </row>
    <row r="18" spans="1:5">
      <c r="A18" s="9" t="s">
        <v>95</v>
      </c>
      <c r="B18" s="13">
        <v>11</v>
      </c>
      <c r="C18" s="13">
        <v>7</v>
      </c>
      <c r="D18" s="15">
        <v>61.111111111111114</v>
      </c>
      <c r="E18" s="15">
        <v>38.888888888888893</v>
      </c>
    </row>
    <row r="19" spans="1:5">
      <c r="A19" s="9" t="s">
        <v>97</v>
      </c>
      <c r="B19" s="13">
        <v>17</v>
      </c>
      <c r="C19" s="13">
        <v>19</v>
      </c>
      <c r="D19" s="15">
        <v>47.222222222222221</v>
      </c>
      <c r="E19" s="15">
        <v>52.777777777777779</v>
      </c>
    </row>
    <row r="20" spans="1:5">
      <c r="A20" s="9" t="s">
        <v>99</v>
      </c>
      <c r="B20" s="13">
        <v>17</v>
      </c>
      <c r="C20" s="13">
        <v>39</v>
      </c>
      <c r="D20" s="15">
        <v>30.357142857142854</v>
      </c>
      <c r="E20" s="15">
        <v>69.642857142857139</v>
      </c>
    </row>
    <row r="21" spans="1:5">
      <c r="A21" s="9" t="s">
        <v>100</v>
      </c>
      <c r="B21" s="13">
        <v>9</v>
      </c>
      <c r="C21" s="13">
        <v>9</v>
      </c>
      <c r="D21" s="15">
        <v>50</v>
      </c>
      <c r="E21" s="15">
        <v>50</v>
      </c>
    </row>
    <row r="22" spans="1:5">
      <c r="A22" s="9" t="s">
        <v>144</v>
      </c>
      <c r="B22" s="13">
        <v>3</v>
      </c>
      <c r="C22" s="13">
        <v>13</v>
      </c>
      <c r="D22" s="15">
        <v>18.75</v>
      </c>
      <c r="E22" s="15">
        <v>81.25</v>
      </c>
    </row>
    <row r="23" spans="1:5">
      <c r="A23" s="9" t="s">
        <v>102</v>
      </c>
      <c r="B23" s="13">
        <v>7</v>
      </c>
      <c r="C23" s="13">
        <v>24</v>
      </c>
      <c r="D23" s="15">
        <v>22.58064516129032</v>
      </c>
      <c r="E23" s="15">
        <v>77.41935483870968</v>
      </c>
    </row>
    <row r="24" spans="1:5">
      <c r="A24" s="9" t="s">
        <v>103</v>
      </c>
      <c r="B24" s="13">
        <v>1</v>
      </c>
      <c r="C24" s="13">
        <v>3</v>
      </c>
      <c r="D24" s="15">
        <v>25</v>
      </c>
      <c r="E24" s="15">
        <v>75</v>
      </c>
    </row>
    <row r="25" spans="1:5">
      <c r="A25" s="34" t="s">
        <v>145</v>
      </c>
      <c r="B25" s="11"/>
      <c r="C25" s="11"/>
      <c r="D25" s="26"/>
      <c r="E25" s="26"/>
    </row>
    <row r="26" spans="1:5">
      <c r="A26" s="34" t="s">
        <v>146</v>
      </c>
      <c r="B26" s="11"/>
      <c r="C26" s="11"/>
      <c r="D26" s="26"/>
      <c r="E26" s="26"/>
    </row>
    <row r="27" spans="1:5">
      <c r="A27" s="34" t="s">
        <v>147</v>
      </c>
      <c r="B27" s="11"/>
      <c r="C27" s="11"/>
      <c r="D27" s="26"/>
      <c r="E27" s="26"/>
    </row>
    <row r="28" spans="1:5">
      <c r="A28" s="34"/>
      <c r="B28" s="11"/>
      <c r="C28" s="11"/>
      <c r="D28" s="26"/>
      <c r="E28" s="26"/>
    </row>
    <row r="29" spans="1:5">
      <c r="A29" s="11"/>
      <c r="B29" s="11"/>
      <c r="C29" s="11"/>
      <c r="D29" s="26"/>
      <c r="E29" s="26"/>
    </row>
    <row r="30" spans="1:5">
      <c r="A30" s="11"/>
      <c r="B30" s="11"/>
      <c r="C30" s="11"/>
      <c r="D30" s="26"/>
      <c r="E30" s="26"/>
    </row>
    <row r="31" spans="1:5">
      <c r="A31" s="11"/>
      <c r="B31" s="11"/>
      <c r="C31" s="11"/>
      <c r="D31" s="26"/>
      <c r="E31" s="26"/>
    </row>
    <row r="32" spans="1:5">
      <c r="A32" s="11"/>
      <c r="B32" s="11"/>
      <c r="C32" s="11"/>
      <c r="D32" s="26"/>
      <c r="E32" s="26"/>
    </row>
    <row r="33" spans="4:5">
      <c r="D33" s="26"/>
      <c r="E33" s="26"/>
    </row>
    <row r="34" spans="4:5">
      <c r="D34" s="26"/>
      <c r="E34" s="26"/>
    </row>
    <row r="35" spans="4:5">
      <c r="D35" s="26"/>
      <c r="E35" s="26"/>
    </row>
    <row r="36" spans="4:5">
      <c r="D36" s="26"/>
      <c r="E36" s="26"/>
    </row>
    <row r="37" spans="4:5">
      <c r="D37" s="26"/>
      <c r="E37" s="26"/>
    </row>
    <row r="38" spans="4:5">
      <c r="D38" s="26"/>
      <c r="E38" s="26"/>
    </row>
    <row r="39" spans="4:5">
      <c r="D39" s="26"/>
      <c r="E39" s="26"/>
    </row>
  </sheetData>
  <sortState xmlns:xlrd2="http://schemas.microsoft.com/office/spreadsheetml/2017/richdata2" ref="A6:A23">
    <sortCondition ref="A5"/>
  </sortState>
  <mergeCells count="3">
    <mergeCell ref="B2:C2"/>
    <mergeCell ref="D2:E2"/>
    <mergeCell ref="A2:A3"/>
  </mergeCells>
  <pageMargins left="0.511811024" right="0.511811024" top="0.78740157499999996" bottom="0.78740157499999996" header="0.31496062000000002" footer="0.3149606200000000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E19"/>
  <sheetViews>
    <sheetView workbookViewId="0">
      <selection activeCell="F5" sqref="F5"/>
    </sheetView>
  </sheetViews>
  <sheetFormatPr defaultColWidth="8.85546875" defaultRowHeight="16.149999999999999"/>
  <cols>
    <col min="1" max="1" width="22" style="30" customWidth="1"/>
    <col min="2" max="6" width="13.28515625" style="30" customWidth="1"/>
    <col min="7" max="16384" width="8.85546875" style="30"/>
  </cols>
  <sheetData>
    <row r="1" spans="1:5">
      <c r="A1" s="11" t="s">
        <v>148</v>
      </c>
      <c r="B1" s="11"/>
      <c r="C1" s="11"/>
      <c r="D1" s="11"/>
      <c r="E1" s="11"/>
    </row>
    <row r="2" spans="1:5">
      <c r="A2" s="114" t="s">
        <v>12</v>
      </c>
      <c r="B2" s="115" t="s">
        <v>2</v>
      </c>
      <c r="C2" s="115"/>
      <c r="D2" s="115" t="s">
        <v>3</v>
      </c>
      <c r="E2" s="115"/>
    </row>
    <row r="3" spans="1:5">
      <c r="A3" s="114"/>
      <c r="B3" s="13" t="s">
        <v>4</v>
      </c>
      <c r="C3" s="13" t="s">
        <v>5</v>
      </c>
      <c r="D3" s="13" t="s">
        <v>4</v>
      </c>
      <c r="E3" s="13" t="s">
        <v>5</v>
      </c>
    </row>
    <row r="4" spans="1:5">
      <c r="A4" s="13" t="s">
        <v>13</v>
      </c>
      <c r="B4" s="72">
        <v>91</v>
      </c>
      <c r="C4" s="72">
        <v>422</v>
      </c>
      <c r="D4" s="15">
        <v>17.738791423001949</v>
      </c>
      <c r="E4" s="15">
        <v>82.261208576998044</v>
      </c>
    </row>
    <row r="5" spans="1:5">
      <c r="A5" s="13" t="s">
        <v>15</v>
      </c>
      <c r="B5" s="72">
        <v>14</v>
      </c>
      <c r="C5" s="72">
        <v>51</v>
      </c>
      <c r="D5" s="15">
        <v>21.53846153846154</v>
      </c>
      <c r="E5" s="15">
        <v>78.461538461538467</v>
      </c>
    </row>
    <row r="6" spans="1:5">
      <c r="A6" s="13" t="s">
        <v>16</v>
      </c>
      <c r="B6" s="72">
        <v>18</v>
      </c>
      <c r="C6" s="72">
        <v>133</v>
      </c>
      <c r="D6" s="15">
        <v>11.920529801324504</v>
      </c>
      <c r="E6" s="15">
        <v>88.079470198675494</v>
      </c>
    </row>
    <row r="7" spans="1:5">
      <c r="A7" s="13" t="s">
        <v>17</v>
      </c>
      <c r="B7" s="72">
        <v>33</v>
      </c>
      <c r="C7" s="72">
        <v>146</v>
      </c>
      <c r="D7" s="15">
        <v>18.435754189944134</v>
      </c>
      <c r="E7" s="15">
        <v>81.564245810055866</v>
      </c>
    </row>
    <row r="8" spans="1:5">
      <c r="A8" s="13" t="s">
        <v>18</v>
      </c>
      <c r="B8" s="72">
        <v>15</v>
      </c>
      <c r="C8" s="72">
        <v>62</v>
      </c>
      <c r="D8" s="15">
        <v>19.480519480519483</v>
      </c>
      <c r="E8" s="15">
        <v>80.519480519480524</v>
      </c>
    </row>
    <row r="9" spans="1:5">
      <c r="A9" s="13" t="s">
        <v>19</v>
      </c>
      <c r="B9" s="72">
        <v>11</v>
      </c>
      <c r="C9" s="72">
        <v>30</v>
      </c>
      <c r="D9" s="15">
        <v>26.829268292682929</v>
      </c>
      <c r="E9" s="15">
        <v>73.170731707317074</v>
      </c>
    </row>
    <row r="10" spans="1:5" s="3" customFormat="1" ht="12.6">
      <c r="A10" s="3" t="s">
        <v>7</v>
      </c>
    </row>
    <row r="11" spans="1:5" s="3" customFormat="1" ht="12.6">
      <c r="A11" s="3" t="s">
        <v>8</v>
      </c>
    </row>
    <row r="14" spans="1:5">
      <c r="A14" s="11"/>
      <c r="B14" s="73"/>
      <c r="C14" s="73"/>
      <c r="D14" s="26"/>
      <c r="E14" s="26"/>
    </row>
    <row r="15" spans="1:5">
      <c r="A15" s="11"/>
      <c r="B15" s="73"/>
      <c r="C15" s="73"/>
      <c r="D15" s="26"/>
      <c r="E15" s="26"/>
    </row>
    <row r="16" spans="1:5">
      <c r="A16" s="11"/>
      <c r="B16" s="73"/>
      <c r="C16" s="73"/>
      <c r="D16" s="26"/>
      <c r="E16" s="26"/>
    </row>
    <row r="17" spans="2:5">
      <c r="B17" s="73"/>
      <c r="C17" s="73"/>
      <c r="D17" s="26"/>
      <c r="E17" s="26"/>
    </row>
    <row r="18" spans="2:5">
      <c r="B18" s="73"/>
      <c r="C18" s="73"/>
      <c r="D18" s="26"/>
      <c r="E18" s="26"/>
    </row>
    <row r="19" spans="2:5">
      <c r="B19" s="73"/>
      <c r="C19" s="73"/>
      <c r="D19" s="26"/>
      <c r="E19" s="26"/>
    </row>
  </sheetData>
  <mergeCells count="3">
    <mergeCell ref="A2:A3"/>
    <mergeCell ref="B2:C2"/>
    <mergeCell ref="D2:E2"/>
  </mergeCells>
  <pageMargins left="0.511811024" right="0.511811024" top="0.78740157499999996" bottom="0.78740157499999996" header="0.31496062000000002" footer="0.3149606200000000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I11"/>
  <sheetViews>
    <sheetView workbookViewId="0">
      <selection activeCell="B5" sqref="B5"/>
    </sheetView>
  </sheetViews>
  <sheetFormatPr defaultRowHeight="14.45"/>
  <cols>
    <col min="1" max="1" width="27.7109375" customWidth="1"/>
    <col min="2" max="9" width="12.42578125" customWidth="1"/>
  </cols>
  <sheetData>
    <row r="1" spans="1:9" s="30" customFormat="1" ht="16.149999999999999">
      <c r="A1" s="11" t="s">
        <v>149</v>
      </c>
      <c r="B1" s="11"/>
      <c r="C1" s="11"/>
      <c r="D1" s="11"/>
      <c r="E1" s="11"/>
      <c r="F1" s="11"/>
      <c r="G1" s="11"/>
      <c r="H1" s="11"/>
      <c r="I1" s="11"/>
    </row>
    <row r="2" spans="1:9" s="30" customFormat="1" ht="72.599999999999994" customHeight="1">
      <c r="A2" s="110" t="s">
        <v>12</v>
      </c>
      <c r="B2" s="130" t="s">
        <v>150</v>
      </c>
      <c r="C2" s="130"/>
      <c r="D2" s="130" t="s">
        <v>151</v>
      </c>
      <c r="E2" s="130"/>
      <c r="F2" s="130" t="s">
        <v>152</v>
      </c>
      <c r="G2" s="130"/>
      <c r="H2" s="130" t="s">
        <v>153</v>
      </c>
      <c r="I2" s="130"/>
    </row>
    <row r="3" spans="1:9" s="30" customFormat="1" ht="16.149999999999999" customHeight="1">
      <c r="A3" s="111"/>
      <c r="B3" s="13" t="s">
        <v>4</v>
      </c>
      <c r="C3" s="13" t="s">
        <v>5</v>
      </c>
      <c r="D3" s="13" t="s">
        <v>6</v>
      </c>
      <c r="E3" s="13" t="s">
        <v>5</v>
      </c>
      <c r="F3" s="13" t="s">
        <v>4</v>
      </c>
      <c r="G3" s="13" t="s">
        <v>5</v>
      </c>
      <c r="H3" s="13" t="s">
        <v>4</v>
      </c>
      <c r="I3" s="13" t="s">
        <v>5</v>
      </c>
    </row>
    <row r="4" spans="1:9" s="30" customFormat="1" ht="16.149999999999999">
      <c r="A4" s="13" t="s">
        <v>13</v>
      </c>
      <c r="B4" s="72">
        <v>186</v>
      </c>
      <c r="C4" s="72">
        <v>849</v>
      </c>
      <c r="D4" s="72">
        <v>4</v>
      </c>
      <c r="E4" s="72">
        <v>20</v>
      </c>
      <c r="F4" s="15">
        <v>17.971014492753625</v>
      </c>
      <c r="G4" s="15">
        <v>82.028985507246375</v>
      </c>
      <c r="H4" s="15">
        <v>16.666666666666664</v>
      </c>
      <c r="I4" s="15">
        <v>83.333333333333343</v>
      </c>
    </row>
    <row r="5" spans="1:9" s="30" customFormat="1" ht="16.149999999999999">
      <c r="A5" s="13" t="s">
        <v>15</v>
      </c>
      <c r="B5" s="72">
        <v>35</v>
      </c>
      <c r="C5" s="72">
        <v>150</v>
      </c>
      <c r="D5" s="107" t="s">
        <v>110</v>
      </c>
      <c r="E5" s="107" t="s">
        <v>110</v>
      </c>
      <c r="F5" s="15">
        <v>18.918918918918919</v>
      </c>
      <c r="G5" s="15">
        <v>81.081081081081081</v>
      </c>
      <c r="H5" s="107" t="s">
        <v>110</v>
      </c>
      <c r="I5" s="107" t="s">
        <v>110</v>
      </c>
    </row>
    <row r="6" spans="1:9" s="30" customFormat="1" ht="16.149999999999999">
      <c r="A6" s="13" t="s">
        <v>16</v>
      </c>
      <c r="B6" s="72">
        <v>61</v>
      </c>
      <c r="C6" s="72">
        <v>280</v>
      </c>
      <c r="D6" s="107" t="s">
        <v>110</v>
      </c>
      <c r="E6" s="107" t="s">
        <v>110</v>
      </c>
      <c r="F6" s="15">
        <v>17.888563049853374</v>
      </c>
      <c r="G6" s="15">
        <v>82.111436950146626</v>
      </c>
      <c r="H6" s="107" t="s">
        <v>110</v>
      </c>
      <c r="I6" s="107" t="s">
        <v>110</v>
      </c>
    </row>
    <row r="7" spans="1:9" s="30" customFormat="1" ht="16.149999999999999">
      <c r="A7" s="13" t="s">
        <v>17</v>
      </c>
      <c r="B7" s="72">
        <v>59</v>
      </c>
      <c r="C7" s="72">
        <v>212</v>
      </c>
      <c r="D7" s="107" t="s">
        <v>110</v>
      </c>
      <c r="E7" s="107" t="s">
        <v>110</v>
      </c>
      <c r="F7" s="15">
        <v>21.771217712177123</v>
      </c>
      <c r="G7" s="15">
        <v>78.228782287822867</v>
      </c>
      <c r="H7" s="107" t="s">
        <v>110</v>
      </c>
      <c r="I7" s="107" t="s">
        <v>110</v>
      </c>
    </row>
    <row r="8" spans="1:9" s="30" customFormat="1" ht="16.149999999999999">
      <c r="A8" s="13" t="s">
        <v>18</v>
      </c>
      <c r="B8" s="72">
        <v>24</v>
      </c>
      <c r="C8" s="72">
        <v>125</v>
      </c>
      <c r="D8" s="107" t="s">
        <v>110</v>
      </c>
      <c r="E8" s="107" t="s">
        <v>110</v>
      </c>
      <c r="F8" s="15">
        <v>16.107382550335569</v>
      </c>
      <c r="G8" s="15">
        <v>83.892617449664428</v>
      </c>
      <c r="H8" s="107" t="s">
        <v>110</v>
      </c>
      <c r="I8" s="107" t="s">
        <v>110</v>
      </c>
    </row>
    <row r="9" spans="1:9" s="30" customFormat="1" ht="16.149999999999999">
      <c r="A9" s="13" t="s">
        <v>19</v>
      </c>
      <c r="B9" s="72">
        <v>7</v>
      </c>
      <c r="C9" s="72">
        <v>82</v>
      </c>
      <c r="D9" s="72">
        <v>4</v>
      </c>
      <c r="E9" s="72">
        <v>20</v>
      </c>
      <c r="F9" s="15">
        <v>7.8651685393258424</v>
      </c>
      <c r="G9" s="15">
        <v>92.134831460674164</v>
      </c>
      <c r="H9" s="15">
        <v>16.666666666666664</v>
      </c>
      <c r="I9" s="15">
        <v>83.333333333333343</v>
      </c>
    </row>
    <row r="10" spans="1:9" s="3" customFormat="1" ht="12.6">
      <c r="A10" s="3" t="s">
        <v>7</v>
      </c>
    </row>
    <row r="11" spans="1:9" s="3" customFormat="1" ht="12.6">
      <c r="A11" s="3" t="s">
        <v>8</v>
      </c>
    </row>
  </sheetData>
  <mergeCells count="5">
    <mergeCell ref="F2:G2"/>
    <mergeCell ref="H2:I2"/>
    <mergeCell ref="B2:C2"/>
    <mergeCell ref="D2:E2"/>
    <mergeCell ref="A2:A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H9"/>
  <sheetViews>
    <sheetView workbookViewId="0">
      <selection activeCell="A9" sqref="A9"/>
    </sheetView>
  </sheetViews>
  <sheetFormatPr defaultColWidth="8.85546875" defaultRowHeight="13.9"/>
  <cols>
    <col min="1" max="1" width="29.7109375" style="32" customWidth="1"/>
    <col min="2" max="7" width="13.140625" style="32" customWidth="1"/>
    <col min="8" max="16384" width="8.85546875" style="32"/>
  </cols>
  <sheetData>
    <row r="1" spans="1:8" ht="16.149999999999999">
      <c r="A1" s="11" t="s">
        <v>154</v>
      </c>
      <c r="B1" s="11"/>
      <c r="C1" s="11"/>
      <c r="D1" s="11"/>
      <c r="E1" s="11"/>
      <c r="F1" s="11"/>
    </row>
    <row r="2" spans="1:8" ht="16.149999999999999">
      <c r="A2" s="131" t="s">
        <v>155</v>
      </c>
      <c r="B2" s="130" t="s">
        <v>156</v>
      </c>
      <c r="C2" s="115" t="s">
        <v>156</v>
      </c>
      <c r="D2" s="115"/>
      <c r="E2" s="112" t="s">
        <v>157</v>
      </c>
      <c r="F2" s="113"/>
    </row>
    <row r="3" spans="1:8" ht="16.149999999999999">
      <c r="A3" s="131"/>
      <c r="B3" s="130"/>
      <c r="C3" s="13" t="s">
        <v>158</v>
      </c>
      <c r="D3" s="13" t="s">
        <v>159</v>
      </c>
      <c r="E3" s="13" t="s">
        <v>158</v>
      </c>
      <c r="F3" s="13" t="s">
        <v>159</v>
      </c>
    </row>
    <row r="4" spans="1:8" ht="16.149999999999999">
      <c r="A4" s="13" t="s">
        <v>160</v>
      </c>
      <c r="B4" s="13">
        <v>21</v>
      </c>
      <c r="C4" s="13">
        <v>1</v>
      </c>
      <c r="D4" s="13">
        <v>20</v>
      </c>
      <c r="E4" s="15">
        <v>5</v>
      </c>
      <c r="F4" s="15">
        <v>95</v>
      </c>
    </row>
    <row r="5" spans="1:8" ht="16.149999999999999">
      <c r="A5" s="13" t="s">
        <v>161</v>
      </c>
      <c r="B5" s="13">
        <v>9</v>
      </c>
      <c r="C5" s="13">
        <v>2</v>
      </c>
      <c r="D5" s="13">
        <v>7</v>
      </c>
      <c r="E5" s="15">
        <v>22</v>
      </c>
      <c r="F5" s="15">
        <v>78</v>
      </c>
    </row>
    <row r="6" spans="1:8">
      <c r="A6" s="3" t="s">
        <v>162</v>
      </c>
      <c r="B6" s="3"/>
      <c r="C6" s="3"/>
      <c r="D6" s="3"/>
      <c r="E6" s="3"/>
      <c r="F6" s="3"/>
      <c r="G6" s="3"/>
      <c r="H6" s="3"/>
    </row>
    <row r="7" spans="1:8">
      <c r="A7" s="3" t="s">
        <v>8</v>
      </c>
      <c r="B7" s="3"/>
      <c r="C7" s="3"/>
      <c r="D7" s="3"/>
      <c r="E7" s="3"/>
      <c r="F7" s="3"/>
      <c r="G7" s="3"/>
      <c r="H7" s="3"/>
    </row>
    <row r="8" spans="1:8">
      <c r="A8" s="3" t="s">
        <v>163</v>
      </c>
    </row>
    <row r="9" spans="1:8">
      <c r="A9" s="3" t="s">
        <v>164</v>
      </c>
    </row>
  </sheetData>
  <mergeCells count="4">
    <mergeCell ref="A2:A3"/>
    <mergeCell ref="B2:B3"/>
    <mergeCell ref="C2:D2"/>
    <mergeCell ref="E2:F2"/>
  </mergeCells>
  <pageMargins left="0.511811024" right="0.511811024" top="0.78740157499999996" bottom="0.78740157499999996" header="0.31496062000000002" footer="0.3149606200000000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F9"/>
  <sheetViews>
    <sheetView workbookViewId="0">
      <selection activeCell="D15" sqref="D15"/>
    </sheetView>
  </sheetViews>
  <sheetFormatPr defaultColWidth="8.85546875" defaultRowHeight="16.149999999999999"/>
  <cols>
    <col min="1" max="1" width="29.42578125" style="30" customWidth="1"/>
    <col min="2" max="6" width="14" style="30" customWidth="1"/>
    <col min="7" max="16384" width="8.85546875" style="30"/>
  </cols>
  <sheetData>
    <row r="1" spans="1:6">
      <c r="A1" s="11" t="s">
        <v>165</v>
      </c>
      <c r="B1" s="11"/>
      <c r="C1" s="11"/>
      <c r="D1" s="11"/>
      <c r="E1" s="11"/>
      <c r="F1" s="11"/>
    </row>
    <row r="2" spans="1:6">
      <c r="A2" s="130" t="s">
        <v>166</v>
      </c>
      <c r="B2" s="130" t="s">
        <v>156</v>
      </c>
      <c r="C2" s="115" t="s">
        <v>156</v>
      </c>
      <c r="D2" s="115"/>
      <c r="E2" s="115" t="s">
        <v>157</v>
      </c>
      <c r="F2" s="115"/>
    </row>
    <row r="3" spans="1:6">
      <c r="A3" s="130"/>
      <c r="B3" s="130"/>
      <c r="C3" s="13" t="s">
        <v>158</v>
      </c>
      <c r="D3" s="13" t="s">
        <v>159</v>
      </c>
      <c r="E3" s="13" t="s">
        <v>158</v>
      </c>
      <c r="F3" s="13" t="s">
        <v>159</v>
      </c>
    </row>
    <row r="4" spans="1:6">
      <c r="A4" s="13" t="s">
        <v>167</v>
      </c>
      <c r="B4" s="13">
        <v>30</v>
      </c>
      <c r="C4" s="13">
        <v>5</v>
      </c>
      <c r="D4" s="13">
        <v>25</v>
      </c>
      <c r="E4" s="13">
        <v>16.7</v>
      </c>
      <c r="F4" s="13">
        <v>83.3</v>
      </c>
    </row>
    <row r="5" spans="1:6">
      <c r="A5" s="13" t="s">
        <v>168</v>
      </c>
      <c r="B5" s="13">
        <v>17</v>
      </c>
      <c r="C5" s="13">
        <v>2</v>
      </c>
      <c r="D5" s="13">
        <v>15</v>
      </c>
      <c r="E5" s="13">
        <v>11.8</v>
      </c>
      <c r="F5" s="13">
        <v>88.2</v>
      </c>
    </row>
    <row r="6" spans="1:6">
      <c r="A6" s="13" t="s">
        <v>169</v>
      </c>
      <c r="B6" s="13">
        <v>4</v>
      </c>
      <c r="C6" s="13">
        <v>3</v>
      </c>
      <c r="D6" s="13">
        <v>1</v>
      </c>
      <c r="E6" s="15">
        <v>75</v>
      </c>
      <c r="F6" s="15">
        <v>25</v>
      </c>
    </row>
    <row r="7" spans="1:6" s="3" customFormat="1" ht="12.6">
      <c r="A7" s="3" t="s">
        <v>170</v>
      </c>
    </row>
    <row r="8" spans="1:6" s="3" customFormat="1" ht="12.6">
      <c r="A8" s="3" t="s">
        <v>8</v>
      </c>
    </row>
    <row r="9" spans="1:6">
      <c r="A9" s="3" t="s">
        <v>171</v>
      </c>
      <c r="B9" s="11"/>
      <c r="C9" s="11"/>
      <c r="D9" s="11"/>
      <c r="E9" s="11"/>
      <c r="F9" s="11"/>
    </row>
  </sheetData>
  <mergeCells count="4">
    <mergeCell ref="A2:A3"/>
    <mergeCell ref="B2:B3"/>
    <mergeCell ref="C2:D2"/>
    <mergeCell ref="E2:F2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4"/>
  <sheetViews>
    <sheetView workbookViewId="0">
      <selection activeCell="F22" sqref="F22"/>
    </sheetView>
  </sheetViews>
  <sheetFormatPr defaultRowHeight="14.45"/>
  <cols>
    <col min="1" max="1" width="21" customWidth="1"/>
    <col min="2" max="5" width="19.28515625" customWidth="1"/>
  </cols>
  <sheetData>
    <row r="1" spans="1:5" ht="16.149999999999999">
      <c r="A1" s="11" t="s">
        <v>11</v>
      </c>
      <c r="B1" s="11"/>
      <c r="C1" s="11"/>
      <c r="D1" s="11"/>
      <c r="E1" s="11"/>
    </row>
    <row r="2" spans="1:5" ht="15.75" customHeight="1">
      <c r="A2" s="114" t="s">
        <v>12</v>
      </c>
      <c r="B2" s="115" t="s">
        <v>2</v>
      </c>
      <c r="C2" s="115"/>
      <c r="D2" s="115" t="s">
        <v>3</v>
      </c>
      <c r="E2" s="115"/>
    </row>
    <row r="3" spans="1:5" ht="15.75" customHeight="1">
      <c r="A3" s="114"/>
      <c r="B3" s="31" t="s">
        <v>4</v>
      </c>
      <c r="C3" s="31" t="s">
        <v>5</v>
      </c>
      <c r="D3" s="31" t="s">
        <v>4</v>
      </c>
      <c r="E3" s="31" t="s">
        <v>5</v>
      </c>
    </row>
    <row r="4" spans="1:5" ht="16.149999999999999">
      <c r="A4" s="51" t="s">
        <v>13</v>
      </c>
      <c r="B4" s="49">
        <v>8975</v>
      </c>
      <c r="C4" s="49">
        <v>17402</v>
      </c>
      <c r="D4" s="50">
        <v>34</v>
      </c>
      <c r="E4" s="50">
        <v>66</v>
      </c>
    </row>
    <row r="5" spans="1:5" ht="16.149999999999999">
      <c r="A5" s="51" t="s">
        <v>14</v>
      </c>
      <c r="B5" s="49">
        <v>8</v>
      </c>
      <c r="C5" s="49">
        <v>14</v>
      </c>
      <c r="D5" s="49">
        <v>36.4</v>
      </c>
      <c r="E5" s="49">
        <v>63.6</v>
      </c>
    </row>
    <row r="6" spans="1:5" ht="16.149999999999999">
      <c r="A6" s="51" t="s">
        <v>15</v>
      </c>
      <c r="B6" s="49">
        <v>1411</v>
      </c>
      <c r="C6" s="49">
        <v>2663</v>
      </c>
      <c r="D6" s="49">
        <v>34.6</v>
      </c>
      <c r="E6" s="49">
        <v>65.400000000000006</v>
      </c>
    </row>
    <row r="7" spans="1:5" ht="16.149999999999999">
      <c r="A7" s="51" t="s">
        <v>16</v>
      </c>
      <c r="B7" s="49">
        <v>2292</v>
      </c>
      <c r="C7" s="49">
        <v>4361</v>
      </c>
      <c r="D7" s="49">
        <v>34.5</v>
      </c>
      <c r="E7" s="49">
        <v>65.5</v>
      </c>
    </row>
    <row r="8" spans="1:5" ht="16.149999999999999">
      <c r="A8" s="51" t="s">
        <v>17</v>
      </c>
      <c r="B8" s="49">
        <v>2992</v>
      </c>
      <c r="C8" s="49">
        <v>6012</v>
      </c>
      <c r="D8" s="49">
        <v>33.200000000000003</v>
      </c>
      <c r="E8" s="49">
        <v>66.8</v>
      </c>
    </row>
    <row r="9" spans="1:5" ht="16.149999999999999">
      <c r="A9" s="51" t="s">
        <v>18</v>
      </c>
      <c r="B9" s="49">
        <v>1246</v>
      </c>
      <c r="C9" s="49">
        <v>2458</v>
      </c>
      <c r="D9" s="49">
        <v>33.6</v>
      </c>
      <c r="E9" s="49">
        <v>66.400000000000006</v>
      </c>
    </row>
    <row r="10" spans="1:5" ht="16.149999999999999">
      <c r="A10" s="51" t="s">
        <v>19</v>
      </c>
      <c r="B10" s="49">
        <v>1026</v>
      </c>
      <c r="C10" s="49">
        <v>1894</v>
      </c>
      <c r="D10" s="49">
        <v>35.1</v>
      </c>
      <c r="E10" s="49">
        <v>64.900000000000006</v>
      </c>
    </row>
    <row r="11" spans="1:5" ht="16.149999999999999">
      <c r="A11" s="3" t="s">
        <v>7</v>
      </c>
      <c r="B11" s="11"/>
      <c r="C11" s="11"/>
      <c r="D11" s="11"/>
      <c r="E11" s="11"/>
    </row>
    <row r="12" spans="1:5" ht="16.149999999999999">
      <c r="A12" s="3" t="s">
        <v>8</v>
      </c>
      <c r="B12" s="11"/>
      <c r="C12" s="11"/>
      <c r="D12" s="11"/>
      <c r="E12" s="11"/>
    </row>
    <row r="13" spans="1:5" ht="20.25" customHeight="1">
      <c r="A13" s="3" t="s">
        <v>20</v>
      </c>
    </row>
    <row r="14" spans="1:5">
      <c r="A14" s="3"/>
    </row>
  </sheetData>
  <mergeCells count="3">
    <mergeCell ref="A2:A3"/>
    <mergeCell ref="B2:C2"/>
    <mergeCell ref="D2:E2"/>
  </mergeCells>
  <pageMargins left="0.511811024" right="0.511811024" top="0.78740157499999996" bottom="0.78740157499999996" header="0.31496062000000002" footer="0.3149606200000000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F7"/>
  <sheetViews>
    <sheetView workbookViewId="0">
      <selection activeCell="G22" sqref="G22"/>
    </sheetView>
  </sheetViews>
  <sheetFormatPr defaultColWidth="8.85546875" defaultRowHeight="16.149999999999999"/>
  <cols>
    <col min="1" max="1" width="30.85546875" style="30" customWidth="1"/>
    <col min="2" max="2" width="13.42578125" style="30" customWidth="1"/>
    <col min="3" max="6" width="12.85546875" style="30" customWidth="1"/>
    <col min="7" max="16384" width="8.85546875" style="30"/>
  </cols>
  <sheetData>
    <row r="1" spans="1:6">
      <c r="A1" s="11" t="s">
        <v>172</v>
      </c>
      <c r="B1" s="11"/>
      <c r="C1" s="11"/>
      <c r="D1" s="11"/>
      <c r="E1" s="11"/>
      <c r="F1" s="11"/>
    </row>
    <row r="2" spans="1:6">
      <c r="A2" s="114" t="s">
        <v>173</v>
      </c>
      <c r="B2" s="110" t="s">
        <v>2</v>
      </c>
      <c r="C2" s="115" t="s">
        <v>2</v>
      </c>
      <c r="D2" s="115"/>
      <c r="E2" s="115" t="s">
        <v>3</v>
      </c>
      <c r="F2" s="115"/>
    </row>
    <row r="3" spans="1:6">
      <c r="A3" s="114"/>
      <c r="B3" s="111"/>
      <c r="C3" s="13" t="s">
        <v>4</v>
      </c>
      <c r="D3" s="13" t="s">
        <v>5</v>
      </c>
      <c r="E3" s="13" t="s">
        <v>4</v>
      </c>
      <c r="F3" s="13" t="s">
        <v>5</v>
      </c>
    </row>
    <row r="4" spans="1:6">
      <c r="A4" s="13" t="s">
        <v>167</v>
      </c>
      <c r="B4" s="13">
        <f>C4+D4</f>
        <v>11</v>
      </c>
      <c r="C4" s="13">
        <v>1</v>
      </c>
      <c r="D4" s="13">
        <v>10</v>
      </c>
      <c r="E4" s="13">
        <v>9.1</v>
      </c>
      <c r="F4" s="13">
        <v>90.9</v>
      </c>
    </row>
    <row r="5" spans="1:6">
      <c r="A5" s="13" t="s">
        <v>168</v>
      </c>
      <c r="B5" s="13">
        <f>C5+D5</f>
        <v>11</v>
      </c>
      <c r="C5" s="13">
        <v>2</v>
      </c>
      <c r="D5" s="13">
        <v>9</v>
      </c>
      <c r="E5" s="13">
        <v>18.2</v>
      </c>
      <c r="F5" s="13">
        <v>81.8</v>
      </c>
    </row>
    <row r="6" spans="1:6">
      <c r="A6" s="3" t="s">
        <v>174</v>
      </c>
      <c r="B6" s="3"/>
      <c r="C6" s="11"/>
      <c r="D6" s="11"/>
      <c r="E6" s="11"/>
      <c r="F6" s="11"/>
    </row>
    <row r="7" spans="1:6">
      <c r="A7" s="3" t="s">
        <v>8</v>
      </c>
      <c r="B7" s="3"/>
      <c r="C7" s="11"/>
      <c r="D7" s="11"/>
      <c r="E7" s="11"/>
      <c r="F7" s="11"/>
    </row>
  </sheetData>
  <mergeCells count="4">
    <mergeCell ref="C2:D2"/>
    <mergeCell ref="E2:F2"/>
    <mergeCell ref="A2:A3"/>
    <mergeCell ref="B2:B3"/>
  </mergeCells>
  <pageMargins left="0.511811024" right="0.511811024" top="0.78740157499999996" bottom="0.78740157499999996" header="0.31496062000000002" footer="0.3149606200000000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F7"/>
  <sheetViews>
    <sheetView workbookViewId="0">
      <selection activeCell="D14" sqref="D14"/>
    </sheetView>
  </sheetViews>
  <sheetFormatPr defaultColWidth="8.85546875" defaultRowHeight="13.9"/>
  <cols>
    <col min="1" max="1" width="31.140625" style="32" customWidth="1"/>
    <col min="2" max="6" width="14.28515625" style="32" customWidth="1"/>
    <col min="7" max="16384" width="8.85546875" style="32"/>
  </cols>
  <sheetData>
    <row r="1" spans="1:6" s="30" customFormat="1" ht="16.149999999999999">
      <c r="A1" s="11" t="s">
        <v>175</v>
      </c>
      <c r="B1" s="11"/>
      <c r="C1" s="11"/>
      <c r="D1" s="11"/>
      <c r="E1" s="11"/>
      <c r="F1" s="11"/>
    </row>
    <row r="2" spans="1:6" s="30" customFormat="1" ht="16.149999999999999">
      <c r="A2" s="114" t="s">
        <v>173</v>
      </c>
      <c r="B2" s="114" t="s">
        <v>2</v>
      </c>
      <c r="C2" s="115" t="s">
        <v>2</v>
      </c>
      <c r="D2" s="115"/>
      <c r="E2" s="115" t="s">
        <v>3</v>
      </c>
      <c r="F2" s="115"/>
    </row>
    <row r="3" spans="1:6" s="30" customFormat="1" ht="16.149999999999999">
      <c r="A3" s="114"/>
      <c r="B3" s="114"/>
      <c r="C3" s="13" t="s">
        <v>4</v>
      </c>
      <c r="D3" s="13" t="s">
        <v>5</v>
      </c>
      <c r="E3" s="13" t="s">
        <v>4</v>
      </c>
      <c r="F3" s="13" t="s">
        <v>5</v>
      </c>
    </row>
    <row r="4" spans="1:6" s="30" customFormat="1" ht="16.149999999999999">
      <c r="A4" s="13" t="s">
        <v>167</v>
      </c>
      <c r="B4" s="13">
        <v>11</v>
      </c>
      <c r="C4" s="13">
        <v>1</v>
      </c>
      <c r="D4" s="13">
        <v>10</v>
      </c>
      <c r="E4" s="13">
        <v>9.1</v>
      </c>
      <c r="F4" s="13">
        <v>90.9</v>
      </c>
    </row>
    <row r="5" spans="1:6" s="30" customFormat="1" ht="16.149999999999999">
      <c r="A5" s="13" t="s">
        <v>168</v>
      </c>
      <c r="B5" s="13">
        <v>11</v>
      </c>
      <c r="C5" s="13">
        <v>3</v>
      </c>
      <c r="D5" s="13">
        <v>8</v>
      </c>
      <c r="E5" s="13">
        <v>27.3</v>
      </c>
      <c r="F5" s="13">
        <v>72.7</v>
      </c>
    </row>
    <row r="6" spans="1:6" s="3" customFormat="1" ht="12.6">
      <c r="A6" s="3" t="s">
        <v>176</v>
      </c>
    </row>
    <row r="7" spans="1:6" s="3" customFormat="1" ht="12.6">
      <c r="A7" s="3" t="s">
        <v>8</v>
      </c>
    </row>
  </sheetData>
  <mergeCells count="4">
    <mergeCell ref="A2:A3"/>
    <mergeCell ref="B2:B3"/>
    <mergeCell ref="C2:D2"/>
    <mergeCell ref="E2:F2"/>
  </mergeCells>
  <pageMargins left="0.511811024" right="0.511811024" top="0.78740157499999996" bottom="0.78740157499999996" header="0.31496062000000002" footer="0.3149606200000000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F8"/>
  <sheetViews>
    <sheetView workbookViewId="0">
      <selection activeCell="C18" sqref="C18"/>
    </sheetView>
  </sheetViews>
  <sheetFormatPr defaultColWidth="8.85546875" defaultRowHeight="16.149999999999999"/>
  <cols>
    <col min="1" max="1" width="48.140625" style="30" customWidth="1"/>
    <col min="2" max="6" width="12.5703125" style="30" customWidth="1"/>
    <col min="7" max="16384" width="8.85546875" style="30"/>
  </cols>
  <sheetData>
    <row r="1" spans="1:6">
      <c r="A1" s="11" t="s">
        <v>177</v>
      </c>
      <c r="B1" s="11"/>
      <c r="C1" s="11"/>
      <c r="D1" s="11"/>
      <c r="E1" s="11"/>
      <c r="F1" s="11"/>
    </row>
    <row r="2" spans="1:6">
      <c r="A2" s="116" t="s">
        <v>178</v>
      </c>
      <c r="B2" s="116" t="s">
        <v>2</v>
      </c>
      <c r="C2" s="132" t="s">
        <v>2</v>
      </c>
      <c r="D2" s="133"/>
      <c r="E2" s="132" t="s">
        <v>3</v>
      </c>
      <c r="F2" s="134"/>
    </row>
    <row r="3" spans="1:6">
      <c r="A3" s="117"/>
      <c r="B3" s="117"/>
      <c r="C3" s="75" t="s">
        <v>4</v>
      </c>
      <c r="D3" s="75" t="s">
        <v>5</v>
      </c>
      <c r="E3" s="75" t="s">
        <v>6</v>
      </c>
      <c r="F3" s="75" t="s">
        <v>5</v>
      </c>
    </row>
    <row r="4" spans="1:6">
      <c r="A4" s="76" t="s">
        <v>167</v>
      </c>
      <c r="B4" s="75">
        <v>513</v>
      </c>
      <c r="C4" s="75">
        <v>94</v>
      </c>
      <c r="D4" s="75">
        <v>419</v>
      </c>
      <c r="E4" s="77">
        <v>18.323586744639375</v>
      </c>
      <c r="F4" s="77">
        <v>81.676413255360629</v>
      </c>
    </row>
    <row r="5" spans="1:6">
      <c r="A5" s="76" t="s">
        <v>168</v>
      </c>
      <c r="B5" s="75">
        <v>81</v>
      </c>
      <c r="C5" s="75">
        <v>15</v>
      </c>
      <c r="D5" s="75">
        <v>66</v>
      </c>
      <c r="E5" s="77">
        <v>18.518518518518519</v>
      </c>
      <c r="F5" s="77">
        <v>81.481481481481481</v>
      </c>
    </row>
    <row r="6" spans="1:6">
      <c r="A6" s="76" t="s">
        <v>179</v>
      </c>
      <c r="B6" s="75">
        <v>27</v>
      </c>
      <c r="C6" s="75">
        <v>2</v>
      </c>
      <c r="D6" s="75">
        <v>25</v>
      </c>
      <c r="E6" s="78">
        <v>7.4</v>
      </c>
      <c r="F6" s="75">
        <v>92.6</v>
      </c>
    </row>
    <row r="7" spans="1:6" s="32" customFormat="1" ht="13.9">
      <c r="A7" s="32" t="s">
        <v>180</v>
      </c>
    </row>
    <row r="8" spans="1:6" s="32" customFormat="1" ht="13.9">
      <c r="A8" s="32" t="s">
        <v>8</v>
      </c>
    </row>
  </sheetData>
  <mergeCells count="4">
    <mergeCell ref="A2:A3"/>
    <mergeCell ref="B2:B3"/>
    <mergeCell ref="C2:D2"/>
    <mergeCell ref="E2:F2"/>
  </mergeCells>
  <pageMargins left="0.511811024" right="0.511811024" top="0.78740157499999996" bottom="0.78740157499999996" header="0.31496062000000002" footer="0.3149606200000000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F7"/>
  <sheetViews>
    <sheetView workbookViewId="0">
      <selection activeCell="C16" sqref="C16"/>
    </sheetView>
  </sheetViews>
  <sheetFormatPr defaultColWidth="8.85546875" defaultRowHeight="16.149999999999999"/>
  <cols>
    <col min="1" max="1" width="16.140625" style="30" customWidth="1"/>
    <col min="2" max="6" width="14.42578125" style="30" customWidth="1"/>
    <col min="7" max="16384" width="8.85546875" style="30"/>
  </cols>
  <sheetData>
    <row r="1" spans="1:6">
      <c r="A1" s="11" t="s">
        <v>181</v>
      </c>
      <c r="B1" s="11"/>
      <c r="C1" s="11"/>
      <c r="D1" s="11"/>
      <c r="E1" s="11"/>
      <c r="F1" s="11"/>
    </row>
    <row r="2" spans="1:6">
      <c r="A2" s="115"/>
      <c r="B2" s="114" t="s">
        <v>2</v>
      </c>
      <c r="C2" s="115" t="s">
        <v>2</v>
      </c>
      <c r="D2" s="115"/>
      <c r="E2" s="115" t="s">
        <v>3</v>
      </c>
      <c r="F2" s="115"/>
    </row>
    <row r="3" spans="1:6">
      <c r="A3" s="115"/>
      <c r="B3" s="114"/>
      <c r="C3" s="13" t="s">
        <v>4</v>
      </c>
      <c r="D3" s="13" t="s">
        <v>5</v>
      </c>
      <c r="E3" s="13" t="s">
        <v>6</v>
      </c>
      <c r="F3" s="13" t="s">
        <v>5</v>
      </c>
    </row>
    <row r="4" spans="1:6">
      <c r="A4" s="13" t="s">
        <v>182</v>
      </c>
      <c r="B4" s="13">
        <v>38</v>
      </c>
      <c r="C4" s="13">
        <v>9</v>
      </c>
      <c r="D4" s="13">
        <v>29</v>
      </c>
      <c r="E4" s="13">
        <v>23.7</v>
      </c>
      <c r="F4" s="13">
        <v>76.3</v>
      </c>
    </row>
    <row r="5" spans="1:6">
      <c r="A5" s="3" t="s">
        <v>183</v>
      </c>
      <c r="B5" s="11"/>
      <c r="C5" s="11"/>
      <c r="D5" s="11"/>
      <c r="E5" s="11"/>
      <c r="F5" s="11"/>
    </row>
    <row r="6" spans="1:6">
      <c r="A6" s="3" t="s">
        <v>8</v>
      </c>
      <c r="B6" s="11"/>
      <c r="C6" s="11"/>
      <c r="D6" s="11"/>
      <c r="E6" s="11"/>
      <c r="F6" s="11"/>
    </row>
    <row r="7" spans="1:6">
      <c r="A7" s="3" t="s">
        <v>184</v>
      </c>
      <c r="B7" s="11"/>
      <c r="C7" s="11"/>
      <c r="D7" s="11"/>
      <c r="E7" s="11"/>
      <c r="F7" s="11"/>
    </row>
  </sheetData>
  <mergeCells count="4">
    <mergeCell ref="B2:B3"/>
    <mergeCell ref="C2:D2"/>
    <mergeCell ref="E2:F2"/>
    <mergeCell ref="A2:A3"/>
  </mergeCells>
  <pageMargins left="0.511811024" right="0.511811024" top="0.78740157499999996" bottom="0.78740157499999996" header="0.31496062000000002" footer="0.3149606200000000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H12"/>
  <sheetViews>
    <sheetView workbookViewId="0">
      <selection activeCell="A16" sqref="A16"/>
    </sheetView>
  </sheetViews>
  <sheetFormatPr defaultColWidth="8.85546875" defaultRowHeight="16.149999999999999"/>
  <cols>
    <col min="1" max="1" width="28.7109375" style="30" customWidth="1"/>
    <col min="2" max="2" width="13" style="30" customWidth="1"/>
    <col min="3" max="3" width="16.42578125" style="30" customWidth="1"/>
    <col min="4" max="4" width="21.7109375" style="30" customWidth="1"/>
    <col min="5" max="8" width="12" style="30" customWidth="1"/>
    <col min="9" max="16384" width="8.85546875" style="30"/>
  </cols>
  <sheetData>
    <row r="1" spans="1:8">
      <c r="A1" s="11" t="s">
        <v>185</v>
      </c>
      <c r="B1" s="11"/>
      <c r="C1" s="11"/>
      <c r="D1" s="11"/>
      <c r="E1" s="11"/>
      <c r="F1" s="11"/>
      <c r="G1" s="11"/>
      <c r="H1" s="11"/>
    </row>
    <row r="2" spans="1:8" ht="37.9" customHeight="1">
      <c r="A2" s="114" t="s">
        <v>186</v>
      </c>
      <c r="B2" s="130" t="s">
        <v>13</v>
      </c>
      <c r="C2" s="130" t="s">
        <v>187</v>
      </c>
      <c r="D2" s="130" t="s">
        <v>188</v>
      </c>
      <c r="E2" s="130" t="s">
        <v>3</v>
      </c>
      <c r="F2" s="130"/>
      <c r="G2" s="131" t="s">
        <v>189</v>
      </c>
      <c r="H2" s="131"/>
    </row>
    <row r="3" spans="1:8">
      <c r="A3" s="114"/>
      <c r="B3" s="130"/>
      <c r="C3" s="130"/>
      <c r="D3" s="130"/>
      <c r="E3" s="13" t="s">
        <v>6</v>
      </c>
      <c r="F3" s="13" t="s">
        <v>5</v>
      </c>
      <c r="G3" s="13" t="s">
        <v>6</v>
      </c>
      <c r="H3" s="13" t="s">
        <v>5</v>
      </c>
    </row>
    <row r="4" spans="1:8">
      <c r="A4" s="13" t="s">
        <v>190</v>
      </c>
      <c r="B4" s="13">
        <v>9744</v>
      </c>
      <c r="C4" s="13">
        <v>48.4</v>
      </c>
      <c r="D4" s="79">
        <v>19057.63</v>
      </c>
      <c r="E4" s="13">
        <v>38.9</v>
      </c>
      <c r="F4" s="13">
        <v>61.1</v>
      </c>
      <c r="G4" s="13">
        <v>78.099999999999994</v>
      </c>
      <c r="H4" s="13">
        <v>73.3</v>
      </c>
    </row>
    <row r="5" spans="1:8">
      <c r="A5" s="13" t="s">
        <v>191</v>
      </c>
      <c r="B5" s="13">
        <v>6787</v>
      </c>
      <c r="C5" s="13">
        <v>46.6</v>
      </c>
      <c r="D5" s="79">
        <v>20077.03</v>
      </c>
      <c r="E5" s="15">
        <v>44</v>
      </c>
      <c r="F5" s="15">
        <v>56</v>
      </c>
      <c r="G5" s="13">
        <v>85.8</v>
      </c>
      <c r="H5" s="13">
        <v>83.6</v>
      </c>
    </row>
    <row r="6" spans="1:8">
      <c r="A6" s="13" t="s">
        <v>192</v>
      </c>
      <c r="B6" s="13">
        <v>11332</v>
      </c>
      <c r="C6" s="13">
        <v>45.6</v>
      </c>
      <c r="D6" s="79">
        <v>22224.639999999999</v>
      </c>
      <c r="E6" s="13">
        <v>42.9</v>
      </c>
      <c r="F6" s="13">
        <v>57.1</v>
      </c>
      <c r="G6" s="13">
        <v>94.6</v>
      </c>
      <c r="H6" s="13">
        <v>93.5</v>
      </c>
    </row>
    <row r="7" spans="1:8">
      <c r="A7" s="13" t="s">
        <v>193</v>
      </c>
      <c r="B7" s="13">
        <v>7152</v>
      </c>
      <c r="C7" s="15">
        <v>47</v>
      </c>
      <c r="D7" s="79">
        <v>28344.01</v>
      </c>
      <c r="E7" s="13">
        <v>36.9</v>
      </c>
      <c r="F7" s="13">
        <v>63.1</v>
      </c>
      <c r="G7" s="13">
        <v>96.4</v>
      </c>
      <c r="H7" s="13">
        <v>96.1</v>
      </c>
    </row>
    <row r="8" spans="1:8">
      <c r="A8" s="13" t="s">
        <v>194</v>
      </c>
      <c r="B8" s="13">
        <v>2607</v>
      </c>
      <c r="C8" s="13">
        <v>48.1</v>
      </c>
      <c r="D8" s="79">
        <v>33700.54</v>
      </c>
      <c r="E8" s="13">
        <v>30.6</v>
      </c>
      <c r="F8" s="13">
        <v>69.400000000000006</v>
      </c>
      <c r="G8" s="13">
        <v>98.9</v>
      </c>
      <c r="H8" s="13">
        <v>98.2</v>
      </c>
    </row>
    <row r="9" spans="1:8">
      <c r="A9" s="13" t="s">
        <v>195</v>
      </c>
      <c r="B9" s="13">
        <v>405</v>
      </c>
      <c r="C9" s="13">
        <v>50.3</v>
      </c>
      <c r="D9" s="79">
        <v>32408.74</v>
      </c>
      <c r="E9" s="13">
        <v>25.7</v>
      </c>
      <c r="F9" s="13">
        <v>74.3</v>
      </c>
      <c r="G9" s="13">
        <v>98.1</v>
      </c>
      <c r="H9" s="13">
        <v>99.3</v>
      </c>
    </row>
    <row r="10" spans="1:8" s="3" customFormat="1" ht="12.6">
      <c r="A10" s="3" t="s">
        <v>196</v>
      </c>
    </row>
    <row r="11" spans="1:8" s="3" customFormat="1" ht="12.6">
      <c r="A11" s="3" t="s">
        <v>197</v>
      </c>
    </row>
    <row r="12" spans="1:8" s="3" customFormat="1" ht="12.6">
      <c r="A12" s="3" t="s">
        <v>198</v>
      </c>
    </row>
  </sheetData>
  <mergeCells count="6">
    <mergeCell ref="G2:H2"/>
    <mergeCell ref="A2:A3"/>
    <mergeCell ref="B2:B3"/>
    <mergeCell ref="C2:C3"/>
    <mergeCell ref="D2:D3"/>
    <mergeCell ref="E2:F2"/>
  </mergeCells>
  <pageMargins left="0.511811024" right="0.511811024" top="0.78740157499999996" bottom="0.78740157499999996" header="0.31496062000000002" footer="0.3149606200000000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H12"/>
  <sheetViews>
    <sheetView workbookViewId="0">
      <selection activeCell="A15" sqref="A15"/>
    </sheetView>
  </sheetViews>
  <sheetFormatPr defaultColWidth="8.85546875" defaultRowHeight="16.149999999999999"/>
  <cols>
    <col min="1" max="1" width="29.42578125" style="30" customWidth="1"/>
    <col min="2" max="3" width="13.7109375" style="30" customWidth="1"/>
    <col min="4" max="4" width="20" style="30" customWidth="1"/>
    <col min="5" max="8" width="11.28515625" style="30" customWidth="1"/>
    <col min="9" max="16384" width="8.85546875" style="30"/>
  </cols>
  <sheetData>
    <row r="1" spans="1:8">
      <c r="A1" s="11" t="s">
        <v>199</v>
      </c>
      <c r="B1" s="11"/>
      <c r="C1" s="11"/>
      <c r="D1" s="11"/>
      <c r="E1" s="11"/>
      <c r="F1" s="11"/>
      <c r="G1" s="11"/>
      <c r="H1" s="11"/>
    </row>
    <row r="2" spans="1:8">
      <c r="A2" s="114" t="s">
        <v>186</v>
      </c>
      <c r="B2" s="130" t="s">
        <v>13</v>
      </c>
      <c r="C2" s="130" t="s">
        <v>187</v>
      </c>
      <c r="D2" s="130" t="s">
        <v>188</v>
      </c>
      <c r="E2" s="130" t="s">
        <v>3</v>
      </c>
      <c r="F2" s="130"/>
      <c r="G2" s="131" t="s">
        <v>189</v>
      </c>
      <c r="H2" s="131"/>
    </row>
    <row r="3" spans="1:8">
      <c r="A3" s="114"/>
      <c r="B3" s="130"/>
      <c r="C3" s="130"/>
      <c r="D3" s="130"/>
      <c r="E3" s="13" t="s">
        <v>6</v>
      </c>
      <c r="F3" s="13" t="s">
        <v>5</v>
      </c>
      <c r="G3" s="13" t="s">
        <v>6</v>
      </c>
      <c r="H3" s="13" t="s">
        <v>5</v>
      </c>
    </row>
    <row r="4" spans="1:8">
      <c r="A4" s="13" t="s">
        <v>190</v>
      </c>
      <c r="B4" s="13">
        <v>8272</v>
      </c>
      <c r="C4" s="15">
        <v>47</v>
      </c>
      <c r="D4" s="79">
        <v>18780.02</v>
      </c>
      <c r="E4" s="13">
        <v>37.299999999999997</v>
      </c>
      <c r="F4" s="13">
        <v>62.7</v>
      </c>
      <c r="G4" s="13">
        <v>74.900000000000006</v>
      </c>
      <c r="H4" s="13">
        <v>70.2</v>
      </c>
    </row>
    <row r="5" spans="1:8">
      <c r="A5" s="13" t="s">
        <v>191</v>
      </c>
      <c r="B5" s="13">
        <v>5974</v>
      </c>
      <c r="C5" s="15">
        <v>45.6</v>
      </c>
      <c r="D5" s="79">
        <v>19242.45</v>
      </c>
      <c r="E5" s="13">
        <v>43.6</v>
      </c>
      <c r="F5" s="13">
        <v>56.4</v>
      </c>
      <c r="G5" s="13">
        <v>81.400000000000006</v>
      </c>
      <c r="H5" s="13">
        <v>81</v>
      </c>
    </row>
    <row r="6" spans="1:8">
      <c r="A6" s="13" t="s">
        <v>192</v>
      </c>
      <c r="B6" s="13">
        <v>10390</v>
      </c>
      <c r="C6" s="15">
        <v>45.1</v>
      </c>
      <c r="D6" s="79">
        <v>21199.07</v>
      </c>
      <c r="E6" s="13">
        <v>42.5</v>
      </c>
      <c r="F6" s="13">
        <v>57.5</v>
      </c>
      <c r="G6" s="13">
        <v>93.5</v>
      </c>
      <c r="H6" s="13">
        <v>92.1</v>
      </c>
    </row>
    <row r="7" spans="1:8">
      <c r="A7" s="13" t="s">
        <v>193</v>
      </c>
      <c r="B7" s="13">
        <v>6753</v>
      </c>
      <c r="C7" s="15">
        <v>46.5</v>
      </c>
      <c r="D7" s="79">
        <v>27121.95</v>
      </c>
      <c r="E7" s="13">
        <v>35.799999999999997</v>
      </c>
      <c r="F7" s="13">
        <v>64.2</v>
      </c>
      <c r="G7" s="13">
        <v>95.5</v>
      </c>
      <c r="H7" s="13">
        <v>95.1</v>
      </c>
    </row>
    <row r="8" spans="1:8">
      <c r="A8" s="13" t="s">
        <v>194</v>
      </c>
      <c r="B8" s="13">
        <v>2468</v>
      </c>
      <c r="C8" s="15">
        <v>47.8</v>
      </c>
      <c r="D8" s="79">
        <v>31909.5</v>
      </c>
      <c r="E8" s="13">
        <v>29.6</v>
      </c>
      <c r="F8" s="13">
        <v>70.400000000000006</v>
      </c>
      <c r="G8" s="13">
        <v>98.7</v>
      </c>
      <c r="H8" s="13">
        <v>98.3</v>
      </c>
    </row>
    <row r="9" spans="1:8">
      <c r="A9" s="13" t="s">
        <v>195</v>
      </c>
      <c r="B9" s="13">
        <v>398</v>
      </c>
      <c r="C9" s="15">
        <v>50.4</v>
      </c>
      <c r="D9" s="79">
        <v>32295.72</v>
      </c>
      <c r="E9" s="13">
        <v>22.1</v>
      </c>
      <c r="F9" s="13">
        <v>77.900000000000006</v>
      </c>
      <c r="G9" s="13">
        <v>95.5</v>
      </c>
      <c r="H9" s="13">
        <v>98.7</v>
      </c>
    </row>
    <row r="10" spans="1:8">
      <c r="A10" s="3" t="s">
        <v>196</v>
      </c>
      <c r="B10" s="11"/>
      <c r="C10" s="11"/>
      <c r="D10" s="11"/>
      <c r="E10" s="11"/>
      <c r="F10" s="11"/>
      <c r="G10" s="11"/>
      <c r="H10" s="11"/>
    </row>
    <row r="11" spans="1:8">
      <c r="A11" s="3" t="s">
        <v>197</v>
      </c>
      <c r="B11" s="11"/>
      <c r="C11" s="11"/>
      <c r="D11" s="11"/>
      <c r="E11" s="11"/>
      <c r="F11" s="11"/>
      <c r="G11" s="11"/>
      <c r="H11" s="11"/>
    </row>
    <row r="12" spans="1:8">
      <c r="A12" s="3" t="s">
        <v>198</v>
      </c>
      <c r="B12" s="11"/>
      <c r="C12" s="11"/>
      <c r="D12" s="11"/>
      <c r="E12" s="11"/>
      <c r="F12" s="11"/>
      <c r="G12" s="11"/>
      <c r="H12" s="11"/>
    </row>
  </sheetData>
  <mergeCells count="6">
    <mergeCell ref="G2:H2"/>
    <mergeCell ref="A2:A3"/>
    <mergeCell ref="B2:B3"/>
    <mergeCell ref="C2:C3"/>
    <mergeCell ref="D2:D3"/>
    <mergeCell ref="E2:F2"/>
  </mergeCells>
  <pageMargins left="0.511811024" right="0.511811024" top="0.78740157499999996" bottom="0.78740157499999996" header="0.31496062000000002" footer="0.3149606200000000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H12"/>
  <sheetViews>
    <sheetView workbookViewId="0">
      <selection activeCell="A14" sqref="A14"/>
    </sheetView>
  </sheetViews>
  <sheetFormatPr defaultColWidth="8.85546875" defaultRowHeight="16.149999999999999"/>
  <cols>
    <col min="1" max="1" width="31.5703125" style="30" customWidth="1"/>
    <col min="2" max="2" width="13.5703125" style="30" customWidth="1"/>
    <col min="3" max="3" width="12.140625" style="30" customWidth="1"/>
    <col min="4" max="4" width="18" style="30" customWidth="1"/>
    <col min="5" max="8" width="12.140625" style="30" customWidth="1"/>
    <col min="9" max="16384" width="8.85546875" style="30"/>
  </cols>
  <sheetData>
    <row r="1" spans="1:8">
      <c r="A1" s="11" t="s">
        <v>200</v>
      </c>
      <c r="B1" s="11"/>
      <c r="C1" s="11"/>
      <c r="D1" s="11"/>
      <c r="E1" s="11"/>
      <c r="F1" s="11"/>
      <c r="G1" s="11"/>
      <c r="H1" s="11"/>
    </row>
    <row r="2" spans="1:8">
      <c r="A2" s="114" t="s">
        <v>186</v>
      </c>
      <c r="B2" s="130" t="s">
        <v>13</v>
      </c>
      <c r="C2" s="130" t="s">
        <v>187</v>
      </c>
      <c r="D2" s="130" t="s">
        <v>188</v>
      </c>
      <c r="E2" s="130" t="s">
        <v>3</v>
      </c>
      <c r="F2" s="130"/>
      <c r="G2" s="131" t="s">
        <v>189</v>
      </c>
      <c r="H2" s="131"/>
    </row>
    <row r="3" spans="1:8">
      <c r="A3" s="114"/>
      <c r="B3" s="130"/>
      <c r="C3" s="130"/>
      <c r="D3" s="130"/>
      <c r="E3" s="13" t="s">
        <v>6</v>
      </c>
      <c r="F3" s="13" t="s">
        <v>5</v>
      </c>
      <c r="G3" s="13" t="s">
        <v>6</v>
      </c>
      <c r="H3" s="13" t="s">
        <v>5</v>
      </c>
    </row>
    <row r="4" spans="1:8">
      <c r="A4" s="13" t="s">
        <v>190</v>
      </c>
      <c r="B4" s="13">
        <v>8272</v>
      </c>
      <c r="C4" s="15">
        <v>47</v>
      </c>
      <c r="D4" s="79">
        <v>18780.02</v>
      </c>
      <c r="E4" s="13">
        <v>37.299999999999997</v>
      </c>
      <c r="F4" s="13">
        <v>62.7</v>
      </c>
      <c r="G4" s="13">
        <v>75</v>
      </c>
      <c r="H4" s="13">
        <v>70.400000000000006</v>
      </c>
    </row>
    <row r="5" spans="1:8">
      <c r="A5" s="13" t="s">
        <v>191</v>
      </c>
      <c r="B5" s="13">
        <v>5974</v>
      </c>
      <c r="C5" s="13">
        <v>45.6</v>
      </c>
      <c r="D5" s="79">
        <v>19242.45</v>
      </c>
      <c r="E5" s="13">
        <v>42.8</v>
      </c>
      <c r="F5" s="13">
        <v>57.2</v>
      </c>
      <c r="G5" s="13">
        <v>80.5</v>
      </c>
      <c r="H5" s="13">
        <v>81.099999999999994</v>
      </c>
    </row>
    <row r="6" spans="1:8">
      <c r="A6" s="13" t="s">
        <v>192</v>
      </c>
      <c r="B6" s="13">
        <v>10390</v>
      </c>
      <c r="C6" s="13">
        <v>45.1</v>
      </c>
      <c r="D6" s="79">
        <v>21199.07</v>
      </c>
      <c r="E6" s="13">
        <v>41.3</v>
      </c>
      <c r="F6" s="13">
        <v>58.7</v>
      </c>
      <c r="G6" s="13">
        <v>93</v>
      </c>
      <c r="H6" s="13">
        <v>92.2</v>
      </c>
    </row>
    <row r="7" spans="1:8">
      <c r="A7" s="13" t="s">
        <v>193</v>
      </c>
      <c r="B7" s="13">
        <v>6753</v>
      </c>
      <c r="C7" s="13">
        <v>46.5</v>
      </c>
      <c r="D7" s="79">
        <v>27121.95</v>
      </c>
      <c r="E7" s="13">
        <v>35.299999999999997</v>
      </c>
      <c r="F7" s="13">
        <v>64.7</v>
      </c>
      <c r="G7" s="13">
        <v>95.5</v>
      </c>
      <c r="H7" s="13">
        <v>95.1</v>
      </c>
    </row>
    <row r="8" spans="1:8">
      <c r="A8" s="13" t="s">
        <v>194</v>
      </c>
      <c r="B8" s="13">
        <v>2468</v>
      </c>
      <c r="C8" s="13">
        <v>47.8</v>
      </c>
      <c r="D8" s="79">
        <v>31909.5</v>
      </c>
      <c r="E8" s="13">
        <v>27.7</v>
      </c>
      <c r="F8" s="13">
        <v>72.3</v>
      </c>
      <c r="G8" s="13">
        <v>98.5</v>
      </c>
      <c r="H8" s="15">
        <v>98</v>
      </c>
    </row>
    <row r="9" spans="1:8">
      <c r="A9" s="13" t="s">
        <v>195</v>
      </c>
      <c r="B9" s="13">
        <v>398</v>
      </c>
      <c r="C9" s="13">
        <v>50.4</v>
      </c>
      <c r="D9" s="79">
        <v>32295.72</v>
      </c>
      <c r="E9" s="13">
        <v>21.1</v>
      </c>
      <c r="F9" s="13">
        <v>78.900000000000006</v>
      </c>
      <c r="G9" s="13">
        <v>97.6</v>
      </c>
      <c r="H9" s="13">
        <v>98.7</v>
      </c>
    </row>
    <row r="10" spans="1:8">
      <c r="A10" s="3" t="s">
        <v>196</v>
      </c>
      <c r="B10" s="11"/>
      <c r="C10" s="11"/>
      <c r="D10" s="11"/>
      <c r="E10" s="11"/>
      <c r="F10" s="11"/>
      <c r="G10" s="11"/>
      <c r="H10" s="11"/>
    </row>
    <row r="11" spans="1:8">
      <c r="A11" s="3" t="s">
        <v>197</v>
      </c>
      <c r="B11" s="11"/>
      <c r="C11" s="11"/>
      <c r="D11" s="11"/>
      <c r="E11" s="11"/>
      <c r="F11" s="11"/>
      <c r="G11" s="11"/>
      <c r="H11" s="11"/>
    </row>
    <row r="12" spans="1:8">
      <c r="A12" s="3" t="s">
        <v>198</v>
      </c>
      <c r="B12" s="11"/>
      <c r="C12" s="11"/>
      <c r="D12" s="11"/>
      <c r="E12" s="11"/>
      <c r="F12" s="11"/>
      <c r="G12" s="11"/>
      <c r="H12" s="11"/>
    </row>
  </sheetData>
  <mergeCells count="6">
    <mergeCell ref="G2:H2"/>
    <mergeCell ref="A2:A3"/>
    <mergeCell ref="B2:B3"/>
    <mergeCell ref="C2:C3"/>
    <mergeCell ref="D2:D3"/>
    <mergeCell ref="E2:F2"/>
  </mergeCells>
  <pageMargins left="0.511811024" right="0.511811024" top="0.78740157499999996" bottom="0.78740157499999996" header="0.31496062000000002" footer="0.3149606200000000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H13"/>
  <sheetViews>
    <sheetView workbookViewId="0">
      <selection activeCell="A12" sqref="A12"/>
    </sheetView>
  </sheetViews>
  <sheetFormatPr defaultColWidth="8.85546875" defaultRowHeight="16.149999999999999"/>
  <cols>
    <col min="1" max="1" width="30.42578125" style="30" customWidth="1"/>
    <col min="2" max="3" width="8.85546875" style="30"/>
    <col min="4" max="5" width="13.28515625" style="30" customWidth="1"/>
    <col min="6" max="6" width="8.85546875" style="30"/>
    <col min="7" max="8" width="12.7109375" style="30" customWidth="1"/>
    <col min="9" max="16384" width="8.85546875" style="30"/>
  </cols>
  <sheetData>
    <row r="1" spans="1:8">
      <c r="A1" s="11" t="s">
        <v>201</v>
      </c>
      <c r="B1" s="11"/>
      <c r="C1" s="11"/>
      <c r="D1" s="11"/>
      <c r="E1" s="11"/>
      <c r="F1" s="11"/>
      <c r="G1" s="11"/>
      <c r="H1" s="11"/>
    </row>
    <row r="2" spans="1:8">
      <c r="A2" s="130" t="s">
        <v>186</v>
      </c>
      <c r="B2" s="130" t="s">
        <v>13</v>
      </c>
      <c r="C2" s="115" t="s">
        <v>202</v>
      </c>
      <c r="D2" s="115"/>
      <c r="E2" s="115"/>
      <c r="F2" s="115" t="s">
        <v>203</v>
      </c>
      <c r="G2" s="115"/>
      <c r="H2" s="115"/>
    </row>
    <row r="3" spans="1:8">
      <c r="A3" s="130"/>
      <c r="B3" s="130"/>
      <c r="C3" s="114" t="s">
        <v>2</v>
      </c>
      <c r="D3" s="115" t="s">
        <v>3</v>
      </c>
      <c r="E3" s="115"/>
      <c r="F3" s="114" t="s">
        <v>2</v>
      </c>
      <c r="G3" s="115" t="s">
        <v>3</v>
      </c>
      <c r="H3" s="115"/>
    </row>
    <row r="4" spans="1:8">
      <c r="A4" s="130"/>
      <c r="B4" s="130"/>
      <c r="C4" s="114"/>
      <c r="D4" s="13" t="s">
        <v>4</v>
      </c>
      <c r="E4" s="13" t="s">
        <v>5</v>
      </c>
      <c r="F4" s="114"/>
      <c r="G4" s="13" t="s">
        <v>4</v>
      </c>
      <c r="H4" s="13" t="s">
        <v>5</v>
      </c>
    </row>
    <row r="5" spans="1:8">
      <c r="A5" s="13" t="s">
        <v>190</v>
      </c>
      <c r="B5" s="13">
        <v>1335</v>
      </c>
      <c r="C5" s="13">
        <v>1141</v>
      </c>
      <c r="D5" s="15">
        <v>30</v>
      </c>
      <c r="E5" s="15">
        <v>70</v>
      </c>
      <c r="F5" s="13">
        <v>194</v>
      </c>
      <c r="G5" s="15">
        <v>58</v>
      </c>
      <c r="H5" s="15">
        <v>42</v>
      </c>
    </row>
    <row r="6" spans="1:8">
      <c r="A6" s="13" t="s">
        <v>191</v>
      </c>
      <c r="B6" s="13">
        <v>991</v>
      </c>
      <c r="C6" s="13">
        <v>830</v>
      </c>
      <c r="D6" s="15">
        <v>34</v>
      </c>
      <c r="E6" s="15">
        <v>66</v>
      </c>
      <c r="F6" s="13">
        <v>161</v>
      </c>
      <c r="G6" s="15">
        <v>57</v>
      </c>
      <c r="H6" s="15">
        <v>43</v>
      </c>
    </row>
    <row r="7" spans="1:8">
      <c r="A7" s="13" t="s">
        <v>192</v>
      </c>
      <c r="B7" s="13">
        <v>626</v>
      </c>
      <c r="C7" s="13">
        <v>485</v>
      </c>
      <c r="D7" s="15">
        <v>30</v>
      </c>
      <c r="E7" s="15">
        <v>70</v>
      </c>
      <c r="F7" s="13">
        <v>141</v>
      </c>
      <c r="G7" s="15">
        <v>50</v>
      </c>
      <c r="H7" s="15">
        <v>50</v>
      </c>
    </row>
    <row r="8" spans="1:8">
      <c r="A8" s="13" t="s">
        <v>193</v>
      </c>
      <c r="B8" s="13">
        <v>467</v>
      </c>
      <c r="C8" s="13">
        <v>303</v>
      </c>
      <c r="D8" s="15">
        <v>29</v>
      </c>
      <c r="E8" s="15">
        <v>71</v>
      </c>
      <c r="F8" s="13">
        <v>164</v>
      </c>
      <c r="G8" s="15">
        <v>43</v>
      </c>
      <c r="H8" s="15">
        <v>57</v>
      </c>
    </row>
    <row r="9" spans="1:8">
      <c r="A9" s="13" t="s">
        <v>194</v>
      </c>
      <c r="B9" s="13">
        <v>152</v>
      </c>
      <c r="C9" s="13">
        <v>100</v>
      </c>
      <c r="D9" s="15">
        <v>23</v>
      </c>
      <c r="E9" s="15">
        <v>77</v>
      </c>
      <c r="F9" s="13">
        <v>52</v>
      </c>
      <c r="G9" s="15">
        <v>35</v>
      </c>
      <c r="H9" s="15">
        <v>65</v>
      </c>
    </row>
    <row r="10" spans="1:8">
      <c r="A10" s="13" t="s">
        <v>195</v>
      </c>
      <c r="B10" s="13">
        <v>31</v>
      </c>
      <c r="C10" s="13">
        <v>13</v>
      </c>
      <c r="D10" s="15">
        <v>15</v>
      </c>
      <c r="E10" s="15">
        <v>85</v>
      </c>
      <c r="F10" s="13">
        <v>18</v>
      </c>
      <c r="G10" s="15">
        <v>28</v>
      </c>
      <c r="H10" s="15">
        <v>72</v>
      </c>
    </row>
    <row r="11" spans="1:8">
      <c r="A11" s="3" t="s">
        <v>196</v>
      </c>
      <c r="B11" s="11"/>
      <c r="C11" s="11"/>
      <c r="D11" s="11"/>
      <c r="E11" s="11"/>
      <c r="F11" s="11"/>
      <c r="G11" s="11"/>
      <c r="H11" s="11"/>
    </row>
    <row r="12" spans="1:8">
      <c r="A12" s="3" t="s">
        <v>197</v>
      </c>
      <c r="B12" s="11"/>
      <c r="C12" s="11"/>
      <c r="D12" s="11"/>
      <c r="E12" s="11"/>
      <c r="F12" s="11"/>
      <c r="G12" s="11"/>
      <c r="H12" s="11"/>
    </row>
    <row r="13" spans="1:8">
      <c r="A13" s="3" t="s">
        <v>198</v>
      </c>
      <c r="B13" s="11"/>
      <c r="C13" s="11"/>
      <c r="D13" s="11"/>
      <c r="E13" s="11"/>
      <c r="F13" s="11"/>
      <c r="G13" s="11"/>
      <c r="H13" s="11"/>
    </row>
  </sheetData>
  <mergeCells count="8">
    <mergeCell ref="F2:H2"/>
    <mergeCell ref="F3:F4"/>
    <mergeCell ref="G3:H3"/>
    <mergeCell ref="A2:A4"/>
    <mergeCell ref="B2:B4"/>
    <mergeCell ref="C2:E2"/>
    <mergeCell ref="C3:C4"/>
    <mergeCell ref="D3:E3"/>
  </mergeCells>
  <pageMargins left="0.511811024" right="0.511811024" top="0.78740157499999996" bottom="0.78740157499999996" header="0.31496062000000002" footer="0.3149606200000000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H13"/>
  <sheetViews>
    <sheetView workbookViewId="0">
      <selection activeCell="A20" sqref="A20"/>
    </sheetView>
  </sheetViews>
  <sheetFormatPr defaultColWidth="8.85546875" defaultRowHeight="16.149999999999999"/>
  <cols>
    <col min="1" max="1" width="34.28515625" style="30" customWidth="1"/>
    <col min="2" max="2" width="10.28515625" style="30" customWidth="1"/>
    <col min="3" max="3" width="8.85546875" style="30"/>
    <col min="4" max="5" width="12.7109375" style="30" customWidth="1"/>
    <col min="6" max="6" width="8.85546875" style="30"/>
    <col min="7" max="8" width="13.7109375" style="30" customWidth="1"/>
    <col min="9" max="16384" width="8.85546875" style="30"/>
  </cols>
  <sheetData>
    <row r="1" spans="1:8">
      <c r="A1" s="11" t="s">
        <v>204</v>
      </c>
      <c r="B1" s="11"/>
      <c r="C1" s="11"/>
      <c r="D1" s="11"/>
      <c r="E1" s="11"/>
      <c r="F1" s="11"/>
      <c r="G1" s="11"/>
      <c r="H1" s="11"/>
    </row>
    <row r="2" spans="1:8">
      <c r="A2" s="130" t="s">
        <v>186</v>
      </c>
      <c r="B2" s="130" t="s">
        <v>13</v>
      </c>
      <c r="C2" s="115" t="s">
        <v>202</v>
      </c>
      <c r="D2" s="115"/>
      <c r="E2" s="115"/>
      <c r="F2" s="115" t="s">
        <v>203</v>
      </c>
      <c r="G2" s="115"/>
      <c r="H2" s="115"/>
    </row>
    <row r="3" spans="1:8">
      <c r="A3" s="130"/>
      <c r="B3" s="130"/>
      <c r="C3" s="114" t="s">
        <v>2</v>
      </c>
      <c r="D3" s="115" t="s">
        <v>3</v>
      </c>
      <c r="E3" s="115"/>
      <c r="F3" s="114" t="s">
        <v>2</v>
      </c>
      <c r="G3" s="115" t="s">
        <v>3</v>
      </c>
      <c r="H3" s="115"/>
    </row>
    <row r="4" spans="1:8">
      <c r="A4" s="130"/>
      <c r="B4" s="130"/>
      <c r="C4" s="114"/>
      <c r="D4" s="13" t="s">
        <v>4</v>
      </c>
      <c r="E4" s="13" t="s">
        <v>5</v>
      </c>
      <c r="F4" s="114"/>
      <c r="G4" s="13" t="s">
        <v>4</v>
      </c>
      <c r="H4" s="13" t="s">
        <v>5</v>
      </c>
    </row>
    <row r="5" spans="1:8">
      <c r="A5" s="13" t="s">
        <v>190</v>
      </c>
      <c r="B5" s="13">
        <v>1370</v>
      </c>
      <c r="C5" s="13">
        <v>1159</v>
      </c>
      <c r="D5" s="13">
        <v>29</v>
      </c>
      <c r="E5" s="13">
        <v>71</v>
      </c>
      <c r="F5" s="13">
        <v>211</v>
      </c>
      <c r="G5" s="13">
        <v>53</v>
      </c>
      <c r="H5" s="13">
        <v>47</v>
      </c>
    </row>
    <row r="6" spans="1:8">
      <c r="A6" s="13" t="s">
        <v>191</v>
      </c>
      <c r="B6" s="13">
        <v>1099</v>
      </c>
      <c r="C6" s="13">
        <v>918</v>
      </c>
      <c r="D6" s="13">
        <v>37</v>
      </c>
      <c r="E6" s="13">
        <v>63</v>
      </c>
      <c r="F6" s="13">
        <v>181</v>
      </c>
      <c r="G6" s="13">
        <v>57</v>
      </c>
      <c r="H6" s="13">
        <v>43</v>
      </c>
    </row>
    <row r="7" spans="1:8">
      <c r="A7" s="13" t="s">
        <v>192</v>
      </c>
      <c r="B7" s="13">
        <v>696</v>
      </c>
      <c r="C7" s="13">
        <v>539</v>
      </c>
      <c r="D7" s="13">
        <v>33</v>
      </c>
      <c r="E7" s="13">
        <v>67</v>
      </c>
      <c r="F7" s="13">
        <v>157</v>
      </c>
      <c r="G7" s="13">
        <v>57</v>
      </c>
      <c r="H7" s="13">
        <v>43</v>
      </c>
    </row>
    <row r="8" spans="1:8">
      <c r="A8" s="13" t="s">
        <v>193</v>
      </c>
      <c r="B8" s="13">
        <v>526</v>
      </c>
      <c r="C8" s="13">
        <v>319</v>
      </c>
      <c r="D8" s="13">
        <v>31</v>
      </c>
      <c r="E8" s="13">
        <v>69</v>
      </c>
      <c r="F8" s="13">
        <v>207</v>
      </c>
      <c r="G8" s="13">
        <v>42</v>
      </c>
      <c r="H8" s="13">
        <v>58</v>
      </c>
    </row>
    <row r="9" spans="1:8">
      <c r="A9" s="13" t="s">
        <v>194</v>
      </c>
      <c r="B9" s="13">
        <v>171</v>
      </c>
      <c r="C9" s="13">
        <v>93</v>
      </c>
      <c r="D9" s="13">
        <v>22</v>
      </c>
      <c r="E9" s="13">
        <v>78</v>
      </c>
      <c r="F9" s="13">
        <v>78</v>
      </c>
      <c r="G9" s="13">
        <v>32</v>
      </c>
      <c r="H9" s="13">
        <v>68</v>
      </c>
    </row>
    <row r="10" spans="1:8">
      <c r="A10" s="13" t="s">
        <v>195</v>
      </c>
      <c r="B10" s="13">
        <v>39</v>
      </c>
      <c r="C10" s="13">
        <v>17</v>
      </c>
      <c r="D10" s="13">
        <v>12</v>
      </c>
      <c r="E10" s="13">
        <v>88</v>
      </c>
      <c r="F10" s="13">
        <v>22</v>
      </c>
      <c r="G10" s="13">
        <v>14</v>
      </c>
      <c r="H10" s="13">
        <v>86</v>
      </c>
    </row>
    <row r="11" spans="1:8" s="3" customFormat="1" ht="12.6">
      <c r="A11" s="3" t="s">
        <v>196</v>
      </c>
    </row>
    <row r="12" spans="1:8" s="3" customFormat="1" ht="12.6">
      <c r="A12" s="3" t="s">
        <v>197</v>
      </c>
    </row>
    <row r="13" spans="1:8" s="3" customFormat="1" ht="12.6">
      <c r="A13" s="3" t="s">
        <v>198</v>
      </c>
    </row>
  </sheetData>
  <mergeCells count="8">
    <mergeCell ref="A2:A4"/>
    <mergeCell ref="B2:B4"/>
    <mergeCell ref="C2:E2"/>
    <mergeCell ref="F2:H2"/>
    <mergeCell ref="C3:C4"/>
    <mergeCell ref="D3:E3"/>
    <mergeCell ref="F3:F4"/>
    <mergeCell ref="G3:H3"/>
  </mergeCells>
  <pageMargins left="0.511811024" right="0.511811024" top="0.78740157499999996" bottom="0.78740157499999996" header="0.31496062000000002" footer="0.3149606200000000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F10"/>
  <sheetViews>
    <sheetView workbookViewId="0">
      <selection activeCell="F6" sqref="F6"/>
    </sheetView>
  </sheetViews>
  <sheetFormatPr defaultColWidth="8.85546875" defaultRowHeight="16.149999999999999"/>
  <cols>
    <col min="1" max="1" width="21.7109375" style="30" customWidth="1"/>
    <col min="2" max="6" width="12.7109375" style="30" customWidth="1"/>
    <col min="7" max="16384" width="8.85546875" style="30"/>
  </cols>
  <sheetData>
    <row r="1" spans="1:6">
      <c r="A1" s="18" t="s">
        <v>205</v>
      </c>
      <c r="B1" s="19"/>
      <c r="C1" s="19"/>
      <c r="D1" s="19"/>
      <c r="E1" s="19"/>
      <c r="F1" s="19"/>
    </row>
    <row r="2" spans="1:6">
      <c r="A2" s="116" t="s">
        <v>206</v>
      </c>
      <c r="B2" s="116" t="s">
        <v>2</v>
      </c>
      <c r="C2" s="118" t="s">
        <v>2</v>
      </c>
      <c r="D2" s="119"/>
      <c r="E2" s="118" t="s">
        <v>3</v>
      </c>
      <c r="F2" s="119"/>
    </row>
    <row r="3" spans="1:6">
      <c r="A3" s="117"/>
      <c r="B3" s="117"/>
      <c r="C3" s="19" t="s">
        <v>4</v>
      </c>
      <c r="D3" s="19" t="s">
        <v>5</v>
      </c>
      <c r="E3" s="19" t="s">
        <v>4</v>
      </c>
      <c r="F3" s="19" t="s">
        <v>5</v>
      </c>
    </row>
    <row r="4" spans="1:6">
      <c r="A4" s="19" t="s">
        <v>2</v>
      </c>
      <c r="B4" s="19">
        <v>352805</v>
      </c>
      <c r="C4" s="19">
        <v>34967</v>
      </c>
      <c r="D4" s="19">
        <v>317838</v>
      </c>
      <c r="E4" s="19">
        <v>9.9</v>
      </c>
      <c r="F4" s="19">
        <v>90.1</v>
      </c>
    </row>
    <row r="5" spans="1:6">
      <c r="A5" s="19" t="s">
        <v>207</v>
      </c>
      <c r="B5" s="19">
        <v>210975</v>
      </c>
      <c r="C5" s="19">
        <v>12764</v>
      </c>
      <c r="D5" s="19">
        <v>198211</v>
      </c>
      <c r="E5" s="19">
        <v>6.1</v>
      </c>
      <c r="F5" s="19">
        <v>93.9</v>
      </c>
    </row>
    <row r="6" spans="1:6">
      <c r="A6" s="19" t="s">
        <v>208</v>
      </c>
      <c r="B6" s="19">
        <v>67060</v>
      </c>
      <c r="C6" s="19">
        <v>13754</v>
      </c>
      <c r="D6" s="19">
        <v>53306</v>
      </c>
      <c r="E6" s="19">
        <v>20.5</v>
      </c>
      <c r="F6" s="19">
        <v>79.5</v>
      </c>
    </row>
    <row r="7" spans="1:6">
      <c r="A7" s="19" t="s">
        <v>209</v>
      </c>
      <c r="B7" s="19">
        <v>74770</v>
      </c>
      <c r="C7" s="19">
        <v>8449</v>
      </c>
      <c r="D7" s="19">
        <v>66321</v>
      </c>
      <c r="E7" s="19">
        <v>11.3</v>
      </c>
      <c r="F7" s="19">
        <v>88.7</v>
      </c>
    </row>
    <row r="8" spans="1:6">
      <c r="A8" s="34" t="s">
        <v>210</v>
      </c>
      <c r="B8" s="11"/>
      <c r="C8" s="11"/>
      <c r="D8" s="11"/>
      <c r="E8" s="11"/>
      <c r="F8" s="11"/>
    </row>
    <row r="9" spans="1:6" s="3" customFormat="1" ht="12.6">
      <c r="A9" s="3" t="s">
        <v>8</v>
      </c>
    </row>
    <row r="10" spans="1:6" s="3" customFormat="1" ht="12.6"/>
  </sheetData>
  <mergeCells count="4">
    <mergeCell ref="A2:A3"/>
    <mergeCell ref="B2:B3"/>
    <mergeCell ref="C2:D2"/>
    <mergeCell ref="E2:F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2"/>
  <sheetViews>
    <sheetView workbookViewId="0">
      <selection activeCell="A12" sqref="A12"/>
    </sheetView>
  </sheetViews>
  <sheetFormatPr defaultRowHeight="14.45"/>
  <cols>
    <col min="1" max="1" width="21" customWidth="1"/>
    <col min="2" max="6" width="18.28515625" customWidth="1"/>
  </cols>
  <sheetData>
    <row r="1" spans="1:5" s="11" customFormat="1" ht="16.149999999999999">
      <c r="A1" s="11" t="s">
        <v>21</v>
      </c>
    </row>
    <row r="2" spans="1:5" s="11" customFormat="1" ht="16.149999999999999">
      <c r="A2" s="114" t="s">
        <v>12</v>
      </c>
      <c r="B2" s="115" t="s">
        <v>2</v>
      </c>
      <c r="C2" s="115"/>
      <c r="D2" s="115" t="s">
        <v>3</v>
      </c>
      <c r="E2" s="115"/>
    </row>
    <row r="3" spans="1:5" s="11" customFormat="1" ht="16.149999999999999">
      <c r="A3" s="114"/>
      <c r="B3" s="31" t="s">
        <v>4</v>
      </c>
      <c r="C3" s="31" t="s">
        <v>5</v>
      </c>
      <c r="D3" s="31" t="s">
        <v>4</v>
      </c>
      <c r="E3" s="31" t="s">
        <v>5</v>
      </c>
    </row>
    <row r="4" spans="1:5" s="11" customFormat="1" ht="16.149999999999999">
      <c r="A4" s="51" t="s">
        <v>13</v>
      </c>
      <c r="B4" s="52">
        <v>176850</v>
      </c>
      <c r="C4" s="52">
        <v>351733</v>
      </c>
      <c r="D4" s="48">
        <v>33.5</v>
      </c>
      <c r="E4" s="48">
        <v>66.5</v>
      </c>
    </row>
    <row r="5" spans="1:5" s="11" customFormat="1" ht="16.149999999999999">
      <c r="A5" s="51" t="s">
        <v>15</v>
      </c>
      <c r="B5" s="49">
        <v>17952</v>
      </c>
      <c r="C5" s="49">
        <v>35025</v>
      </c>
      <c r="D5" s="50">
        <v>33.9</v>
      </c>
      <c r="E5" s="50">
        <v>66.099999999999994</v>
      </c>
    </row>
    <row r="6" spans="1:5" s="11" customFormat="1" ht="16.149999999999999">
      <c r="A6" s="51" t="s">
        <v>16</v>
      </c>
      <c r="B6" s="49">
        <v>46051</v>
      </c>
      <c r="C6" s="49">
        <v>93252</v>
      </c>
      <c r="D6" s="50">
        <v>33.1</v>
      </c>
      <c r="E6" s="50">
        <v>66.900000000000006</v>
      </c>
    </row>
    <row r="7" spans="1:5" s="11" customFormat="1" ht="16.149999999999999">
      <c r="A7" s="51" t="s">
        <v>17</v>
      </c>
      <c r="B7" s="49">
        <v>67826</v>
      </c>
      <c r="C7" s="49">
        <v>135665</v>
      </c>
      <c r="D7" s="50">
        <v>33.299999999999997</v>
      </c>
      <c r="E7" s="50">
        <v>66.7</v>
      </c>
    </row>
    <row r="8" spans="1:5" s="11" customFormat="1" ht="16.149999999999999">
      <c r="A8" s="51" t="s">
        <v>18</v>
      </c>
      <c r="B8" s="49">
        <v>30145</v>
      </c>
      <c r="C8" s="49">
        <v>58855</v>
      </c>
      <c r="D8" s="50">
        <v>33.9</v>
      </c>
      <c r="E8" s="50">
        <v>66.099999999999994</v>
      </c>
    </row>
    <row r="9" spans="1:5" s="11" customFormat="1" ht="16.149999999999999">
      <c r="A9" s="51" t="s">
        <v>19</v>
      </c>
      <c r="B9" s="49">
        <v>14876</v>
      </c>
      <c r="C9" s="49">
        <v>28936</v>
      </c>
      <c r="D9" s="50">
        <v>34</v>
      </c>
      <c r="E9" s="50">
        <v>66</v>
      </c>
    </row>
    <row r="10" spans="1:5" s="11" customFormat="1" ht="16.149999999999999">
      <c r="A10" s="3" t="s">
        <v>7</v>
      </c>
    </row>
    <row r="11" spans="1:5" s="11" customFormat="1" ht="16.149999999999999">
      <c r="A11" s="3" t="s">
        <v>8</v>
      </c>
    </row>
    <row r="12" spans="1:5">
      <c r="A12" s="3"/>
    </row>
  </sheetData>
  <mergeCells count="3">
    <mergeCell ref="A2:A3"/>
    <mergeCell ref="B2:C2"/>
    <mergeCell ref="D2:E2"/>
  </mergeCells>
  <pageMargins left="0.511811024" right="0.511811024" top="0.78740157499999996" bottom="0.78740157499999996" header="0.31496062000000002" footer="0.3149606200000000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F9"/>
  <sheetViews>
    <sheetView workbookViewId="0">
      <selection activeCell="B18" sqref="B18"/>
    </sheetView>
  </sheetViews>
  <sheetFormatPr defaultColWidth="8.85546875" defaultRowHeight="16.149999999999999"/>
  <cols>
    <col min="1" max="1" width="26.85546875" style="30" customWidth="1"/>
    <col min="2" max="6" width="17" style="30" customWidth="1"/>
    <col min="7" max="16384" width="8.85546875" style="30"/>
  </cols>
  <sheetData>
    <row r="1" spans="1:6">
      <c r="A1" s="11" t="s">
        <v>211</v>
      </c>
      <c r="B1" s="11"/>
      <c r="C1" s="11"/>
      <c r="D1" s="11"/>
      <c r="E1" s="11"/>
      <c r="F1" s="11"/>
    </row>
    <row r="2" spans="1:6">
      <c r="A2" s="108" t="s">
        <v>206</v>
      </c>
      <c r="B2" s="108" t="s">
        <v>2</v>
      </c>
      <c r="C2" s="129" t="s">
        <v>2</v>
      </c>
      <c r="D2" s="129"/>
      <c r="E2" s="129" t="s">
        <v>3</v>
      </c>
      <c r="F2" s="129"/>
    </row>
    <row r="3" spans="1:6">
      <c r="A3" s="108"/>
      <c r="B3" s="108"/>
      <c r="C3" s="9" t="s">
        <v>4</v>
      </c>
      <c r="D3" s="9" t="s">
        <v>5</v>
      </c>
      <c r="E3" s="9" t="s">
        <v>4</v>
      </c>
      <c r="F3" s="9" t="s">
        <v>5</v>
      </c>
    </row>
    <row r="4" spans="1:6">
      <c r="A4" s="13" t="s">
        <v>2</v>
      </c>
      <c r="B4" s="13">
        <v>363735</v>
      </c>
      <c r="C4" s="13">
        <v>34227</v>
      </c>
      <c r="D4" s="13">
        <v>329508</v>
      </c>
      <c r="E4" s="13">
        <v>9.4</v>
      </c>
      <c r="F4" s="13">
        <v>90.6</v>
      </c>
    </row>
    <row r="5" spans="1:6">
      <c r="A5" s="13" t="s">
        <v>212</v>
      </c>
      <c r="B5" s="13">
        <v>222475</v>
      </c>
      <c r="C5" s="13">
        <v>13126</v>
      </c>
      <c r="D5" s="13">
        <v>209349</v>
      </c>
      <c r="E5" s="13">
        <v>5.9</v>
      </c>
      <c r="F5" s="13">
        <v>94.1</v>
      </c>
    </row>
    <row r="6" spans="1:6">
      <c r="A6" s="13" t="s">
        <v>208</v>
      </c>
      <c r="B6" s="13">
        <v>63737</v>
      </c>
      <c r="C6" s="13">
        <v>12620</v>
      </c>
      <c r="D6" s="13">
        <v>51117</v>
      </c>
      <c r="E6" s="13">
        <v>19.8</v>
      </c>
      <c r="F6" s="13">
        <v>80.2</v>
      </c>
    </row>
    <row r="7" spans="1:6">
      <c r="A7" s="13" t="s">
        <v>213</v>
      </c>
      <c r="B7" s="13">
        <v>77523</v>
      </c>
      <c r="C7" s="13">
        <v>8481</v>
      </c>
      <c r="D7" s="13">
        <v>69042</v>
      </c>
      <c r="E7" s="15">
        <v>10.94</v>
      </c>
      <c r="F7" s="15">
        <v>89.06</v>
      </c>
    </row>
    <row r="8" spans="1:6" s="3" customFormat="1" ht="12.6">
      <c r="A8" s="3" t="s">
        <v>210</v>
      </c>
    </row>
    <row r="9" spans="1:6" s="3" customFormat="1" ht="12.6">
      <c r="A9" s="3" t="s">
        <v>8</v>
      </c>
    </row>
  </sheetData>
  <mergeCells count="4">
    <mergeCell ref="A2:A3"/>
    <mergeCell ref="B2:B3"/>
    <mergeCell ref="C2:D2"/>
    <mergeCell ref="E2:F2"/>
  </mergeCells>
  <pageMargins left="0.511811024" right="0.511811024" top="0.78740157499999996" bottom="0.78740157499999996" header="0.31496062000000002" footer="0.3149606200000000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F9"/>
  <sheetViews>
    <sheetView workbookViewId="0">
      <selection activeCell="A2" sqref="A2:A3"/>
    </sheetView>
  </sheetViews>
  <sheetFormatPr defaultColWidth="8.85546875" defaultRowHeight="16.149999999999999"/>
  <cols>
    <col min="1" max="1" width="22.140625" style="30" customWidth="1"/>
    <col min="2" max="6" width="12.5703125" style="30" customWidth="1"/>
    <col min="7" max="16384" width="8.85546875" style="30"/>
  </cols>
  <sheetData>
    <row r="1" spans="1:6">
      <c r="A1" s="11" t="s">
        <v>214</v>
      </c>
      <c r="B1" s="11"/>
      <c r="C1" s="11"/>
      <c r="D1" s="11"/>
      <c r="E1" s="11"/>
      <c r="F1" s="11"/>
    </row>
    <row r="2" spans="1:6">
      <c r="A2" s="108" t="s">
        <v>206</v>
      </c>
      <c r="B2" s="108" t="s">
        <v>2</v>
      </c>
      <c r="C2" s="129" t="s">
        <v>2</v>
      </c>
      <c r="D2" s="129"/>
      <c r="E2" s="129" t="s">
        <v>3</v>
      </c>
      <c r="F2" s="129"/>
    </row>
    <row r="3" spans="1:6">
      <c r="A3" s="108"/>
      <c r="B3" s="108"/>
      <c r="C3" s="9" t="s">
        <v>4</v>
      </c>
      <c r="D3" s="9" t="s">
        <v>5</v>
      </c>
      <c r="E3" s="9" t="s">
        <v>4</v>
      </c>
      <c r="F3" s="9" t="s">
        <v>5</v>
      </c>
    </row>
    <row r="4" spans="1:6">
      <c r="A4" s="13" t="s">
        <v>2</v>
      </c>
      <c r="B4" s="13">
        <v>316503</v>
      </c>
      <c r="C4" s="13">
        <v>31165</v>
      </c>
      <c r="D4" s="13">
        <v>285338</v>
      </c>
      <c r="E4" s="13">
        <v>9.8000000000000007</v>
      </c>
      <c r="F4" s="13">
        <v>90.2</v>
      </c>
    </row>
    <row r="5" spans="1:6">
      <c r="A5" s="13" t="s">
        <v>207</v>
      </c>
      <c r="B5" s="13">
        <v>171689</v>
      </c>
      <c r="C5" s="13">
        <v>10473</v>
      </c>
      <c r="D5" s="13">
        <v>161216</v>
      </c>
      <c r="E5" s="13">
        <v>6.1</v>
      </c>
      <c r="F5" s="13">
        <v>93.9</v>
      </c>
    </row>
    <row r="6" spans="1:6">
      <c r="A6" s="13" t="s">
        <v>208</v>
      </c>
      <c r="B6" s="13">
        <v>65947</v>
      </c>
      <c r="C6" s="13">
        <v>12332</v>
      </c>
      <c r="D6" s="13">
        <v>53615</v>
      </c>
      <c r="E6" s="13">
        <v>18.7</v>
      </c>
      <c r="F6" s="13">
        <v>81.3</v>
      </c>
    </row>
    <row r="7" spans="1:6">
      <c r="A7" s="13" t="s">
        <v>209</v>
      </c>
      <c r="B7" s="13">
        <v>78868</v>
      </c>
      <c r="C7" s="13">
        <v>8360</v>
      </c>
      <c r="D7" s="13">
        <v>70508</v>
      </c>
      <c r="E7" s="13">
        <v>10.6</v>
      </c>
      <c r="F7" s="13">
        <v>89.4</v>
      </c>
    </row>
    <row r="8" spans="1:6">
      <c r="A8" s="3" t="s">
        <v>210</v>
      </c>
      <c r="B8" s="11"/>
      <c r="C8" s="11"/>
      <c r="D8" s="11"/>
      <c r="E8" s="11"/>
      <c r="F8" s="11"/>
    </row>
    <row r="9" spans="1:6">
      <c r="A9" s="3" t="s">
        <v>8</v>
      </c>
      <c r="B9" s="11"/>
      <c r="C9" s="11"/>
      <c r="D9" s="11"/>
      <c r="E9" s="11"/>
      <c r="F9" s="11"/>
    </row>
  </sheetData>
  <mergeCells count="4">
    <mergeCell ref="A2:A3"/>
    <mergeCell ref="B2:B3"/>
    <mergeCell ref="C2:D2"/>
    <mergeCell ref="E2:F2"/>
  </mergeCells>
  <pageMargins left="0.511811024" right="0.511811024" top="0.78740157499999996" bottom="0.78740157499999996" header="0.31496062000000002" footer="0.3149606200000000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F9"/>
  <sheetViews>
    <sheetView workbookViewId="0">
      <selection activeCell="A7" sqref="A7"/>
    </sheetView>
  </sheetViews>
  <sheetFormatPr defaultColWidth="17.7109375" defaultRowHeight="16.149999999999999"/>
  <cols>
    <col min="1" max="1" width="17.7109375" style="30"/>
    <col min="2" max="6" width="15" style="30" customWidth="1"/>
    <col min="7" max="16384" width="17.7109375" style="30"/>
  </cols>
  <sheetData>
    <row r="1" spans="1:6">
      <c r="A1" s="11" t="s">
        <v>215</v>
      </c>
      <c r="B1" s="11"/>
      <c r="C1" s="11"/>
      <c r="D1" s="11"/>
      <c r="E1" s="11"/>
      <c r="F1" s="11"/>
    </row>
    <row r="2" spans="1:6">
      <c r="A2" s="130" t="s">
        <v>216</v>
      </c>
      <c r="B2" s="130" t="s">
        <v>2</v>
      </c>
      <c r="C2" s="115" t="s">
        <v>2</v>
      </c>
      <c r="D2" s="115"/>
      <c r="E2" s="115" t="s">
        <v>3</v>
      </c>
      <c r="F2" s="115"/>
    </row>
    <row r="3" spans="1:6">
      <c r="A3" s="130"/>
      <c r="B3" s="130"/>
      <c r="C3" s="13" t="s">
        <v>4</v>
      </c>
      <c r="D3" s="13" t="s">
        <v>5</v>
      </c>
      <c r="E3" s="13" t="s">
        <v>4</v>
      </c>
      <c r="F3" s="13" t="s">
        <v>5</v>
      </c>
    </row>
    <row r="4" spans="1:6">
      <c r="A4" s="13" t="s">
        <v>2</v>
      </c>
      <c r="B4" s="13">
        <v>352921</v>
      </c>
      <c r="C4" s="13">
        <v>34967</v>
      </c>
      <c r="D4" s="13">
        <v>317954</v>
      </c>
      <c r="E4" s="13">
        <v>9.9</v>
      </c>
      <c r="F4" s="13">
        <v>90.1</v>
      </c>
    </row>
    <row r="5" spans="1:6">
      <c r="A5" s="13" t="s">
        <v>217</v>
      </c>
      <c r="B5" s="13">
        <v>53281</v>
      </c>
      <c r="C5" s="13">
        <v>14673</v>
      </c>
      <c r="D5" s="13">
        <v>38608</v>
      </c>
      <c r="E5" s="13">
        <v>27.5</v>
      </c>
      <c r="F5" s="13">
        <v>72.5</v>
      </c>
    </row>
    <row r="6" spans="1:6">
      <c r="A6" s="13" t="s">
        <v>218</v>
      </c>
      <c r="B6" s="13">
        <v>299640</v>
      </c>
      <c r="C6" s="13">
        <v>20294</v>
      </c>
      <c r="D6" s="13">
        <v>279346</v>
      </c>
      <c r="E6" s="13">
        <v>6.8</v>
      </c>
      <c r="F6" s="13">
        <v>93.2</v>
      </c>
    </row>
    <row r="7" spans="1:6" s="3" customFormat="1" ht="12.6">
      <c r="A7" s="3" t="s">
        <v>210</v>
      </c>
    </row>
    <row r="8" spans="1:6" s="3" customFormat="1" ht="12.6">
      <c r="A8" s="3" t="s">
        <v>8</v>
      </c>
    </row>
    <row r="9" spans="1:6">
      <c r="A9" s="3" t="s">
        <v>219</v>
      </c>
      <c r="B9" s="11"/>
      <c r="C9" s="11"/>
      <c r="D9" s="11"/>
      <c r="E9" s="11"/>
      <c r="F9" s="11"/>
    </row>
  </sheetData>
  <mergeCells count="4">
    <mergeCell ref="A2:A3"/>
    <mergeCell ref="B2:B3"/>
    <mergeCell ref="C2:D2"/>
    <mergeCell ref="E2:F2"/>
  </mergeCells>
  <pageMargins left="0.511811024" right="0.511811024" top="0.78740157499999996" bottom="0.78740157499999996" header="0.31496062000000002" footer="0.3149606200000000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F9"/>
  <sheetViews>
    <sheetView workbookViewId="0">
      <selection activeCell="A8" sqref="A8:XFD8"/>
    </sheetView>
  </sheetViews>
  <sheetFormatPr defaultRowHeight="14.45"/>
  <cols>
    <col min="1" max="1" width="21.85546875" customWidth="1"/>
    <col min="2" max="6" width="13.140625" customWidth="1"/>
  </cols>
  <sheetData>
    <row r="1" spans="1:6" s="30" customFormat="1" ht="16.149999999999999">
      <c r="A1" s="11" t="s">
        <v>220</v>
      </c>
      <c r="B1" s="11"/>
      <c r="C1" s="11"/>
      <c r="D1" s="11"/>
      <c r="E1" s="11"/>
      <c r="F1" s="11"/>
    </row>
    <row r="2" spans="1:6" s="30" customFormat="1" ht="16.149999999999999">
      <c r="A2" s="130" t="s">
        <v>216</v>
      </c>
      <c r="B2" s="130" t="s">
        <v>2</v>
      </c>
      <c r="C2" s="115" t="s">
        <v>2</v>
      </c>
      <c r="D2" s="115"/>
      <c r="E2" s="115" t="s">
        <v>3</v>
      </c>
      <c r="F2" s="115"/>
    </row>
    <row r="3" spans="1:6" s="30" customFormat="1" ht="16.149999999999999">
      <c r="A3" s="130"/>
      <c r="B3" s="130"/>
      <c r="C3" s="13" t="s">
        <v>4</v>
      </c>
      <c r="D3" s="13" t="s">
        <v>5</v>
      </c>
      <c r="E3" s="13" t="s">
        <v>4</v>
      </c>
      <c r="F3" s="13" t="s">
        <v>5</v>
      </c>
    </row>
    <row r="4" spans="1:6" s="30" customFormat="1" ht="16.149999999999999">
      <c r="A4" s="13" t="s">
        <v>2</v>
      </c>
      <c r="B4" s="13">
        <v>357806</v>
      </c>
      <c r="C4" s="13">
        <v>34227</v>
      </c>
      <c r="D4" s="13">
        <v>323579</v>
      </c>
      <c r="E4" s="13">
        <v>9.6</v>
      </c>
      <c r="F4" s="13">
        <v>90.4</v>
      </c>
    </row>
    <row r="5" spans="1:6" s="30" customFormat="1" ht="16.149999999999999">
      <c r="A5" s="13" t="s">
        <v>217</v>
      </c>
      <c r="B5" s="13">
        <v>53456</v>
      </c>
      <c r="C5" s="13">
        <v>14654</v>
      </c>
      <c r="D5" s="13">
        <v>38802</v>
      </c>
      <c r="E5" s="13">
        <v>27.4</v>
      </c>
      <c r="F5" s="13">
        <v>72.599999999999994</v>
      </c>
    </row>
    <row r="6" spans="1:6" s="30" customFormat="1" ht="16.149999999999999">
      <c r="A6" s="13" t="s">
        <v>218</v>
      </c>
      <c r="B6" s="13">
        <v>304350</v>
      </c>
      <c r="C6" s="13">
        <v>19573</v>
      </c>
      <c r="D6" s="13">
        <v>284777</v>
      </c>
      <c r="E6" s="13">
        <v>6.4</v>
      </c>
      <c r="F6" s="13">
        <v>93.6</v>
      </c>
    </row>
    <row r="7" spans="1:6">
      <c r="A7" s="3" t="s">
        <v>210</v>
      </c>
    </row>
    <row r="8" spans="1:6">
      <c r="A8" s="3" t="s">
        <v>8</v>
      </c>
    </row>
    <row r="9" spans="1:6">
      <c r="A9" s="3" t="s">
        <v>219</v>
      </c>
    </row>
  </sheetData>
  <mergeCells count="4">
    <mergeCell ref="A2:A3"/>
    <mergeCell ref="B2:B3"/>
    <mergeCell ref="C2:D2"/>
    <mergeCell ref="E2:F2"/>
  </mergeCells>
  <pageMargins left="0.511811024" right="0.511811024" top="0.78740157499999996" bottom="0.78740157499999996" header="0.31496062000000002" footer="0.3149606200000000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A1:F9"/>
  <sheetViews>
    <sheetView workbookViewId="0">
      <selection activeCell="B18" sqref="B18"/>
    </sheetView>
  </sheetViews>
  <sheetFormatPr defaultColWidth="14.140625" defaultRowHeight="16.149999999999999"/>
  <cols>
    <col min="1" max="1" width="20.7109375" style="30" customWidth="1"/>
    <col min="2" max="16384" width="14.140625" style="30"/>
  </cols>
  <sheetData>
    <row r="1" spans="1:6">
      <c r="A1" s="11" t="s">
        <v>221</v>
      </c>
      <c r="B1" s="11"/>
      <c r="C1" s="11"/>
      <c r="D1" s="11"/>
      <c r="E1" s="11"/>
      <c r="F1" s="11"/>
    </row>
    <row r="2" spans="1:6">
      <c r="A2" s="130" t="s">
        <v>216</v>
      </c>
      <c r="B2" s="130" t="s">
        <v>2</v>
      </c>
      <c r="C2" s="115" t="s">
        <v>2</v>
      </c>
      <c r="D2" s="115"/>
      <c r="E2" s="115" t="s">
        <v>3</v>
      </c>
      <c r="F2" s="115"/>
    </row>
    <row r="3" spans="1:6">
      <c r="A3" s="130"/>
      <c r="B3" s="130"/>
      <c r="C3" s="13" t="s">
        <v>4</v>
      </c>
      <c r="D3" s="13" t="s">
        <v>5</v>
      </c>
      <c r="E3" s="13" t="s">
        <v>4</v>
      </c>
      <c r="F3" s="13" t="s">
        <v>5</v>
      </c>
    </row>
    <row r="4" spans="1:6">
      <c r="A4" s="13" t="s">
        <v>2</v>
      </c>
      <c r="B4" s="13">
        <v>315413</v>
      </c>
      <c r="C4" s="13">
        <v>31165</v>
      </c>
      <c r="D4" s="13">
        <v>284248</v>
      </c>
      <c r="E4" s="13">
        <v>9.9</v>
      </c>
      <c r="F4" s="13">
        <v>90.1</v>
      </c>
    </row>
    <row r="5" spans="1:6">
      <c r="A5" s="13" t="s">
        <v>217</v>
      </c>
      <c r="B5" s="13">
        <v>49097</v>
      </c>
      <c r="C5" s="13">
        <v>13445</v>
      </c>
      <c r="D5" s="13">
        <v>35652</v>
      </c>
      <c r="E5" s="13">
        <v>27.4</v>
      </c>
      <c r="F5" s="13">
        <v>72.599999999999994</v>
      </c>
    </row>
    <row r="6" spans="1:6">
      <c r="A6" s="13" t="s">
        <v>218</v>
      </c>
      <c r="B6" s="13">
        <v>266316</v>
      </c>
      <c r="C6" s="13">
        <v>17720</v>
      </c>
      <c r="D6" s="13">
        <v>248596</v>
      </c>
      <c r="E6" s="13">
        <v>6.7</v>
      </c>
      <c r="F6" s="13">
        <v>93.3</v>
      </c>
    </row>
    <row r="7" spans="1:6" s="3" customFormat="1" ht="12.6">
      <c r="A7" s="3" t="s">
        <v>210</v>
      </c>
    </row>
    <row r="8" spans="1:6" s="3" customFormat="1" ht="12.6">
      <c r="A8" s="3" t="s">
        <v>8</v>
      </c>
    </row>
    <row r="9" spans="1:6" s="3" customFormat="1" ht="12.6">
      <c r="A9" s="3" t="s">
        <v>219</v>
      </c>
    </row>
  </sheetData>
  <mergeCells count="4">
    <mergeCell ref="A2:A3"/>
    <mergeCell ref="B2:B3"/>
    <mergeCell ref="C2:D2"/>
    <mergeCell ref="E2:F2"/>
  </mergeCells>
  <pageMargins left="0.511811024" right="0.511811024" top="0.78740157499999996" bottom="0.78740157499999996" header="0.31496062000000002" footer="0.3149606200000000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1:F8"/>
  <sheetViews>
    <sheetView workbookViewId="0">
      <selection activeCell="A2" sqref="A2:A3"/>
    </sheetView>
  </sheetViews>
  <sheetFormatPr defaultColWidth="8.85546875" defaultRowHeight="16.149999999999999"/>
  <cols>
    <col min="1" max="1" width="32.42578125" style="30" customWidth="1"/>
    <col min="2" max="6" width="12.7109375" style="30" customWidth="1"/>
    <col min="7" max="16384" width="8.85546875" style="30"/>
  </cols>
  <sheetData>
    <row r="1" spans="1:6">
      <c r="A1" s="80" t="s">
        <v>222</v>
      </c>
      <c r="B1" s="80"/>
      <c r="C1" s="80"/>
      <c r="D1" s="80"/>
      <c r="E1" s="80"/>
      <c r="F1" s="80"/>
    </row>
    <row r="2" spans="1:6">
      <c r="A2" s="136" t="s">
        <v>206</v>
      </c>
      <c r="B2" s="136" t="s">
        <v>2</v>
      </c>
      <c r="C2" s="136" t="s">
        <v>2</v>
      </c>
      <c r="D2" s="136"/>
      <c r="E2" s="136" t="s">
        <v>3</v>
      </c>
      <c r="F2" s="136"/>
    </row>
    <row r="3" spans="1:6">
      <c r="A3" s="136"/>
      <c r="B3" s="136"/>
      <c r="C3" s="81" t="s">
        <v>4</v>
      </c>
      <c r="D3" s="81" t="s">
        <v>5</v>
      </c>
      <c r="E3" s="81" t="s">
        <v>4</v>
      </c>
      <c r="F3" s="81" t="s">
        <v>5</v>
      </c>
    </row>
    <row r="4" spans="1:6">
      <c r="A4" s="81" t="s">
        <v>2</v>
      </c>
      <c r="B4" s="81">
        <v>13148</v>
      </c>
      <c r="C4" s="81">
        <v>1832</v>
      </c>
      <c r="D4" s="74">
        <v>11316</v>
      </c>
      <c r="E4" s="82">
        <v>13.93</v>
      </c>
      <c r="F4" s="82">
        <v>86.07</v>
      </c>
    </row>
    <row r="5" spans="1:6">
      <c r="A5" s="81" t="s">
        <v>207</v>
      </c>
      <c r="B5" s="74">
        <v>7000</v>
      </c>
      <c r="C5" s="74">
        <v>597</v>
      </c>
      <c r="D5" s="74">
        <v>6403</v>
      </c>
      <c r="E5" s="82">
        <v>8.5299999999999994</v>
      </c>
      <c r="F5" s="82">
        <v>91.47</v>
      </c>
    </row>
    <row r="6" spans="1:6">
      <c r="A6" s="81" t="s">
        <v>223</v>
      </c>
      <c r="B6" s="74">
        <v>2598</v>
      </c>
      <c r="C6" s="74">
        <v>437</v>
      </c>
      <c r="D6" s="74">
        <v>2161</v>
      </c>
      <c r="E6" s="82">
        <v>16.82</v>
      </c>
      <c r="F6" s="82">
        <v>83.18</v>
      </c>
    </row>
    <row r="7" spans="1:6">
      <c r="A7" s="81" t="s">
        <v>209</v>
      </c>
      <c r="B7" s="74">
        <v>3550</v>
      </c>
      <c r="C7" s="74">
        <v>798</v>
      </c>
      <c r="D7" s="74">
        <v>2752</v>
      </c>
      <c r="E7" s="82">
        <v>22.48</v>
      </c>
      <c r="F7" s="82">
        <v>77.52</v>
      </c>
    </row>
    <row r="8" spans="1:6" s="3" customFormat="1" ht="12.6">
      <c r="A8" s="135" t="s">
        <v>210</v>
      </c>
      <c r="B8" s="135"/>
      <c r="C8" s="135"/>
      <c r="D8" s="135"/>
      <c r="E8" s="135"/>
    </row>
  </sheetData>
  <mergeCells count="5">
    <mergeCell ref="A8:E8"/>
    <mergeCell ref="A2:A3"/>
    <mergeCell ref="B2:B3"/>
    <mergeCell ref="C2:D2"/>
    <mergeCell ref="E2:F2"/>
  </mergeCells>
  <pageMargins left="0.511811024" right="0.511811024" top="0.78740157499999996" bottom="0.78740157499999996" header="0.31496062000000002" footer="0.3149606200000000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A1:F8"/>
  <sheetViews>
    <sheetView workbookViewId="0">
      <selection activeCell="H15" sqref="H15"/>
    </sheetView>
  </sheetViews>
  <sheetFormatPr defaultRowHeight="14.45"/>
  <cols>
    <col min="1" max="1" width="23.28515625" customWidth="1"/>
    <col min="2" max="6" width="13.42578125" customWidth="1"/>
  </cols>
  <sheetData>
    <row r="1" spans="1:6" ht="16.149999999999999">
      <c r="A1" s="80" t="s">
        <v>224</v>
      </c>
      <c r="B1" s="35"/>
      <c r="C1" s="35"/>
      <c r="D1" s="35"/>
      <c r="E1" s="35"/>
      <c r="F1" s="36"/>
    </row>
    <row r="2" spans="1:6" ht="16.149999999999999">
      <c r="A2" s="136" t="s">
        <v>206</v>
      </c>
      <c r="B2" s="136" t="s">
        <v>2</v>
      </c>
      <c r="C2" s="136" t="s">
        <v>2</v>
      </c>
      <c r="D2" s="136"/>
      <c r="E2" s="136" t="s">
        <v>3</v>
      </c>
      <c r="F2" s="136"/>
    </row>
    <row r="3" spans="1:6" ht="16.149999999999999">
      <c r="A3" s="136"/>
      <c r="B3" s="136"/>
      <c r="C3" s="81" t="s">
        <v>4</v>
      </c>
      <c r="D3" s="81" t="s">
        <v>5</v>
      </c>
      <c r="E3" s="81" t="s">
        <v>4</v>
      </c>
      <c r="F3" s="81" t="s">
        <v>5</v>
      </c>
    </row>
    <row r="4" spans="1:6" ht="16.149999999999999">
      <c r="A4" s="81" t="s">
        <v>2</v>
      </c>
      <c r="B4" s="81">
        <v>13133</v>
      </c>
      <c r="C4" s="81">
        <v>1749</v>
      </c>
      <c r="D4" s="74">
        <v>11384</v>
      </c>
      <c r="E4" s="82">
        <v>13.32</v>
      </c>
      <c r="F4" s="82">
        <v>86.68</v>
      </c>
    </row>
    <row r="5" spans="1:6" ht="16.149999999999999">
      <c r="A5" s="81" t="s">
        <v>207</v>
      </c>
      <c r="B5" s="74">
        <v>7088</v>
      </c>
      <c r="C5" s="74">
        <v>558</v>
      </c>
      <c r="D5" s="74">
        <v>6530</v>
      </c>
      <c r="E5" s="82">
        <v>7.87</v>
      </c>
      <c r="F5" s="82">
        <v>92.13</v>
      </c>
    </row>
    <row r="6" spans="1:6" ht="16.149999999999999">
      <c r="A6" s="81" t="s">
        <v>223</v>
      </c>
      <c r="B6" s="74">
        <v>2538</v>
      </c>
      <c r="C6" s="74">
        <v>393</v>
      </c>
      <c r="D6" s="74">
        <v>2145</v>
      </c>
      <c r="E6" s="82">
        <v>15.48</v>
      </c>
      <c r="F6" s="82">
        <v>84.52</v>
      </c>
    </row>
    <row r="7" spans="1:6" ht="16.149999999999999">
      <c r="A7" s="81" t="s">
        <v>209</v>
      </c>
      <c r="B7" s="74">
        <v>3507</v>
      </c>
      <c r="C7" s="74">
        <v>798</v>
      </c>
      <c r="D7" s="74">
        <v>2709</v>
      </c>
      <c r="E7" s="82">
        <v>22.75</v>
      </c>
      <c r="F7" s="82">
        <v>77.25</v>
      </c>
    </row>
    <row r="8" spans="1:6" ht="15.6">
      <c r="A8" s="135" t="s">
        <v>210</v>
      </c>
      <c r="B8" s="135"/>
      <c r="C8" s="135"/>
      <c r="D8" s="135"/>
      <c r="E8" s="135"/>
      <c r="F8" s="4"/>
    </row>
  </sheetData>
  <mergeCells count="5">
    <mergeCell ref="A8:E8"/>
    <mergeCell ref="A2:A3"/>
    <mergeCell ref="B2:B3"/>
    <mergeCell ref="C2:D2"/>
    <mergeCell ref="E2:F2"/>
  </mergeCells>
  <pageMargins left="0.511811024" right="0.511811024" top="0.78740157499999996" bottom="0.78740157499999996" header="0.31496062000000002" footer="0.3149606200000000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dimension ref="A1:F8"/>
  <sheetViews>
    <sheetView workbookViewId="0">
      <selection activeCell="A2" sqref="A2:A3"/>
    </sheetView>
  </sheetViews>
  <sheetFormatPr defaultRowHeight="14.45"/>
  <cols>
    <col min="1" max="1" width="28.7109375" customWidth="1"/>
    <col min="2" max="6" width="12.85546875" customWidth="1"/>
  </cols>
  <sheetData>
    <row r="1" spans="1:6" s="32" customFormat="1" ht="16.899999999999999" thickBot="1">
      <c r="A1" s="83" t="s">
        <v>225</v>
      </c>
      <c r="B1" s="84"/>
      <c r="C1" s="84"/>
      <c r="D1" s="84"/>
      <c r="E1" s="84"/>
      <c r="F1" s="85"/>
    </row>
    <row r="2" spans="1:6" ht="16.149999999999999">
      <c r="A2" s="136" t="s">
        <v>206</v>
      </c>
      <c r="B2" s="136" t="s">
        <v>2</v>
      </c>
      <c r="C2" s="136" t="s">
        <v>2</v>
      </c>
      <c r="D2" s="136"/>
      <c r="E2" s="136" t="s">
        <v>3</v>
      </c>
      <c r="F2" s="136"/>
    </row>
    <row r="3" spans="1:6" ht="16.149999999999999">
      <c r="A3" s="136"/>
      <c r="B3" s="136"/>
      <c r="C3" s="81" t="s">
        <v>4</v>
      </c>
      <c r="D3" s="81" t="s">
        <v>5</v>
      </c>
      <c r="E3" s="81" t="s">
        <v>4</v>
      </c>
      <c r="F3" s="81" t="s">
        <v>5</v>
      </c>
    </row>
    <row r="4" spans="1:6" ht="16.149999999999999">
      <c r="A4" s="81" t="s">
        <v>2</v>
      </c>
      <c r="B4" s="81">
        <v>12959</v>
      </c>
      <c r="C4" s="81">
        <v>1596</v>
      </c>
      <c r="D4" s="74">
        <v>11363</v>
      </c>
      <c r="E4" s="82">
        <v>12.32</v>
      </c>
      <c r="F4" s="82">
        <v>87.68</v>
      </c>
    </row>
    <row r="5" spans="1:6" ht="16.149999999999999">
      <c r="A5" s="81" t="s">
        <v>207</v>
      </c>
      <c r="B5" s="74">
        <v>7132</v>
      </c>
      <c r="C5" s="74">
        <v>534</v>
      </c>
      <c r="D5" s="74">
        <v>6598</v>
      </c>
      <c r="E5" s="82">
        <v>7.49</v>
      </c>
      <c r="F5" s="82">
        <v>92.51</v>
      </c>
    </row>
    <row r="6" spans="1:6" ht="16.149999999999999">
      <c r="A6" s="81" t="s">
        <v>223</v>
      </c>
      <c r="B6" s="74">
        <v>2468</v>
      </c>
      <c r="C6" s="74">
        <v>316</v>
      </c>
      <c r="D6" s="74">
        <v>2152</v>
      </c>
      <c r="E6" s="82">
        <v>12.8</v>
      </c>
      <c r="F6" s="82">
        <v>87.2</v>
      </c>
    </row>
    <row r="7" spans="1:6" ht="16.149999999999999">
      <c r="A7" s="81" t="s">
        <v>209</v>
      </c>
      <c r="B7" s="74">
        <v>3359</v>
      </c>
      <c r="C7" s="74">
        <v>746</v>
      </c>
      <c r="D7" s="74">
        <v>2613</v>
      </c>
      <c r="E7" s="82">
        <v>22.21</v>
      </c>
      <c r="F7" s="82">
        <v>77.790000000000006</v>
      </c>
    </row>
    <row r="8" spans="1:6">
      <c r="A8" s="135" t="s">
        <v>210</v>
      </c>
      <c r="B8" s="135"/>
      <c r="C8" s="135"/>
      <c r="D8" s="135"/>
      <c r="E8" s="135"/>
    </row>
  </sheetData>
  <mergeCells count="5">
    <mergeCell ref="A8:E8"/>
    <mergeCell ref="A2:A3"/>
    <mergeCell ref="B2:B3"/>
    <mergeCell ref="C2:D2"/>
    <mergeCell ref="E2:F2"/>
  </mergeCells>
  <pageMargins left="0.511811024" right="0.511811024" top="0.78740157499999996" bottom="0.78740157499999996" header="0.31496062000000002" footer="0.3149606200000000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dimension ref="A1:F11"/>
  <sheetViews>
    <sheetView workbookViewId="0">
      <selection activeCell="A14" sqref="A14"/>
    </sheetView>
  </sheetViews>
  <sheetFormatPr defaultRowHeight="14.45"/>
  <cols>
    <col min="1" max="1" width="55.5703125" customWidth="1"/>
    <col min="2" max="6" width="11.42578125" customWidth="1"/>
  </cols>
  <sheetData>
    <row r="1" spans="1:6" ht="16.149999999999999">
      <c r="A1" s="11" t="s">
        <v>226</v>
      </c>
    </row>
    <row r="2" spans="1:6" ht="16.149999999999999">
      <c r="A2" s="114" t="s">
        <v>23</v>
      </c>
      <c r="B2" s="114" t="s">
        <v>2</v>
      </c>
      <c r="C2" s="115" t="s">
        <v>2</v>
      </c>
      <c r="D2" s="115"/>
      <c r="E2" s="115" t="s">
        <v>3</v>
      </c>
      <c r="F2" s="115"/>
    </row>
    <row r="3" spans="1:6" ht="32.450000000000003">
      <c r="A3" s="114"/>
      <c r="B3" s="114"/>
      <c r="C3" s="81" t="s">
        <v>4</v>
      </c>
      <c r="D3" s="81" t="s">
        <v>5</v>
      </c>
      <c r="E3" s="81" t="s">
        <v>4</v>
      </c>
      <c r="F3" s="81" t="s">
        <v>5</v>
      </c>
    </row>
    <row r="4" spans="1:6" ht="16.149999999999999">
      <c r="A4" s="13" t="s">
        <v>2</v>
      </c>
      <c r="B4" s="13">
        <v>1543</v>
      </c>
      <c r="C4" s="13">
        <v>355</v>
      </c>
      <c r="D4" s="13">
        <v>1188</v>
      </c>
      <c r="E4" s="15">
        <v>23</v>
      </c>
      <c r="F4" s="15">
        <v>77</v>
      </c>
    </row>
    <row r="5" spans="1:6" ht="16.149999999999999">
      <c r="A5" s="13" t="s">
        <v>227</v>
      </c>
      <c r="B5" s="13">
        <v>212</v>
      </c>
      <c r="C5" s="13">
        <v>43</v>
      </c>
      <c r="D5" s="13">
        <v>169</v>
      </c>
      <c r="E5" s="13">
        <v>20.3</v>
      </c>
      <c r="F5" s="13">
        <v>79.7</v>
      </c>
    </row>
    <row r="6" spans="1:6" ht="16.149999999999999">
      <c r="A6" s="13" t="s">
        <v>228</v>
      </c>
      <c r="B6" s="13">
        <v>237</v>
      </c>
      <c r="C6" s="13">
        <v>46</v>
      </c>
      <c r="D6" s="13">
        <v>191</v>
      </c>
      <c r="E6" s="13">
        <v>19.399999999999999</v>
      </c>
      <c r="F6" s="13">
        <v>80.599999999999994</v>
      </c>
    </row>
    <row r="7" spans="1:6" ht="16.149999999999999">
      <c r="A7" s="13" t="s">
        <v>229</v>
      </c>
      <c r="B7" s="13">
        <v>315</v>
      </c>
      <c r="C7" s="13">
        <v>72</v>
      </c>
      <c r="D7" s="13">
        <v>243</v>
      </c>
      <c r="E7" s="13">
        <v>22.9</v>
      </c>
      <c r="F7" s="13">
        <v>77.099999999999994</v>
      </c>
    </row>
    <row r="8" spans="1:6" ht="16.149999999999999">
      <c r="A8" s="13" t="s">
        <v>230</v>
      </c>
      <c r="B8" s="13">
        <v>335</v>
      </c>
      <c r="C8" s="13">
        <v>86</v>
      </c>
      <c r="D8" s="13">
        <v>249</v>
      </c>
      <c r="E8" s="13">
        <v>25.7</v>
      </c>
      <c r="F8" s="13">
        <v>74.3</v>
      </c>
    </row>
    <row r="9" spans="1:6" ht="16.149999999999999">
      <c r="A9" s="13" t="s">
        <v>231</v>
      </c>
      <c r="B9" s="13">
        <v>341</v>
      </c>
      <c r="C9" s="13">
        <v>83</v>
      </c>
      <c r="D9" s="13">
        <v>258</v>
      </c>
      <c r="E9" s="13">
        <v>24.3</v>
      </c>
      <c r="F9" s="13">
        <v>75.7</v>
      </c>
    </row>
    <row r="10" spans="1:6" ht="16.149999999999999">
      <c r="A10" s="13" t="s">
        <v>232</v>
      </c>
      <c r="B10" s="13">
        <v>103</v>
      </c>
      <c r="C10" s="13">
        <v>25</v>
      </c>
      <c r="D10" s="13">
        <v>78</v>
      </c>
      <c r="E10" s="13">
        <v>24.3</v>
      </c>
      <c r="F10" s="13">
        <v>75.7</v>
      </c>
    </row>
    <row r="11" spans="1:6" ht="16.149999999999999">
      <c r="A11" s="3" t="s">
        <v>233</v>
      </c>
      <c r="B11" s="11"/>
      <c r="C11" s="11"/>
      <c r="D11" s="11"/>
      <c r="E11" s="11"/>
      <c r="F11" s="11"/>
    </row>
  </sheetData>
  <mergeCells count="4">
    <mergeCell ref="A2:A3"/>
    <mergeCell ref="B2:B3"/>
    <mergeCell ref="C2:D2"/>
    <mergeCell ref="E2:F2"/>
  </mergeCells>
  <pageMargins left="0.511811024" right="0.511811024" top="0.78740157499999996" bottom="0.78740157499999996" header="0.31496062000000002" footer="0.3149606200000000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dimension ref="A1:F11"/>
  <sheetViews>
    <sheetView workbookViewId="0">
      <selection activeCell="J21" sqref="J21"/>
    </sheetView>
  </sheetViews>
  <sheetFormatPr defaultColWidth="8.85546875" defaultRowHeight="14.25" customHeight="1"/>
  <cols>
    <col min="1" max="1" width="53.28515625" style="32" customWidth="1"/>
    <col min="2" max="6" width="15.42578125" style="32" customWidth="1"/>
    <col min="7" max="16384" width="8.85546875" style="32"/>
  </cols>
  <sheetData>
    <row r="1" spans="1:6" ht="15">
      <c r="A1" s="11" t="s">
        <v>234</v>
      </c>
    </row>
    <row r="2" spans="1:6" ht="15">
      <c r="A2" s="114" t="s">
        <v>23</v>
      </c>
      <c r="B2" s="114" t="s">
        <v>2</v>
      </c>
      <c r="C2" s="115" t="s">
        <v>2</v>
      </c>
      <c r="D2" s="115"/>
      <c r="E2" s="115" t="s">
        <v>3</v>
      </c>
      <c r="F2" s="115"/>
    </row>
    <row r="3" spans="1:6" ht="15.75">
      <c r="A3" s="114"/>
      <c r="B3" s="114"/>
      <c r="C3" s="81" t="s">
        <v>4</v>
      </c>
      <c r="D3" s="81" t="s">
        <v>5</v>
      </c>
      <c r="E3" s="81" t="s">
        <v>4</v>
      </c>
      <c r="F3" s="81" t="s">
        <v>5</v>
      </c>
    </row>
    <row r="4" spans="1:6" ht="15">
      <c r="A4" s="13" t="s">
        <v>2</v>
      </c>
      <c r="B4" s="13">
        <v>1546</v>
      </c>
      <c r="C4" s="13">
        <v>354</v>
      </c>
      <c r="D4" s="13">
        <v>1192</v>
      </c>
      <c r="E4" s="15">
        <v>22.900000000000002</v>
      </c>
      <c r="F4" s="15">
        <v>77.100000000000009</v>
      </c>
    </row>
    <row r="5" spans="1:6" ht="15">
      <c r="A5" s="13" t="s">
        <v>227</v>
      </c>
      <c r="B5" s="13">
        <v>210</v>
      </c>
      <c r="C5" s="13">
        <v>41</v>
      </c>
      <c r="D5" s="13">
        <v>169</v>
      </c>
      <c r="E5" s="15">
        <v>19.5</v>
      </c>
      <c r="F5" s="15">
        <v>80.5</v>
      </c>
    </row>
    <row r="6" spans="1:6" ht="15">
      <c r="A6" s="13" t="s">
        <v>228</v>
      </c>
      <c r="B6" s="13">
        <v>237</v>
      </c>
      <c r="C6" s="13">
        <v>47</v>
      </c>
      <c r="D6" s="13">
        <v>190</v>
      </c>
      <c r="E6" s="15">
        <v>19.8</v>
      </c>
      <c r="F6" s="15">
        <v>80.2</v>
      </c>
    </row>
    <row r="7" spans="1:6" ht="15">
      <c r="A7" s="13" t="s">
        <v>229</v>
      </c>
      <c r="B7" s="13">
        <v>309</v>
      </c>
      <c r="C7" s="13">
        <v>66</v>
      </c>
      <c r="D7" s="13">
        <v>243</v>
      </c>
      <c r="E7" s="15">
        <v>21.4</v>
      </c>
      <c r="F7" s="15">
        <v>78.600000000000009</v>
      </c>
    </row>
    <row r="8" spans="1:6" ht="15">
      <c r="A8" s="13" t="s">
        <v>230</v>
      </c>
      <c r="B8" s="13">
        <v>328</v>
      </c>
      <c r="C8" s="13">
        <v>86</v>
      </c>
      <c r="D8" s="13">
        <v>242</v>
      </c>
      <c r="E8" s="15">
        <v>26.200000000000003</v>
      </c>
      <c r="F8" s="15">
        <v>73.8</v>
      </c>
    </row>
    <row r="9" spans="1:6" ht="15">
      <c r="A9" s="13" t="s">
        <v>231</v>
      </c>
      <c r="B9" s="13">
        <v>343</v>
      </c>
      <c r="C9" s="13">
        <v>84</v>
      </c>
      <c r="D9" s="13">
        <v>259</v>
      </c>
      <c r="E9" s="15">
        <v>24.5</v>
      </c>
      <c r="F9" s="15">
        <v>75.5</v>
      </c>
    </row>
    <row r="10" spans="1:6" ht="15">
      <c r="A10" s="13" t="s">
        <v>232</v>
      </c>
      <c r="B10" s="13">
        <v>119</v>
      </c>
      <c r="C10" s="13">
        <v>30</v>
      </c>
      <c r="D10" s="13">
        <v>89</v>
      </c>
      <c r="E10" s="15">
        <v>25.2</v>
      </c>
      <c r="F10" s="15">
        <v>74.8</v>
      </c>
    </row>
    <row r="11" spans="1:6">
      <c r="A11" s="3" t="s">
        <v>233</v>
      </c>
    </row>
  </sheetData>
  <mergeCells count="4">
    <mergeCell ref="A2:A3"/>
    <mergeCell ref="B2:B3"/>
    <mergeCell ref="C2:D2"/>
    <mergeCell ref="E2:F2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5"/>
  <sheetViews>
    <sheetView topLeftCell="B1" workbookViewId="0">
      <selection activeCell="H19" sqref="H19"/>
    </sheetView>
  </sheetViews>
  <sheetFormatPr defaultRowHeight="14.45"/>
  <cols>
    <col min="1" max="1" width="0" hidden="1" customWidth="1"/>
    <col min="2" max="2" width="25.5703125" customWidth="1"/>
    <col min="3" max="4" width="13.7109375" customWidth="1"/>
    <col min="5" max="6" width="17.5703125" customWidth="1"/>
  </cols>
  <sheetData>
    <row r="1" spans="1:7" ht="16.149999999999999">
      <c r="B1" s="17" t="s">
        <v>22</v>
      </c>
      <c r="C1" s="18"/>
      <c r="D1" s="18"/>
      <c r="E1" s="18"/>
      <c r="F1" s="18"/>
      <c r="G1" s="11"/>
    </row>
    <row r="2" spans="1:7" ht="15.75" customHeight="1">
      <c r="B2" s="116" t="s">
        <v>23</v>
      </c>
      <c r="C2" s="118" t="s">
        <v>2</v>
      </c>
      <c r="D2" s="119"/>
      <c r="E2" s="120" t="s">
        <v>3</v>
      </c>
      <c r="F2" s="121"/>
      <c r="G2" s="11"/>
    </row>
    <row r="3" spans="1:7" ht="15.75" customHeight="1">
      <c r="B3" s="117"/>
      <c r="C3" s="27" t="s">
        <v>4</v>
      </c>
      <c r="D3" s="27" t="s">
        <v>5</v>
      </c>
      <c r="E3" s="27" t="s">
        <v>4</v>
      </c>
      <c r="F3" s="27" t="s">
        <v>5</v>
      </c>
    </row>
    <row r="4" spans="1:7" ht="16.149999999999999">
      <c r="A4">
        <v>0</v>
      </c>
      <c r="B4" s="28" t="s">
        <v>13</v>
      </c>
      <c r="C4" s="49">
        <v>8852</v>
      </c>
      <c r="D4" s="49">
        <v>17111</v>
      </c>
      <c r="E4" s="49">
        <v>34.1</v>
      </c>
      <c r="F4" s="49">
        <v>65.900000000000006</v>
      </c>
    </row>
    <row r="5" spans="1:7" ht="16.149999999999999">
      <c r="A5">
        <v>1</v>
      </c>
      <c r="B5" s="28" t="s">
        <v>24</v>
      </c>
      <c r="C5" s="49">
        <v>4</v>
      </c>
      <c r="D5" s="49">
        <v>7</v>
      </c>
      <c r="E5" s="49">
        <v>36.4</v>
      </c>
      <c r="F5" s="49">
        <v>63.6</v>
      </c>
    </row>
    <row r="6" spans="1:7" ht="16.149999999999999">
      <c r="A6">
        <v>2</v>
      </c>
      <c r="B6" s="28" t="s">
        <v>25</v>
      </c>
      <c r="C6" s="49">
        <v>4</v>
      </c>
      <c r="D6" s="49">
        <v>7</v>
      </c>
      <c r="E6" s="49">
        <v>36.4</v>
      </c>
      <c r="F6" s="49">
        <v>63.6</v>
      </c>
    </row>
    <row r="7" spans="1:7" ht="16.149999999999999">
      <c r="A7">
        <v>3</v>
      </c>
      <c r="B7" s="28" t="s">
        <v>26</v>
      </c>
      <c r="C7" s="49">
        <v>34</v>
      </c>
      <c r="D7" s="49">
        <v>169</v>
      </c>
      <c r="E7" s="49">
        <v>16.7</v>
      </c>
      <c r="F7" s="49">
        <v>83.3</v>
      </c>
    </row>
    <row r="8" spans="1:7" ht="16.149999999999999">
      <c r="A8">
        <v>4</v>
      </c>
      <c r="B8" s="28" t="s">
        <v>27</v>
      </c>
      <c r="C8" s="49">
        <v>83</v>
      </c>
      <c r="D8" s="49">
        <v>119</v>
      </c>
      <c r="E8" s="49">
        <v>41.1</v>
      </c>
      <c r="F8" s="49">
        <v>58.9</v>
      </c>
    </row>
    <row r="9" spans="1:7" ht="16.149999999999999">
      <c r="A9">
        <v>5</v>
      </c>
      <c r="B9" s="28" t="s">
        <v>28</v>
      </c>
      <c r="C9" s="49">
        <v>50</v>
      </c>
      <c r="D9" s="49">
        <v>156</v>
      </c>
      <c r="E9" s="49">
        <v>24.3</v>
      </c>
      <c r="F9" s="49">
        <v>75.7</v>
      </c>
    </row>
    <row r="10" spans="1:7" ht="16.149999999999999">
      <c r="A10">
        <v>6</v>
      </c>
      <c r="B10" s="28" t="s">
        <v>29</v>
      </c>
      <c r="C10" s="49">
        <v>3348</v>
      </c>
      <c r="D10" s="49">
        <v>6135</v>
      </c>
      <c r="E10" s="49">
        <v>35.299999999999997</v>
      </c>
      <c r="F10" s="49">
        <v>64.7</v>
      </c>
    </row>
    <row r="11" spans="1:7" ht="16.149999999999999">
      <c r="A11">
        <v>7</v>
      </c>
      <c r="B11" s="28" t="s">
        <v>30</v>
      </c>
      <c r="C11" s="49">
        <v>5128</v>
      </c>
      <c r="D11" s="49">
        <v>10148</v>
      </c>
      <c r="E11" s="49">
        <v>33.6</v>
      </c>
      <c r="F11" s="49">
        <v>66.400000000000006</v>
      </c>
    </row>
    <row r="12" spans="1:7" ht="16.149999999999999">
      <c r="A12">
        <v>8</v>
      </c>
      <c r="B12" s="53" t="s">
        <v>31</v>
      </c>
      <c r="C12" s="49">
        <v>201</v>
      </c>
      <c r="D12" s="49">
        <v>370</v>
      </c>
      <c r="E12" s="49">
        <v>35.200000000000003</v>
      </c>
      <c r="F12" s="49">
        <v>64.8</v>
      </c>
    </row>
    <row r="13" spans="1:7" ht="16.149999999999999">
      <c r="B13" s="34" t="s">
        <v>7</v>
      </c>
      <c r="C13" s="10"/>
      <c r="D13" s="10"/>
      <c r="E13" s="10"/>
      <c r="F13" s="10"/>
      <c r="G13" s="11"/>
    </row>
    <row r="14" spans="1:7" ht="16.149999999999999">
      <c r="B14" s="3" t="s">
        <v>8</v>
      </c>
      <c r="C14" s="11"/>
      <c r="D14" s="11"/>
      <c r="E14" s="11"/>
      <c r="F14" s="11"/>
      <c r="G14" s="11"/>
    </row>
    <row r="15" spans="1:7">
      <c r="B15" s="37" t="s">
        <v>32</v>
      </c>
    </row>
  </sheetData>
  <sortState xmlns:xlrd2="http://schemas.microsoft.com/office/spreadsheetml/2017/richdata2" ref="A4:D12">
    <sortCondition ref="A4:A12"/>
  </sortState>
  <mergeCells count="3">
    <mergeCell ref="B2:B3"/>
    <mergeCell ref="C2:D2"/>
    <mergeCell ref="E2:F2"/>
  </mergeCells>
  <pageMargins left="0.511811024" right="0.511811024" top="0.78740157499999996" bottom="0.78740157499999996" header="0.31496062000000002" footer="0.3149606200000000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dimension ref="A1:F11"/>
  <sheetViews>
    <sheetView workbookViewId="0">
      <selection activeCell="M21" sqref="M21"/>
    </sheetView>
  </sheetViews>
  <sheetFormatPr defaultColWidth="8.85546875" defaultRowHeight="13.9"/>
  <cols>
    <col min="1" max="1" width="54.140625" style="32" customWidth="1"/>
    <col min="2" max="7" width="12.7109375" style="32" customWidth="1"/>
    <col min="8" max="16384" width="8.85546875" style="32"/>
  </cols>
  <sheetData>
    <row r="1" spans="1:6" ht="16.149999999999999">
      <c r="A1" s="11" t="s">
        <v>235</v>
      </c>
    </row>
    <row r="2" spans="1:6" ht="16.149999999999999">
      <c r="A2" s="114" t="s">
        <v>23</v>
      </c>
      <c r="B2" s="114" t="s">
        <v>2</v>
      </c>
      <c r="C2" s="115" t="s">
        <v>2</v>
      </c>
      <c r="D2" s="115"/>
      <c r="E2" s="115" t="s">
        <v>3</v>
      </c>
      <c r="F2" s="115"/>
    </row>
    <row r="3" spans="1:6" ht="16.149999999999999">
      <c r="A3" s="114"/>
      <c r="B3" s="114"/>
      <c r="C3" s="81" t="s">
        <v>4</v>
      </c>
      <c r="D3" s="81" t="s">
        <v>5</v>
      </c>
      <c r="E3" s="81" t="s">
        <v>4</v>
      </c>
      <c r="F3" s="81" t="s">
        <v>5</v>
      </c>
    </row>
    <row r="4" spans="1:6" ht="15">
      <c r="A4" s="13" t="s">
        <v>2</v>
      </c>
      <c r="B4" s="13">
        <v>1558</v>
      </c>
      <c r="C4" s="13">
        <v>359</v>
      </c>
      <c r="D4" s="13">
        <v>1199</v>
      </c>
      <c r="E4" s="15">
        <v>23</v>
      </c>
      <c r="F4" s="15">
        <v>77</v>
      </c>
    </row>
    <row r="5" spans="1:6" ht="15">
      <c r="A5" s="13" t="s">
        <v>227</v>
      </c>
      <c r="B5" s="13">
        <v>204</v>
      </c>
      <c r="C5" s="13">
        <v>39</v>
      </c>
      <c r="D5" s="13">
        <v>165</v>
      </c>
      <c r="E5" s="15">
        <v>19.100000000000001</v>
      </c>
      <c r="F5" s="15">
        <v>80.900000000000006</v>
      </c>
    </row>
    <row r="6" spans="1:6" ht="15">
      <c r="A6" s="13" t="s">
        <v>228</v>
      </c>
      <c r="B6" s="13">
        <v>237</v>
      </c>
      <c r="C6" s="13">
        <v>49</v>
      </c>
      <c r="D6" s="13">
        <v>188</v>
      </c>
      <c r="E6" s="15">
        <v>20.7</v>
      </c>
      <c r="F6" s="15">
        <v>79.3</v>
      </c>
    </row>
    <row r="7" spans="1:6" ht="15">
      <c r="A7" s="13" t="s">
        <v>229</v>
      </c>
      <c r="B7" s="13">
        <v>305</v>
      </c>
      <c r="C7" s="13">
        <v>65</v>
      </c>
      <c r="D7" s="13">
        <v>240</v>
      </c>
      <c r="E7" s="15">
        <v>21.3</v>
      </c>
      <c r="F7" s="15">
        <v>78.7</v>
      </c>
    </row>
    <row r="8" spans="1:6" ht="15">
      <c r="A8" s="13" t="s">
        <v>230</v>
      </c>
      <c r="B8" s="13">
        <v>309</v>
      </c>
      <c r="C8" s="13">
        <v>78</v>
      </c>
      <c r="D8" s="13">
        <v>231</v>
      </c>
      <c r="E8" s="15">
        <v>25.2</v>
      </c>
      <c r="F8" s="15">
        <v>74.8</v>
      </c>
    </row>
    <row r="9" spans="1:6" ht="15">
      <c r="A9" s="13" t="s">
        <v>231</v>
      </c>
      <c r="B9" s="13">
        <v>343</v>
      </c>
      <c r="C9" s="13">
        <v>85</v>
      </c>
      <c r="D9" s="13">
        <v>258</v>
      </c>
      <c r="E9" s="15">
        <v>24.8</v>
      </c>
      <c r="F9" s="15">
        <v>75.2</v>
      </c>
    </row>
    <row r="10" spans="1:6" ht="15">
      <c r="A10" s="13" t="s">
        <v>232</v>
      </c>
      <c r="B10" s="13">
        <v>160</v>
      </c>
      <c r="C10" s="13">
        <v>43</v>
      </c>
      <c r="D10" s="13">
        <v>117</v>
      </c>
      <c r="E10" s="15">
        <v>26.900000000000002</v>
      </c>
      <c r="F10" s="15">
        <v>73.099999999999994</v>
      </c>
    </row>
    <row r="11" spans="1:6">
      <c r="A11" s="3" t="s">
        <v>233</v>
      </c>
    </row>
  </sheetData>
  <mergeCells count="4">
    <mergeCell ref="A2:A3"/>
    <mergeCell ref="B2:B3"/>
    <mergeCell ref="C2:D2"/>
    <mergeCell ref="E2:F2"/>
  </mergeCells>
  <pageMargins left="0.511811024" right="0.511811024" top="0.78740157499999996" bottom="0.78740157499999996" header="0.31496062000000002" footer="0.3149606200000000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dimension ref="A1:E17"/>
  <sheetViews>
    <sheetView topLeftCell="A2" workbookViewId="0">
      <selection activeCell="G6" sqref="G6"/>
    </sheetView>
  </sheetViews>
  <sheetFormatPr defaultRowHeight="15" customHeight="1"/>
  <cols>
    <col min="1" max="1" width="27.42578125" customWidth="1"/>
    <col min="2" max="2" width="15.7109375" customWidth="1"/>
    <col min="3" max="3" width="15.42578125" customWidth="1"/>
    <col min="4" max="4" width="18.5703125" customWidth="1"/>
    <col min="5" max="5" width="19.7109375" customWidth="1"/>
  </cols>
  <sheetData>
    <row r="1" spans="1:5" ht="15" hidden="1" customHeight="1"/>
    <row r="2" spans="1:5" ht="41.25" customHeight="1">
      <c r="A2" s="138" t="s">
        <v>236</v>
      </c>
      <c r="B2" s="138"/>
      <c r="C2" s="138"/>
      <c r="D2" s="138"/>
      <c r="E2" s="138"/>
    </row>
    <row r="3" spans="1:5" ht="16.149999999999999">
      <c r="A3" s="137" t="s">
        <v>237</v>
      </c>
      <c r="B3" s="137" t="s">
        <v>2</v>
      </c>
      <c r="C3" s="137"/>
      <c r="D3" s="137" t="s">
        <v>3</v>
      </c>
      <c r="E3" s="137"/>
    </row>
    <row r="4" spans="1:5" ht="16.149999999999999">
      <c r="A4" s="137"/>
      <c r="B4" s="49" t="s">
        <v>238</v>
      </c>
      <c r="C4" s="49" t="s">
        <v>239</v>
      </c>
      <c r="D4" s="49" t="s">
        <v>238</v>
      </c>
      <c r="E4" s="49" t="s">
        <v>239</v>
      </c>
    </row>
    <row r="5" spans="1:5" ht="16.149999999999999">
      <c r="A5" s="49" t="s">
        <v>240</v>
      </c>
      <c r="B5" s="49">
        <v>6505</v>
      </c>
      <c r="C5" s="49">
        <v>15488</v>
      </c>
      <c r="D5" s="50">
        <v>29.57759287045878</v>
      </c>
      <c r="E5" s="50">
        <v>70.422407129541227</v>
      </c>
    </row>
    <row r="6" spans="1:5" ht="16.149999999999999">
      <c r="A6" s="49" t="s">
        <v>241</v>
      </c>
      <c r="B6" s="49">
        <v>638</v>
      </c>
      <c r="C6" s="49">
        <v>1915</v>
      </c>
      <c r="D6" s="50">
        <v>24.990207598903254</v>
      </c>
      <c r="E6" s="50">
        <v>75.009792401096746</v>
      </c>
    </row>
    <row r="7" spans="1:5" ht="16.149999999999999">
      <c r="A7" s="49" t="s">
        <v>242</v>
      </c>
      <c r="B7" s="49">
        <v>32</v>
      </c>
      <c r="C7" s="49">
        <v>134</v>
      </c>
      <c r="D7" s="50">
        <v>19.277108433734941</v>
      </c>
      <c r="E7" s="50">
        <v>80.722891566265062</v>
      </c>
    </row>
    <row r="8" spans="1:5" ht="16.149999999999999">
      <c r="A8" s="11" t="s">
        <v>243</v>
      </c>
      <c r="B8" s="11"/>
      <c r="C8" s="11"/>
      <c r="D8" s="11"/>
      <c r="E8" s="11"/>
    </row>
    <row r="9" spans="1:5" ht="16.149999999999999">
      <c r="A9" s="11" t="s">
        <v>244</v>
      </c>
      <c r="B9" s="11"/>
      <c r="C9" s="11"/>
      <c r="D9" s="11"/>
      <c r="E9" s="11"/>
    </row>
    <row r="10" spans="1:5" ht="16.149999999999999">
      <c r="A10" s="11"/>
      <c r="B10" s="11"/>
      <c r="C10" s="11"/>
      <c r="D10" s="11"/>
      <c r="E10" s="11"/>
    </row>
    <row r="11" spans="1:5" ht="14.45"/>
    <row r="12" spans="1:5" ht="14.45"/>
    <row r="13" spans="1:5" ht="14.45"/>
    <row r="14" spans="1:5" ht="14.45"/>
    <row r="15" spans="1:5" ht="14.45"/>
    <row r="16" spans="1:5" ht="14.45"/>
    <row r="17" ht="14.45"/>
  </sheetData>
  <mergeCells count="4">
    <mergeCell ref="B3:C3"/>
    <mergeCell ref="D3:E3"/>
    <mergeCell ref="A3:A4"/>
    <mergeCell ref="A2:E2"/>
  </mergeCells>
  <pageMargins left="0.511811024" right="0.511811024" top="0.78740157499999996" bottom="0.78740157499999996" header="0.31496062000000002" footer="0.3149606200000000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dimension ref="A1:G14"/>
  <sheetViews>
    <sheetView showGridLines="0" workbookViewId="0">
      <selection sqref="A1:G1"/>
    </sheetView>
  </sheetViews>
  <sheetFormatPr defaultColWidth="8.85546875" defaultRowHeight="16.149999999999999"/>
  <cols>
    <col min="1" max="1" width="25.5703125" style="30" customWidth="1"/>
    <col min="2" max="7" width="15.85546875" style="30" customWidth="1"/>
    <col min="8" max="16384" width="8.85546875" style="30"/>
  </cols>
  <sheetData>
    <row r="1" spans="1:7" ht="36" customHeight="1">
      <c r="A1" s="139" t="s">
        <v>245</v>
      </c>
      <c r="B1" s="139"/>
      <c r="C1" s="139"/>
      <c r="D1" s="139"/>
      <c r="E1" s="139"/>
      <c r="F1" s="139"/>
      <c r="G1" s="139"/>
    </row>
    <row r="2" spans="1:7" ht="4.1500000000000004" customHeight="1">
      <c r="A2" s="70"/>
      <c r="B2" s="70"/>
      <c r="C2" s="70"/>
      <c r="D2" s="70"/>
      <c r="E2" s="70"/>
      <c r="F2" s="70"/>
      <c r="G2" s="70"/>
    </row>
    <row r="3" spans="1:7" ht="24" customHeight="1">
      <c r="A3" s="140" t="s">
        <v>12</v>
      </c>
      <c r="B3" s="143" t="s">
        <v>246</v>
      </c>
      <c r="C3" s="144"/>
      <c r="D3" s="144"/>
      <c r="E3" s="144"/>
      <c r="F3" s="144"/>
      <c r="G3" s="144"/>
    </row>
    <row r="4" spans="1:7">
      <c r="A4" s="141"/>
      <c r="B4" s="145" t="s">
        <v>247</v>
      </c>
      <c r="C4" s="146"/>
      <c r="D4" s="147"/>
      <c r="E4" s="145" t="s">
        <v>248</v>
      </c>
      <c r="F4" s="146"/>
      <c r="G4" s="146"/>
    </row>
    <row r="5" spans="1:7">
      <c r="A5" s="142"/>
      <c r="B5" s="88" t="s">
        <v>2</v>
      </c>
      <c r="C5" s="89" t="s">
        <v>4</v>
      </c>
      <c r="D5" s="88" t="s">
        <v>5</v>
      </c>
      <c r="E5" s="86" t="s">
        <v>2</v>
      </c>
      <c r="F5" s="89" t="s">
        <v>4</v>
      </c>
      <c r="G5" s="87" t="s">
        <v>5</v>
      </c>
    </row>
    <row r="6" spans="1:7">
      <c r="A6" s="38" t="s">
        <v>249</v>
      </c>
      <c r="B6" s="39">
        <v>3129</v>
      </c>
      <c r="C6" s="39">
        <v>1253</v>
      </c>
      <c r="D6" s="39">
        <v>1876</v>
      </c>
      <c r="E6" s="40">
        <v>100</v>
      </c>
      <c r="F6" s="40">
        <v>40.1</v>
      </c>
      <c r="G6" s="40">
        <v>59.9</v>
      </c>
    </row>
    <row r="7" spans="1:7">
      <c r="A7" s="90" t="s">
        <v>15</v>
      </c>
      <c r="B7" s="70">
        <v>173</v>
      </c>
      <c r="C7" s="70">
        <v>76</v>
      </c>
      <c r="D7" s="70">
        <v>97</v>
      </c>
      <c r="E7" s="70">
        <v>100</v>
      </c>
      <c r="F7" s="70">
        <v>43.7</v>
      </c>
      <c r="G7" s="70">
        <v>56.3</v>
      </c>
    </row>
    <row r="8" spans="1:7">
      <c r="A8" s="90" t="s">
        <v>16</v>
      </c>
      <c r="B8" s="70">
        <v>453</v>
      </c>
      <c r="C8" s="70">
        <v>177</v>
      </c>
      <c r="D8" s="70">
        <v>276</v>
      </c>
      <c r="E8" s="70">
        <v>100</v>
      </c>
      <c r="F8" s="91">
        <v>39</v>
      </c>
      <c r="G8" s="91">
        <v>61</v>
      </c>
    </row>
    <row r="9" spans="1:7">
      <c r="A9" s="90" t="s">
        <v>17</v>
      </c>
      <c r="B9" s="92">
        <v>1620</v>
      </c>
      <c r="C9" s="70">
        <v>677</v>
      </c>
      <c r="D9" s="70">
        <v>943</v>
      </c>
      <c r="E9" s="70">
        <v>100</v>
      </c>
      <c r="F9" s="70">
        <v>41.8</v>
      </c>
      <c r="G9" s="70">
        <v>58.2</v>
      </c>
    </row>
    <row r="10" spans="1:7">
      <c r="A10" s="90" t="s">
        <v>18</v>
      </c>
      <c r="B10" s="70">
        <v>616</v>
      </c>
      <c r="C10" s="70">
        <v>223</v>
      </c>
      <c r="D10" s="70">
        <v>393</v>
      </c>
      <c r="E10" s="70">
        <v>100</v>
      </c>
      <c r="F10" s="70">
        <v>36.200000000000003</v>
      </c>
      <c r="G10" s="70">
        <v>63.8</v>
      </c>
    </row>
    <row r="11" spans="1:7">
      <c r="A11" s="90" t="s">
        <v>19</v>
      </c>
      <c r="B11" s="70">
        <v>267</v>
      </c>
      <c r="C11" s="70">
        <v>102</v>
      </c>
      <c r="D11" s="70">
        <v>165</v>
      </c>
      <c r="E11" s="70">
        <v>100</v>
      </c>
      <c r="F11" s="70">
        <v>38.1</v>
      </c>
      <c r="G11" s="70">
        <v>61.9</v>
      </c>
    </row>
    <row r="12" spans="1:7" ht="6.6" customHeight="1">
      <c r="A12" s="93"/>
      <c r="B12" s="93"/>
      <c r="C12" s="93"/>
      <c r="D12" s="93"/>
      <c r="E12" s="93"/>
      <c r="F12" s="93"/>
      <c r="G12" s="93"/>
    </row>
    <row r="13" spans="1:7" s="3" customFormat="1" ht="12.6">
      <c r="A13" s="41" t="s">
        <v>250</v>
      </c>
      <c r="B13" s="37"/>
      <c r="C13" s="37"/>
      <c r="D13" s="37"/>
      <c r="E13" s="37"/>
      <c r="F13" s="37"/>
      <c r="G13" s="37"/>
    </row>
    <row r="14" spans="1:7" s="3" customFormat="1" ht="12.6">
      <c r="A14" s="42" t="s">
        <v>251</v>
      </c>
      <c r="B14" s="37"/>
      <c r="C14" s="37"/>
      <c r="D14" s="37"/>
      <c r="E14" s="37"/>
      <c r="F14" s="37"/>
      <c r="G14" s="37"/>
    </row>
  </sheetData>
  <mergeCells count="5">
    <mergeCell ref="A1:G1"/>
    <mergeCell ref="A3:A5"/>
    <mergeCell ref="B3:G3"/>
    <mergeCell ref="B4:D4"/>
    <mergeCell ref="E4:G4"/>
  </mergeCells>
  <pageMargins left="0.511811024" right="0.511811024" top="0.78740157499999996" bottom="0.78740157499999996" header="0.31496062000000002" footer="0.3149606200000000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dimension ref="A1:G16"/>
  <sheetViews>
    <sheetView showGridLines="0" workbookViewId="0">
      <selection activeCell="A16" sqref="A16"/>
    </sheetView>
  </sheetViews>
  <sheetFormatPr defaultRowHeight="14.45"/>
  <cols>
    <col min="1" max="1" width="25.42578125" customWidth="1"/>
    <col min="2" max="7" width="14.7109375" customWidth="1"/>
  </cols>
  <sheetData>
    <row r="1" spans="1:7" ht="36" customHeight="1">
      <c r="A1" s="139" t="s">
        <v>252</v>
      </c>
      <c r="B1" s="139"/>
      <c r="C1" s="139"/>
      <c r="D1" s="139"/>
      <c r="E1" s="139"/>
      <c r="F1" s="139"/>
      <c r="G1" s="139"/>
    </row>
    <row r="2" spans="1:7" ht="6" customHeight="1">
      <c r="A2" s="70"/>
      <c r="B2" s="70"/>
      <c r="C2" s="70"/>
      <c r="D2" s="70"/>
      <c r="E2" s="70"/>
      <c r="F2" s="70"/>
      <c r="G2" s="70"/>
    </row>
    <row r="3" spans="1:7" ht="24" customHeight="1">
      <c r="A3" s="140" t="s">
        <v>12</v>
      </c>
      <c r="B3" s="143" t="s">
        <v>246</v>
      </c>
      <c r="C3" s="144"/>
      <c r="D3" s="144"/>
      <c r="E3" s="144"/>
      <c r="F3" s="144"/>
      <c r="G3" s="144"/>
    </row>
    <row r="4" spans="1:7" ht="16.149999999999999">
      <c r="A4" s="141"/>
      <c r="B4" s="145" t="s">
        <v>247</v>
      </c>
      <c r="C4" s="146"/>
      <c r="D4" s="147"/>
      <c r="E4" s="145" t="s">
        <v>248</v>
      </c>
      <c r="F4" s="146"/>
      <c r="G4" s="146"/>
    </row>
    <row r="5" spans="1:7" ht="16.149999999999999">
      <c r="A5" s="142"/>
      <c r="B5" s="88" t="s">
        <v>2</v>
      </c>
      <c r="C5" s="89" t="s">
        <v>4</v>
      </c>
      <c r="D5" s="88" t="s">
        <v>5</v>
      </c>
      <c r="E5" s="86" t="s">
        <v>2</v>
      </c>
      <c r="F5" s="89" t="s">
        <v>4</v>
      </c>
      <c r="G5" s="87" t="s">
        <v>5</v>
      </c>
    </row>
    <row r="6" spans="1:7" ht="16.149999999999999">
      <c r="A6" s="38" t="s">
        <v>249</v>
      </c>
      <c r="B6" s="39">
        <v>3083</v>
      </c>
      <c r="C6" s="39">
        <v>1152</v>
      </c>
      <c r="D6" s="39">
        <v>1931</v>
      </c>
      <c r="E6" s="40">
        <v>100</v>
      </c>
      <c r="F6" s="40">
        <v>37.4</v>
      </c>
      <c r="G6" s="40">
        <v>62.6</v>
      </c>
    </row>
    <row r="7" spans="1:7" ht="16.149999999999999">
      <c r="A7" s="90" t="s">
        <v>15</v>
      </c>
      <c r="B7" s="70">
        <v>137</v>
      </c>
      <c r="C7" s="70">
        <v>55</v>
      </c>
      <c r="D7" s="70">
        <v>82</v>
      </c>
      <c r="E7" s="70">
        <v>100</v>
      </c>
      <c r="F7" s="70">
        <v>40.299999999999997</v>
      </c>
      <c r="G7" s="70">
        <v>59.7</v>
      </c>
    </row>
    <row r="8" spans="1:7" ht="16.149999999999999">
      <c r="A8" s="90" t="s">
        <v>16</v>
      </c>
      <c r="B8" s="70">
        <v>406</v>
      </c>
      <c r="C8" s="70">
        <v>155</v>
      </c>
      <c r="D8" s="70">
        <v>252</v>
      </c>
      <c r="E8" s="70">
        <v>100</v>
      </c>
      <c r="F8" s="91">
        <v>38.1</v>
      </c>
      <c r="G8" s="91">
        <v>61.9</v>
      </c>
    </row>
    <row r="9" spans="1:7" ht="16.149999999999999">
      <c r="A9" s="90" t="s">
        <v>17</v>
      </c>
      <c r="B9" s="92">
        <v>1714</v>
      </c>
      <c r="C9" s="70">
        <v>635</v>
      </c>
      <c r="D9" s="70">
        <v>1079</v>
      </c>
      <c r="E9" s="70">
        <v>100</v>
      </c>
      <c r="F9" s="91">
        <v>37</v>
      </c>
      <c r="G9" s="91">
        <v>63</v>
      </c>
    </row>
    <row r="10" spans="1:7" ht="16.149999999999999">
      <c r="A10" s="90" t="s">
        <v>18</v>
      </c>
      <c r="B10" s="70">
        <v>610</v>
      </c>
      <c r="C10" s="70">
        <v>228</v>
      </c>
      <c r="D10" s="70">
        <v>382</v>
      </c>
      <c r="E10" s="70">
        <v>100</v>
      </c>
      <c r="F10" s="70">
        <v>37.4</v>
      </c>
      <c r="G10" s="70">
        <v>62.6</v>
      </c>
    </row>
    <row r="11" spans="1:7" ht="16.149999999999999">
      <c r="A11" s="90" t="s">
        <v>19</v>
      </c>
      <c r="B11" s="70">
        <v>216</v>
      </c>
      <c r="C11" s="70">
        <v>79</v>
      </c>
      <c r="D11" s="70">
        <v>137</v>
      </c>
      <c r="E11" s="70">
        <v>100</v>
      </c>
      <c r="F11" s="70">
        <v>36.5</v>
      </c>
      <c r="G11" s="70">
        <v>63.5</v>
      </c>
    </row>
    <row r="12" spans="1:7" ht="6.6" customHeight="1">
      <c r="A12" s="93"/>
      <c r="B12" s="93"/>
      <c r="C12" s="93"/>
      <c r="D12" s="93"/>
      <c r="E12" s="93"/>
      <c r="F12" s="93"/>
      <c r="G12" s="93"/>
    </row>
    <row r="13" spans="1:7">
      <c r="A13" s="41" t="s">
        <v>250</v>
      </c>
      <c r="B13" s="37"/>
      <c r="C13" s="37"/>
      <c r="D13" s="37"/>
      <c r="E13" s="37"/>
      <c r="F13" s="37"/>
      <c r="G13" s="37"/>
    </row>
    <row r="14" spans="1:7">
      <c r="A14" s="42" t="s">
        <v>251</v>
      </c>
      <c r="B14" s="37"/>
      <c r="C14" s="37"/>
      <c r="D14" s="37"/>
      <c r="E14" s="37"/>
      <c r="F14" s="37"/>
      <c r="G14" s="37"/>
    </row>
    <row r="15" spans="1:7">
      <c r="A15" s="5"/>
      <c r="B15" s="5"/>
      <c r="C15" s="5"/>
      <c r="D15" s="5"/>
      <c r="E15" s="5"/>
      <c r="F15" s="5"/>
      <c r="G15" s="5"/>
    </row>
    <row r="16" spans="1:7">
      <c r="A16" s="5"/>
      <c r="B16" s="5"/>
      <c r="C16" s="5"/>
      <c r="D16" s="5"/>
      <c r="E16" s="5"/>
      <c r="F16" s="5"/>
      <c r="G16" s="5"/>
    </row>
  </sheetData>
  <mergeCells count="5">
    <mergeCell ref="A3:A5"/>
    <mergeCell ref="B3:G3"/>
    <mergeCell ref="B4:D4"/>
    <mergeCell ref="E4:G4"/>
    <mergeCell ref="A1:G1"/>
  </mergeCells>
  <pageMargins left="0.511811024" right="0.511811024" top="0.78740157499999996" bottom="0.78740157499999996" header="0.31496062000000002" footer="0.3149606200000000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dimension ref="A1:G14"/>
  <sheetViews>
    <sheetView showGridLines="0" workbookViewId="0">
      <selection activeCell="B19" sqref="B19"/>
    </sheetView>
  </sheetViews>
  <sheetFormatPr defaultRowHeight="14.45"/>
  <cols>
    <col min="1" max="1" width="23.7109375" customWidth="1"/>
    <col min="2" max="7" width="14.7109375" customWidth="1"/>
  </cols>
  <sheetData>
    <row r="1" spans="1:7" ht="36.75" customHeight="1">
      <c r="A1" s="139" t="s">
        <v>253</v>
      </c>
      <c r="B1" s="139"/>
      <c r="C1" s="139"/>
      <c r="D1" s="139"/>
      <c r="E1" s="139"/>
      <c r="F1" s="139"/>
      <c r="G1" s="139"/>
    </row>
    <row r="2" spans="1:7" ht="6.6" customHeight="1">
      <c r="A2" s="70"/>
      <c r="B2" s="70"/>
      <c r="C2" s="70"/>
      <c r="D2" s="70"/>
      <c r="E2" s="70"/>
      <c r="F2" s="70"/>
      <c r="G2" s="70"/>
    </row>
    <row r="3" spans="1:7" ht="14.45" customHeight="1">
      <c r="A3" s="140" t="s">
        <v>12</v>
      </c>
      <c r="B3" s="143" t="s">
        <v>246</v>
      </c>
      <c r="C3" s="144"/>
      <c r="D3" s="144"/>
      <c r="E3" s="144"/>
      <c r="F3" s="144"/>
      <c r="G3" s="144"/>
    </row>
    <row r="4" spans="1:7" ht="16.149999999999999">
      <c r="A4" s="141"/>
      <c r="B4" s="145" t="s">
        <v>247</v>
      </c>
      <c r="C4" s="146"/>
      <c r="D4" s="147"/>
      <c r="E4" s="145" t="s">
        <v>248</v>
      </c>
      <c r="F4" s="146"/>
      <c r="G4" s="146"/>
    </row>
    <row r="5" spans="1:7" ht="16.149999999999999">
      <c r="A5" s="142"/>
      <c r="B5" s="88" t="s">
        <v>2</v>
      </c>
      <c r="C5" s="89" t="s">
        <v>4</v>
      </c>
      <c r="D5" s="88" t="s">
        <v>5</v>
      </c>
      <c r="E5" s="86" t="s">
        <v>2</v>
      </c>
      <c r="F5" s="89" t="s">
        <v>4</v>
      </c>
      <c r="G5" s="87" t="s">
        <v>5</v>
      </c>
    </row>
    <row r="6" spans="1:7" ht="16.149999999999999">
      <c r="A6" s="38" t="s">
        <v>249</v>
      </c>
      <c r="B6" s="39">
        <v>3452</v>
      </c>
      <c r="C6" s="39">
        <v>1261</v>
      </c>
      <c r="D6" s="39">
        <v>2192</v>
      </c>
      <c r="E6" s="40">
        <v>100</v>
      </c>
      <c r="F6" s="40">
        <v>36.5</v>
      </c>
      <c r="G6" s="40">
        <v>63.5</v>
      </c>
    </row>
    <row r="7" spans="1:7" ht="16.149999999999999">
      <c r="A7" s="90" t="s">
        <v>15</v>
      </c>
      <c r="B7" s="70">
        <v>175</v>
      </c>
      <c r="C7" s="70">
        <v>70</v>
      </c>
      <c r="D7" s="70">
        <v>105</v>
      </c>
      <c r="E7" s="70">
        <v>100</v>
      </c>
      <c r="F7" s="70">
        <v>39.799999999999997</v>
      </c>
      <c r="G7" s="70">
        <v>60.2</v>
      </c>
    </row>
    <row r="8" spans="1:7" ht="16.149999999999999">
      <c r="A8" s="90" t="s">
        <v>16</v>
      </c>
      <c r="B8" s="70">
        <v>499</v>
      </c>
      <c r="C8" s="70">
        <v>196</v>
      </c>
      <c r="D8" s="70">
        <v>302</v>
      </c>
      <c r="E8" s="70">
        <v>100</v>
      </c>
      <c r="F8" s="91">
        <v>39.299999999999997</v>
      </c>
      <c r="G8" s="91">
        <v>60.7</v>
      </c>
    </row>
    <row r="9" spans="1:7" ht="16.149999999999999">
      <c r="A9" s="90" t="s">
        <v>17</v>
      </c>
      <c r="B9" s="92">
        <v>1811</v>
      </c>
      <c r="C9" s="70">
        <v>652</v>
      </c>
      <c r="D9" s="70">
        <v>1159</v>
      </c>
      <c r="E9" s="70">
        <v>100</v>
      </c>
      <c r="F9" s="91">
        <v>36</v>
      </c>
      <c r="G9" s="91">
        <v>64</v>
      </c>
    </row>
    <row r="10" spans="1:7" ht="16.149999999999999">
      <c r="A10" s="90" t="s">
        <v>18</v>
      </c>
      <c r="B10" s="70">
        <v>692</v>
      </c>
      <c r="C10" s="70">
        <v>248</v>
      </c>
      <c r="D10" s="70">
        <v>444</v>
      </c>
      <c r="E10" s="70">
        <v>100</v>
      </c>
      <c r="F10" s="70">
        <v>35.799999999999997</v>
      </c>
      <c r="G10" s="70">
        <v>64.2</v>
      </c>
    </row>
    <row r="11" spans="1:7" ht="16.149999999999999">
      <c r="A11" s="90" t="s">
        <v>19</v>
      </c>
      <c r="B11" s="70">
        <v>276</v>
      </c>
      <c r="C11" s="70">
        <v>95</v>
      </c>
      <c r="D11" s="70">
        <v>181</v>
      </c>
      <c r="E11" s="70">
        <v>100</v>
      </c>
      <c r="F11" s="70">
        <v>34.5</v>
      </c>
      <c r="G11" s="70">
        <v>65.5</v>
      </c>
    </row>
    <row r="12" spans="1:7" ht="4.9000000000000004" customHeight="1">
      <c r="A12" s="93"/>
      <c r="B12" s="93"/>
      <c r="C12" s="93"/>
      <c r="D12" s="93"/>
      <c r="E12" s="93"/>
      <c r="F12" s="93"/>
      <c r="G12" s="93"/>
    </row>
    <row r="13" spans="1:7">
      <c r="A13" s="41" t="s">
        <v>250</v>
      </c>
      <c r="B13" s="37"/>
      <c r="C13" s="37"/>
      <c r="D13" s="37"/>
      <c r="E13" s="37"/>
      <c r="F13" s="37"/>
      <c r="G13" s="37"/>
    </row>
    <row r="14" spans="1:7">
      <c r="A14" s="42" t="s">
        <v>251</v>
      </c>
      <c r="B14" s="37"/>
      <c r="C14" s="37"/>
      <c r="D14" s="37"/>
      <c r="E14" s="37"/>
      <c r="F14" s="37"/>
      <c r="G14" s="37"/>
    </row>
  </sheetData>
  <mergeCells count="5">
    <mergeCell ref="A1:G1"/>
    <mergeCell ref="A3:A5"/>
    <mergeCell ref="B3:G3"/>
    <mergeCell ref="B4:D4"/>
    <mergeCell ref="E4:G4"/>
  </mergeCells>
  <pageMargins left="0.511811024" right="0.511811024" top="0.78740157499999996" bottom="0.78740157499999996" header="0.31496062000000002" footer="0.3149606200000000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dimension ref="A1:G10"/>
  <sheetViews>
    <sheetView workbookViewId="0">
      <selection activeCell="A12" sqref="A12"/>
    </sheetView>
  </sheetViews>
  <sheetFormatPr defaultColWidth="8.85546875" defaultRowHeight="16.149999999999999"/>
  <cols>
    <col min="1" max="1" width="25.140625" style="30" customWidth="1"/>
    <col min="2" max="7" width="14.140625" style="30" customWidth="1"/>
    <col min="8" max="16384" width="8.85546875" style="30"/>
  </cols>
  <sheetData>
    <row r="1" spans="1:7">
      <c r="A1" s="11" t="s">
        <v>254</v>
      </c>
      <c r="B1" s="11"/>
      <c r="C1" s="11"/>
      <c r="D1" s="11"/>
      <c r="E1" s="11"/>
      <c r="F1" s="11"/>
      <c r="G1" s="11"/>
    </row>
    <row r="2" spans="1:7">
      <c r="A2" s="130" t="s">
        <v>50</v>
      </c>
      <c r="B2" s="115" t="s">
        <v>246</v>
      </c>
      <c r="C2" s="115"/>
      <c r="D2" s="115"/>
      <c r="E2" s="115"/>
      <c r="F2" s="115"/>
      <c r="G2" s="115"/>
    </row>
    <row r="3" spans="1:7">
      <c r="A3" s="130"/>
      <c r="B3" s="115" t="s">
        <v>247</v>
      </c>
      <c r="C3" s="115"/>
      <c r="D3" s="115"/>
      <c r="E3" s="115" t="s">
        <v>248</v>
      </c>
      <c r="F3" s="115"/>
      <c r="G3" s="115"/>
    </row>
    <row r="4" spans="1:7">
      <c r="A4" s="130"/>
      <c r="B4" s="13" t="s">
        <v>2</v>
      </c>
      <c r="C4" s="13" t="s">
        <v>4</v>
      </c>
      <c r="D4" s="13" t="s">
        <v>5</v>
      </c>
      <c r="E4" s="13" t="s">
        <v>2</v>
      </c>
      <c r="F4" s="13" t="s">
        <v>4</v>
      </c>
      <c r="G4" s="13" t="s">
        <v>5</v>
      </c>
    </row>
    <row r="5" spans="1:7">
      <c r="A5" s="13" t="s">
        <v>255</v>
      </c>
      <c r="B5" s="72">
        <v>3129</v>
      </c>
      <c r="C5" s="72">
        <v>1253</v>
      </c>
      <c r="D5" s="72">
        <v>1876</v>
      </c>
      <c r="E5" s="15">
        <v>100</v>
      </c>
      <c r="F5" s="13">
        <v>40.1</v>
      </c>
      <c r="G5" s="13">
        <v>59.9</v>
      </c>
    </row>
    <row r="6" spans="1:7">
      <c r="A6" s="13" t="s">
        <v>51</v>
      </c>
      <c r="B6" s="72">
        <v>2039</v>
      </c>
      <c r="C6" s="13">
        <v>824</v>
      </c>
      <c r="D6" s="72">
        <v>1215</v>
      </c>
      <c r="E6" s="13">
        <v>64.5</v>
      </c>
      <c r="F6" s="13">
        <v>26.3</v>
      </c>
      <c r="G6" s="13">
        <v>38.799999999999997</v>
      </c>
    </row>
    <row r="7" spans="1:7">
      <c r="A7" s="13" t="s">
        <v>256</v>
      </c>
      <c r="B7" s="72">
        <v>1037</v>
      </c>
      <c r="C7" s="13">
        <v>411</v>
      </c>
      <c r="D7" s="13">
        <v>626</v>
      </c>
      <c r="E7" s="15">
        <v>34</v>
      </c>
      <c r="F7" s="15">
        <v>13.1</v>
      </c>
      <c r="G7" s="15">
        <v>20</v>
      </c>
    </row>
    <row r="8" spans="1:7">
      <c r="A8" s="3" t="s">
        <v>250</v>
      </c>
      <c r="B8" s="11"/>
      <c r="C8" s="11"/>
      <c r="D8" s="11"/>
      <c r="E8" s="11"/>
      <c r="F8" s="11"/>
      <c r="G8" s="11"/>
    </row>
    <row r="9" spans="1:7">
      <c r="A9" s="3" t="s">
        <v>251</v>
      </c>
      <c r="B9" s="11"/>
      <c r="C9" s="11"/>
      <c r="D9" s="11"/>
      <c r="E9" s="11"/>
      <c r="F9" s="11"/>
      <c r="G9" s="11"/>
    </row>
    <row r="10" spans="1:7">
      <c r="A10" s="3" t="s">
        <v>257</v>
      </c>
      <c r="B10" s="11"/>
      <c r="C10" s="11"/>
      <c r="D10" s="11"/>
      <c r="E10" s="11"/>
      <c r="F10" s="11"/>
      <c r="G10" s="11"/>
    </row>
  </sheetData>
  <mergeCells count="4">
    <mergeCell ref="A2:A4"/>
    <mergeCell ref="B3:D3"/>
    <mergeCell ref="E3:G3"/>
    <mergeCell ref="B2:G2"/>
  </mergeCells>
  <pageMargins left="0.511811024" right="0.511811024" top="0.78740157499999996" bottom="0.78740157499999996" header="0.31496062000000002" footer="0.3149606200000000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dimension ref="A1:G10"/>
  <sheetViews>
    <sheetView workbookViewId="0">
      <selection activeCell="A11" sqref="A11"/>
    </sheetView>
  </sheetViews>
  <sheetFormatPr defaultRowHeight="14.45"/>
  <cols>
    <col min="1" max="1" width="18.28515625" customWidth="1"/>
    <col min="2" max="6" width="16.28515625" customWidth="1"/>
    <col min="7" max="7" width="13.42578125" customWidth="1"/>
  </cols>
  <sheetData>
    <row r="1" spans="1:7" ht="16.149999999999999">
      <c r="A1" s="11" t="s">
        <v>258</v>
      </c>
      <c r="B1" s="11"/>
      <c r="C1" s="11"/>
      <c r="D1" s="11"/>
      <c r="E1" s="11"/>
      <c r="F1" s="11"/>
    </row>
    <row r="2" spans="1:7" ht="16.149999999999999">
      <c r="A2" s="130" t="s">
        <v>50</v>
      </c>
      <c r="B2" s="115" t="s">
        <v>246</v>
      </c>
      <c r="C2" s="115"/>
      <c r="D2" s="115"/>
      <c r="E2" s="115"/>
      <c r="F2" s="115"/>
      <c r="G2" s="115"/>
    </row>
    <row r="3" spans="1:7" ht="16.149999999999999">
      <c r="A3" s="130"/>
      <c r="B3" s="115" t="s">
        <v>247</v>
      </c>
      <c r="C3" s="115"/>
      <c r="D3" s="115"/>
      <c r="E3" s="115" t="s">
        <v>248</v>
      </c>
      <c r="F3" s="115"/>
      <c r="G3" s="115"/>
    </row>
    <row r="4" spans="1:7" ht="16.149999999999999">
      <c r="A4" s="130"/>
      <c r="B4" s="13" t="s">
        <v>2</v>
      </c>
      <c r="C4" s="13" t="s">
        <v>4</v>
      </c>
      <c r="D4" s="13" t="s">
        <v>5</v>
      </c>
      <c r="E4" s="13" t="s">
        <v>2</v>
      </c>
      <c r="F4" s="13" t="s">
        <v>4</v>
      </c>
      <c r="G4" s="13" t="s">
        <v>5</v>
      </c>
    </row>
    <row r="5" spans="1:7" ht="16.149999999999999">
      <c r="A5" s="13" t="s">
        <v>255</v>
      </c>
      <c r="B5" s="72">
        <v>3083</v>
      </c>
      <c r="C5" s="72">
        <v>1152</v>
      </c>
      <c r="D5" s="72">
        <v>1931</v>
      </c>
      <c r="E5" s="15">
        <v>100</v>
      </c>
      <c r="F5" s="13">
        <v>37.4</v>
      </c>
      <c r="G5" s="13">
        <v>62.6</v>
      </c>
    </row>
    <row r="6" spans="1:7" ht="16.149999999999999">
      <c r="A6" s="13" t="s">
        <v>51</v>
      </c>
      <c r="B6" s="72">
        <v>2099</v>
      </c>
      <c r="C6" s="13">
        <v>803</v>
      </c>
      <c r="D6" s="72">
        <v>1297</v>
      </c>
      <c r="E6" s="13">
        <v>68.099999999999994</v>
      </c>
      <c r="F6" s="15">
        <v>26</v>
      </c>
      <c r="G6" s="15">
        <v>42.1</v>
      </c>
    </row>
    <row r="7" spans="1:7" ht="16.149999999999999">
      <c r="A7" s="13" t="s">
        <v>256</v>
      </c>
      <c r="B7" s="72">
        <v>934</v>
      </c>
      <c r="C7" s="13">
        <v>336</v>
      </c>
      <c r="D7" s="13">
        <v>598</v>
      </c>
      <c r="E7" s="15">
        <v>30.3</v>
      </c>
      <c r="F7" s="15">
        <v>10.9</v>
      </c>
      <c r="G7" s="15">
        <v>19.399999999999999</v>
      </c>
    </row>
    <row r="8" spans="1:7" ht="16.149999999999999">
      <c r="A8" s="3" t="s">
        <v>250</v>
      </c>
      <c r="B8" s="11"/>
      <c r="C8" s="11"/>
      <c r="D8" s="11"/>
      <c r="E8" s="11"/>
      <c r="F8" s="11"/>
    </row>
    <row r="9" spans="1:7" ht="16.149999999999999">
      <c r="A9" s="3" t="s">
        <v>251</v>
      </c>
      <c r="B9" s="11"/>
      <c r="C9" s="11"/>
      <c r="D9" s="11"/>
      <c r="E9" s="11"/>
      <c r="F9" s="11"/>
    </row>
    <row r="10" spans="1:7" ht="16.149999999999999">
      <c r="A10" s="3" t="s">
        <v>257</v>
      </c>
      <c r="B10" s="11"/>
      <c r="C10" s="11"/>
      <c r="D10" s="11"/>
      <c r="E10" s="11"/>
      <c r="F10" s="11"/>
    </row>
  </sheetData>
  <mergeCells count="4">
    <mergeCell ref="A2:A4"/>
    <mergeCell ref="B3:D3"/>
    <mergeCell ref="B2:G2"/>
    <mergeCell ref="E3:G3"/>
  </mergeCells>
  <pageMargins left="0.511811024" right="0.511811024" top="0.78740157499999996" bottom="0.78740157499999996" header="0.31496062000000002" footer="0.31496062000000002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dimension ref="A1:G10"/>
  <sheetViews>
    <sheetView workbookViewId="0">
      <selection activeCell="A13" sqref="A13"/>
    </sheetView>
  </sheetViews>
  <sheetFormatPr defaultRowHeight="14.45"/>
  <cols>
    <col min="1" max="1" width="20.28515625" customWidth="1"/>
    <col min="2" max="7" width="17.140625" customWidth="1"/>
  </cols>
  <sheetData>
    <row r="1" spans="1:7" ht="16.149999999999999">
      <c r="A1" s="11" t="s">
        <v>259</v>
      </c>
      <c r="B1" s="11"/>
      <c r="C1" s="11"/>
      <c r="D1" s="11"/>
      <c r="E1" s="11"/>
      <c r="F1" s="11"/>
      <c r="G1" s="11"/>
    </row>
    <row r="2" spans="1:7" ht="16.149999999999999">
      <c r="A2" s="130" t="s">
        <v>50</v>
      </c>
      <c r="B2" s="115" t="s">
        <v>246</v>
      </c>
      <c r="C2" s="115"/>
      <c r="D2" s="115"/>
      <c r="E2" s="115"/>
      <c r="F2" s="115"/>
      <c r="G2" s="115"/>
    </row>
    <row r="3" spans="1:7" ht="16.149999999999999">
      <c r="A3" s="130"/>
      <c r="B3" s="115" t="s">
        <v>247</v>
      </c>
      <c r="C3" s="115"/>
      <c r="D3" s="115"/>
      <c r="E3" s="115" t="s">
        <v>248</v>
      </c>
      <c r="F3" s="115"/>
      <c r="G3" s="115"/>
    </row>
    <row r="4" spans="1:7" ht="16.149999999999999">
      <c r="A4" s="130"/>
      <c r="B4" s="13" t="s">
        <v>2</v>
      </c>
      <c r="C4" s="13" t="s">
        <v>4</v>
      </c>
      <c r="D4" s="13" t="s">
        <v>5</v>
      </c>
      <c r="E4" s="13" t="s">
        <v>2</v>
      </c>
      <c r="F4" s="13" t="s">
        <v>4</v>
      </c>
      <c r="G4" s="13" t="s">
        <v>5</v>
      </c>
    </row>
    <row r="5" spans="1:7" ht="16.149999999999999">
      <c r="A5" s="13" t="s">
        <v>255</v>
      </c>
      <c r="B5" s="72">
        <v>3452</v>
      </c>
      <c r="C5" s="72">
        <v>1261</v>
      </c>
      <c r="D5" s="72">
        <v>2192</v>
      </c>
      <c r="E5" s="15">
        <v>100</v>
      </c>
      <c r="F5" s="13">
        <v>36.5</v>
      </c>
      <c r="G5" s="13">
        <v>63.5</v>
      </c>
    </row>
    <row r="6" spans="1:7" ht="16.149999999999999">
      <c r="A6" s="13" t="s">
        <v>51</v>
      </c>
      <c r="B6" s="72">
        <v>2345</v>
      </c>
      <c r="C6" s="13">
        <v>854</v>
      </c>
      <c r="D6" s="72">
        <v>1491</v>
      </c>
      <c r="E6" s="13">
        <v>67.900000000000006</v>
      </c>
      <c r="F6" s="15">
        <v>24.7</v>
      </c>
      <c r="G6" s="13">
        <v>43.2</v>
      </c>
    </row>
    <row r="7" spans="1:7" ht="16.149999999999999">
      <c r="A7" s="13" t="s">
        <v>256</v>
      </c>
      <c r="B7" s="72">
        <v>1013</v>
      </c>
      <c r="C7" s="13">
        <v>363</v>
      </c>
      <c r="D7" s="13">
        <v>650</v>
      </c>
      <c r="E7" s="15">
        <v>29.3</v>
      </c>
      <c r="F7" s="15">
        <v>10.5</v>
      </c>
      <c r="G7" s="13">
        <v>18.8</v>
      </c>
    </row>
    <row r="8" spans="1:7" ht="16.149999999999999">
      <c r="A8" s="3" t="s">
        <v>250</v>
      </c>
      <c r="B8" s="11"/>
      <c r="C8" s="11"/>
      <c r="D8" s="11"/>
      <c r="E8" s="11"/>
      <c r="F8" s="11"/>
      <c r="G8" s="3"/>
    </row>
    <row r="9" spans="1:7" ht="16.149999999999999">
      <c r="A9" s="3" t="s">
        <v>251</v>
      </c>
      <c r="B9" s="11"/>
      <c r="C9" s="11"/>
      <c r="D9" s="11"/>
      <c r="E9" s="11"/>
      <c r="F9" s="11"/>
      <c r="G9" s="3"/>
    </row>
    <row r="10" spans="1:7" ht="16.149999999999999">
      <c r="A10" s="3" t="s">
        <v>257</v>
      </c>
      <c r="B10" s="11"/>
      <c r="C10" s="11"/>
      <c r="D10" s="11"/>
      <c r="E10" s="11"/>
      <c r="F10" s="11"/>
      <c r="G10" s="3"/>
    </row>
  </sheetData>
  <mergeCells count="4">
    <mergeCell ref="A2:A4"/>
    <mergeCell ref="B3:D3"/>
    <mergeCell ref="B2:G2"/>
    <mergeCell ref="E3:G3"/>
  </mergeCells>
  <pageMargins left="0.511811024" right="0.511811024" top="0.78740157499999996" bottom="0.78740157499999996" header="0.31496062000000002" footer="0.31496062000000002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dimension ref="A1:G46"/>
  <sheetViews>
    <sheetView showGridLines="0" workbookViewId="0">
      <selection sqref="A1:G1"/>
    </sheetView>
  </sheetViews>
  <sheetFormatPr defaultColWidth="8.85546875" defaultRowHeight="16.149999999999999"/>
  <cols>
    <col min="1" max="1" width="78.7109375" style="30" customWidth="1"/>
    <col min="2" max="7" width="13" style="30" customWidth="1"/>
    <col min="8" max="16384" width="8.85546875" style="30"/>
  </cols>
  <sheetData>
    <row r="1" spans="1:7" ht="36" customHeight="1">
      <c r="A1" s="139" t="s">
        <v>260</v>
      </c>
      <c r="B1" s="139"/>
      <c r="C1" s="139"/>
      <c r="D1" s="139"/>
      <c r="E1" s="139"/>
      <c r="F1" s="139"/>
      <c r="G1" s="139"/>
    </row>
    <row r="2" spans="1:7" ht="32.450000000000003" customHeight="1">
      <c r="A2" s="148" t="s">
        <v>261</v>
      </c>
      <c r="B2" s="151" t="s">
        <v>246</v>
      </c>
      <c r="C2" s="152"/>
      <c r="D2" s="152"/>
      <c r="E2" s="152"/>
      <c r="F2" s="152"/>
      <c r="G2" s="152"/>
    </row>
    <row r="3" spans="1:7">
      <c r="A3" s="149"/>
      <c r="B3" s="153" t="s">
        <v>247</v>
      </c>
      <c r="C3" s="146"/>
      <c r="D3" s="147"/>
      <c r="E3" s="143" t="s">
        <v>262</v>
      </c>
      <c r="F3" s="144"/>
      <c r="G3" s="144"/>
    </row>
    <row r="4" spans="1:7">
      <c r="A4" s="150"/>
      <c r="B4" s="94" t="s">
        <v>2</v>
      </c>
      <c r="C4" s="95" t="s">
        <v>4</v>
      </c>
      <c r="D4" s="95" t="s">
        <v>5</v>
      </c>
      <c r="E4" s="95" t="s">
        <v>2</v>
      </c>
      <c r="F4" s="95" t="s">
        <v>4</v>
      </c>
      <c r="G4" s="96" t="s">
        <v>5</v>
      </c>
    </row>
    <row r="5" spans="1:7">
      <c r="A5" s="47" t="s">
        <v>2</v>
      </c>
      <c r="B5" s="43">
        <v>3129</v>
      </c>
      <c r="C5" s="43">
        <v>1253</v>
      </c>
      <c r="D5" s="43">
        <v>1876</v>
      </c>
      <c r="E5" s="44">
        <v>100</v>
      </c>
      <c r="F5" s="46">
        <v>40.1</v>
      </c>
      <c r="G5" s="46">
        <v>59.9</v>
      </c>
    </row>
    <row r="6" spans="1:7">
      <c r="A6" s="97" t="s">
        <v>263</v>
      </c>
      <c r="B6" s="98">
        <v>75</v>
      </c>
      <c r="C6" s="98">
        <v>12</v>
      </c>
      <c r="D6" s="98">
        <v>63</v>
      </c>
      <c r="E6" s="70">
        <v>100</v>
      </c>
      <c r="F6" s="91">
        <v>16.600000000000001</v>
      </c>
      <c r="G6" s="91">
        <v>83.4</v>
      </c>
    </row>
    <row r="7" spans="1:7">
      <c r="A7" s="97" t="s">
        <v>264</v>
      </c>
      <c r="B7" s="98">
        <v>499</v>
      </c>
      <c r="C7" s="98">
        <v>148</v>
      </c>
      <c r="D7" s="98">
        <v>351</v>
      </c>
      <c r="E7" s="70">
        <v>100</v>
      </c>
      <c r="F7" s="91">
        <v>29.6</v>
      </c>
      <c r="G7" s="91">
        <v>70.400000000000006</v>
      </c>
    </row>
    <row r="8" spans="1:7">
      <c r="A8" s="97" t="s">
        <v>265</v>
      </c>
      <c r="B8" s="98">
        <v>101</v>
      </c>
      <c r="C8" s="98">
        <v>27</v>
      </c>
      <c r="D8" s="98">
        <v>75</v>
      </c>
      <c r="E8" s="70">
        <v>100</v>
      </c>
      <c r="F8" s="91">
        <v>26.4</v>
      </c>
      <c r="G8" s="91">
        <v>73.599999999999994</v>
      </c>
    </row>
    <row r="9" spans="1:7">
      <c r="A9" s="97" t="s">
        <v>266</v>
      </c>
      <c r="B9" s="98">
        <v>737</v>
      </c>
      <c r="C9" s="98">
        <v>303</v>
      </c>
      <c r="D9" s="98">
        <v>434</v>
      </c>
      <c r="E9" s="70">
        <v>100</v>
      </c>
      <c r="F9" s="91">
        <v>41.1</v>
      </c>
      <c r="G9" s="91">
        <v>58.9</v>
      </c>
    </row>
    <row r="10" spans="1:7">
      <c r="A10" s="97" t="s">
        <v>267</v>
      </c>
      <c r="B10" s="98">
        <v>140</v>
      </c>
      <c r="C10" s="98">
        <v>29</v>
      </c>
      <c r="D10" s="98">
        <v>111</v>
      </c>
      <c r="E10" s="70">
        <v>100</v>
      </c>
      <c r="F10" s="91">
        <v>21</v>
      </c>
      <c r="G10" s="91">
        <v>79</v>
      </c>
    </row>
    <row r="11" spans="1:7">
      <c r="A11" s="97" t="s">
        <v>268</v>
      </c>
      <c r="B11" s="98">
        <v>236</v>
      </c>
      <c r="C11" s="98">
        <v>105</v>
      </c>
      <c r="D11" s="98">
        <v>131</v>
      </c>
      <c r="E11" s="70">
        <v>100</v>
      </c>
      <c r="F11" s="91">
        <v>44.4</v>
      </c>
      <c r="G11" s="91">
        <v>55.6</v>
      </c>
    </row>
    <row r="12" spans="1:7" ht="32.450000000000003">
      <c r="A12" s="97" t="s">
        <v>269</v>
      </c>
      <c r="B12" s="98">
        <v>714</v>
      </c>
      <c r="C12" s="98">
        <v>302</v>
      </c>
      <c r="D12" s="98">
        <v>412</v>
      </c>
      <c r="E12" s="70">
        <v>100</v>
      </c>
      <c r="F12" s="91">
        <v>42.3</v>
      </c>
      <c r="G12" s="91">
        <v>57.7</v>
      </c>
    </row>
    <row r="13" spans="1:7" ht="32.450000000000003">
      <c r="A13" s="99" t="s">
        <v>270</v>
      </c>
      <c r="B13" s="98">
        <v>526</v>
      </c>
      <c r="C13" s="98">
        <v>286</v>
      </c>
      <c r="D13" s="98">
        <v>240</v>
      </c>
      <c r="E13" s="70">
        <v>100</v>
      </c>
      <c r="F13" s="91">
        <v>54.3</v>
      </c>
      <c r="G13" s="91">
        <v>45.7</v>
      </c>
    </row>
    <row r="14" spans="1:7">
      <c r="A14" s="97" t="s">
        <v>271</v>
      </c>
      <c r="B14" s="98">
        <v>95</v>
      </c>
      <c r="C14" s="98">
        <v>35</v>
      </c>
      <c r="D14" s="98">
        <v>60</v>
      </c>
      <c r="E14" s="70">
        <v>100</v>
      </c>
      <c r="F14" s="91">
        <v>37.299999999999997</v>
      </c>
      <c r="G14" s="91">
        <v>62.7</v>
      </c>
    </row>
    <row r="15" spans="1:7">
      <c r="A15" s="97" t="s">
        <v>272</v>
      </c>
      <c r="B15" s="98" t="s">
        <v>62</v>
      </c>
      <c r="C15" s="98" t="s">
        <v>62</v>
      </c>
      <c r="D15" s="98" t="s">
        <v>62</v>
      </c>
      <c r="E15" s="98" t="s">
        <v>62</v>
      </c>
      <c r="F15" s="100" t="s">
        <v>62</v>
      </c>
      <c r="G15" s="100" t="s">
        <v>62</v>
      </c>
    </row>
    <row r="16" spans="1:7">
      <c r="A16" s="97" t="s">
        <v>273</v>
      </c>
      <c r="B16" s="98">
        <v>6</v>
      </c>
      <c r="C16" s="98">
        <v>6</v>
      </c>
      <c r="D16" s="98" t="s">
        <v>62</v>
      </c>
      <c r="E16" s="98">
        <v>100</v>
      </c>
      <c r="F16" s="100">
        <v>100</v>
      </c>
      <c r="G16" s="100" t="s">
        <v>62</v>
      </c>
    </row>
    <row r="17" spans="1:7" ht="7.15" customHeight="1">
      <c r="A17" s="93"/>
      <c r="B17" s="93"/>
      <c r="C17" s="93"/>
      <c r="D17" s="93"/>
      <c r="E17" s="93"/>
      <c r="F17" s="93"/>
      <c r="G17" s="93"/>
    </row>
    <row r="18" spans="1:7" s="3" customFormat="1" ht="12.6">
      <c r="A18" s="41" t="s">
        <v>250</v>
      </c>
      <c r="B18" s="45"/>
      <c r="C18" s="45"/>
      <c r="D18" s="45"/>
      <c r="E18" s="37"/>
      <c r="F18" s="37"/>
      <c r="G18" s="37"/>
    </row>
    <row r="19" spans="1:7" s="3" customFormat="1" ht="12.6">
      <c r="A19" s="42" t="s">
        <v>251</v>
      </c>
      <c r="B19" s="37"/>
      <c r="C19" s="37"/>
      <c r="D19" s="37"/>
      <c r="E19" s="37"/>
      <c r="F19" s="37"/>
      <c r="G19" s="37"/>
    </row>
    <row r="20" spans="1:7">
      <c r="A20" s="70"/>
      <c r="B20" s="70"/>
      <c r="C20" s="70"/>
      <c r="D20" s="70"/>
      <c r="E20" s="70"/>
      <c r="F20" s="70"/>
      <c r="G20" s="70"/>
    </row>
    <row r="21" spans="1:7">
      <c r="A21" s="70"/>
      <c r="B21" s="70"/>
      <c r="C21" s="70"/>
      <c r="D21" s="70"/>
      <c r="E21" s="70"/>
      <c r="F21" s="70"/>
      <c r="G21" s="70"/>
    </row>
    <row r="22" spans="1:7" ht="36" customHeight="1">
      <c r="A22" s="11"/>
      <c r="B22" s="11"/>
      <c r="C22" s="11"/>
      <c r="D22" s="11"/>
      <c r="E22" s="11"/>
      <c r="F22" s="11"/>
      <c r="G22" s="11"/>
    </row>
    <row r="24" spans="1:7" ht="24" customHeight="1">
      <c r="A24" s="11"/>
      <c r="B24" s="11"/>
      <c r="C24" s="11"/>
      <c r="D24" s="11"/>
      <c r="E24" s="11"/>
      <c r="F24" s="11"/>
      <c r="G24" s="11"/>
    </row>
    <row r="42" spans="1:7">
      <c r="A42" s="70"/>
      <c r="B42" s="70"/>
      <c r="C42" s="70"/>
      <c r="D42" s="70"/>
      <c r="E42" s="70"/>
      <c r="F42" s="70"/>
      <c r="G42" s="70"/>
    </row>
    <row r="44" spans="1:7" ht="36" customHeight="1">
      <c r="A44" s="11"/>
      <c r="B44" s="11"/>
      <c r="C44" s="11"/>
      <c r="D44" s="11"/>
      <c r="E44" s="11"/>
      <c r="F44" s="11"/>
      <c r="G44" s="11"/>
    </row>
    <row r="46" spans="1:7" ht="24" customHeight="1">
      <c r="A46" s="11"/>
      <c r="B46" s="11"/>
      <c r="C46" s="11"/>
      <c r="D46" s="11"/>
      <c r="E46" s="11"/>
      <c r="F46" s="11"/>
      <c r="G46" s="11"/>
    </row>
  </sheetData>
  <mergeCells count="5">
    <mergeCell ref="A1:G1"/>
    <mergeCell ref="A2:A4"/>
    <mergeCell ref="B2:G2"/>
    <mergeCell ref="B3:D3"/>
    <mergeCell ref="E3:G3"/>
  </mergeCells>
  <pageMargins left="0.511811024" right="0.511811024" top="0.78740157499999996" bottom="0.78740157499999996" header="0.31496062000000002" footer="0.31496062000000002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dimension ref="A1:G19"/>
  <sheetViews>
    <sheetView showGridLines="0" workbookViewId="0">
      <selection activeCell="A19" sqref="A19"/>
    </sheetView>
  </sheetViews>
  <sheetFormatPr defaultRowHeight="14.45"/>
  <cols>
    <col min="1" max="1" width="74.140625" customWidth="1"/>
    <col min="2" max="7" width="13.7109375" customWidth="1"/>
  </cols>
  <sheetData>
    <row r="1" spans="1:7" ht="37.9" customHeight="1">
      <c r="A1" s="139" t="s">
        <v>274</v>
      </c>
      <c r="B1" s="139"/>
      <c r="C1" s="139"/>
      <c r="D1" s="139"/>
      <c r="E1" s="139"/>
      <c r="F1" s="139"/>
      <c r="G1" s="139"/>
    </row>
    <row r="2" spans="1:7" ht="16.149999999999999">
      <c r="A2" s="148" t="s">
        <v>261</v>
      </c>
      <c r="B2" s="151" t="s">
        <v>246</v>
      </c>
      <c r="C2" s="152"/>
      <c r="D2" s="152"/>
      <c r="E2" s="152"/>
      <c r="F2" s="152"/>
      <c r="G2" s="152"/>
    </row>
    <row r="3" spans="1:7" ht="14.45" customHeight="1">
      <c r="A3" s="149"/>
      <c r="B3" s="153" t="s">
        <v>247</v>
      </c>
      <c r="C3" s="146"/>
      <c r="D3" s="147"/>
      <c r="E3" s="143" t="s">
        <v>262</v>
      </c>
      <c r="F3" s="144"/>
      <c r="G3" s="144"/>
    </row>
    <row r="4" spans="1:7" ht="16.149999999999999">
      <c r="A4" s="150"/>
      <c r="B4" s="94" t="s">
        <v>2</v>
      </c>
      <c r="C4" s="95" t="s">
        <v>4</v>
      </c>
      <c r="D4" s="95" t="s">
        <v>5</v>
      </c>
      <c r="E4" s="95" t="s">
        <v>2</v>
      </c>
      <c r="F4" s="95" t="s">
        <v>4</v>
      </c>
      <c r="G4" s="96" t="s">
        <v>5</v>
      </c>
    </row>
    <row r="5" spans="1:7" ht="16.149999999999999">
      <c r="A5" s="47" t="s">
        <v>2</v>
      </c>
      <c r="B5" s="43">
        <v>3083</v>
      </c>
      <c r="C5" s="43">
        <v>1152</v>
      </c>
      <c r="D5" s="43">
        <v>1931</v>
      </c>
      <c r="E5" s="44">
        <v>100</v>
      </c>
      <c r="F5" s="46">
        <v>37.4</v>
      </c>
      <c r="G5" s="46">
        <v>62.6</v>
      </c>
    </row>
    <row r="6" spans="1:7" ht="16.149999999999999">
      <c r="A6" s="97" t="s">
        <v>263</v>
      </c>
      <c r="B6" s="98">
        <v>86</v>
      </c>
      <c r="C6" s="98">
        <v>10</v>
      </c>
      <c r="D6" s="98">
        <v>76</v>
      </c>
      <c r="E6" s="70">
        <v>100</v>
      </c>
      <c r="F6" s="91">
        <v>11.8</v>
      </c>
      <c r="G6" s="91">
        <v>88.2</v>
      </c>
    </row>
    <row r="7" spans="1:7" ht="16.149999999999999">
      <c r="A7" s="97" t="s">
        <v>264</v>
      </c>
      <c r="B7" s="98">
        <v>508</v>
      </c>
      <c r="C7" s="98">
        <v>148</v>
      </c>
      <c r="D7" s="98">
        <v>360</v>
      </c>
      <c r="E7" s="70">
        <v>100</v>
      </c>
      <c r="F7" s="91">
        <v>29.1</v>
      </c>
      <c r="G7" s="91">
        <v>70.900000000000006</v>
      </c>
    </row>
    <row r="8" spans="1:7" ht="16.149999999999999">
      <c r="A8" s="97" t="s">
        <v>265</v>
      </c>
      <c r="B8" s="98">
        <v>93</v>
      </c>
      <c r="C8" s="98">
        <v>19</v>
      </c>
      <c r="D8" s="98">
        <v>73</v>
      </c>
      <c r="E8" s="70">
        <v>100</v>
      </c>
      <c r="F8" s="91">
        <v>20.8</v>
      </c>
      <c r="G8" s="91">
        <v>79.2</v>
      </c>
    </row>
    <row r="9" spans="1:7" ht="16.149999999999999">
      <c r="A9" s="97" t="s">
        <v>266</v>
      </c>
      <c r="B9" s="98">
        <v>824</v>
      </c>
      <c r="C9" s="98">
        <v>351</v>
      </c>
      <c r="D9" s="98">
        <v>473</v>
      </c>
      <c r="E9" s="70">
        <v>100</v>
      </c>
      <c r="F9" s="91">
        <v>42.6</v>
      </c>
      <c r="G9" s="91">
        <v>57.4</v>
      </c>
    </row>
    <row r="10" spans="1:7" ht="16.149999999999999">
      <c r="A10" s="97" t="s">
        <v>267</v>
      </c>
      <c r="B10" s="98">
        <v>131</v>
      </c>
      <c r="C10" s="98">
        <v>28</v>
      </c>
      <c r="D10" s="98">
        <v>104</v>
      </c>
      <c r="E10" s="70">
        <v>100</v>
      </c>
      <c r="F10" s="91">
        <v>21</v>
      </c>
      <c r="G10" s="91">
        <v>79</v>
      </c>
    </row>
    <row r="11" spans="1:7" ht="16.149999999999999">
      <c r="A11" s="97" t="s">
        <v>268</v>
      </c>
      <c r="B11" s="98">
        <v>206</v>
      </c>
      <c r="C11" s="98">
        <v>85</v>
      </c>
      <c r="D11" s="98">
        <v>120</v>
      </c>
      <c r="E11" s="70">
        <v>100</v>
      </c>
      <c r="F11" s="91">
        <v>41.4</v>
      </c>
      <c r="G11" s="91">
        <v>58.6</v>
      </c>
    </row>
    <row r="12" spans="1:7" ht="32.450000000000003">
      <c r="A12" s="97" t="s">
        <v>269</v>
      </c>
      <c r="B12" s="98">
        <v>624</v>
      </c>
      <c r="C12" s="98">
        <v>220</v>
      </c>
      <c r="D12" s="98">
        <v>403</v>
      </c>
      <c r="E12" s="70">
        <v>100</v>
      </c>
      <c r="F12" s="91">
        <v>35.299999999999997</v>
      </c>
      <c r="G12" s="91">
        <v>64.7</v>
      </c>
    </row>
    <row r="13" spans="1:7" ht="32.450000000000003">
      <c r="A13" s="99" t="s">
        <v>270</v>
      </c>
      <c r="B13" s="98">
        <v>523</v>
      </c>
      <c r="C13" s="98">
        <v>250</v>
      </c>
      <c r="D13" s="98">
        <v>273</v>
      </c>
      <c r="E13" s="70">
        <v>100</v>
      </c>
      <c r="F13" s="91">
        <v>47.8</v>
      </c>
      <c r="G13" s="91">
        <v>52.2</v>
      </c>
    </row>
    <row r="14" spans="1:7" ht="16.149999999999999">
      <c r="A14" s="97" t="s">
        <v>271</v>
      </c>
      <c r="B14" s="98">
        <v>87</v>
      </c>
      <c r="C14" s="98">
        <v>40</v>
      </c>
      <c r="D14" s="98">
        <v>46</v>
      </c>
      <c r="E14" s="70">
        <v>100</v>
      </c>
      <c r="F14" s="91">
        <v>46.6</v>
      </c>
      <c r="G14" s="91">
        <v>53.4</v>
      </c>
    </row>
    <row r="15" spans="1:7" ht="16.149999999999999">
      <c r="A15" s="97" t="s">
        <v>272</v>
      </c>
      <c r="B15" s="98" t="s">
        <v>62</v>
      </c>
      <c r="C15" s="98" t="s">
        <v>62</v>
      </c>
      <c r="D15" s="98" t="s">
        <v>62</v>
      </c>
      <c r="E15" s="98" t="s">
        <v>62</v>
      </c>
      <c r="F15" s="100" t="s">
        <v>62</v>
      </c>
      <c r="G15" s="100" t="s">
        <v>62</v>
      </c>
    </row>
    <row r="16" spans="1:7" ht="16.149999999999999">
      <c r="A16" s="97" t="s">
        <v>273</v>
      </c>
      <c r="B16" s="98">
        <v>3</v>
      </c>
      <c r="C16" s="98" t="s">
        <v>275</v>
      </c>
      <c r="D16" s="98">
        <v>3</v>
      </c>
      <c r="E16" s="98">
        <v>100</v>
      </c>
      <c r="F16" s="100" t="s">
        <v>62</v>
      </c>
      <c r="G16" s="100">
        <v>100</v>
      </c>
    </row>
    <row r="17" spans="1:7" ht="6" customHeight="1">
      <c r="A17" s="93"/>
      <c r="B17" s="93"/>
      <c r="C17" s="93"/>
      <c r="D17" s="93"/>
      <c r="E17" s="93"/>
      <c r="F17" s="93"/>
      <c r="G17" s="93"/>
    </row>
    <row r="18" spans="1:7">
      <c r="A18" s="41" t="s">
        <v>250</v>
      </c>
      <c r="B18" s="45"/>
      <c r="C18" s="45"/>
      <c r="D18" s="45"/>
      <c r="E18" s="37"/>
      <c r="F18" s="37"/>
      <c r="G18" s="37"/>
    </row>
    <row r="19" spans="1:7">
      <c r="A19" s="42" t="s">
        <v>251</v>
      </c>
      <c r="B19" s="37"/>
      <c r="C19" s="37"/>
      <c r="D19" s="37"/>
      <c r="E19" s="37"/>
      <c r="F19" s="37"/>
      <c r="G19" s="37"/>
    </row>
  </sheetData>
  <mergeCells count="5">
    <mergeCell ref="A2:A4"/>
    <mergeCell ref="B2:G2"/>
    <mergeCell ref="B3:D3"/>
    <mergeCell ref="E3:G3"/>
    <mergeCell ref="A1:G1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0"/>
  <sheetViews>
    <sheetView topLeftCell="B1" workbookViewId="0">
      <selection activeCell="B10" sqref="B10"/>
    </sheetView>
  </sheetViews>
  <sheetFormatPr defaultRowHeight="14.45"/>
  <cols>
    <col min="1" max="1" width="0" hidden="1" customWidth="1"/>
    <col min="2" max="2" width="18.85546875" customWidth="1"/>
    <col min="3" max="6" width="14.85546875" customWidth="1"/>
  </cols>
  <sheetData>
    <row r="1" spans="1:8" ht="16.149999999999999">
      <c r="B1" s="21" t="s">
        <v>33</v>
      </c>
      <c r="C1" s="21"/>
      <c r="D1" s="21"/>
      <c r="E1" s="22"/>
      <c r="F1" s="22"/>
    </row>
    <row r="2" spans="1:8" ht="15.75" customHeight="1">
      <c r="B2" s="122" t="s">
        <v>23</v>
      </c>
      <c r="C2" s="118" t="s">
        <v>2</v>
      </c>
      <c r="D2" s="119"/>
      <c r="E2" s="124" t="s">
        <v>3</v>
      </c>
      <c r="F2" s="125"/>
    </row>
    <row r="3" spans="1:8" ht="15.75" customHeight="1">
      <c r="B3" s="123"/>
      <c r="C3" s="27" t="s">
        <v>4</v>
      </c>
      <c r="D3" s="27" t="s">
        <v>5</v>
      </c>
      <c r="E3" s="55" t="s">
        <v>4</v>
      </c>
      <c r="F3" s="55" t="s">
        <v>5</v>
      </c>
    </row>
    <row r="4" spans="1:8" ht="16.149999999999999">
      <c r="A4">
        <v>0</v>
      </c>
      <c r="B4" s="54" t="s">
        <v>13</v>
      </c>
      <c r="C4" s="106">
        <v>176850</v>
      </c>
      <c r="D4" s="19">
        <v>351733</v>
      </c>
      <c r="E4" s="50">
        <v>33.5</v>
      </c>
      <c r="F4" s="50">
        <v>66.5</v>
      </c>
    </row>
    <row r="5" spans="1:8" ht="16.149999999999999">
      <c r="A5">
        <v>1</v>
      </c>
      <c r="B5" s="54" t="s">
        <v>34</v>
      </c>
      <c r="C5" s="49">
        <v>2520</v>
      </c>
      <c r="D5" s="49">
        <v>16050</v>
      </c>
      <c r="E5" s="50">
        <v>13.6</v>
      </c>
      <c r="F5" s="50">
        <v>86.4</v>
      </c>
      <c r="H5" s="23"/>
    </row>
    <row r="6" spans="1:8" ht="16.149999999999999">
      <c r="A6">
        <v>2</v>
      </c>
      <c r="B6" s="54" t="s">
        <v>35</v>
      </c>
      <c r="C6" s="49">
        <v>3985</v>
      </c>
      <c r="D6" s="49">
        <v>14750</v>
      </c>
      <c r="E6" s="50">
        <v>21.3</v>
      </c>
      <c r="F6" s="50">
        <v>78.7</v>
      </c>
    </row>
    <row r="7" spans="1:8" ht="16.149999999999999">
      <c r="A7">
        <v>3</v>
      </c>
      <c r="B7" s="54" t="s">
        <v>36</v>
      </c>
      <c r="C7" s="49">
        <v>170345</v>
      </c>
      <c r="D7" s="49">
        <v>320933</v>
      </c>
      <c r="E7" s="50">
        <v>34.700000000000003</v>
      </c>
      <c r="F7" s="50">
        <v>65.3</v>
      </c>
    </row>
    <row r="8" spans="1:8">
      <c r="B8" s="34" t="s">
        <v>7</v>
      </c>
      <c r="C8" s="34"/>
      <c r="D8" s="34"/>
      <c r="E8" s="3"/>
      <c r="F8" s="3"/>
    </row>
    <row r="9" spans="1:8">
      <c r="B9" s="3" t="s">
        <v>8</v>
      </c>
      <c r="C9" s="3"/>
      <c r="D9" s="3"/>
      <c r="E9" s="3"/>
      <c r="F9" s="3"/>
    </row>
    <row r="10" spans="1:8" ht="16.149999999999999">
      <c r="B10" s="37"/>
      <c r="C10" s="11"/>
      <c r="D10" s="11"/>
      <c r="E10" s="11"/>
      <c r="F10" s="11"/>
    </row>
  </sheetData>
  <sortState xmlns:xlrd2="http://schemas.microsoft.com/office/spreadsheetml/2017/richdata2" ref="A4:H7">
    <sortCondition ref="A4:A7"/>
  </sortState>
  <mergeCells count="3">
    <mergeCell ref="B2:B3"/>
    <mergeCell ref="E2:F2"/>
    <mergeCell ref="C2:D2"/>
  </mergeCells>
  <pageMargins left="0.511811024" right="0.511811024" top="0.78740157499999996" bottom="0.78740157499999996" header="0.31496062000000002" footer="0.31496062000000002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dimension ref="A1:G19"/>
  <sheetViews>
    <sheetView showGridLines="0" workbookViewId="0">
      <selection activeCell="A22" sqref="A22"/>
    </sheetView>
  </sheetViews>
  <sheetFormatPr defaultRowHeight="14.45"/>
  <cols>
    <col min="1" max="1" width="73.28515625" customWidth="1"/>
    <col min="2" max="7" width="13.7109375" customWidth="1"/>
  </cols>
  <sheetData>
    <row r="1" spans="1:7" ht="39.6" customHeight="1">
      <c r="A1" s="139" t="s">
        <v>276</v>
      </c>
      <c r="B1" s="139"/>
      <c r="C1" s="139"/>
      <c r="D1" s="139"/>
      <c r="E1" s="139"/>
      <c r="F1" s="139"/>
      <c r="G1" s="139"/>
    </row>
    <row r="2" spans="1:7" ht="16.149999999999999">
      <c r="A2" s="148" t="s">
        <v>261</v>
      </c>
      <c r="B2" s="151" t="s">
        <v>246</v>
      </c>
      <c r="C2" s="152"/>
      <c r="D2" s="152"/>
      <c r="E2" s="152"/>
      <c r="F2" s="152"/>
      <c r="G2" s="152"/>
    </row>
    <row r="3" spans="1:7" ht="16.149999999999999">
      <c r="A3" s="149"/>
      <c r="B3" s="153" t="s">
        <v>247</v>
      </c>
      <c r="C3" s="146"/>
      <c r="D3" s="147"/>
      <c r="E3" s="143" t="s">
        <v>262</v>
      </c>
      <c r="F3" s="144"/>
      <c r="G3" s="144"/>
    </row>
    <row r="4" spans="1:7" ht="16.149999999999999">
      <c r="A4" s="150"/>
      <c r="B4" s="94" t="s">
        <v>2</v>
      </c>
      <c r="C4" s="95" t="s">
        <v>4</v>
      </c>
      <c r="D4" s="95" t="s">
        <v>5</v>
      </c>
      <c r="E4" s="95" t="s">
        <v>2</v>
      </c>
      <c r="F4" s="95" t="s">
        <v>4</v>
      </c>
      <c r="G4" s="96" t="s">
        <v>5</v>
      </c>
    </row>
    <row r="5" spans="1:7" ht="16.149999999999999">
      <c r="A5" s="47" t="s">
        <v>277</v>
      </c>
      <c r="B5" s="43">
        <v>3452</v>
      </c>
      <c r="C5" s="43">
        <v>1261</v>
      </c>
      <c r="D5" s="43">
        <v>2192</v>
      </c>
      <c r="E5" s="44">
        <v>100</v>
      </c>
      <c r="F5" s="46">
        <v>36.5</v>
      </c>
      <c r="G5" s="46">
        <v>63.5</v>
      </c>
    </row>
    <row r="6" spans="1:7" ht="16.149999999999999">
      <c r="A6" s="97" t="s">
        <v>263</v>
      </c>
      <c r="B6" s="98">
        <v>96</v>
      </c>
      <c r="C6" s="98">
        <v>13</v>
      </c>
      <c r="D6" s="98">
        <v>83</v>
      </c>
      <c r="E6" s="70">
        <v>100</v>
      </c>
      <c r="F6" s="91">
        <v>13.9</v>
      </c>
      <c r="G6" s="91">
        <v>86.1</v>
      </c>
    </row>
    <row r="7" spans="1:7" ht="16.149999999999999">
      <c r="A7" s="97" t="s">
        <v>264</v>
      </c>
      <c r="B7" s="98">
        <v>626</v>
      </c>
      <c r="C7" s="98">
        <v>153</v>
      </c>
      <c r="D7" s="98">
        <v>473</v>
      </c>
      <c r="E7" s="70">
        <v>100</v>
      </c>
      <c r="F7" s="91">
        <v>24.5</v>
      </c>
      <c r="G7" s="91">
        <v>75.5</v>
      </c>
    </row>
    <row r="8" spans="1:7" ht="16.149999999999999">
      <c r="A8" s="97" t="s">
        <v>265</v>
      </c>
      <c r="B8" s="98">
        <v>124</v>
      </c>
      <c r="C8" s="98">
        <v>26</v>
      </c>
      <c r="D8" s="98">
        <v>98</v>
      </c>
      <c r="E8" s="70">
        <v>100</v>
      </c>
      <c r="F8" s="91">
        <v>21</v>
      </c>
      <c r="G8" s="91">
        <v>79</v>
      </c>
    </row>
    <row r="9" spans="1:7" ht="16.149999999999999">
      <c r="A9" s="97" t="s">
        <v>266</v>
      </c>
      <c r="B9" s="98">
        <v>877</v>
      </c>
      <c r="C9" s="98">
        <v>332</v>
      </c>
      <c r="D9" s="98">
        <v>545</v>
      </c>
      <c r="E9" s="70">
        <v>100</v>
      </c>
      <c r="F9" s="91">
        <v>37.9</v>
      </c>
      <c r="G9" s="91">
        <v>62.1</v>
      </c>
    </row>
    <row r="10" spans="1:7" ht="16.149999999999999">
      <c r="A10" s="97" t="s">
        <v>267</v>
      </c>
      <c r="B10" s="98">
        <v>137</v>
      </c>
      <c r="C10" s="98">
        <v>28</v>
      </c>
      <c r="D10" s="98">
        <v>109</v>
      </c>
      <c r="E10" s="70">
        <v>100</v>
      </c>
      <c r="F10" s="91">
        <v>20.2</v>
      </c>
      <c r="G10" s="91">
        <v>79.8</v>
      </c>
    </row>
    <row r="11" spans="1:7" ht="16.149999999999999">
      <c r="A11" s="97" t="s">
        <v>268</v>
      </c>
      <c r="B11" s="98">
        <v>257</v>
      </c>
      <c r="C11" s="98">
        <v>104</v>
      </c>
      <c r="D11" s="98">
        <v>153</v>
      </c>
      <c r="E11" s="70">
        <v>100</v>
      </c>
      <c r="F11" s="91">
        <v>40.4</v>
      </c>
      <c r="G11" s="91">
        <v>59.6</v>
      </c>
    </row>
    <row r="12" spans="1:7" ht="32.450000000000003">
      <c r="A12" s="97" t="s">
        <v>269</v>
      </c>
      <c r="B12" s="98">
        <v>694</v>
      </c>
      <c r="C12" s="98">
        <v>268</v>
      </c>
      <c r="D12" s="98">
        <v>426</v>
      </c>
      <c r="E12" s="70">
        <v>100</v>
      </c>
      <c r="F12" s="91">
        <v>38.6</v>
      </c>
      <c r="G12" s="91">
        <v>61.4</v>
      </c>
    </row>
    <row r="13" spans="1:7" ht="32.450000000000003">
      <c r="A13" s="99" t="s">
        <v>270</v>
      </c>
      <c r="B13" s="98">
        <v>510</v>
      </c>
      <c r="C13" s="98">
        <v>277</v>
      </c>
      <c r="D13" s="98">
        <v>233</v>
      </c>
      <c r="E13" s="70">
        <v>100</v>
      </c>
      <c r="F13" s="91">
        <v>54.3</v>
      </c>
      <c r="G13" s="91">
        <v>45.7</v>
      </c>
    </row>
    <row r="14" spans="1:7" ht="16.149999999999999">
      <c r="A14" s="97" t="s">
        <v>271</v>
      </c>
      <c r="B14" s="98">
        <v>130</v>
      </c>
      <c r="C14" s="98">
        <v>59</v>
      </c>
      <c r="D14" s="98">
        <v>71</v>
      </c>
      <c r="E14" s="70">
        <v>100</v>
      </c>
      <c r="F14" s="91">
        <v>45.3</v>
      </c>
      <c r="G14" s="91">
        <v>54.7</v>
      </c>
    </row>
    <row r="15" spans="1:7" ht="16.149999999999999">
      <c r="A15" s="97" t="s">
        <v>272</v>
      </c>
      <c r="B15" s="98" t="s">
        <v>62</v>
      </c>
      <c r="C15" s="98" t="s">
        <v>62</v>
      </c>
      <c r="D15" s="98" t="s">
        <v>62</v>
      </c>
      <c r="E15" s="98" t="s">
        <v>62</v>
      </c>
      <c r="F15" s="100" t="s">
        <v>62</v>
      </c>
      <c r="G15" s="100" t="s">
        <v>62</v>
      </c>
    </row>
    <row r="16" spans="1:7" ht="16.149999999999999">
      <c r="A16" s="97" t="s">
        <v>273</v>
      </c>
      <c r="B16" s="98">
        <v>1</v>
      </c>
      <c r="C16" s="98" t="s">
        <v>275</v>
      </c>
      <c r="D16" s="98">
        <v>1</v>
      </c>
      <c r="E16" s="98">
        <v>100</v>
      </c>
      <c r="F16" s="100" t="s">
        <v>62</v>
      </c>
      <c r="G16" s="100">
        <v>100</v>
      </c>
    </row>
    <row r="17" spans="1:7" ht="4.1500000000000004" customHeight="1">
      <c r="A17" s="93"/>
      <c r="B17" s="93"/>
      <c r="C17" s="93"/>
      <c r="D17" s="93"/>
      <c r="E17" s="93"/>
      <c r="F17" s="93"/>
      <c r="G17" s="93"/>
    </row>
    <row r="18" spans="1:7">
      <c r="A18" s="41" t="s">
        <v>250</v>
      </c>
      <c r="B18" s="45"/>
      <c r="C18" s="45"/>
      <c r="D18" s="45"/>
      <c r="E18" s="37"/>
      <c r="F18" s="37"/>
      <c r="G18" s="37"/>
    </row>
    <row r="19" spans="1:7">
      <c r="A19" s="42" t="s">
        <v>251</v>
      </c>
      <c r="B19" s="37"/>
      <c r="C19" s="37"/>
      <c r="D19" s="37"/>
      <c r="E19" s="37"/>
      <c r="F19" s="37"/>
      <c r="G19" s="37"/>
    </row>
  </sheetData>
  <mergeCells count="5">
    <mergeCell ref="A1:G1"/>
    <mergeCell ref="A2:A4"/>
    <mergeCell ref="B2:G2"/>
    <mergeCell ref="B3:D3"/>
    <mergeCell ref="E3:G3"/>
  </mergeCells>
  <pageMargins left="0.511811024" right="0.511811024" top="0.78740157499999996" bottom="0.78740157499999996" header="0.31496062000000002" footer="0.31496062000000002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dimension ref="A1:F6"/>
  <sheetViews>
    <sheetView workbookViewId="0">
      <selection activeCell="O27" sqref="O27"/>
    </sheetView>
  </sheetViews>
  <sheetFormatPr defaultColWidth="8.85546875" defaultRowHeight="16.149999999999999"/>
  <cols>
    <col min="1" max="1" width="14" style="30" customWidth="1"/>
    <col min="2" max="6" width="17.7109375" style="30" customWidth="1"/>
    <col min="7" max="16384" width="8.85546875" style="30"/>
  </cols>
  <sheetData>
    <row r="1" spans="1:6">
      <c r="A1" s="10" t="s">
        <v>278</v>
      </c>
      <c r="B1" s="10"/>
      <c r="C1" s="11"/>
      <c r="D1" s="11"/>
      <c r="E1" s="11"/>
      <c r="F1" s="11"/>
    </row>
    <row r="2" spans="1:6">
      <c r="A2" s="136" t="s">
        <v>279</v>
      </c>
      <c r="B2" s="154" t="s">
        <v>2</v>
      </c>
      <c r="C2" s="156" t="s">
        <v>2</v>
      </c>
      <c r="D2" s="157"/>
      <c r="E2" s="108" t="s">
        <v>3</v>
      </c>
      <c r="F2" s="108"/>
    </row>
    <row r="3" spans="1:6" ht="48.6">
      <c r="A3" s="136"/>
      <c r="B3" s="155"/>
      <c r="C3" s="101" t="s">
        <v>280</v>
      </c>
      <c r="D3" s="101" t="s">
        <v>281</v>
      </c>
      <c r="E3" s="101" t="s">
        <v>280</v>
      </c>
      <c r="F3" s="101" t="s">
        <v>281</v>
      </c>
    </row>
    <row r="4" spans="1:6">
      <c r="A4" s="136"/>
      <c r="B4" s="102">
        <v>20</v>
      </c>
      <c r="C4" s="103">
        <v>20</v>
      </c>
      <c r="D4" s="103">
        <v>0</v>
      </c>
      <c r="E4" s="104">
        <v>100</v>
      </c>
      <c r="F4" s="103">
        <v>0</v>
      </c>
    </row>
    <row r="5" spans="1:6" s="3" customFormat="1" ht="12.6">
      <c r="A5" s="34" t="s">
        <v>145</v>
      </c>
    </row>
    <row r="6" spans="1:6" s="3" customFormat="1" ht="12.6">
      <c r="A6" s="3" t="s">
        <v>8</v>
      </c>
    </row>
  </sheetData>
  <mergeCells count="4">
    <mergeCell ref="A2:A4"/>
    <mergeCell ref="B2:B3"/>
    <mergeCell ref="C2:D2"/>
    <mergeCell ref="E2:F2"/>
  </mergeCells>
  <pageMargins left="0.511811024" right="0.511811024" top="0.78740157499999996" bottom="0.78740157499999996" header="0.31496062000000002" footer="0.31496062000000002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dimension ref="A1:F11"/>
  <sheetViews>
    <sheetView workbookViewId="0">
      <selection activeCell="G31" sqref="G31"/>
    </sheetView>
  </sheetViews>
  <sheetFormatPr defaultColWidth="8.85546875" defaultRowHeight="16.149999999999999"/>
  <cols>
    <col min="1" max="1" width="56.5703125" style="30" customWidth="1"/>
    <col min="2" max="6" width="12" style="30" customWidth="1"/>
    <col min="7" max="16384" width="8.85546875" style="30"/>
  </cols>
  <sheetData>
    <row r="1" spans="1:6">
      <c r="A1" s="11" t="s">
        <v>282</v>
      </c>
      <c r="B1" s="11"/>
      <c r="C1" s="11"/>
      <c r="D1" s="11"/>
      <c r="E1" s="11"/>
      <c r="F1" s="11"/>
    </row>
    <row r="2" spans="1:6">
      <c r="A2" s="130" t="s">
        <v>283</v>
      </c>
      <c r="B2" s="130" t="s">
        <v>2</v>
      </c>
      <c r="C2" s="115" t="s">
        <v>2</v>
      </c>
      <c r="D2" s="115"/>
      <c r="E2" s="115" t="s">
        <v>3</v>
      </c>
      <c r="F2" s="115"/>
    </row>
    <row r="3" spans="1:6">
      <c r="A3" s="130"/>
      <c r="B3" s="130"/>
      <c r="C3" s="13" t="s">
        <v>4</v>
      </c>
      <c r="D3" s="13" t="s">
        <v>5</v>
      </c>
      <c r="E3" s="13" t="s">
        <v>4</v>
      </c>
      <c r="F3" s="13" t="s">
        <v>5</v>
      </c>
    </row>
    <row r="4" spans="1:6">
      <c r="A4" s="13" t="s">
        <v>2</v>
      </c>
      <c r="B4" s="13">
        <v>75</v>
      </c>
      <c r="C4" s="13">
        <v>19</v>
      </c>
      <c r="D4" s="13">
        <v>56</v>
      </c>
      <c r="E4" s="13">
        <v>25.3</v>
      </c>
      <c r="F4" s="13">
        <v>74.7</v>
      </c>
    </row>
    <row r="5" spans="1:6">
      <c r="A5" s="13" t="s">
        <v>284</v>
      </c>
      <c r="B5" s="13">
        <v>9</v>
      </c>
      <c r="C5" s="13">
        <v>2</v>
      </c>
      <c r="D5" s="13">
        <v>7</v>
      </c>
      <c r="E5" s="13">
        <v>22.2</v>
      </c>
      <c r="F5" s="13">
        <v>77.8</v>
      </c>
    </row>
    <row r="6" spans="1:6">
      <c r="A6" s="13" t="s">
        <v>285</v>
      </c>
      <c r="B6" s="13">
        <v>19</v>
      </c>
      <c r="C6" s="13">
        <v>12</v>
      </c>
      <c r="D6" s="13">
        <v>7</v>
      </c>
      <c r="E6" s="13">
        <v>63.2</v>
      </c>
      <c r="F6" s="13">
        <v>36.799999999999997</v>
      </c>
    </row>
    <row r="7" spans="1:6">
      <c r="A7" s="13" t="s">
        <v>286</v>
      </c>
      <c r="B7" s="13">
        <v>11</v>
      </c>
      <c r="C7" s="13">
        <v>0</v>
      </c>
      <c r="D7" s="13">
        <v>11</v>
      </c>
      <c r="E7" s="15">
        <v>0</v>
      </c>
      <c r="F7" s="15">
        <v>100</v>
      </c>
    </row>
    <row r="8" spans="1:6">
      <c r="A8" s="13" t="s">
        <v>287</v>
      </c>
      <c r="B8" s="13">
        <v>10</v>
      </c>
      <c r="C8" s="13">
        <v>2</v>
      </c>
      <c r="D8" s="13">
        <v>8</v>
      </c>
      <c r="E8" s="15">
        <v>20</v>
      </c>
      <c r="F8" s="15">
        <v>80</v>
      </c>
    </row>
    <row r="9" spans="1:6">
      <c r="A9" s="13" t="s">
        <v>288</v>
      </c>
      <c r="B9" s="13">
        <v>26</v>
      </c>
      <c r="C9" s="13">
        <v>3</v>
      </c>
      <c r="D9" s="13">
        <v>23</v>
      </c>
      <c r="E9" s="13">
        <v>11.5</v>
      </c>
      <c r="F9" s="13">
        <v>88.5</v>
      </c>
    </row>
    <row r="10" spans="1:6" s="3" customFormat="1" ht="12.6">
      <c r="A10" s="3" t="s">
        <v>289</v>
      </c>
    </row>
    <row r="11" spans="1:6" s="3" customFormat="1" ht="12.6">
      <c r="A11" s="3" t="s">
        <v>8</v>
      </c>
    </row>
  </sheetData>
  <mergeCells count="4">
    <mergeCell ref="A2:A3"/>
    <mergeCell ref="B2:B3"/>
    <mergeCell ref="C2:D2"/>
    <mergeCell ref="E2:F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78B794-E633-453A-8DA0-7F0EF5D3443C}">
  <dimension ref="A1:E14"/>
  <sheetViews>
    <sheetView workbookViewId="0">
      <selection activeCell="A14" sqref="A14"/>
    </sheetView>
  </sheetViews>
  <sheetFormatPr defaultColWidth="9.140625" defaultRowHeight="16.149999999999999"/>
  <cols>
    <col min="1" max="1" width="22.42578125" style="11" customWidth="1"/>
    <col min="2" max="5" width="17.85546875" style="11" customWidth="1"/>
    <col min="6" max="16384" width="9.140625" style="11"/>
  </cols>
  <sheetData>
    <row r="1" spans="1:5">
      <c r="A1" s="11" t="s">
        <v>37</v>
      </c>
    </row>
    <row r="2" spans="1:5">
      <c r="A2" s="114" t="s">
        <v>38</v>
      </c>
      <c r="B2" s="115" t="s">
        <v>2</v>
      </c>
      <c r="C2" s="115"/>
      <c r="D2" s="115" t="s">
        <v>3</v>
      </c>
      <c r="E2" s="115"/>
    </row>
    <row r="3" spans="1:5">
      <c r="A3" s="114"/>
      <c r="B3" s="31" t="s">
        <v>4</v>
      </c>
      <c r="C3" s="31" t="s">
        <v>5</v>
      </c>
      <c r="D3" s="31" t="s">
        <v>4</v>
      </c>
      <c r="E3" s="31" t="s">
        <v>5</v>
      </c>
    </row>
    <row r="4" spans="1:5">
      <c r="A4" s="57" t="s">
        <v>13</v>
      </c>
      <c r="B4" s="49">
        <v>8975</v>
      </c>
      <c r="C4" s="49">
        <v>17402</v>
      </c>
      <c r="D4" s="50">
        <v>34</v>
      </c>
      <c r="E4" s="50">
        <v>66</v>
      </c>
    </row>
    <row r="5" spans="1:5">
      <c r="A5" s="51" t="s">
        <v>39</v>
      </c>
      <c r="B5" s="49">
        <v>154</v>
      </c>
      <c r="C5" s="49">
        <v>144</v>
      </c>
      <c r="D5" s="50">
        <v>51.7</v>
      </c>
      <c r="E5" s="50">
        <v>48.3</v>
      </c>
    </row>
    <row r="6" spans="1:5">
      <c r="A6" s="51" t="s">
        <v>40</v>
      </c>
      <c r="B6" s="49">
        <v>421</v>
      </c>
      <c r="C6" s="49">
        <v>452</v>
      </c>
      <c r="D6" s="50">
        <v>48.2</v>
      </c>
      <c r="E6" s="50">
        <v>51.8</v>
      </c>
    </row>
    <row r="7" spans="1:5">
      <c r="A7" s="51" t="s">
        <v>41</v>
      </c>
      <c r="B7" s="49">
        <v>1685</v>
      </c>
      <c r="C7" s="49">
        <v>2755</v>
      </c>
      <c r="D7" s="50">
        <v>38</v>
      </c>
      <c r="E7" s="50">
        <v>62</v>
      </c>
    </row>
    <row r="8" spans="1:5">
      <c r="A8" s="51" t="s">
        <v>42</v>
      </c>
      <c r="B8" s="49">
        <v>2960</v>
      </c>
      <c r="C8" s="49">
        <v>5640</v>
      </c>
      <c r="D8" s="50">
        <v>34.4</v>
      </c>
      <c r="E8" s="50">
        <v>65.599999999999994</v>
      </c>
    </row>
    <row r="9" spans="1:5">
      <c r="A9" s="51" t="s">
        <v>43</v>
      </c>
      <c r="B9" s="49">
        <v>2539</v>
      </c>
      <c r="C9" s="49">
        <v>5127</v>
      </c>
      <c r="D9" s="50">
        <v>33.1</v>
      </c>
      <c r="E9" s="50">
        <v>66.900000000000006</v>
      </c>
    </row>
    <row r="10" spans="1:5">
      <c r="A10" s="51" t="s">
        <v>44</v>
      </c>
      <c r="B10" s="49">
        <v>1014</v>
      </c>
      <c r="C10" s="49">
        <v>2594</v>
      </c>
      <c r="D10" s="50">
        <v>28.1</v>
      </c>
      <c r="E10" s="50">
        <v>71.900000000000006</v>
      </c>
    </row>
    <row r="11" spans="1:5">
      <c r="A11" s="51" t="s">
        <v>45</v>
      </c>
      <c r="B11" s="49">
        <v>202</v>
      </c>
      <c r="C11" s="49">
        <v>690</v>
      </c>
      <c r="D11" s="50">
        <v>22.6</v>
      </c>
      <c r="E11" s="50">
        <v>77.400000000000006</v>
      </c>
    </row>
    <row r="12" spans="1:5">
      <c r="A12" s="3" t="s">
        <v>7</v>
      </c>
    </row>
    <row r="13" spans="1:5">
      <c r="A13" s="3" t="s">
        <v>8</v>
      </c>
    </row>
    <row r="14" spans="1:5">
      <c r="A14" s="37"/>
      <c r="B14" s="56"/>
      <c r="C14" s="56"/>
      <c r="D14" s="56"/>
      <c r="E14" s="56"/>
    </row>
  </sheetData>
  <mergeCells count="3">
    <mergeCell ref="A2:A3"/>
    <mergeCell ref="B2:C2"/>
    <mergeCell ref="D2:E2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F0B8AF-A077-421B-8767-02020EEC36F4}">
  <dimension ref="A1:E14"/>
  <sheetViews>
    <sheetView workbookViewId="0">
      <selection activeCell="A14" sqref="A14"/>
    </sheetView>
  </sheetViews>
  <sheetFormatPr defaultRowHeight="14.45"/>
  <cols>
    <col min="1" max="1" width="23.28515625" customWidth="1"/>
    <col min="2" max="5" width="14.28515625" customWidth="1"/>
  </cols>
  <sheetData>
    <row r="1" spans="1:5" s="11" customFormat="1" ht="16.149999999999999">
      <c r="A1" s="19" t="s">
        <v>46</v>
      </c>
      <c r="B1" s="19"/>
      <c r="C1" s="19"/>
      <c r="D1" s="19"/>
      <c r="E1" s="19"/>
    </row>
    <row r="2" spans="1:5" s="11" customFormat="1" ht="16.149999999999999">
      <c r="A2" s="116" t="s">
        <v>38</v>
      </c>
      <c r="B2" s="118" t="s">
        <v>2</v>
      </c>
      <c r="C2" s="119"/>
      <c r="D2" s="118" t="s">
        <v>3</v>
      </c>
      <c r="E2" s="119"/>
    </row>
    <row r="3" spans="1:5" s="11" customFormat="1" ht="16.149999999999999">
      <c r="A3" s="117"/>
      <c r="B3" s="27" t="s">
        <v>4</v>
      </c>
      <c r="C3" s="27" t="s">
        <v>5</v>
      </c>
      <c r="D3" s="27" t="s">
        <v>4</v>
      </c>
      <c r="E3" s="27" t="s">
        <v>5</v>
      </c>
    </row>
    <row r="4" spans="1:5" s="11" customFormat="1" ht="16.149999999999999">
      <c r="A4" s="58" t="s">
        <v>13</v>
      </c>
      <c r="B4" s="27">
        <v>176850</v>
      </c>
      <c r="C4" s="27">
        <v>351733</v>
      </c>
      <c r="D4" s="27">
        <v>33.5</v>
      </c>
      <c r="E4" s="27">
        <v>66.5</v>
      </c>
    </row>
    <row r="5" spans="1:5" s="11" customFormat="1" ht="16.149999999999999">
      <c r="A5" s="28" t="s">
        <v>47</v>
      </c>
      <c r="B5" s="49">
        <v>7596</v>
      </c>
      <c r="C5" s="49">
        <v>8473</v>
      </c>
      <c r="D5" s="20">
        <v>47.271143194971685</v>
      </c>
      <c r="E5" s="20">
        <v>52.728856805028315</v>
      </c>
    </row>
    <row r="6" spans="1:5" s="11" customFormat="1" ht="16.149999999999999">
      <c r="A6" s="28" t="s">
        <v>40</v>
      </c>
      <c r="B6" s="49">
        <v>11276</v>
      </c>
      <c r="C6" s="49">
        <v>16977</v>
      </c>
      <c r="D6" s="20">
        <v>39.9</v>
      </c>
      <c r="E6" s="20">
        <v>60.1</v>
      </c>
    </row>
    <row r="7" spans="1:5" s="11" customFormat="1" ht="16.149999999999999">
      <c r="A7" s="28" t="s">
        <v>41</v>
      </c>
      <c r="B7" s="49">
        <v>42890</v>
      </c>
      <c r="C7" s="49">
        <v>79497</v>
      </c>
      <c r="D7" s="20">
        <v>35</v>
      </c>
      <c r="E7" s="20">
        <v>65</v>
      </c>
    </row>
    <row r="8" spans="1:5" s="11" customFormat="1" ht="16.149999999999999">
      <c r="A8" s="28" t="s">
        <v>42</v>
      </c>
      <c r="B8" s="49">
        <v>55860</v>
      </c>
      <c r="C8" s="49">
        <v>110648</v>
      </c>
      <c r="D8" s="20">
        <v>33.5</v>
      </c>
      <c r="E8" s="20">
        <v>66.5</v>
      </c>
    </row>
    <row r="9" spans="1:5" s="11" customFormat="1" ht="16.149999999999999">
      <c r="A9" s="28" t="s">
        <v>43</v>
      </c>
      <c r="B9" s="49">
        <v>41778</v>
      </c>
      <c r="C9" s="49">
        <v>91116</v>
      </c>
      <c r="D9" s="20">
        <v>31.4</v>
      </c>
      <c r="E9" s="20">
        <v>68.599999999999994</v>
      </c>
    </row>
    <row r="10" spans="1:5" s="11" customFormat="1" ht="16.149999999999999">
      <c r="A10" s="28" t="s">
        <v>44</v>
      </c>
      <c r="B10" s="49">
        <v>15064</v>
      </c>
      <c r="C10" s="49">
        <v>37386</v>
      </c>
      <c r="D10" s="20">
        <v>28.7</v>
      </c>
      <c r="E10" s="20">
        <v>71.3</v>
      </c>
    </row>
    <row r="11" spans="1:5" s="11" customFormat="1" ht="16.149999999999999">
      <c r="A11" s="28" t="s">
        <v>45</v>
      </c>
      <c r="B11" s="49">
        <v>2386</v>
      </c>
      <c r="C11" s="49">
        <v>7636</v>
      </c>
      <c r="D11" s="20">
        <v>23.8</v>
      </c>
      <c r="E11" s="20">
        <v>76.2</v>
      </c>
    </row>
    <row r="12" spans="1:5">
      <c r="A12" s="3" t="s">
        <v>7</v>
      </c>
    </row>
    <row r="13" spans="1:5">
      <c r="A13" s="3" t="s">
        <v>8</v>
      </c>
    </row>
    <row r="14" spans="1:5">
      <c r="A14" s="37" t="s">
        <v>48</v>
      </c>
    </row>
  </sheetData>
  <mergeCells count="3">
    <mergeCell ref="A2:A3"/>
    <mergeCell ref="B2:C2"/>
    <mergeCell ref="D2:E2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326E7F-7766-49A5-ACAF-435AB4F6C169}">
  <dimension ref="A1:F13"/>
  <sheetViews>
    <sheetView topLeftCell="B1" workbookViewId="0">
      <selection activeCell="C15" sqref="C15"/>
    </sheetView>
  </sheetViews>
  <sheetFormatPr defaultRowHeight="14.45"/>
  <cols>
    <col min="1" max="1" width="0" hidden="1" customWidth="1"/>
    <col min="2" max="2" width="20.42578125" customWidth="1"/>
    <col min="3" max="6" width="14.28515625" customWidth="1"/>
  </cols>
  <sheetData>
    <row r="1" spans="1:6" s="11" customFormat="1" ht="16.149999999999999">
      <c r="B1" s="11" t="s">
        <v>49</v>
      </c>
    </row>
    <row r="2" spans="1:6" s="11" customFormat="1" ht="16.149999999999999">
      <c r="B2" s="110" t="s">
        <v>50</v>
      </c>
      <c r="C2" s="112" t="s">
        <v>2</v>
      </c>
      <c r="D2" s="113"/>
      <c r="E2" s="112" t="s">
        <v>3</v>
      </c>
      <c r="F2" s="113"/>
    </row>
    <row r="3" spans="1:6" s="11" customFormat="1" ht="16.149999999999999">
      <c r="B3" s="111"/>
      <c r="C3" s="31" t="s">
        <v>4</v>
      </c>
      <c r="D3" s="31" t="s">
        <v>5</v>
      </c>
      <c r="E3" s="31" t="s">
        <v>4</v>
      </c>
      <c r="F3" s="31" t="s">
        <v>5</v>
      </c>
    </row>
    <row r="4" spans="1:6" s="11" customFormat="1" ht="16.149999999999999">
      <c r="B4" s="60" t="s">
        <v>13</v>
      </c>
      <c r="C4" s="49">
        <v>8975</v>
      </c>
      <c r="D4" s="49">
        <v>17402</v>
      </c>
      <c r="E4" s="50">
        <v>34</v>
      </c>
      <c r="F4" s="50">
        <v>66</v>
      </c>
    </row>
    <row r="5" spans="1:6" s="11" customFormat="1" ht="16.149999999999999">
      <c r="A5" s="11">
        <v>1</v>
      </c>
      <c r="B5" s="51" t="s">
        <v>51</v>
      </c>
      <c r="C5" s="49">
        <v>4092</v>
      </c>
      <c r="D5" s="49">
        <v>8735</v>
      </c>
      <c r="E5" s="49">
        <v>31.9</v>
      </c>
      <c r="F5" s="49">
        <v>68.099999999999994</v>
      </c>
    </row>
    <row r="6" spans="1:6" s="11" customFormat="1" ht="16.149999999999999">
      <c r="A6" s="11">
        <v>2</v>
      </c>
      <c r="B6" s="51" t="s">
        <v>52</v>
      </c>
      <c r="C6" s="49">
        <v>1664</v>
      </c>
      <c r="D6" s="49">
        <v>2039</v>
      </c>
      <c r="E6" s="49">
        <v>44.9</v>
      </c>
      <c r="F6" s="49">
        <v>55.1</v>
      </c>
    </row>
    <row r="7" spans="1:6" s="11" customFormat="1" ht="16.149999999999999">
      <c r="A7" s="11">
        <v>3</v>
      </c>
      <c r="B7" s="51" t="s">
        <v>53</v>
      </c>
      <c r="C7" s="49">
        <v>3070</v>
      </c>
      <c r="D7" s="49">
        <v>6394</v>
      </c>
      <c r="E7" s="49">
        <v>32.4</v>
      </c>
      <c r="F7" s="49">
        <v>67.599999999999994</v>
      </c>
    </row>
    <row r="8" spans="1:6" s="11" customFormat="1" ht="16.149999999999999">
      <c r="A8" s="11">
        <v>4</v>
      </c>
      <c r="B8" s="51" t="s">
        <v>54</v>
      </c>
      <c r="C8" s="49">
        <v>41</v>
      </c>
      <c r="D8" s="49">
        <v>65</v>
      </c>
      <c r="E8" s="49">
        <v>38.700000000000003</v>
      </c>
      <c r="F8" s="49">
        <v>61.3</v>
      </c>
    </row>
    <row r="9" spans="1:6" s="11" customFormat="1" ht="16.149999999999999">
      <c r="A9" s="11">
        <v>5</v>
      </c>
      <c r="B9" s="51" t="s">
        <v>55</v>
      </c>
      <c r="C9" s="49">
        <v>75</v>
      </c>
      <c r="D9" s="49">
        <v>90</v>
      </c>
      <c r="E9" s="49">
        <v>45.5</v>
      </c>
      <c r="F9" s="49">
        <v>54.5</v>
      </c>
    </row>
    <row r="10" spans="1:6" s="11" customFormat="1" ht="16.149999999999999">
      <c r="A10" s="11">
        <v>6</v>
      </c>
      <c r="B10" s="51" t="s">
        <v>56</v>
      </c>
      <c r="C10" s="49">
        <v>33</v>
      </c>
      <c r="D10" s="49">
        <v>79</v>
      </c>
      <c r="E10" s="49">
        <v>29.5</v>
      </c>
      <c r="F10" s="49">
        <v>70.5</v>
      </c>
    </row>
    <row r="11" spans="1:6">
      <c r="B11" s="3" t="s">
        <v>7</v>
      </c>
    </row>
    <row r="12" spans="1:6">
      <c r="B12" s="3" t="s">
        <v>8</v>
      </c>
    </row>
    <row r="13" spans="1:6">
      <c r="B13" s="34"/>
    </row>
  </sheetData>
  <sortState xmlns:xlrd2="http://schemas.microsoft.com/office/spreadsheetml/2017/richdata2" ref="A5:F10">
    <sortCondition ref="A5:A10"/>
  </sortState>
  <mergeCells count="3">
    <mergeCell ref="B2:B3"/>
    <mergeCell ref="C2:D2"/>
    <mergeCell ref="E2:F2"/>
  </mergeCell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671ea57-2ce5-4a01-988a-3cfa9a895f9f" xsi:nil="true"/>
    <lcf76f155ced4ddcb4097134ff3c332f xmlns="16eafe7b-64e5-40df-8ec2-a0d2202d4a2d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9CBF51C3D0CD249ACA104285B211426" ma:contentTypeVersion="13" ma:contentTypeDescription="Crie um novo documento." ma:contentTypeScope="" ma:versionID="6e5fac70133039852db6dab1a40c2a75">
  <xsd:schema xmlns:xsd="http://www.w3.org/2001/XMLSchema" xmlns:xs="http://www.w3.org/2001/XMLSchema" xmlns:p="http://schemas.microsoft.com/office/2006/metadata/properties" xmlns:ns2="16eafe7b-64e5-40df-8ec2-a0d2202d4a2d" xmlns:ns3="8671ea57-2ce5-4a01-988a-3cfa9a895f9f" targetNamespace="http://schemas.microsoft.com/office/2006/metadata/properties" ma:root="true" ma:fieldsID="f32b336ab816c4767cdbfa7b6c59cd1b" ns2:_="" ns3:_="">
    <xsd:import namespace="16eafe7b-64e5-40df-8ec2-a0d2202d4a2d"/>
    <xsd:import namespace="8671ea57-2ce5-4a01-988a-3cfa9a895f9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eafe7b-64e5-40df-8ec2-a0d2202d4a2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429f7ce5-b1b4-49c2-b478-55053dc3db8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71ea57-2ce5-4a01-988a-3cfa9a895f9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7953ecc6-6377-4c66-bacc-87ee2149f888}" ma:internalName="TaxCatchAll" ma:showField="CatchAllData" ma:web="8671ea57-2ce5-4a01-988a-3cfa9a895f9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7FA526A-427F-4B74-BBCA-F702B296075D}"/>
</file>

<file path=customXml/itemProps2.xml><?xml version="1.0" encoding="utf-8"?>
<ds:datastoreItem xmlns:ds="http://schemas.openxmlformats.org/officeDocument/2006/customXml" ds:itemID="{1154E3C0-F612-48CC-B23C-B0E31F0E6495}"/>
</file>

<file path=customXml/itemProps3.xml><?xml version="1.0" encoding="utf-8"?>
<ds:datastoreItem xmlns:ds="http://schemas.openxmlformats.org/officeDocument/2006/customXml" ds:itemID="{4929FFA2-45E3-4C2A-9DAD-8BFDD473CE2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Dell</dc:creator>
  <cp:keywords/>
  <dc:description/>
  <cp:lastModifiedBy>Kamilla Dantas Matias</cp:lastModifiedBy>
  <cp:revision/>
  <dcterms:created xsi:type="dcterms:W3CDTF">2023-12-14T14:06:20Z</dcterms:created>
  <dcterms:modified xsi:type="dcterms:W3CDTF">2024-05-09T13:57:39Z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0x010100C9CBF51C3D0CD249ACA104285B211426</vt:lpwstr>
  </property>
  <property fmtid="{D5CDD505-2E9C-101B-9397-08002B2CF9AE}" pid="3" name="MediaServiceImageTags">
    <vt:lpwstr/>
  </property>
</Properties>
</file>