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\"/>
    </mc:Choice>
  </mc:AlternateContent>
  <xr:revisionPtr revIDLastSave="1" documentId="11_829AB9431C946650C1A157F1343237E6CDD7FD43" xr6:coauthVersionLast="47" xr6:coauthVersionMax="47" xr10:uidLastSave="{44B747EF-84AD-4769-B14B-8BD14385D858}"/>
  <bookViews>
    <workbookView xWindow="-15" yWindow="165" windowWidth="15375" windowHeight="4455" tabRatio="785" firstSheet="1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" i="8" l="1"/>
  <c r="J30" i="8"/>
  <c r="J29" i="8"/>
  <c r="J28" i="8"/>
  <c r="J27" i="8"/>
  <c r="J26" i="8"/>
  <c r="J25" i="8"/>
  <c r="J24" i="8"/>
  <c r="O24" i="8"/>
  <c r="C17" i="15" l="1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B17" i="15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E64" i="8"/>
  <c r="AF64" i="8" s="1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E4" i="8"/>
  <c r="AE62" i="8"/>
  <c r="AF62" i="8" s="1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E59" i="8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E56" i="8"/>
  <c r="AF56" i="8" s="1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E60" i="8"/>
  <c r="AF60" i="8" s="1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E58" i="8"/>
  <c r="AF58" i="8" s="1"/>
  <c r="AD58" i="8" s="1"/>
  <c r="AJ58" i="8" s="1"/>
  <c r="AE57" i="8"/>
  <c r="AF57" i="8" s="1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/>
  <c r="A944" i="12" s="1"/>
  <c r="A1079" i="12" s="1"/>
  <c r="A1214" i="12" s="1"/>
  <c r="A1349" i="12" s="1"/>
  <c r="A1484" i="12" s="1"/>
  <c r="A1619" i="12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B20" i="15"/>
  <c r="AF24" i="15"/>
  <c r="AH24" i="15"/>
  <c r="I2" i="9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112" i="28"/>
  <c r="Y86" i="28"/>
  <c r="Y312" i="28"/>
  <c r="Y110" i="28"/>
  <c r="Y315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E20" i="8"/>
  <c r="AF20" i="8" s="1"/>
  <c r="AD20" i="8" s="1"/>
  <c r="AJ20" i="8" s="1"/>
  <c r="X3" i="1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267" i="12" s="1"/>
  <c r="B402" i="12" s="1"/>
  <c r="B537" i="12" s="1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395" i="12" s="1"/>
  <c r="B530" i="12" s="1"/>
  <c r="B126" i="12"/>
  <c r="B261" i="12" s="1"/>
  <c r="B396" i="12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Z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Z136" i="4" s="1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R73" i="4"/>
  <c r="S73" i="4" s="1"/>
  <c r="Y72" i="4"/>
  <c r="X72" i="4" s="1"/>
  <c r="R72" i="4"/>
  <c r="Y71" i="4"/>
  <c r="X71" i="4" s="1"/>
  <c r="R71" i="4"/>
  <c r="Y70" i="4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101" i="12"/>
  <c r="B102" i="12"/>
  <c r="B237" i="12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/>
  <c r="B36" i="12"/>
  <c r="B37" i="12"/>
  <c r="B38" i="12"/>
  <c r="B39" i="12"/>
  <c r="B40" i="12"/>
  <c r="B41" i="12"/>
  <c r="B176" i="12" s="1"/>
  <c r="B42" i="12"/>
  <c r="B43" i="12"/>
  <c r="B178" i="12" s="1"/>
  <c r="B313" i="12"/>
  <c r="B44" i="12"/>
  <c r="B45" i="12"/>
  <c r="B46" i="12"/>
  <c r="B181" i="12" s="1"/>
  <c r="B47" i="12"/>
  <c r="B182" i="12" s="1"/>
  <c r="B48" i="12"/>
  <c r="B49" i="12"/>
  <c r="B184" i="12" s="1"/>
  <c r="B319" i="12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/>
  <c r="B331" i="12" s="1"/>
  <c r="B62" i="12"/>
  <c r="B197" i="12" s="1"/>
  <c r="B332" i="12" s="1"/>
  <c r="B63" i="12"/>
  <c r="B198" i="12" s="1"/>
  <c r="B333" i="12"/>
  <c r="B64" i="12"/>
  <c r="B199" i="12" s="1"/>
  <c r="B334" i="12"/>
  <c r="B65" i="12"/>
  <c r="B200" i="12" s="1"/>
  <c r="B66" i="12"/>
  <c r="B201" i="12" s="1"/>
  <c r="B336" i="12"/>
  <c r="B67" i="12"/>
  <c r="B202" i="12"/>
  <c r="B337" i="12" s="1"/>
  <c r="B472" i="12" s="1"/>
  <c r="B607" i="12" s="1"/>
  <c r="B742" i="12" s="1"/>
  <c r="B68" i="12"/>
  <c r="B203" i="12" s="1"/>
  <c r="B69" i="12"/>
  <c r="B204" i="12" s="1"/>
  <c r="B70" i="12"/>
  <c r="B71" i="12"/>
  <c r="B72" i="12"/>
  <c r="B207" i="12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/>
  <c r="Q79" i="32"/>
  <c r="Z17" i="33" s="1"/>
  <c r="T79" i="32"/>
  <c r="Z20" i="33" s="1"/>
  <c r="Q80" i="32"/>
  <c r="AA17" i="33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T171" i="28" s="1"/>
  <c r="V171" i="28" s="1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V242" i="28" s="1"/>
  <c r="S250" i="28"/>
  <c r="S253" i="28"/>
  <c r="S244" i="28"/>
  <c r="T244" i="28" s="1"/>
  <c r="V244" i="28" s="1"/>
  <c r="X244" i="28" s="1"/>
  <c r="S247" i="28"/>
  <c r="S241" i="28"/>
  <c r="Y241" i="28" s="1"/>
  <c r="S238" i="28"/>
  <c r="T238" i="28" s="1"/>
  <c r="V238" i="28" s="1"/>
  <c r="W238" i="28" s="1"/>
  <c r="Y238" i="28"/>
  <c r="S235" i="28"/>
  <c r="Y235" i="28"/>
  <c r="S232" i="28"/>
  <c r="Y232" i="28" s="1"/>
  <c r="S237" i="28"/>
  <c r="T237" i="28" s="1"/>
  <c r="V237" i="28" s="1"/>
  <c r="W237" i="28" s="1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S222" i="28"/>
  <c r="T222" i="28" s="1"/>
  <c r="V222" i="28" s="1"/>
  <c r="X222" i="28" s="1"/>
  <c r="S211" i="28"/>
  <c r="Y211" i="28" s="1"/>
  <c r="S208" i="28"/>
  <c r="S210" i="28"/>
  <c r="S207" i="28"/>
  <c r="Y207" i="28" s="1"/>
  <c r="S209" i="28"/>
  <c r="S206" i="28"/>
  <c r="Y206" i="28" s="1"/>
  <c r="S202" i="28"/>
  <c r="T202" i="28" s="1"/>
  <c r="V202" i="28" s="1"/>
  <c r="S205" i="28"/>
  <c r="S196" i="28"/>
  <c r="S199" i="28"/>
  <c r="T199" i="28" s="1"/>
  <c r="S193" i="28"/>
  <c r="Y193" i="28" s="1"/>
  <c r="S201" i="28"/>
  <c r="S204" i="28"/>
  <c r="Y204" i="28"/>
  <c r="S195" i="28"/>
  <c r="S198" i="28"/>
  <c r="S192" i="28"/>
  <c r="S200" i="28"/>
  <c r="Y200" i="28" s="1"/>
  <c r="S203" i="28"/>
  <c r="T203" i="28" s="1"/>
  <c r="S194" i="28"/>
  <c r="S197" i="28"/>
  <c r="Y197" i="28" s="1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Y182" i="28" s="1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Y165" i="28" s="1"/>
  <c r="S169" i="28"/>
  <c r="Y169" i="28" s="1"/>
  <c r="S161" i="28"/>
  <c r="S157" i="28"/>
  <c r="S164" i="28"/>
  <c r="T164" i="28" s="1"/>
  <c r="S168" i="28"/>
  <c r="S160" i="28"/>
  <c r="T160" i="28" s="1"/>
  <c r="V160" i="28" s="1"/>
  <c r="W160" i="28" s="1"/>
  <c r="S156" i="28"/>
  <c r="S163" i="28"/>
  <c r="T163" i="28" s="1"/>
  <c r="S167" i="28"/>
  <c r="S159" i="28"/>
  <c r="Y159" i="28" s="1"/>
  <c r="S155" i="28"/>
  <c r="S154" i="28"/>
  <c r="Y154" i="28" s="1"/>
  <c r="S149" i="28"/>
  <c r="S144" i="28"/>
  <c r="Y144" i="28" s="1"/>
  <c r="S139" i="28"/>
  <c r="Y139" i="28" s="1"/>
  <c r="S153" i="28"/>
  <c r="S148" i="28"/>
  <c r="Y148" i="28"/>
  <c r="S143" i="28"/>
  <c r="S138" i="28"/>
  <c r="Y138" i="28" s="1"/>
  <c r="S152" i="28"/>
  <c r="S147" i="28"/>
  <c r="S142" i="28"/>
  <c r="T142" i="28" s="1"/>
  <c r="V142" i="28" s="1"/>
  <c r="W142" i="28" s="1"/>
  <c r="S137" i="28"/>
  <c r="T137" i="28" s="1"/>
  <c r="S151" i="28"/>
  <c r="S146" i="28"/>
  <c r="S141" i="28"/>
  <c r="S136" i="28"/>
  <c r="S150" i="28"/>
  <c r="Y150" i="28" s="1"/>
  <c r="S145" i="28"/>
  <c r="S140" i="28"/>
  <c r="Y140" i="28" s="1"/>
  <c r="S135" i="28"/>
  <c r="T135" i="28" s="1"/>
  <c r="V135" i="28" s="1"/>
  <c r="X135" i="28" s="1"/>
  <c r="S124" i="28"/>
  <c r="S130" i="28"/>
  <c r="S118" i="28"/>
  <c r="S123" i="28"/>
  <c r="T123" i="28" s="1"/>
  <c r="V123" i="28" s="1"/>
  <c r="W123" i="28" s="1"/>
  <c r="S129" i="28"/>
  <c r="Y129" i="28" s="1"/>
  <c r="S117" i="28"/>
  <c r="S134" i="28"/>
  <c r="T134" i="28" s="1"/>
  <c r="Y134" i="28"/>
  <c r="S122" i="28"/>
  <c r="T122" i="28" s="1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Y3" i="28" s="1"/>
  <c r="S11" i="28"/>
  <c r="S7" i="28"/>
  <c r="T7" i="28" s="1"/>
  <c r="S4" i="28"/>
  <c r="Y4" i="28" s="1"/>
  <c r="S10" i="28"/>
  <c r="Y10" i="28" s="1"/>
  <c r="S6" i="28"/>
  <c r="Y6" i="28" s="1"/>
  <c r="Y214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/>
  <c r="AG76" i="32"/>
  <c r="AH76" i="32"/>
  <c r="AI76" i="32"/>
  <c r="W35" i="33" s="1"/>
  <c r="AJ76" i="32"/>
  <c r="W36" i="33" s="1"/>
  <c r="AK76" i="32"/>
  <c r="AL76" i="32"/>
  <c r="AM76" i="32"/>
  <c r="AN76" i="32"/>
  <c r="U77" i="32"/>
  <c r="X21" i="33" s="1"/>
  <c r="V77" i="32"/>
  <c r="X22" i="33" s="1"/>
  <c r="W77" i="32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/>
  <c r="AD80" i="32"/>
  <c r="AA30" i="33" s="1"/>
  <c r="AE80" i="32"/>
  <c r="AA31" i="33" s="1"/>
  <c r="AF80" i="32"/>
  <c r="AA32" i="33"/>
  <c r="AG80" i="32"/>
  <c r="AA33" i="33"/>
  <c r="AH80" i="32"/>
  <c r="AA34" i="33" s="1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97" i="32" s="1"/>
  <c r="D16" i="32"/>
  <c r="E16" i="32"/>
  <c r="E35" i="32" s="1"/>
  <c r="F16" i="32"/>
  <c r="F21" i="32" s="1"/>
  <c r="G16" i="32"/>
  <c r="G54" i="32" s="1"/>
  <c r="H16" i="32"/>
  <c r="H65" i="32" s="1"/>
  <c r="H97" i="32"/>
  <c r="I16" i="32"/>
  <c r="J16" i="32"/>
  <c r="J44" i="32" s="1"/>
  <c r="K16" i="32"/>
  <c r="K35" i="32" s="1"/>
  <c r="L16" i="32"/>
  <c r="L65" i="32" s="1"/>
  <c r="M16" i="32"/>
  <c r="M35" i="32" s="1"/>
  <c r="N16" i="32"/>
  <c r="O16" i="32"/>
  <c r="P16" i="32"/>
  <c r="Q16" i="32"/>
  <c r="Q30" i="32" s="1"/>
  <c r="R16" i="32"/>
  <c r="S16" i="32"/>
  <c r="T16" i="32"/>
  <c r="T75" i="32" s="1"/>
  <c r="U16" i="32"/>
  <c r="U75" i="32" s="1"/>
  <c r="V16" i="32"/>
  <c r="W16" i="32"/>
  <c r="X16" i="32"/>
  <c r="X97" i="32" s="1"/>
  <c r="Y16" i="32"/>
  <c r="Z16" i="32"/>
  <c r="Z21" i="32" s="1"/>
  <c r="AA16" i="32"/>
  <c r="AA44" i="32" s="1"/>
  <c r="AB16" i="32"/>
  <c r="AC16" i="32"/>
  <c r="AD16" i="32"/>
  <c r="AD85" i="32"/>
  <c r="AE16" i="32"/>
  <c r="AE65" i="32" s="1"/>
  <c r="AF16" i="32"/>
  <c r="AG16" i="32"/>
  <c r="AH16" i="32"/>
  <c r="AI16" i="32"/>
  <c r="AJ16" i="32"/>
  <c r="AJ30" i="32" s="1"/>
  <c r="AK16" i="32"/>
  <c r="AK21" i="32" s="1"/>
  <c r="AL16" i="32"/>
  <c r="AM16" i="32"/>
  <c r="AM30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35" i="32"/>
  <c r="AA75" i="32"/>
  <c r="C65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/>
  <c r="A131" i="14" s="1"/>
  <c r="A54" i="14"/>
  <c r="A55" i="14"/>
  <c r="A56" i="14"/>
  <c r="A57" i="14"/>
  <c r="A58" i="14"/>
  <c r="A59" i="14"/>
  <c r="A60" i="14"/>
  <c r="A61" i="14"/>
  <c r="A62" i="14"/>
  <c r="A101" i="14" s="1"/>
  <c r="A63" i="14"/>
  <c r="A102" i="14" s="1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B64" i="14"/>
  <c r="B65" i="14"/>
  <c r="B104" i="14" s="1"/>
  <c r="B143" i="14" s="1"/>
  <c r="B182" i="14" s="1"/>
  <c r="B221" i="14" s="1"/>
  <c r="B260" i="14" s="1"/>
  <c r="B66" i="14"/>
  <c r="B105" i="14"/>
  <c r="B144" i="14" s="1"/>
  <c r="B183" i="14" s="1"/>
  <c r="B222" i="14"/>
  <c r="B261" i="14" s="1"/>
  <c r="B67" i="14"/>
  <c r="B68" i="14"/>
  <c r="G68" i="14" s="1"/>
  <c r="B69" i="14"/>
  <c r="I69" i="14" s="1"/>
  <c r="B108" i="14"/>
  <c r="B147" i="14" s="1"/>
  <c r="B186" i="14" s="1"/>
  <c r="B225" i="14" s="1"/>
  <c r="B264" i="14" s="1"/>
  <c r="B70" i="14"/>
  <c r="B71" i="14"/>
  <c r="B72" i="14"/>
  <c r="B73" i="14"/>
  <c r="H73" i="14" s="1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17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J94" i="5" s="1"/>
  <c r="I91" i="5"/>
  <c r="K91" i="5" s="1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J69" i="5"/>
  <c r="J73" i="5" s="1"/>
  <c r="J58" i="5"/>
  <c r="J65" i="5" s="1"/>
  <c r="I58" i="5"/>
  <c r="I62" i="5" s="1"/>
  <c r="I55" i="5"/>
  <c r="I54" i="5"/>
  <c r="I53" i="5"/>
  <c r="I52" i="5"/>
  <c r="I51" i="5"/>
  <c r="I50" i="5"/>
  <c r="I49" i="5"/>
  <c r="I48" i="5"/>
  <c r="M47" i="5"/>
  <c r="M51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O42" i="5" s="1"/>
  <c r="N36" i="5"/>
  <c r="N37" i="5" s="1"/>
  <c r="M36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M14" i="5"/>
  <c r="L14" i="5"/>
  <c r="K14" i="5"/>
  <c r="J14" i="5"/>
  <c r="I14" i="5"/>
  <c r="U2" i="5"/>
  <c r="T2" i="5"/>
  <c r="S117" i="5" s="1"/>
  <c r="S2" i="5"/>
  <c r="T116" i="5" s="1"/>
  <c r="R2" i="5"/>
  <c r="S115" i="5" s="1"/>
  <c r="Q2" i="5"/>
  <c r="Q4" i="5" s="1"/>
  <c r="P2" i="5"/>
  <c r="K2" i="5"/>
  <c r="K3" i="5" s="1"/>
  <c r="J2" i="5"/>
  <c r="I2" i="5"/>
  <c r="K32" i="5"/>
  <c r="T5" i="5"/>
  <c r="K26" i="5"/>
  <c r="J107" i="5"/>
  <c r="M41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H21" i="32"/>
  <c r="T220" i="28"/>
  <c r="I1031" i="7"/>
  <c r="I1121" i="7"/>
  <c r="T10" i="5"/>
  <c r="J98" i="5"/>
  <c r="T15" i="28"/>
  <c r="H85" i="32"/>
  <c r="AS23" i="4"/>
  <c r="AS103" i="4"/>
  <c r="AS12" i="4"/>
  <c r="AS38" i="4"/>
  <c r="AS197" i="4"/>
  <c r="AS98" i="4"/>
  <c r="H35" i="32"/>
  <c r="J93" i="5"/>
  <c r="T44" i="32"/>
  <c r="Z30" i="32"/>
  <c r="L35" i="32"/>
  <c r="T9" i="5"/>
  <c r="A97" i="14"/>
  <c r="T189" i="28"/>
  <c r="T200" i="28"/>
  <c r="V200" i="28" s="1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T159" i="28"/>
  <c r="V159" i="28" s="1"/>
  <c r="X159" i="28" s="1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T197" i="28"/>
  <c r="T204" i="28"/>
  <c r="T209" i="28"/>
  <c r="T223" i="28"/>
  <c r="V223" i="28" s="1"/>
  <c r="X223" i="28" s="1"/>
  <c r="J74" i="5"/>
  <c r="T12" i="28"/>
  <c r="V12" i="28" s="1"/>
  <c r="X12" i="28" s="1"/>
  <c r="T18" i="28"/>
  <c r="AS180" i="4"/>
  <c r="U117" i="5"/>
  <c r="O26" i="8"/>
  <c r="O30" i="8"/>
  <c r="C187" i="12"/>
  <c r="C12" i="12"/>
  <c r="C68" i="12"/>
  <c r="C130" i="12"/>
  <c r="C94" i="12"/>
  <c r="C22" i="12"/>
  <c r="C55" i="12"/>
  <c r="C125" i="12"/>
  <c r="C123" i="12"/>
  <c r="C131" i="12"/>
  <c r="C29" i="12"/>
  <c r="C108" i="12"/>
  <c r="C132" i="12"/>
  <c r="C67" i="12"/>
  <c r="C52" i="12"/>
  <c r="AM97" i="32"/>
  <c r="B3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92" i="5"/>
  <c r="I64" i="5"/>
  <c r="I59" i="5"/>
  <c r="C114" i="12"/>
  <c r="T162" i="28"/>
  <c r="V162" i="28" s="1"/>
  <c r="B259" i="12"/>
  <c r="C259" i="12" s="1"/>
  <c r="B394" i="12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T4" i="5"/>
  <c r="J76" i="5"/>
  <c r="A113" i="14"/>
  <c r="C43" i="14"/>
  <c r="B305" i="12"/>
  <c r="B440" i="12" s="1"/>
  <c r="B575" i="12" s="1"/>
  <c r="B219" i="12"/>
  <c r="B35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AG30" i="32"/>
  <c r="AG44" i="32"/>
  <c r="AG54" i="32"/>
  <c r="AG21" i="32"/>
  <c r="AG65" i="32"/>
  <c r="AG35" i="32"/>
  <c r="AL35" i="32"/>
  <c r="AL44" i="32"/>
  <c r="O97" i="32"/>
  <c r="O85" i="32"/>
  <c r="B173" i="12"/>
  <c r="B547" i="12"/>
  <c r="B682" i="12" s="1"/>
  <c r="B817" i="12" s="1"/>
  <c r="C7" i="12"/>
  <c r="T211" i="28"/>
  <c r="M20" i="5"/>
  <c r="T6" i="5"/>
  <c r="AG85" i="32"/>
  <c r="AF97" i="32"/>
  <c r="AF54" i="32"/>
  <c r="AF21" i="32"/>
  <c r="Y225" i="28"/>
  <c r="T225" i="28"/>
  <c r="B921" i="12"/>
  <c r="B1056" i="12"/>
  <c r="B1191" i="12" s="1"/>
  <c r="AS8" i="4"/>
  <c r="AS92" i="4"/>
  <c r="AS79" i="4"/>
  <c r="AS205" i="4"/>
  <c r="AS194" i="4"/>
  <c r="AA21" i="32"/>
  <c r="AA65" i="32"/>
  <c r="T129" i="28"/>
  <c r="V129" i="28" s="1"/>
  <c r="B375" i="12"/>
  <c r="B510" i="12"/>
  <c r="AA97" i="32"/>
  <c r="AA30" i="32"/>
  <c r="AA85" i="32"/>
  <c r="T16" i="28"/>
  <c r="Y16" i="28"/>
  <c r="Z65" i="32"/>
  <c r="Z85" i="32"/>
  <c r="T127" i="28"/>
  <c r="V127" i="28" s="1"/>
  <c r="W127" i="28" s="1"/>
  <c r="B335" i="12"/>
  <c r="AS208" i="4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AS145" i="4"/>
  <c r="AS129" i="4"/>
  <c r="U24" i="15"/>
  <c r="Z24" i="15"/>
  <c r="O28" i="8"/>
  <c r="AT75" i="4"/>
  <c r="B634" i="12"/>
  <c r="B769" i="12" s="1"/>
  <c r="B904" i="12" s="1"/>
  <c r="AN97" i="32"/>
  <c r="AN54" i="32"/>
  <c r="AN21" i="32"/>
  <c r="AN75" i="32"/>
  <c r="M52" i="5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Y273" i="28"/>
  <c r="T273" i="28"/>
  <c r="V273" i="28" s="1"/>
  <c r="A2420" i="12"/>
  <c r="A2555" i="12" s="1"/>
  <c r="A2690" i="12" s="1"/>
  <c r="A2801" i="12"/>
  <c r="A2936" i="12" s="1"/>
  <c r="A3071" i="12" s="1"/>
  <c r="Y234" i="28"/>
  <c r="T234" i="28"/>
  <c r="V234" i="28" s="1"/>
  <c r="AN65" i="32"/>
  <c r="I61" i="5"/>
  <c r="I63" i="5"/>
  <c r="H70" i="14"/>
  <c r="J65" i="32"/>
  <c r="J30" i="32"/>
  <c r="T5" i="28"/>
  <c r="T185" i="28"/>
  <c r="V185" i="28" s="1"/>
  <c r="W185" i="28" s="1"/>
  <c r="Y230" i="28"/>
  <c r="T230" i="28"/>
  <c r="C120" i="12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8" i="5"/>
  <c r="P6" i="5"/>
  <c r="Y160" i="28"/>
  <c r="B439" i="12"/>
  <c r="I7" i="5"/>
  <c r="I8" i="5"/>
  <c r="AJ35" i="32"/>
  <c r="AJ97" i="32"/>
  <c r="AJ85" i="32"/>
  <c r="AJ44" i="32"/>
  <c r="AJ65" i="32"/>
  <c r="AJ21" i="32"/>
  <c r="O44" i="32"/>
  <c r="O75" i="32"/>
  <c r="O21" i="32"/>
  <c r="A1117" i="12"/>
  <c r="R114" i="5"/>
  <c r="I93" i="5"/>
  <c r="G70" i="14"/>
  <c r="I30" i="32"/>
  <c r="R38" i="5"/>
  <c r="K6" i="5"/>
  <c r="S113" i="5"/>
  <c r="M42" i="5"/>
  <c r="M37" i="5"/>
  <c r="S37" i="5"/>
  <c r="I65" i="5"/>
  <c r="M44" i="5"/>
  <c r="I4" i="5"/>
  <c r="O38" i="5"/>
  <c r="P3" i="5"/>
  <c r="J22" i="5"/>
  <c r="J54" i="5"/>
  <c r="AN30" i="32"/>
  <c r="T116" i="28"/>
  <c r="V116" i="28" s="1"/>
  <c r="X116" i="28" s="1"/>
  <c r="Y116" i="28"/>
  <c r="S9" i="5"/>
  <c r="K28" i="5"/>
  <c r="M22" i="5"/>
  <c r="B81" i="14"/>
  <c r="H53" i="14"/>
  <c r="X35" i="32"/>
  <c r="AD44" i="32"/>
  <c r="AM35" i="32"/>
  <c r="AM75" i="32"/>
  <c r="AM21" i="32"/>
  <c r="B84" i="17"/>
  <c r="T43" i="28"/>
  <c r="V43" i="28" s="1"/>
  <c r="X43" i="28" s="1"/>
  <c r="L43" i="5"/>
  <c r="K27" i="5"/>
  <c r="T7" i="5"/>
  <c r="I74" i="14"/>
  <c r="B116" i="14"/>
  <c r="B155" i="14" s="1"/>
  <c r="H77" i="14"/>
  <c r="A80" i="14"/>
  <c r="Y222" i="28"/>
  <c r="T175" i="28"/>
  <c r="T214" i="28"/>
  <c r="V214" i="28" s="1"/>
  <c r="X214" i="28" s="1"/>
  <c r="T316" i="28"/>
  <c r="T267" i="28"/>
  <c r="V267" i="28" s="1"/>
  <c r="W267" i="28" s="1"/>
  <c r="T37" i="28"/>
  <c r="V37" i="28" s="1"/>
  <c r="W37" i="28" s="1"/>
  <c r="T277" i="28"/>
  <c r="T106" i="28"/>
  <c r="V106" i="28" s="1"/>
  <c r="W106" i="28" s="1"/>
  <c r="T55" i="28"/>
  <c r="V55" i="28" s="1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88" i="28"/>
  <c r="V88" i="28" s="1"/>
  <c r="T262" i="28"/>
  <c r="V262" i="28" s="1"/>
  <c r="W262" i="28" s="1"/>
  <c r="T98" i="28"/>
  <c r="V98" i="28" s="1"/>
  <c r="X98" i="28" s="1"/>
  <c r="T216" i="28"/>
  <c r="T70" i="28"/>
  <c r="V70" i="28" s="1"/>
  <c r="T148" i="28"/>
  <c r="V148" i="28" s="1"/>
  <c r="X148" i="28" s="1"/>
  <c r="T105" i="28"/>
  <c r="V105" i="28" s="1"/>
  <c r="T83" i="28"/>
  <c r="V83" i="28" s="1"/>
  <c r="T274" i="28"/>
  <c r="V274" i="28" s="1"/>
  <c r="T295" i="28"/>
  <c r="T36" i="28"/>
  <c r="V36" i="28" s="1"/>
  <c r="W36" i="28" s="1"/>
  <c r="T84" i="28"/>
  <c r="V84" i="28" s="1"/>
  <c r="W84" i="28" s="1"/>
  <c r="T19" i="28"/>
  <c r="T172" i="28"/>
  <c r="V172" i="28" s="1"/>
  <c r="X172" i="28" s="1"/>
  <c r="T239" i="28"/>
  <c r="T182" i="28"/>
  <c r="V182" i="28" s="1"/>
  <c r="T14" i="28"/>
  <c r="V14" i="28" s="1"/>
  <c r="T275" i="28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174" i="28"/>
  <c r="V174" i="28" s="1"/>
  <c r="W174" i="28" s="1"/>
  <c r="T170" i="28"/>
  <c r="V170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90" i="14"/>
  <c r="AE35" i="32"/>
  <c r="AE44" i="32"/>
  <c r="E65" i="32"/>
  <c r="T150" i="28"/>
  <c r="V150" i="28" s="1"/>
  <c r="Y142" i="28"/>
  <c r="H79" i="14"/>
  <c r="G79" i="14"/>
  <c r="A112" i="14"/>
  <c r="AD75" i="32"/>
  <c r="AD65" i="32"/>
  <c r="X44" i="32"/>
  <c r="Q44" i="32"/>
  <c r="Q54" i="32"/>
  <c r="X23" i="33"/>
  <c r="T165" i="28"/>
  <c r="Y201" i="28"/>
  <c r="T201" i="28"/>
  <c r="V201" i="28" s="1"/>
  <c r="Y244" i="28"/>
  <c r="T80" i="28"/>
  <c r="V80" i="28" s="1"/>
  <c r="W80" i="28" s="1"/>
  <c r="G85" i="32"/>
  <c r="T114" i="28"/>
  <c r="V114" i="28" s="1"/>
  <c r="X114" i="28" s="1"/>
  <c r="T207" i="28"/>
  <c r="V207" i="28" s="1"/>
  <c r="X207" i="28" s="1"/>
  <c r="T219" i="28"/>
  <c r="AM84" i="17"/>
  <c r="S84" i="17"/>
  <c r="C266" i="12"/>
  <c r="L21" i="32"/>
  <c r="Z75" i="32"/>
  <c r="C75" i="32"/>
  <c r="Y223" i="28"/>
  <c r="T3" i="28"/>
  <c r="T13" i="28"/>
  <c r="V13" i="28" s="1"/>
  <c r="T141" i="28"/>
  <c r="V141" i="28" s="1"/>
  <c r="X141" i="28" s="1"/>
  <c r="T252" i="28"/>
  <c r="V252" i="28" s="1"/>
  <c r="W252" i="28" s="1"/>
  <c r="T190" i="28"/>
  <c r="T166" i="28"/>
  <c r="V166" i="28" s="1"/>
  <c r="T180" i="28"/>
  <c r="V180" i="28" s="1"/>
  <c r="Z54" i="32"/>
  <c r="T140" i="28"/>
  <c r="T169" i="28"/>
  <c r="V169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O31" i="8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77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1601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Q169" i="4"/>
  <c r="AT164" i="4"/>
  <c r="Q137" i="4"/>
  <c r="AR167" i="4"/>
  <c r="Q47" i="4"/>
  <c r="S101" i="4"/>
  <c r="Q63" i="4"/>
  <c r="AR17" i="4"/>
  <c r="S65" i="4"/>
  <c r="AR157" i="4"/>
  <c r="AR59" i="4"/>
  <c r="Q44" i="4"/>
  <c r="S55" i="4"/>
  <c r="Q212" i="4"/>
  <c r="Q83" i="4"/>
  <c r="Q13" i="4"/>
  <c r="Z13" i="4"/>
  <c r="Z156" i="4"/>
  <c r="Q177" i="4"/>
  <c r="S150" i="4"/>
  <c r="Z20" i="4"/>
  <c r="Q39" i="4"/>
  <c r="A121" i="14"/>
  <c r="A160" i="14" s="1"/>
  <c r="G82" i="14"/>
  <c r="H82" i="14"/>
  <c r="D82" i="14"/>
  <c r="D2" i="14"/>
  <c r="W40" i="33"/>
  <c r="J70" i="5"/>
  <c r="M53" i="5"/>
  <c r="L38" i="5"/>
  <c r="S8" i="5"/>
  <c r="J71" i="5"/>
  <c r="R116" i="5"/>
  <c r="K10" i="5"/>
  <c r="O43" i="5"/>
  <c r="M55" i="5"/>
  <c r="C54" i="14"/>
  <c r="B93" i="14"/>
  <c r="B132" i="14" s="1"/>
  <c r="Y117" i="28"/>
  <c r="T117" i="28"/>
  <c r="V117" i="28" s="1"/>
  <c r="W117" i="28" s="1"/>
  <c r="B205" i="12"/>
  <c r="I44" i="14"/>
  <c r="I6" i="5"/>
  <c r="I10" i="5"/>
  <c r="T210" i="28"/>
  <c r="Y210" i="28"/>
  <c r="J10" i="5"/>
  <c r="J5" i="5"/>
  <c r="J9" i="5"/>
  <c r="S116" i="5"/>
  <c r="K30" i="5"/>
  <c r="K29" i="5"/>
  <c r="C440" i="12"/>
  <c r="C592" i="12"/>
  <c r="C2148" i="12"/>
  <c r="C459" i="12"/>
  <c r="C432" i="12"/>
  <c r="C513" i="12"/>
  <c r="A154" i="14"/>
  <c r="A193" i="14" s="1"/>
  <c r="A110" i="14"/>
  <c r="A95" i="14"/>
  <c r="AH35" i="32"/>
  <c r="AH21" i="32"/>
  <c r="AH65" i="32"/>
  <c r="AH30" i="32"/>
  <c r="AH85" i="32"/>
  <c r="AH44" i="32"/>
  <c r="AB35" i="32"/>
  <c r="AB21" i="32"/>
  <c r="AB44" i="32"/>
  <c r="AB97" i="32"/>
  <c r="AB75" i="32"/>
  <c r="T131" i="28"/>
  <c r="V131" i="28" s="1"/>
  <c r="X131" i="28" s="1"/>
  <c r="Y131" i="28"/>
  <c r="T121" i="28"/>
  <c r="V121" i="28" s="1"/>
  <c r="Y121" i="28"/>
  <c r="T146" i="28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574" i="12"/>
  <c r="B469" i="12"/>
  <c r="A3208" i="12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U5" i="5"/>
  <c r="S3" i="5"/>
  <c r="I97" i="5"/>
  <c r="M50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I60" i="14"/>
  <c r="G60" i="14"/>
  <c r="I63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I3" i="5"/>
  <c r="K77" i="5"/>
  <c r="J6" i="5"/>
  <c r="O40" i="5"/>
  <c r="O44" i="5"/>
  <c r="I5" i="5"/>
  <c r="I95" i="5"/>
  <c r="C82" i="14"/>
  <c r="AK97" i="32"/>
  <c r="AK30" i="32"/>
  <c r="AK85" i="32"/>
  <c r="AK75" i="32"/>
  <c r="AK44" i="32"/>
  <c r="AK35" i="32"/>
  <c r="M54" i="32"/>
  <c r="M85" i="32"/>
  <c r="M65" i="32"/>
  <c r="M97" i="32"/>
  <c r="M21" i="32"/>
  <c r="M75" i="32"/>
  <c r="M44" i="32"/>
  <c r="B44" i="32"/>
  <c r="B65" i="32"/>
  <c r="T154" i="28"/>
  <c r="V154" i="28" s="1"/>
  <c r="X154" i="28" s="1"/>
  <c r="T156" i="28"/>
  <c r="V156" i="28" s="1"/>
  <c r="Y156" i="28"/>
  <c r="T187" i="28"/>
  <c r="V187" i="28" s="1"/>
  <c r="W34" i="33"/>
  <c r="J72" i="5"/>
  <c r="J75" i="5"/>
  <c r="L69" i="5"/>
  <c r="K41" i="5"/>
  <c r="U7" i="5"/>
  <c r="S5" i="5"/>
  <c r="K9" i="5"/>
  <c r="R118" i="5"/>
  <c r="S10" i="5"/>
  <c r="K75" i="5"/>
  <c r="R42" i="5"/>
  <c r="K39" i="5"/>
  <c r="U9" i="5"/>
  <c r="S7" i="5"/>
  <c r="K72" i="5"/>
  <c r="M48" i="5"/>
  <c r="P39" i="5"/>
  <c r="I9" i="5"/>
  <c r="K40" i="5"/>
  <c r="C495" i="12"/>
  <c r="C406" i="12"/>
  <c r="H54" i="14"/>
  <c r="G118" i="14"/>
  <c r="I118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C229" i="12"/>
  <c r="G51" i="14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458" i="12"/>
  <c r="C1323" i="12"/>
  <c r="B106" i="14"/>
  <c r="B84" i="14"/>
  <c r="H22" i="31"/>
  <c r="G22" i="31"/>
  <c r="D22" i="31"/>
  <c r="I22" i="31"/>
  <c r="E22" i="31"/>
  <c r="H51" i="14"/>
  <c r="I43" i="14"/>
  <c r="G43" i="14"/>
  <c r="H43" i="14"/>
  <c r="Y97" i="32"/>
  <c r="Y35" i="32"/>
  <c r="Y54" i="32"/>
  <c r="Y30" i="32"/>
  <c r="Y75" i="32"/>
  <c r="Y85" i="32"/>
  <c r="S97" i="32"/>
  <c r="S8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L84" i="17"/>
  <c r="AH84" i="17"/>
  <c r="Z84" i="17"/>
  <c r="R84" i="17"/>
  <c r="J84" i="17"/>
  <c r="C134" i="12"/>
  <c r="C539" i="12"/>
  <c r="C263" i="12"/>
  <c r="C133" i="12"/>
  <c r="C224" i="12"/>
  <c r="C244" i="12"/>
  <c r="C379" i="12"/>
  <c r="C148" i="12"/>
  <c r="C163" i="12"/>
  <c r="C298" i="12"/>
  <c r="C507" i="12"/>
  <c r="C343" i="12"/>
  <c r="C283" i="12"/>
  <c r="C456" i="12"/>
  <c r="C541" i="12"/>
  <c r="C262" i="12"/>
  <c r="C265" i="12"/>
  <c r="C402" i="12"/>
  <c r="C235" i="12"/>
  <c r="C216" i="12"/>
  <c r="C372" i="12"/>
  <c r="C374" i="12"/>
  <c r="C381" i="12"/>
  <c r="C159" i="12"/>
  <c r="C184" i="12"/>
  <c r="C509" i="12"/>
  <c r="C322" i="12"/>
  <c r="C297" i="12"/>
  <c r="C516" i="12"/>
  <c r="C648" i="12"/>
  <c r="C2013" i="12"/>
  <c r="C136" i="12"/>
  <c r="C946" i="12"/>
  <c r="C268" i="12"/>
  <c r="C536" i="12"/>
  <c r="C1068" i="12"/>
  <c r="C225" i="12"/>
  <c r="C243" i="12"/>
  <c r="C219" i="12"/>
  <c r="C201" i="12"/>
  <c r="C369" i="12"/>
  <c r="C209" i="12"/>
  <c r="C359" i="12"/>
  <c r="C321" i="12"/>
  <c r="C282" i="12"/>
  <c r="C323" i="12"/>
  <c r="C777" i="12"/>
  <c r="C1047" i="12"/>
  <c r="C404" i="12"/>
  <c r="C528" i="12"/>
  <c r="C239" i="12"/>
  <c r="C237" i="12"/>
  <c r="C192" i="12"/>
  <c r="C157" i="12"/>
  <c r="C351" i="12"/>
  <c r="C160" i="12"/>
  <c r="C305" i="12"/>
  <c r="C418" i="12"/>
  <c r="C639" i="12"/>
  <c r="C478" i="12"/>
  <c r="C591" i="12"/>
  <c r="C909" i="12"/>
  <c r="G58" i="14"/>
  <c r="B97" i="14"/>
  <c r="C97" i="14" s="1"/>
  <c r="A105" i="14"/>
  <c r="G66" i="14"/>
  <c r="H66" i="14"/>
  <c r="I66" i="14"/>
  <c r="A89" i="14"/>
  <c r="H50" i="14"/>
  <c r="Y113" i="28"/>
  <c r="T113" i="28"/>
  <c r="V113" i="28" s="1"/>
  <c r="Y122" i="28"/>
  <c r="T194" i="28"/>
  <c r="V194" i="28" s="1"/>
  <c r="W194" i="28" s="1"/>
  <c r="Y194" i="28"/>
  <c r="Y226" i="28"/>
  <c r="T226" i="28"/>
  <c r="V226" i="28" s="1"/>
  <c r="Y224" i="28"/>
  <c r="T224" i="28"/>
  <c r="V224" i="28" s="1"/>
  <c r="AK84" i="17"/>
  <c r="AC84" i="17"/>
  <c r="U84" i="17"/>
  <c r="M84" i="17"/>
  <c r="AI84" i="17"/>
  <c r="AA84" i="17"/>
  <c r="C84" i="17"/>
  <c r="Y84" i="17"/>
  <c r="Q84" i="17"/>
  <c r="I84" i="17"/>
  <c r="B788" i="12"/>
  <c r="B497" i="12"/>
  <c r="B632" i="12" s="1"/>
  <c r="C362" i="12"/>
  <c r="B897" i="12"/>
  <c r="B640" i="12"/>
  <c r="C676" i="12"/>
  <c r="G65" i="14"/>
  <c r="A104" i="14"/>
  <c r="I104" i="14" s="1"/>
  <c r="I65" i="14"/>
  <c r="A96" i="14"/>
  <c r="G57" i="14"/>
  <c r="AD97" i="32"/>
  <c r="AD54" i="32"/>
  <c r="AD30" i="32"/>
  <c r="AD35" i="32"/>
  <c r="AD21" i="32"/>
  <c r="K75" i="32"/>
  <c r="K21" i="32"/>
  <c r="K54" i="32"/>
  <c r="K65" i="32"/>
  <c r="Y22" i="28"/>
  <c r="T22" i="28"/>
  <c r="V22" i="28" s="1"/>
  <c r="T115" i="28"/>
  <c r="V115" i="28" s="1"/>
  <c r="Y115" i="28"/>
  <c r="Y203" i="28"/>
  <c r="B3093" i="12"/>
  <c r="B3228" i="12" s="1"/>
  <c r="B926" i="12"/>
  <c r="B408" i="12"/>
  <c r="C408" i="12" s="1"/>
  <c r="C273" i="12"/>
  <c r="B550" i="12"/>
  <c r="H68" i="14"/>
  <c r="A103" i="14"/>
  <c r="E75" i="32"/>
  <c r="U54" i="32"/>
  <c r="V44" i="32"/>
  <c r="AL75" i="32"/>
  <c r="AL30" i="32"/>
  <c r="AG97" i="32"/>
  <c r="AG75" i="32"/>
  <c r="W38" i="33"/>
  <c r="W22" i="33"/>
  <c r="Y26" i="28"/>
  <c r="Y25" i="28"/>
  <c r="T25" i="28"/>
  <c r="V25" i="28" s="1"/>
  <c r="T147" i="28"/>
  <c r="V147" i="28" s="1"/>
  <c r="Y147" i="28"/>
  <c r="H74" i="14"/>
  <c r="A107" i="14"/>
  <c r="A100" i="14"/>
  <c r="H61" i="14"/>
  <c r="A93" i="14"/>
  <c r="G54" i="14"/>
  <c r="AN3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N97" i="32"/>
  <c r="N54" i="32"/>
  <c r="N75" i="32"/>
  <c r="N85" i="32"/>
  <c r="E54" i="32"/>
  <c r="E30" i="32"/>
  <c r="E21" i="32"/>
  <c r="Y199" i="28"/>
  <c r="T232" i="28"/>
  <c r="V232" i="28" s="1"/>
  <c r="I41" i="14"/>
  <c r="A98" i="14"/>
  <c r="I98" i="14" s="1"/>
  <c r="Y118" i="28"/>
  <c r="T118" i="28"/>
  <c r="V118" i="28" s="1"/>
  <c r="W118" i="28" s="1"/>
  <c r="T158" i="28"/>
  <c r="V158" i="28" s="1"/>
  <c r="W158" i="28" s="1"/>
  <c r="T248" i="28"/>
  <c r="V248" i="28" s="1"/>
  <c r="Y248" i="28"/>
  <c r="H84" i="17"/>
  <c r="Y17" i="33"/>
  <c r="Q82" i="32"/>
  <c r="P46" i="40"/>
  <c r="AT4" i="4"/>
  <c r="W27" i="33"/>
  <c r="Y7" i="28"/>
  <c r="Y246" i="28"/>
  <c r="Y141" i="28"/>
  <c r="AR80" i="4"/>
  <c r="AF84" i="17"/>
  <c r="P84" i="17"/>
  <c r="V84" i="17"/>
  <c r="N84" i="17"/>
  <c r="AR165" i="4"/>
  <c r="AT165" i="4"/>
  <c r="AR116" i="4"/>
  <c r="AT116" i="4"/>
  <c r="AR180" i="4"/>
  <c r="AT180" i="4"/>
  <c r="S36" i="4"/>
  <c r="Q36" i="4"/>
  <c r="S197" i="4"/>
  <c r="AS192" i="4"/>
  <c r="AS174" i="4"/>
  <c r="AS94" i="4"/>
  <c r="AS62" i="4"/>
  <c r="AS47" i="4"/>
  <c r="AS189" i="4"/>
  <c r="Q111" i="4"/>
  <c r="S46" i="4"/>
  <c r="Z89" i="4"/>
  <c r="Q195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15" i="28"/>
  <c r="V315" i="28" s="1"/>
  <c r="W315" i="28" s="1"/>
  <c r="T304" i="28"/>
  <c r="V304" i="28" s="1"/>
  <c r="X304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263" i="28"/>
  <c r="V263" i="28" s="1"/>
  <c r="T44" i="28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X70" i="4"/>
  <c r="S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AR30" i="4"/>
  <c r="AT127" i="4"/>
  <c r="Z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O27" i="8"/>
  <c r="N1028" i="7"/>
  <c r="N1601" i="7"/>
  <c r="N1605" i="7"/>
  <c r="N1100" i="7"/>
  <c r="N1172" i="7"/>
  <c r="D49" i="16"/>
  <c r="S152" i="4"/>
  <c r="S146" i="4"/>
  <c r="S100" i="4"/>
  <c r="S116" i="4"/>
  <c r="X184" i="4"/>
  <c r="S8" i="4"/>
  <c r="AT200" i="4"/>
  <c r="AT54" i="4"/>
  <c r="AT199" i="4"/>
  <c r="AR199" i="4"/>
  <c r="X22" i="4"/>
  <c r="Z78" i="4"/>
  <c r="Q86" i="4"/>
  <c r="S140" i="4"/>
  <c r="S25" i="4"/>
  <c r="Z216" i="4"/>
  <c r="X216" i="4"/>
  <c r="AR155" i="4"/>
  <c r="AR6" i="4"/>
  <c r="AT6" i="4"/>
  <c r="S128" i="4"/>
  <c r="Q128" i="4"/>
  <c r="S200" i="4"/>
  <c r="Q200" i="4"/>
  <c r="X203" i="4"/>
  <c r="AR35" i="4"/>
  <c r="AT35" i="4"/>
  <c r="X36" i="4"/>
  <c r="Z36" i="4"/>
  <c r="Z97" i="4"/>
  <c r="X97" i="4"/>
  <c r="S204" i="4"/>
  <c r="Z8" i="4"/>
  <c r="AT16" i="4"/>
  <c r="AT119" i="4"/>
  <c r="S5" i="4"/>
  <c r="Q5" i="4"/>
  <c r="X11" i="4"/>
  <c r="X28" i="4"/>
  <c r="Z28" i="4"/>
  <c r="X136" i="4"/>
  <c r="AR88" i="4"/>
  <c r="AT77" i="4"/>
  <c r="S29" i="4"/>
  <c r="AR190" i="4"/>
  <c r="AT95" i="4"/>
  <c r="AR10" i="4"/>
  <c r="S151" i="4"/>
  <c r="Q151" i="4"/>
  <c r="X144" i="4"/>
  <c r="Q93" i="4"/>
  <c r="Q53" i="4"/>
  <c r="Q89" i="4"/>
  <c r="Q149" i="4"/>
  <c r="S149" i="4"/>
  <c r="Z200" i="4"/>
  <c r="AR76" i="4"/>
  <c r="Q133" i="4"/>
  <c r="S181" i="4"/>
  <c r="Q181" i="4"/>
  <c r="S98" i="4"/>
  <c r="Z100" i="4"/>
  <c r="S196" i="4"/>
  <c r="AT143" i="4"/>
  <c r="AR143" i="4"/>
  <c r="X21" i="4"/>
  <c r="AR183" i="4"/>
  <c r="X73" i="4"/>
  <c r="Z211" i="4"/>
  <c r="AR111" i="4"/>
  <c r="AT111" i="4"/>
  <c r="AR24" i="4"/>
  <c r="AR27" i="4"/>
  <c r="AT27" i="4"/>
  <c r="X103" i="4"/>
  <c r="X40" i="4"/>
  <c r="S104" i="4"/>
  <c r="Q104" i="4"/>
  <c r="Q37" i="4"/>
  <c r="AR68" i="4"/>
  <c r="AT204" i="4"/>
  <c r="AT175" i="4"/>
  <c r="AR175" i="4"/>
  <c r="Q59" i="4"/>
  <c r="S88" i="4"/>
  <c r="Q88" i="4"/>
  <c r="S193" i="4"/>
  <c r="Q193" i="4"/>
  <c r="Z161" i="4"/>
  <c r="AR91" i="4"/>
  <c r="AT84" i="4"/>
  <c r="AR198" i="4"/>
  <c r="AT198" i="4"/>
  <c r="AT92" i="4"/>
  <c r="AT60" i="4"/>
  <c r="X56" i="4"/>
  <c r="S158" i="4"/>
  <c r="Q46" i="4"/>
  <c r="Z125" i="4"/>
  <c r="X125" i="4"/>
  <c r="AR186" i="4"/>
  <c r="X24" i="4"/>
  <c r="X119" i="4"/>
  <c r="Z119" i="4"/>
  <c r="AT134" i="4"/>
  <c r="AR11" i="4"/>
  <c r="S172" i="4"/>
  <c r="S148" i="4"/>
  <c r="Q148" i="4"/>
  <c r="X147" i="4"/>
  <c r="C142" i="12"/>
  <c r="C938" i="12"/>
  <c r="C1748" i="12"/>
  <c r="C277" i="12"/>
  <c r="C412" i="12"/>
  <c r="C191" i="12"/>
  <c r="B925" i="12"/>
  <c r="B1060" i="12" s="1"/>
  <c r="I18" i="31"/>
  <c r="I43" i="31"/>
  <c r="I19" i="31"/>
  <c r="B308" i="12"/>
  <c r="B443" i="12" s="1"/>
  <c r="C173" i="12"/>
  <c r="C505" i="12"/>
  <c r="C312" i="12"/>
  <c r="A415" i="12"/>
  <c r="A550" i="12" s="1"/>
  <c r="C280" i="12"/>
  <c r="B489" i="12"/>
  <c r="C354" i="12"/>
  <c r="C226" i="12"/>
  <c r="C177" i="12"/>
  <c r="B1039" i="12"/>
  <c r="B1174" i="12" s="1"/>
  <c r="B1309" i="12" s="1"/>
  <c r="B120" i="14"/>
  <c r="B159" i="14" s="1"/>
  <c r="B198" i="14" s="1"/>
  <c r="B237" i="14" s="1"/>
  <c r="C223" i="12"/>
  <c r="A1252" i="12"/>
  <c r="A1387" i="12" s="1"/>
  <c r="A1522" i="12" s="1"/>
  <c r="B138" i="14"/>
  <c r="B177" i="14" s="1"/>
  <c r="B216" i="14" s="1"/>
  <c r="B255" i="14" s="1"/>
  <c r="F23" i="14"/>
  <c r="A135" i="14"/>
  <c r="B923" i="12"/>
  <c r="B194" i="14"/>
  <c r="B233" i="14" s="1"/>
  <c r="B272" i="14" s="1"/>
  <c r="A146" i="14"/>
  <c r="A125" i="14"/>
  <c r="A164" i="14" s="1"/>
  <c r="A203" i="14" s="1"/>
  <c r="G104" i="14"/>
  <c r="H104" i="14"/>
  <c r="C104" i="14"/>
  <c r="C497" i="12"/>
  <c r="G105" i="14"/>
  <c r="D105" i="14"/>
  <c r="C105" i="14"/>
  <c r="B145" i="14"/>
  <c r="B184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H93" i="14"/>
  <c r="A142" i="14"/>
  <c r="B685" i="12"/>
  <c r="B820" i="12" s="1"/>
  <c r="B604" i="12"/>
  <c r="B739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B1061" i="12"/>
  <c r="B1196" i="12" s="1"/>
  <c r="C121" i="14"/>
  <c r="A3206" i="12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223" i="14"/>
  <c r="B262" i="14" s="1"/>
  <c r="B874" i="12"/>
  <c r="A2086" i="12"/>
  <c r="A2221" i="12" s="1"/>
  <c r="A2356" i="12" s="1"/>
  <c r="A2491" i="12" s="1"/>
  <c r="A1657" i="12"/>
  <c r="A1792" i="12" s="1"/>
  <c r="A1927" i="12" s="1"/>
  <c r="A2062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97" i="12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13" i="14"/>
  <c r="F47" i="14"/>
  <c r="F55" i="14"/>
  <c r="F7" i="14"/>
  <c r="F56" i="14"/>
  <c r="F57" i="14"/>
  <c r="F16" i="14"/>
  <c r="C1188" i="12" l="1"/>
  <c r="C70" i="14"/>
  <c r="Z82" i="32"/>
  <c r="K84" i="17"/>
  <c r="AG84" i="17"/>
  <c r="E84" i="17"/>
  <c r="N46" i="40"/>
  <c r="Z29" i="4"/>
  <c r="Z184" i="4"/>
  <c r="Z152" i="4"/>
  <c r="F61" i="14"/>
  <c r="F53" i="14"/>
  <c r="F18" i="14"/>
  <c r="F10" i="14"/>
  <c r="AN35" i="8"/>
  <c r="AP35" i="8" s="1"/>
  <c r="W82" i="32"/>
  <c r="Y23" i="33"/>
  <c r="Y132" i="28"/>
  <c r="T132" i="28"/>
  <c r="V132" i="28" s="1"/>
  <c r="X132" i="28" s="1"/>
  <c r="C562" i="12"/>
  <c r="G113" i="14"/>
  <c r="I113" i="14"/>
  <c r="A152" i="14"/>
  <c r="B529" i="12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72" i="12"/>
  <c r="C627" i="12"/>
  <c r="C1743" i="12"/>
  <c r="C2418" i="12"/>
  <c r="C1613" i="12"/>
  <c r="C805" i="12"/>
  <c r="C607" i="12"/>
  <c r="C1347" i="12"/>
  <c r="C547" i="12"/>
  <c r="C774" i="12"/>
  <c r="C668" i="12"/>
  <c r="C552" i="12"/>
  <c r="C904" i="12"/>
  <c r="C1053" i="12"/>
  <c r="C1486" i="12"/>
  <c r="C2823" i="12"/>
  <c r="C773" i="12"/>
  <c r="C783" i="12"/>
  <c r="C1343" i="12"/>
  <c r="C674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H63" i="14"/>
  <c r="B86" i="14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397" i="12"/>
  <c r="C162" i="12"/>
  <c r="AK65" i="32"/>
  <c r="I96" i="5"/>
  <c r="F74" i="14"/>
  <c r="C492" i="12"/>
  <c r="C401" i="12"/>
  <c r="C504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E85" i="32"/>
  <c r="D93" i="14"/>
  <c r="K30" i="32"/>
  <c r="C1169" i="12"/>
  <c r="C292" i="12"/>
  <c r="C138" i="12"/>
  <c r="C1216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267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V164" i="28"/>
  <c r="W164" i="28" s="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V219" i="28"/>
  <c r="W219" i="28" s="1"/>
  <c r="C90" i="14"/>
  <c r="V216" i="28"/>
  <c r="X216" i="28" s="1"/>
  <c r="T4" i="28"/>
  <c r="V4" i="28" s="1"/>
  <c r="W4" i="28" s="1"/>
  <c r="V225" i="28"/>
  <c r="W225" i="28" s="1"/>
  <c r="V18" i="28"/>
  <c r="W18" i="28" s="1"/>
  <c r="V197" i="28"/>
  <c r="W197" i="28" s="1"/>
  <c r="AS81" i="4"/>
  <c r="AS202" i="4"/>
  <c r="V165" i="28"/>
  <c r="X165" i="28" s="1"/>
  <c r="V230" i="28"/>
  <c r="W230" i="28" s="1"/>
  <c r="C30" i="32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O25" i="8"/>
  <c r="O29" i="8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631" i="12"/>
  <c r="X126" i="4"/>
  <c r="AT81" i="4"/>
  <c r="AV81" i="4" s="1"/>
  <c r="AW81" i="4" s="1"/>
  <c r="V146" i="28"/>
  <c r="W146" i="28" s="1"/>
  <c r="B125" i="14"/>
  <c r="G125" i="14" s="1"/>
  <c r="H86" i="14"/>
  <c r="G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T49" i="16"/>
  <c r="Z13" i="18"/>
  <c r="AK13" i="18"/>
  <c r="M6" i="16"/>
  <c r="M17" i="16" s="1"/>
  <c r="AC6" i="16"/>
  <c r="AC17" i="16" s="1"/>
  <c r="F86" i="14"/>
  <c r="C1039" i="12"/>
  <c r="D121" i="14"/>
  <c r="G93" i="14"/>
  <c r="D86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F87" i="14"/>
  <c r="C1174" i="12"/>
  <c r="A132" i="14"/>
  <c r="C86" i="14"/>
  <c r="D97" i="14"/>
  <c r="C496" i="12"/>
  <c r="T139" i="28"/>
  <c r="V139" i="28" s="1"/>
  <c r="X139" i="28" s="1"/>
  <c r="P54" i="32"/>
  <c r="C76" i="14"/>
  <c r="B115" i="14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AN82" i="32"/>
  <c r="Y221" i="28"/>
  <c r="T221" i="28"/>
  <c r="V221" i="28" s="1"/>
  <c r="X221" i="28" s="1"/>
  <c r="A416" i="12"/>
  <c r="C281" i="12"/>
  <c r="A681" i="12"/>
  <c r="C308" i="12"/>
  <c r="H121" i="14"/>
  <c r="C87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I86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1079" i="12"/>
  <c r="C764" i="12"/>
  <c r="C1081" i="12"/>
  <c r="C1482" i="12"/>
  <c r="C680" i="12"/>
  <c r="C863" i="12"/>
  <c r="C950" i="12"/>
  <c r="C944" i="12"/>
  <c r="C807" i="12"/>
  <c r="C1608" i="12"/>
  <c r="C815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20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V112" i="28"/>
  <c r="X112" i="28" s="1"/>
  <c r="R115" i="5"/>
  <c r="T36" i="5"/>
  <c r="K43" i="5"/>
  <c r="K38" i="5"/>
  <c r="K42" i="5"/>
  <c r="R41" i="5"/>
  <c r="R37" i="5"/>
  <c r="R44" i="5"/>
  <c r="R39" i="5"/>
  <c r="R40" i="5"/>
  <c r="C246" i="12"/>
  <c r="C233" i="12"/>
  <c r="C545" i="12"/>
  <c r="C199" i="12"/>
  <c r="C147" i="12"/>
  <c r="C499" i="12"/>
  <c r="C538" i="12"/>
  <c r="C319" i="12"/>
  <c r="C503" i="12"/>
  <c r="C400" i="12"/>
  <c r="C809" i="12"/>
  <c r="C457" i="12"/>
  <c r="C535" i="12"/>
  <c r="C198" i="12"/>
  <c r="C258" i="12"/>
  <c r="C727" i="12"/>
  <c r="C940" i="12"/>
  <c r="C378" i="12"/>
  <c r="C472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349" i="12"/>
  <c r="C172" i="12"/>
  <c r="C170" i="12"/>
  <c r="C1338" i="12"/>
  <c r="C533" i="12"/>
  <c r="C673" i="12"/>
  <c r="C454" i="12"/>
  <c r="C2688" i="12"/>
  <c r="C728" i="12"/>
  <c r="C1034" i="12"/>
  <c r="C1077" i="12"/>
  <c r="C811" i="12"/>
  <c r="C663" i="12"/>
  <c r="C197" i="12"/>
  <c r="C514" i="12"/>
  <c r="C914" i="12"/>
  <c r="C188" i="12"/>
  <c r="C933" i="12"/>
  <c r="C196" i="12"/>
  <c r="C337" i="12"/>
  <c r="C1304" i="12"/>
  <c r="C1484" i="12"/>
  <c r="C537" i="12"/>
  <c r="C1203" i="12"/>
  <c r="C202" i="12"/>
  <c r="C1878" i="12"/>
  <c r="C1214" i="12"/>
  <c r="C803" i="12"/>
  <c r="C304" i="12"/>
  <c r="C494" i="12"/>
  <c r="C250" i="12"/>
  <c r="C942" i="12"/>
  <c r="C899" i="12"/>
  <c r="C360" i="12"/>
  <c r="C410" i="12"/>
  <c r="C186" i="12"/>
  <c r="C370" i="12"/>
  <c r="C214" i="12"/>
  <c r="C895" i="12"/>
  <c r="C222" i="12"/>
  <c r="C271" i="12"/>
  <c r="C687" i="12"/>
  <c r="C1212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V122" i="28"/>
  <c r="W122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429" i="12"/>
  <c r="C294" i="12"/>
  <c r="B352" i="12"/>
  <c r="C217" i="12"/>
  <c r="B384" i="12"/>
  <c r="C249" i="12"/>
  <c r="V203" i="28"/>
  <c r="W203" i="28" s="1"/>
  <c r="V210" i="28"/>
  <c r="X210" i="28" s="1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V295" i="28"/>
  <c r="X295" i="28" s="1"/>
  <c r="V277" i="28"/>
  <c r="X277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316" i="28"/>
  <c r="W316" i="28" s="1"/>
  <c r="V5" i="28"/>
  <c r="W5" i="28" s="1"/>
  <c r="I73" i="14"/>
  <c r="F65" i="14"/>
  <c r="C50" i="14"/>
  <c r="B466" i="12"/>
  <c r="C331" i="12"/>
  <c r="B158" i="12"/>
  <c r="B264" i="12"/>
  <c r="C129" i="12"/>
  <c r="A425" i="12"/>
  <c r="C290" i="12"/>
  <c r="C439" i="12"/>
  <c r="V211" i="28"/>
  <c r="W211" i="28" s="1"/>
  <c r="P41" i="5"/>
  <c r="P37" i="5"/>
  <c r="C79" i="14"/>
  <c r="I79" i="14"/>
  <c r="D79" i="14"/>
  <c r="G64" i="14"/>
  <c r="H56" i="14"/>
  <c r="B325" i="12"/>
  <c r="C190" i="12"/>
  <c r="A1754" i="12"/>
  <c r="A1889" i="12" s="1"/>
  <c r="C1619" i="12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B1756" i="12"/>
  <c r="C1621" i="12"/>
  <c r="Y44" i="32"/>
  <c r="M30" i="3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V134" i="28"/>
  <c r="X134" i="28" s="1"/>
  <c r="V199" i="28"/>
  <c r="X199" i="28" s="1"/>
  <c r="V271" i="28"/>
  <c r="W271" i="28" s="1"/>
  <c r="H75" i="32"/>
  <c r="AL97" i="32"/>
  <c r="H30" i="32"/>
  <c r="H54" i="32"/>
  <c r="AI82" i="32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T17" i="16" s="1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1179" i="12"/>
  <c r="C104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B1752" i="12"/>
  <c r="C1617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H115" i="14"/>
  <c r="F115" i="14"/>
  <c r="B154" i="14"/>
  <c r="E154" i="14" s="1"/>
  <c r="I115" i="14"/>
  <c r="D115" i="14"/>
  <c r="C115" i="14"/>
  <c r="G115" i="14"/>
  <c r="B91" i="14"/>
  <c r="I91" i="14" s="1"/>
  <c r="D52" i="14"/>
  <c r="G52" i="14"/>
  <c r="I52" i="14"/>
  <c r="C52" i="14"/>
  <c r="H52" i="14"/>
  <c r="A185" i="14"/>
  <c r="A236" i="14"/>
  <c r="C3228" i="12"/>
  <c r="B3363" i="12"/>
  <c r="B119" i="14"/>
  <c r="E119" i="14" s="1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A204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C129" i="14"/>
  <c r="B664" i="12"/>
  <c r="C529" i="12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C575" i="12"/>
  <c r="B710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C742" i="12"/>
  <c r="B877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E111" i="14" s="1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174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396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54" i="4"/>
  <c r="AX54" i="4" s="1"/>
  <c r="AV62" i="4"/>
  <c r="AX62" i="4" s="1"/>
  <c r="AV158" i="4"/>
  <c r="AX158" i="4" s="1"/>
  <c r="AV143" i="4"/>
  <c r="AW143" i="4" s="1"/>
  <c r="AV144" i="4"/>
  <c r="AX144" i="4" s="1"/>
  <c r="AV101" i="4"/>
  <c r="AW101" i="4" s="1"/>
  <c r="AV60" i="4"/>
  <c r="AX60" i="4" s="1"/>
  <c r="AV95" i="4"/>
  <c r="AW95" i="4" s="1"/>
  <c r="AV200" i="4"/>
  <c r="AX200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30" i="4"/>
  <c r="AX130" i="4" s="1"/>
  <c r="AV189" i="4"/>
  <c r="AW189" i="4" s="1"/>
  <c r="AV52" i="4"/>
  <c r="AW52" i="4" s="1"/>
  <c r="Z17" i="4"/>
  <c r="Z154" i="4"/>
  <c r="AR128" i="4"/>
  <c r="AV36" i="4"/>
  <c r="AW36" i="4" s="1"/>
  <c r="Z54" i="4"/>
  <c r="Z85" i="4"/>
  <c r="Z112" i="4"/>
  <c r="Z183" i="4"/>
  <c r="AV77" i="4"/>
  <c r="AX77" i="4" s="1"/>
  <c r="AV191" i="4"/>
  <c r="AX191" i="4" s="1"/>
  <c r="AV188" i="4"/>
  <c r="AW188" i="4" s="1"/>
  <c r="AV4" i="4"/>
  <c r="AW4" i="4" s="1"/>
  <c r="AV140" i="4"/>
  <c r="AX140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AV204" i="4"/>
  <c r="AW204" i="4" s="1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85" i="14"/>
  <c r="E17" i="14"/>
  <c r="E18" i="14"/>
  <c r="AO92" i="32"/>
  <c r="E54" i="14"/>
  <c r="E113" i="14"/>
  <c r="E63" i="14"/>
  <c r="E25" i="14"/>
  <c r="E86" i="14"/>
  <c r="E46" i="14"/>
  <c r="E22" i="14"/>
  <c r="E88" i="14"/>
  <c r="E16" i="14"/>
  <c r="E64" i="14"/>
  <c r="AI20" i="33"/>
  <c r="E59" i="14"/>
  <c r="E60" i="14"/>
  <c r="E132" i="14"/>
  <c r="E79" i="14"/>
  <c r="E77" i="14"/>
  <c r="E129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102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15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W89" i="28"/>
  <c r="X95" i="28"/>
  <c r="W244" i="28"/>
  <c r="W131" i="28"/>
  <c r="W184" i="28"/>
  <c r="W297" i="28"/>
  <c r="X17" i="28"/>
  <c r="X36" i="28"/>
  <c r="X252" i="28"/>
  <c r="W114" i="28"/>
  <c r="W159" i="28"/>
  <c r="W195" i="28"/>
  <c r="X238" i="28"/>
  <c r="W293" i="28"/>
  <c r="X294" i="28"/>
  <c r="W72" i="28"/>
  <c r="W61" i="28"/>
  <c r="X101" i="28"/>
  <c r="W101" i="28"/>
  <c r="X201" i="28"/>
  <c r="W201" i="28"/>
  <c r="X241" i="28"/>
  <c r="W241" i="28"/>
  <c r="X156" i="28"/>
  <c r="W156" i="28"/>
  <c r="W288" i="28"/>
  <c r="X268" i="28"/>
  <c r="X82" i="28"/>
  <c r="W57" i="28"/>
  <c r="W91" i="28"/>
  <c r="X91" i="28"/>
  <c r="W70" i="28"/>
  <c r="X70" i="28"/>
  <c r="W298" i="28"/>
  <c r="X298" i="28"/>
  <c r="W270" i="28"/>
  <c r="X259" i="28"/>
  <c r="W12" i="28"/>
  <c r="W45" i="28"/>
  <c r="X256" i="28"/>
  <c r="W148" i="28"/>
  <c r="X174" i="28"/>
  <c r="X160" i="28"/>
  <c r="X41" i="28"/>
  <c r="W41" i="28"/>
  <c r="X103" i="28"/>
  <c r="W103" i="28"/>
  <c r="X182" i="28"/>
  <c r="W182" i="28"/>
  <c r="X67" i="28"/>
  <c r="W67" i="28"/>
  <c r="X147" i="28"/>
  <c r="W147" i="28"/>
  <c r="W304" i="28"/>
  <c r="W307" i="28"/>
  <c r="W313" i="28"/>
  <c r="W128" i="28"/>
  <c r="W172" i="28"/>
  <c r="W116" i="28"/>
  <c r="W212" i="28"/>
  <c r="W309" i="28"/>
  <c r="X281" i="28"/>
  <c r="W60" i="28"/>
  <c r="W222" i="28"/>
  <c r="W141" i="28"/>
  <c r="X314" i="28"/>
  <c r="X142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214" i="28"/>
  <c r="W121" i="28"/>
  <c r="X121" i="28"/>
  <c r="X261" i="28"/>
  <c r="W261" i="28"/>
  <c r="W94" i="28"/>
  <c r="X94" i="28"/>
  <c r="X171" i="28"/>
  <c r="W171" i="28"/>
  <c r="W34" i="28"/>
  <c r="X34" i="28"/>
  <c r="X170" i="28"/>
  <c r="W170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200" i="28"/>
  <c r="X200" i="28"/>
  <c r="W107" i="28"/>
  <c r="W48" i="28"/>
  <c r="W257" i="28"/>
  <c r="W144" i="28"/>
  <c r="W50" i="28"/>
  <c r="X291" i="28"/>
  <c r="X58" i="28"/>
  <c r="W100" i="28"/>
  <c r="W77" i="28"/>
  <c r="X185" i="28"/>
  <c r="X158" i="28"/>
  <c r="X123" i="28"/>
  <c r="W81" i="28"/>
  <c r="W43" i="28"/>
  <c r="W135" i="28"/>
  <c r="W66" i="28"/>
  <c r="X315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X312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X246" i="28"/>
  <c r="W246" i="28"/>
  <c r="W235" i="28"/>
  <c r="W157" i="28"/>
  <c r="X157" i="28"/>
  <c r="W308" i="28"/>
  <c r="W21" i="28"/>
  <c r="X21" i="28"/>
  <c r="X180" i="28"/>
  <c r="W180" i="28"/>
  <c r="X262" i="28"/>
  <c r="W23" i="28"/>
  <c r="X23" i="28"/>
  <c r="W169" i="28"/>
  <c r="X169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W287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31" i="28"/>
  <c r="X237" i="28"/>
  <c r="W223" i="28"/>
  <c r="W52" i="28"/>
  <c r="X52" i="28"/>
  <c r="W111" i="28"/>
  <c r="X111" i="28"/>
  <c r="X42" i="28"/>
  <c r="W42" i="28"/>
  <c r="X166" i="28"/>
  <c r="W166" i="28"/>
  <c r="X162" i="28"/>
  <c r="W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X115" i="28"/>
  <c r="W115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W265" i="28"/>
  <c r="X265" i="28"/>
  <c r="X88" i="28"/>
  <c r="W88" i="28"/>
  <c r="X69" i="28"/>
  <c r="X55" i="28"/>
  <c r="W55" i="28"/>
  <c r="X266" i="28"/>
  <c r="W266" i="28"/>
  <c r="X150" i="28"/>
  <c r="W150" i="28"/>
  <c r="X273" i="28"/>
  <c r="W273" i="28"/>
  <c r="B601" i="12" l="1"/>
  <c r="C466" i="12"/>
  <c r="W56" i="28"/>
  <c r="X230" i="28"/>
  <c r="W145" i="28"/>
  <c r="X137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84" i="14"/>
  <c r="D84" i="14"/>
  <c r="B350" i="12"/>
  <c r="C215" i="12"/>
  <c r="B134" i="14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C1889" i="12"/>
  <c r="B399" i="12"/>
  <c r="C264" i="12"/>
  <c r="C139" i="12"/>
  <c r="B274" i="12"/>
  <c r="A816" i="12"/>
  <c r="B164" i="14"/>
  <c r="H125" i="14"/>
  <c r="D125" i="14"/>
  <c r="I125" i="14"/>
  <c r="B519" i="12"/>
  <c r="C384" i="12"/>
  <c r="B376" i="12"/>
  <c r="C241" i="12"/>
  <c r="C125" i="14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C1754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F125" i="14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G123" i="14"/>
  <c r="I123" i="14"/>
  <c r="B162" i="14"/>
  <c r="C123" i="14"/>
  <c r="H123" i="14"/>
  <c r="D123" i="14"/>
  <c r="F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887" i="12"/>
  <c r="C1752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C710" i="12"/>
  <c r="B8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G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1314" i="12"/>
  <c r="C1179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I140" i="14"/>
  <c r="G140" i="14"/>
  <c r="H140" i="14"/>
  <c r="D140" i="14"/>
  <c r="C140" i="14"/>
  <c r="A179" i="14"/>
  <c r="F140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D171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C877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13" i="12"/>
  <c r="B848" i="12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G134" i="14"/>
  <c r="I134" i="14"/>
  <c r="F134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I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C2024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C210" i="14"/>
  <c r="D210" i="14"/>
  <c r="E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22" i="12"/>
  <c r="C1887" i="12"/>
  <c r="C162" i="14"/>
  <c r="B201" i="14"/>
  <c r="E162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G190" i="14"/>
  <c r="F190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C2159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A1584" i="12"/>
  <c r="C1449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2157" i="12"/>
  <c r="C2022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7" i="12" l="1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C2294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C2157" i="12"/>
  <c r="B2292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A1719" i="12"/>
  <c r="C1584" i="12"/>
  <c r="B1299" i="12" l="1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C2429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A1854" i="12"/>
  <c r="C1719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2292" i="12"/>
  <c r="B2427" i="12"/>
  <c r="C1984" i="12"/>
  <c r="B2119" i="12"/>
  <c r="B1062" i="12"/>
  <c r="C927" i="12"/>
  <c r="B905" i="12"/>
  <c r="C770" i="12"/>
  <c r="B1136" i="12"/>
  <c r="C1001" i="12"/>
  <c r="B1404" i="12"/>
  <c r="C1269" i="12"/>
  <c r="B1654" i="12" l="1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C2564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2562" i="12"/>
  <c r="C2427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A1989" i="12"/>
  <c r="C1854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C1585" i="12" l="1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C2699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A2124" i="12"/>
  <c r="C1989" i="12"/>
  <c r="B3879" i="12"/>
  <c r="B2697" i="12"/>
  <c r="C2562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295" i="12" l="1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2834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C2697" i="12"/>
  <c r="B2832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A2259" i="12"/>
  <c r="C2124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A1999" i="12" l="1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C2969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A2394" i="12"/>
  <c r="C2259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2967" i="12"/>
  <c r="C2832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B1586" i="12" l="1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C3104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B3102" i="12"/>
  <c r="C2967" i="12"/>
  <c r="C1592" i="12"/>
  <c r="B1727" i="12"/>
  <c r="A3240" i="12"/>
  <c r="A2529" i="12"/>
  <c r="C2394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65" i="12" l="1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C3239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664" i="12"/>
  <c r="C2529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3237" i="12"/>
  <c r="C3102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1791" i="12" l="1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C3374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237" i="12"/>
  <c r="B3372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A2799" i="12"/>
  <c r="C2664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C2395" i="12" l="1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C3509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3507" i="12"/>
  <c r="C3372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A2934" i="12"/>
  <c r="C2799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A2975" i="12" l="1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C3644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3642" i="12"/>
  <c r="C3507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B2800" i="12" l="1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C3779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A3204" i="12"/>
  <c r="C3069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B3777" i="12"/>
  <c r="C36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467" i="12" l="1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914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B3912" i="12"/>
  <c r="C3777" i="12"/>
  <c r="C2407" i="12"/>
  <c r="B2542" i="12"/>
  <c r="B2537" i="12"/>
  <c r="C2402" i="12"/>
  <c r="B5094" i="12"/>
  <c r="B2506" i="12"/>
  <c r="C2371" i="12"/>
  <c r="A3339" i="12"/>
  <c r="C3204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670" i="12" l="1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C4049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A3474" i="12"/>
  <c r="C3339" i="12"/>
  <c r="B5229" i="12"/>
  <c r="C3912" i="12"/>
  <c r="B4047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C2510" i="12" l="1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4184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4182" i="12"/>
  <c r="C4047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A3609" i="12"/>
  <c r="C3474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B2872" i="12" l="1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C4319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4317" i="12"/>
  <c r="C4182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C4158" i="12" l="1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4454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4317" i="12"/>
  <c r="B4452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B3679" i="12" l="1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C4589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A4014" i="12"/>
  <c r="C3879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4587" i="12"/>
  <c r="C4452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81" i="12" l="1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4724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A4149" i="12"/>
  <c r="C401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B4722" i="12"/>
  <c r="C4587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B3320" i="12" l="1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C4859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A4284" i="12"/>
  <c r="C4149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C4722" i="12"/>
  <c r="B4857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20" i="12" l="1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C4994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4857" i="12"/>
  <c r="B4992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159" i="12" l="1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C5129" i="12"/>
  <c r="A5264" i="12"/>
  <c r="C5264" i="12" s="1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A4554" i="12"/>
  <c r="C4419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C4992" i="12"/>
  <c r="B5127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C3546" i="12" l="1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B5262" i="12"/>
  <c r="C5262" i="12" s="1"/>
  <c r="C5127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B5238" i="12" l="1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A4824" i="12"/>
  <c r="C4689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A4155" i="12" l="1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A4959" i="12"/>
  <c r="C4824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26" i="12" l="1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A5094" i="12"/>
  <c r="C495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A5135" i="12" l="1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A5229" i="12"/>
  <c r="C5229" i="12" s="1"/>
  <c r="C5094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B4960" i="12" l="1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A4686" i="12" l="1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620" i="12" l="1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A5111" i="12" l="1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B5132" i="12" l="1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A5243" i="12" l="1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<sst xmlns="http://schemas.openxmlformats.org/spreadsheetml/2006/main" count="9360" uniqueCount="2720">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</sst>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7" fillId="0" borderId="0" xfId="1" applyNumberFormat="1" applyFont="1" applyAlignment="1">
      <alignment horizontal="center"/>
    </xf>
    <xf numFmtId="173" fontId="0" fillId="0" borderId="0" xfId="1" applyNumberFormat="1" applyFont="1"/>
    <xf numFmtId="173" fontId="29" fillId="0" borderId="0" xfId="1" applyNumberFormat="1" applyFont="1"/>
    <xf numFmtId="0" fontId="65" fillId="6" borderId="24" xfId="0" applyFont="1" applyFill="1" applyBorder="1" applyAlignment="1">
      <alignment horizontal="center"/>
    </xf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[15. Eólica Offshore com 20 por cento de redução de CAPEX.xlsx]Plan1!Tabela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531-4FA3-91F7-0E0E90A9059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1-4FA3-91F7-0E0E90A90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425504"/>
        <c:axId val="555426592"/>
      </c:barChart>
      <c:catAx>
        <c:axId val="55542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555426592"/>
        <c:crosses val="autoZero"/>
        <c:auto val="1"/>
        <c:lblAlgn val="ctr"/>
        <c:lblOffset val="100"/>
        <c:noMultiLvlLbl val="0"/>
      </c:catAx>
      <c:valAx>
        <c:axId val="55542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55542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1-4F5B-806B-B6DF92FC4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433120"/>
        <c:axId val="555430944"/>
      </c:lineChart>
      <c:catAx>
        <c:axId val="55543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555430944"/>
        <c:crosses val="autoZero"/>
        <c:auto val="1"/>
        <c:lblAlgn val="ctr"/>
        <c:lblOffset val="100"/>
        <c:noMultiLvlLbl val="0"/>
      </c:catAx>
      <c:valAx>
        <c:axId val="555430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5543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BA14" activePane="bottomRight" state="frozen"/>
      <selection pane="bottomRight" activeCell="AE2" sqref="AE2:AE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4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2"/>
      <c r="F1" s="520" t="s">
        <v>160</v>
      </c>
      <c r="G1" s="2" t="s">
        <v>1960</v>
      </c>
      <c r="H1" s="2" t="s">
        <v>1961</v>
      </c>
      <c r="I1" s="2" t="s">
        <v>1962</v>
      </c>
      <c r="J1" s="2" t="s">
        <v>1963</v>
      </c>
      <c r="K1" s="2" t="s">
        <v>2159</v>
      </c>
      <c r="L1" s="2" t="s">
        <v>135</v>
      </c>
      <c r="M1" s="2" t="s">
        <v>136</v>
      </c>
      <c r="N1" s="521" t="s">
        <v>2160</v>
      </c>
      <c r="O1" s="2" t="s">
        <v>175</v>
      </c>
      <c r="P1" s="2" t="s">
        <v>176</v>
      </c>
      <c r="Q1" s="2" t="s">
        <v>2161</v>
      </c>
      <c r="R1" s="337" t="s">
        <v>1964</v>
      </c>
      <c r="S1" s="337" t="s">
        <v>2162</v>
      </c>
      <c r="T1" s="13" t="s">
        <v>1965</v>
      </c>
      <c r="U1" s="13" t="s">
        <v>1966</v>
      </c>
      <c r="V1" s="13" t="s">
        <v>1967</v>
      </c>
      <c r="W1" s="13" t="s">
        <v>1968</v>
      </c>
      <c r="X1" s="13" t="s">
        <v>2163</v>
      </c>
      <c r="Y1" s="337" t="s">
        <v>1969</v>
      </c>
      <c r="Z1" s="337" t="s">
        <v>2164</v>
      </c>
      <c r="AA1" s="13" t="s">
        <v>1970</v>
      </c>
      <c r="AB1" s="13" t="s">
        <v>1971</v>
      </c>
      <c r="AC1" s="13" t="s">
        <v>1972</v>
      </c>
      <c r="AD1" s="13" t="s">
        <v>1973</v>
      </c>
      <c r="AE1" s="15" t="s">
        <v>139</v>
      </c>
      <c r="AF1" s="27" t="s">
        <v>2165</v>
      </c>
      <c r="AG1" s="2" t="s">
        <v>141</v>
      </c>
      <c r="AH1" s="2" t="s">
        <v>142</v>
      </c>
      <c r="AI1" s="26" t="s">
        <v>2166</v>
      </c>
      <c r="AJ1" s="2" t="s">
        <v>185</v>
      </c>
      <c r="AK1" s="2" t="s">
        <v>186</v>
      </c>
      <c r="AL1" s="2" t="s">
        <v>187</v>
      </c>
      <c r="AM1" s="15" t="s">
        <v>188</v>
      </c>
      <c r="AN1" s="2" t="s">
        <v>2167</v>
      </c>
      <c r="AO1" s="2" t="s">
        <v>190</v>
      </c>
      <c r="AP1" s="27" t="s">
        <v>191</v>
      </c>
      <c r="AQ1" s="392" t="s">
        <v>2168</v>
      </c>
      <c r="AR1" s="338" t="s">
        <v>2169</v>
      </c>
      <c r="AS1" s="338" t="s">
        <v>2170</v>
      </c>
      <c r="AT1" s="339" t="s">
        <v>193</v>
      </c>
      <c r="AU1" s="339" t="s">
        <v>194</v>
      </c>
      <c r="AV1" s="339" t="s">
        <v>2171</v>
      </c>
      <c r="AW1" s="339" t="s">
        <v>196</v>
      </c>
      <c r="AX1" s="28" t="s">
        <v>197</v>
      </c>
      <c r="AY1" s="29" t="s">
        <v>198</v>
      </c>
      <c r="AZ1" s="71" t="s">
        <v>199</v>
      </c>
      <c r="BA1" s="15" t="s">
        <v>133</v>
      </c>
      <c r="BB1" s="16" t="s">
        <v>2172</v>
      </c>
      <c r="BC1" s="340" t="s">
        <v>2173</v>
      </c>
      <c r="BD1" s="125" t="s">
        <v>38</v>
      </c>
      <c r="BE1" s="522" t="s">
        <v>2174</v>
      </c>
      <c r="BF1" s="522" t="s">
        <v>2175</v>
      </c>
      <c r="BG1" s="523" t="s">
        <v>2176</v>
      </c>
      <c r="BH1" s="523" t="s">
        <v>2177</v>
      </c>
    </row>
    <row r="2" spans="1:60" ht="15.75" thickTop="1">
      <c r="A2" s="125">
        <v>1001</v>
      </c>
      <c r="B2" s="125">
        <v>1001</v>
      </c>
      <c r="C2" s="524" t="s">
        <v>2178</v>
      </c>
      <c r="D2" s="524" t="s">
        <v>2178</v>
      </c>
      <c r="E2" s="545"/>
      <c r="F2" s="525">
        <v>225.7</v>
      </c>
      <c r="G2" s="3" t="s">
        <v>2179</v>
      </c>
      <c r="H2" s="3" t="s">
        <v>2180</v>
      </c>
      <c r="I2" s="526">
        <v>-53.770277999999998</v>
      </c>
      <c r="J2" s="526">
        <v>-0.207203</v>
      </c>
      <c r="K2" s="527" t="s">
        <v>153</v>
      </c>
      <c r="L2" s="527" t="s">
        <v>153</v>
      </c>
      <c r="M2" s="553">
        <v>4</v>
      </c>
      <c r="N2" s="107"/>
      <c r="O2" s="528">
        <v>1.9820000000000001E-2</v>
      </c>
      <c r="P2" s="528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2030</v>
      </c>
      <c r="AH2" s="125">
        <v>2100</v>
      </c>
      <c r="AI2" s="125">
        <v>30</v>
      </c>
      <c r="AJ2" s="529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0">
        <v>0</v>
      </c>
      <c r="AO2" s="23"/>
      <c r="AP2" s="531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2">
        <f>constantes!$B$12</f>
        <v>0</v>
      </c>
      <c r="BA2" s="20">
        <v>318</v>
      </c>
      <c r="BB2" s="43"/>
      <c r="BC2" s="3" t="s">
        <v>2181</v>
      </c>
      <c r="BE2" s="533">
        <v>1</v>
      </c>
      <c r="BF2" s="534">
        <v>2027</v>
      </c>
      <c r="BG2" s="535">
        <v>1</v>
      </c>
      <c r="BH2" s="536">
        <v>2027</v>
      </c>
    </row>
    <row r="3" spans="1:60" ht="15">
      <c r="A3" s="125">
        <v>1002</v>
      </c>
      <c r="B3" s="125">
        <v>1002</v>
      </c>
      <c r="C3" s="537" t="s">
        <v>2182</v>
      </c>
      <c r="D3" s="537" t="s">
        <v>2182</v>
      </c>
      <c r="E3" s="545"/>
      <c r="F3" s="525">
        <v>140.5</v>
      </c>
      <c r="G3" s="3" t="s">
        <v>2179</v>
      </c>
      <c r="H3" s="3" t="s">
        <v>2180</v>
      </c>
      <c r="I3" s="526">
        <v>-53.840142999999998</v>
      </c>
      <c r="J3" s="526">
        <v>-5.8097999999999997E-2</v>
      </c>
      <c r="K3" s="538" t="s">
        <v>153</v>
      </c>
      <c r="L3" s="538" t="s">
        <v>153</v>
      </c>
      <c r="M3" s="553">
        <v>4</v>
      </c>
      <c r="N3" s="107"/>
      <c r="O3" s="528">
        <v>1.6379999999999999E-2</v>
      </c>
      <c r="P3" s="528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2030</v>
      </c>
      <c r="AH3" s="125">
        <v>2100</v>
      </c>
      <c r="AI3" s="125">
        <v>30</v>
      </c>
      <c r="AJ3" s="529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0">
        <v>0</v>
      </c>
      <c r="AO3" s="23"/>
      <c r="AP3" s="531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2">
        <f>constantes!$B$12</f>
        <v>0</v>
      </c>
      <c r="BA3" s="20">
        <v>318</v>
      </c>
      <c r="BB3" s="43"/>
      <c r="BC3" s="3" t="s">
        <v>2183</v>
      </c>
      <c r="BE3" s="533">
        <v>1</v>
      </c>
      <c r="BF3" s="534">
        <v>2030</v>
      </c>
      <c r="BG3" s="535">
        <v>1</v>
      </c>
      <c r="BH3" s="536">
        <v>2030</v>
      </c>
    </row>
    <row r="4" spans="1:60" ht="14.45" customHeight="1">
      <c r="A4" s="125">
        <v>1003</v>
      </c>
      <c r="B4" s="125">
        <v>1003</v>
      </c>
      <c r="C4" s="537" t="s">
        <v>2184</v>
      </c>
      <c r="D4" s="537" t="s">
        <v>2184</v>
      </c>
      <c r="E4" s="545"/>
      <c r="F4" s="525">
        <v>186.3</v>
      </c>
      <c r="G4" s="3" t="s">
        <v>2179</v>
      </c>
      <c r="H4" s="3" t="s">
        <v>2180</v>
      </c>
      <c r="I4" s="526">
        <v>-53.841644000000002</v>
      </c>
      <c r="J4" s="526">
        <v>2.1526E-2</v>
      </c>
      <c r="K4" s="538" t="s">
        <v>153</v>
      </c>
      <c r="L4" s="538" t="s">
        <v>153</v>
      </c>
      <c r="M4" s="553">
        <v>4</v>
      </c>
      <c r="N4" s="107"/>
      <c r="O4" s="528">
        <v>1.6379999999999999E-2</v>
      </c>
      <c r="P4" s="528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2030</v>
      </c>
      <c r="AH4" s="125">
        <v>2100</v>
      </c>
      <c r="AI4" s="125">
        <v>30</v>
      </c>
      <c r="AJ4" s="529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0">
        <v>0</v>
      </c>
      <c r="AO4" s="23"/>
      <c r="AP4" s="531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2">
        <f>constantes!$B$12</f>
        <v>0</v>
      </c>
      <c r="BA4" s="20">
        <v>318</v>
      </c>
      <c r="BB4" s="43"/>
      <c r="BC4" s="3" t="s">
        <v>2181</v>
      </c>
      <c r="BE4" s="533">
        <v>1</v>
      </c>
      <c r="BF4" s="534">
        <v>2027</v>
      </c>
      <c r="BG4" s="535">
        <v>1</v>
      </c>
      <c r="BH4" s="536">
        <v>2027</v>
      </c>
    </row>
    <row r="5" spans="1:60" ht="15">
      <c r="A5" s="125">
        <v>1004</v>
      </c>
      <c r="B5" s="125">
        <v>1004</v>
      </c>
      <c r="C5" s="537" t="s">
        <v>2185</v>
      </c>
      <c r="D5" s="537" t="s">
        <v>2185</v>
      </c>
      <c r="E5" s="545"/>
      <c r="F5" s="525">
        <v>104.1</v>
      </c>
      <c r="G5" s="3" t="s">
        <v>2179</v>
      </c>
      <c r="H5" s="3" t="s">
        <v>2180</v>
      </c>
      <c r="I5" s="526">
        <v>-53.814917999999999</v>
      </c>
      <c r="J5" s="526">
        <v>0.102156</v>
      </c>
      <c r="K5" s="538" t="s">
        <v>153</v>
      </c>
      <c r="L5" s="538" t="s">
        <v>153</v>
      </c>
      <c r="M5" s="553">
        <v>4</v>
      </c>
      <c r="N5" s="107"/>
      <c r="O5" s="528">
        <v>1.9820000000000001E-2</v>
      </c>
      <c r="P5" s="528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2030</v>
      </c>
      <c r="AH5" s="125">
        <v>2100</v>
      </c>
      <c r="AI5" s="125">
        <v>30</v>
      </c>
      <c r="AJ5" s="529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0">
        <v>0</v>
      </c>
      <c r="AO5" s="23"/>
      <c r="AP5" s="531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2">
        <f>constantes!$B$12</f>
        <v>0</v>
      </c>
      <c r="BA5" s="20">
        <v>318</v>
      </c>
      <c r="BB5" s="43"/>
      <c r="BC5" s="3" t="s">
        <v>2183</v>
      </c>
      <c r="BE5" s="533">
        <v>1</v>
      </c>
      <c r="BF5" s="534">
        <v>2030</v>
      </c>
      <c r="BG5" s="535">
        <v>1</v>
      </c>
      <c r="BH5" s="536">
        <v>2030</v>
      </c>
    </row>
    <row r="6" spans="1:60" ht="14.45" customHeight="1">
      <c r="A6" s="125">
        <v>1005</v>
      </c>
      <c r="B6" s="125">
        <v>1005</v>
      </c>
      <c r="C6" s="537" t="s">
        <v>2186</v>
      </c>
      <c r="D6" s="537" t="s">
        <v>2187</v>
      </c>
      <c r="E6" s="545"/>
      <c r="F6" s="525">
        <v>177.8</v>
      </c>
      <c r="G6" s="3" t="s">
        <v>2179</v>
      </c>
      <c r="H6" s="3" t="s">
        <v>2180</v>
      </c>
      <c r="I6" s="526">
        <v>-53.365701000000001</v>
      </c>
      <c r="J6" s="526">
        <v>-0.67624200000000001</v>
      </c>
      <c r="K6" s="538" t="s">
        <v>153</v>
      </c>
      <c r="L6" s="538" t="s">
        <v>153</v>
      </c>
      <c r="M6" s="553">
        <v>4</v>
      </c>
      <c r="N6" s="107"/>
      <c r="O6" s="528">
        <v>1.6379999999999999E-2</v>
      </c>
      <c r="P6" s="528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2030</v>
      </c>
      <c r="AH6" s="125">
        <v>2100</v>
      </c>
      <c r="AI6" s="125">
        <v>30</v>
      </c>
      <c r="AJ6" s="529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0">
        <v>0</v>
      </c>
      <c r="AO6" s="23"/>
      <c r="AP6" s="531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2">
        <f>constantes!$B$12</f>
        <v>0</v>
      </c>
      <c r="BA6" s="20">
        <v>318</v>
      </c>
      <c r="BB6" s="43"/>
      <c r="BC6" s="3" t="s">
        <v>2181</v>
      </c>
      <c r="BE6" s="533">
        <v>1</v>
      </c>
      <c r="BF6" s="534">
        <v>2027</v>
      </c>
      <c r="BG6" s="535">
        <v>1</v>
      </c>
      <c r="BH6" s="536">
        <v>2027</v>
      </c>
    </row>
    <row r="7" spans="1:60" ht="14.45" customHeight="1">
      <c r="A7" s="125">
        <v>1006</v>
      </c>
      <c r="B7" s="125">
        <v>1006</v>
      </c>
      <c r="C7" s="537" t="s">
        <v>2188</v>
      </c>
      <c r="D7" s="537" t="s">
        <v>2188</v>
      </c>
      <c r="E7" s="545"/>
      <c r="F7" s="525">
        <v>870.4</v>
      </c>
      <c r="G7" s="3" t="s">
        <v>2179</v>
      </c>
      <c r="H7" s="3" t="s">
        <v>2180</v>
      </c>
      <c r="I7" s="526">
        <v>-53.159303999999999</v>
      </c>
      <c r="J7" s="526">
        <v>-1.0408999999999999</v>
      </c>
      <c r="K7" s="538" t="s">
        <v>153</v>
      </c>
      <c r="L7" s="538" t="s">
        <v>153</v>
      </c>
      <c r="M7" s="553">
        <v>4</v>
      </c>
      <c r="N7" s="107"/>
      <c r="O7" s="528">
        <v>1.6379999999999999E-2</v>
      </c>
      <c r="P7" s="528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2030</v>
      </c>
      <c r="AH7" s="125">
        <v>2100</v>
      </c>
      <c r="AI7" s="125">
        <v>30</v>
      </c>
      <c r="AJ7" s="529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0">
        <v>0</v>
      </c>
      <c r="AO7" s="23"/>
      <c r="AP7" s="531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2">
        <f>constantes!$B$12</f>
        <v>0</v>
      </c>
      <c r="BA7" s="20">
        <v>318</v>
      </c>
      <c r="BB7" s="43"/>
      <c r="BC7" s="3" t="s">
        <v>2183</v>
      </c>
      <c r="BE7" s="533">
        <v>1</v>
      </c>
      <c r="BF7" s="534">
        <v>2030</v>
      </c>
      <c r="BG7" s="535">
        <v>1</v>
      </c>
      <c r="BH7" s="536">
        <v>2030</v>
      </c>
    </row>
    <row r="8" spans="1:60" ht="15" customHeight="1">
      <c r="A8" s="125">
        <v>1007</v>
      </c>
      <c r="B8" s="125">
        <v>1007</v>
      </c>
      <c r="C8" s="537" t="s">
        <v>2189</v>
      </c>
      <c r="D8" s="537" t="s">
        <v>2189</v>
      </c>
      <c r="E8" s="545"/>
      <c r="F8" s="525">
        <v>831.1</v>
      </c>
      <c r="G8" s="3" t="s">
        <v>2179</v>
      </c>
      <c r="H8" s="3" t="s">
        <v>2190</v>
      </c>
      <c r="I8" s="526">
        <v>-52.670506000000003</v>
      </c>
      <c r="J8" s="526">
        <v>-0.55420700000000001</v>
      </c>
      <c r="K8" s="538" t="s">
        <v>1999</v>
      </c>
      <c r="L8" s="538" t="s">
        <v>1999</v>
      </c>
      <c r="M8" s="553">
        <v>4</v>
      </c>
      <c r="N8" s="107"/>
      <c r="O8" s="528">
        <v>1.6379999999999999E-2</v>
      </c>
      <c r="P8" s="528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2030</v>
      </c>
      <c r="AH8" s="125">
        <v>2100</v>
      </c>
      <c r="AI8" s="125">
        <v>30</v>
      </c>
      <c r="AJ8" s="529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0">
        <v>0</v>
      </c>
      <c r="AO8" s="23"/>
      <c r="AP8" s="531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2">
        <f>constantes!$B$12</f>
        <v>0</v>
      </c>
      <c r="BA8" s="20">
        <v>318</v>
      </c>
      <c r="BB8" s="43"/>
      <c r="BC8" s="3" t="s">
        <v>2183</v>
      </c>
      <c r="BE8" s="533">
        <v>1</v>
      </c>
      <c r="BF8" s="534">
        <v>2030</v>
      </c>
      <c r="BG8" s="535">
        <v>1</v>
      </c>
      <c r="BH8" s="536">
        <v>2030</v>
      </c>
    </row>
    <row r="9" spans="1:60" ht="15" customHeight="1">
      <c r="A9" s="125">
        <v>1008</v>
      </c>
      <c r="B9" s="125">
        <v>1008</v>
      </c>
      <c r="C9" s="537" t="s">
        <v>2191</v>
      </c>
      <c r="D9" s="537" t="s">
        <v>2191</v>
      </c>
      <c r="E9" s="545"/>
      <c r="F9" s="525">
        <v>73</v>
      </c>
      <c r="G9" s="3" t="s">
        <v>2179</v>
      </c>
      <c r="H9" s="3" t="s">
        <v>2192</v>
      </c>
      <c r="I9" s="526">
        <v>-52.023097999999997</v>
      </c>
      <c r="J9" s="526">
        <v>0.95645999999999998</v>
      </c>
      <c r="K9" s="538" t="s">
        <v>1999</v>
      </c>
      <c r="L9" s="538" t="s">
        <v>1999</v>
      </c>
      <c r="M9" s="553">
        <v>4</v>
      </c>
      <c r="N9" s="107"/>
      <c r="O9" s="528">
        <v>1.9820000000000001E-2</v>
      </c>
      <c r="P9" s="528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2030</v>
      </c>
      <c r="AH9" s="125">
        <v>2100</v>
      </c>
      <c r="AI9" s="125">
        <v>30</v>
      </c>
      <c r="AJ9" s="529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0">
        <v>0</v>
      </c>
      <c r="AO9" s="23"/>
      <c r="AP9" s="531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2">
        <f>constantes!$B$12</f>
        <v>0</v>
      </c>
      <c r="BA9" s="20">
        <v>318</v>
      </c>
      <c r="BB9" s="43"/>
      <c r="BC9" s="3" t="s">
        <v>2183</v>
      </c>
      <c r="BE9" s="533">
        <v>1</v>
      </c>
      <c r="BF9" s="534">
        <v>2030</v>
      </c>
      <c r="BG9" s="535">
        <v>1</v>
      </c>
      <c r="BH9" s="536">
        <v>2030</v>
      </c>
    </row>
    <row r="10" spans="1:60" ht="15" hidden="1" customHeight="1">
      <c r="A10" s="125">
        <v>1009</v>
      </c>
      <c r="B10" s="125">
        <v>1009</v>
      </c>
      <c r="C10" s="537" t="s">
        <v>2193</v>
      </c>
      <c r="D10" s="537" t="s">
        <v>2193</v>
      </c>
      <c r="E10" s="545"/>
      <c r="F10" s="525">
        <v>32.799999999999997</v>
      </c>
      <c r="G10" s="3" t="s">
        <v>2194</v>
      </c>
      <c r="H10" s="3" t="s">
        <v>2125</v>
      </c>
      <c r="I10" s="526">
        <v>-52.930658000000001</v>
      </c>
      <c r="J10" s="526">
        <v>-20.413506999999999</v>
      </c>
      <c r="K10" s="538" t="s">
        <v>2090</v>
      </c>
      <c r="L10" s="538" t="s">
        <v>2090</v>
      </c>
      <c r="M10" s="553">
        <v>1</v>
      </c>
      <c r="N10" s="107"/>
      <c r="O10" s="528">
        <v>2.068E-2</v>
      </c>
      <c r="P10" s="528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29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0">
        <v>0</v>
      </c>
      <c r="AO10" s="23"/>
      <c r="AP10" s="531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2">
        <f>constantes!$B$12</f>
        <v>0</v>
      </c>
      <c r="BA10" s="20">
        <v>318</v>
      </c>
      <c r="BB10" s="43"/>
      <c r="BC10" s="3" t="s">
        <v>2195</v>
      </c>
      <c r="BE10" s="533">
        <v>1</v>
      </c>
      <c r="BF10" s="534">
        <v>2027</v>
      </c>
      <c r="BG10" s="535">
        <v>1</v>
      </c>
      <c r="BH10" s="536">
        <v>2027</v>
      </c>
    </row>
    <row r="11" spans="1:60" ht="15" hidden="1" customHeight="1">
      <c r="A11" s="125">
        <v>1010</v>
      </c>
      <c r="B11" s="125">
        <v>1010</v>
      </c>
      <c r="C11" s="537" t="s">
        <v>2196</v>
      </c>
      <c r="D11" s="537" t="s">
        <v>2196</v>
      </c>
      <c r="E11" s="545"/>
      <c r="F11" s="525">
        <v>380</v>
      </c>
      <c r="G11" s="3" t="s">
        <v>2197</v>
      </c>
      <c r="H11" s="3" t="s">
        <v>2198</v>
      </c>
      <c r="I11" s="526">
        <v>-53.369421000000003</v>
      </c>
      <c r="J11" s="526">
        <v>-15.371221999999999</v>
      </c>
      <c r="K11" s="538" t="s">
        <v>158</v>
      </c>
      <c r="L11" s="538" t="s">
        <v>158</v>
      </c>
      <c r="M11" s="553">
        <v>1</v>
      </c>
      <c r="N11" s="107"/>
      <c r="O11" s="528">
        <v>1.6379999999999999E-2</v>
      </c>
      <c r="P11" s="528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29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0">
        <v>0</v>
      </c>
      <c r="AO11" s="23"/>
      <c r="AP11" s="531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2">
        <f>constantes!$B$12</f>
        <v>0</v>
      </c>
      <c r="BA11" s="20">
        <v>318</v>
      </c>
      <c r="BB11" s="43"/>
      <c r="BC11" s="3" t="s">
        <v>2195</v>
      </c>
      <c r="BE11" s="533">
        <v>1</v>
      </c>
      <c r="BF11" s="534">
        <v>2027</v>
      </c>
      <c r="BG11" s="535">
        <v>1</v>
      </c>
      <c r="BH11" s="536">
        <v>2027</v>
      </c>
    </row>
    <row r="12" spans="1:60" ht="15" hidden="1" customHeight="1">
      <c r="A12" s="125">
        <v>1011</v>
      </c>
      <c r="B12" s="125">
        <v>1011</v>
      </c>
      <c r="C12" s="537" t="s">
        <v>2199</v>
      </c>
      <c r="D12" s="537" t="s">
        <v>2199</v>
      </c>
      <c r="E12" s="545"/>
      <c r="F12" s="525">
        <v>42</v>
      </c>
      <c r="G12" s="3" t="s">
        <v>2095</v>
      </c>
      <c r="H12" s="3" t="s">
        <v>2200</v>
      </c>
      <c r="I12" s="526">
        <v>-52.969864000000001</v>
      </c>
      <c r="J12" s="526">
        <v>-27.062424</v>
      </c>
      <c r="K12" s="538" t="s">
        <v>1989</v>
      </c>
      <c r="L12" s="538" t="s">
        <v>1989</v>
      </c>
      <c r="M12" s="553">
        <v>2</v>
      </c>
      <c r="N12" s="107"/>
      <c r="O12" s="528">
        <v>2.068E-2</v>
      </c>
      <c r="P12" s="528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29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0">
        <v>0</v>
      </c>
      <c r="AO12" s="23"/>
      <c r="AP12" s="531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2">
        <f>constantes!$B$12</f>
        <v>0</v>
      </c>
      <c r="BA12" s="20">
        <v>318</v>
      </c>
      <c r="BB12" s="43"/>
      <c r="BC12" s="3" t="s">
        <v>2195</v>
      </c>
      <c r="BE12" s="533">
        <v>1</v>
      </c>
      <c r="BF12" s="534">
        <v>2027</v>
      </c>
      <c r="BG12" s="535">
        <v>1</v>
      </c>
      <c r="BH12" s="536">
        <v>2027</v>
      </c>
    </row>
    <row r="13" spans="1:60" ht="15" hidden="1" customHeight="1">
      <c r="A13" s="125">
        <v>1012</v>
      </c>
      <c r="B13" s="125">
        <v>1012</v>
      </c>
      <c r="C13" s="537" t="s">
        <v>2201</v>
      </c>
      <c r="D13" s="537" t="s">
        <v>2201</v>
      </c>
      <c r="E13" s="545"/>
      <c r="F13" s="525">
        <v>40</v>
      </c>
      <c r="G13" s="3" t="s">
        <v>2179</v>
      </c>
      <c r="H13" s="3" t="s">
        <v>2202</v>
      </c>
      <c r="I13" s="526">
        <v>-55.419454999999999</v>
      </c>
      <c r="J13" s="526">
        <v>-4.1925840000000001</v>
      </c>
      <c r="K13" s="538" t="s">
        <v>153</v>
      </c>
      <c r="L13" s="538" t="s">
        <v>153</v>
      </c>
      <c r="M13" s="553">
        <v>9</v>
      </c>
      <c r="N13" s="107"/>
      <c r="O13" s="528">
        <v>2.068E-2</v>
      </c>
      <c r="P13" s="528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29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0">
        <v>0</v>
      </c>
      <c r="AO13" s="23"/>
      <c r="AP13" s="531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2">
        <f>constantes!$B$12</f>
        <v>0</v>
      </c>
      <c r="BA13" s="20">
        <v>318</v>
      </c>
      <c r="BB13" s="43"/>
      <c r="BC13" s="3" t="s">
        <v>2195</v>
      </c>
      <c r="BE13" s="533">
        <v>1</v>
      </c>
      <c r="BF13" s="534">
        <v>2027</v>
      </c>
      <c r="BG13" s="535">
        <v>1</v>
      </c>
      <c r="BH13" s="536">
        <v>2027</v>
      </c>
    </row>
    <row r="14" spans="1:60" ht="15" customHeight="1">
      <c r="A14" s="125">
        <v>1013</v>
      </c>
      <c r="B14" s="125">
        <v>1013</v>
      </c>
      <c r="C14" s="537" t="s">
        <v>2203</v>
      </c>
      <c r="D14" s="537" t="s">
        <v>2203</v>
      </c>
      <c r="E14" s="545"/>
      <c r="F14" s="525">
        <v>116.79</v>
      </c>
      <c r="G14" s="3" t="s">
        <v>2204</v>
      </c>
      <c r="H14" s="3" t="s">
        <v>2205</v>
      </c>
      <c r="I14" s="526">
        <v>-40.715055999999997</v>
      </c>
      <c r="J14" s="526">
        <v>-16.186295999999999</v>
      </c>
      <c r="K14" s="538" t="s">
        <v>150</v>
      </c>
      <c r="L14" s="538" t="s">
        <v>150</v>
      </c>
      <c r="M14" s="553">
        <v>1</v>
      </c>
      <c r="N14" s="107"/>
      <c r="O14" s="528">
        <v>1.9820000000000001E-2</v>
      </c>
      <c r="P14" s="528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2030</v>
      </c>
      <c r="AH14" s="125">
        <v>2100</v>
      </c>
      <c r="AI14" s="125">
        <v>30</v>
      </c>
      <c r="AJ14" s="529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0">
        <v>0</v>
      </c>
      <c r="AO14" s="23"/>
      <c r="AP14" s="531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2">
        <f>constantes!$B$12</f>
        <v>0</v>
      </c>
      <c r="BA14" s="20">
        <v>318</v>
      </c>
      <c r="BB14" s="43"/>
      <c r="BC14" s="3" t="s">
        <v>2183</v>
      </c>
      <c r="BE14" s="533">
        <v>1</v>
      </c>
      <c r="BF14" s="534">
        <v>2030</v>
      </c>
      <c r="BG14" s="535">
        <v>1</v>
      </c>
      <c r="BH14" s="536">
        <v>2030</v>
      </c>
    </row>
    <row r="15" spans="1:60" ht="15" hidden="1" customHeight="1">
      <c r="A15" s="125">
        <v>1014</v>
      </c>
      <c r="B15" s="125">
        <v>1014</v>
      </c>
      <c r="C15" s="537" t="s">
        <v>2206</v>
      </c>
      <c r="D15" s="537" t="s">
        <v>2206</v>
      </c>
      <c r="E15" s="545"/>
      <c r="F15" s="525">
        <v>127.8</v>
      </c>
      <c r="G15" s="3" t="s">
        <v>2179</v>
      </c>
      <c r="H15" s="3" t="s">
        <v>2152</v>
      </c>
      <c r="I15" s="526">
        <v>-55.56279</v>
      </c>
      <c r="J15" s="526">
        <v>-10.087645999999999</v>
      </c>
      <c r="K15" s="538" t="s">
        <v>158</v>
      </c>
      <c r="L15" s="538" t="s">
        <v>158</v>
      </c>
      <c r="M15" s="553">
        <v>10</v>
      </c>
      <c r="N15" s="107"/>
      <c r="O15" s="528">
        <v>1.6379999999999999E-2</v>
      </c>
      <c r="P15" s="528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29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0">
        <v>0</v>
      </c>
      <c r="AO15" s="23"/>
      <c r="AP15" s="531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2">
        <f>constantes!$B$12</f>
        <v>0</v>
      </c>
      <c r="BA15" s="20">
        <v>318</v>
      </c>
      <c r="BB15" s="43"/>
      <c r="BC15" s="3" t="s">
        <v>2207</v>
      </c>
      <c r="BE15" s="533">
        <v>1</v>
      </c>
      <c r="BF15" s="534">
        <v>2026</v>
      </c>
      <c r="BG15" s="535">
        <v>1</v>
      </c>
      <c r="BH15" s="536">
        <v>2026</v>
      </c>
    </row>
    <row r="16" spans="1:60" ht="15" hidden="1" customHeight="1">
      <c r="A16" s="125">
        <v>1015</v>
      </c>
      <c r="B16" s="125">
        <v>1015</v>
      </c>
      <c r="C16" s="537" t="s">
        <v>2208</v>
      </c>
      <c r="D16" s="537" t="s">
        <v>2208</v>
      </c>
      <c r="E16" s="545"/>
      <c r="F16" s="525">
        <v>53.9</v>
      </c>
      <c r="G16" s="3" t="s">
        <v>2209</v>
      </c>
      <c r="H16" s="3" t="s">
        <v>2210</v>
      </c>
      <c r="I16" s="526">
        <v>-44.677104</v>
      </c>
      <c r="J16" s="526">
        <v>-19.163523000000001</v>
      </c>
      <c r="K16" s="538" t="s">
        <v>150</v>
      </c>
      <c r="L16" s="538" t="s">
        <v>150</v>
      </c>
      <c r="M16" s="553">
        <v>1</v>
      </c>
      <c r="N16" s="107"/>
      <c r="O16" s="528">
        <v>2.068E-2</v>
      </c>
      <c r="P16" s="528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29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0">
        <v>0</v>
      </c>
      <c r="AO16" s="23"/>
      <c r="AP16" s="531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2">
        <f>constantes!$B$12</f>
        <v>0</v>
      </c>
      <c r="BA16" s="20">
        <v>318</v>
      </c>
      <c r="BB16" s="43"/>
      <c r="BC16" s="3" t="s">
        <v>2195</v>
      </c>
      <c r="BE16" s="533">
        <v>1</v>
      </c>
      <c r="BF16" s="534">
        <v>2027</v>
      </c>
      <c r="BG16" s="535">
        <v>1</v>
      </c>
      <c r="BH16" s="536">
        <v>2027</v>
      </c>
    </row>
    <row r="17" spans="1:60" ht="14.45" hidden="1" customHeight="1">
      <c r="A17" s="125">
        <v>1016</v>
      </c>
      <c r="B17" s="125">
        <v>1016</v>
      </c>
      <c r="C17" s="625" t="s">
        <v>2211</v>
      </c>
      <c r="D17" s="537" t="s">
        <v>2211</v>
      </c>
      <c r="E17" s="545"/>
      <c r="F17" s="525">
        <v>139</v>
      </c>
      <c r="G17" s="3" t="s">
        <v>2194</v>
      </c>
      <c r="H17" s="3" t="s">
        <v>2212</v>
      </c>
      <c r="I17" s="526">
        <v>-53.335569</v>
      </c>
      <c r="J17" s="526">
        <v>-24.214742000000001</v>
      </c>
      <c r="K17" s="538" t="s">
        <v>151</v>
      </c>
      <c r="L17" s="538" t="s">
        <v>151</v>
      </c>
      <c r="M17" s="553">
        <v>2</v>
      </c>
      <c r="N17" s="107"/>
      <c r="O17" s="528">
        <v>1.9820000000000001E-2</v>
      </c>
      <c r="P17" s="528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29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0">
        <v>0</v>
      </c>
      <c r="AO17" s="23"/>
      <c r="AP17" s="531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2">
        <f>constantes!$B$12</f>
        <v>0</v>
      </c>
      <c r="BA17" s="20">
        <v>318</v>
      </c>
      <c r="BB17" s="43"/>
      <c r="BC17" s="3" t="s">
        <v>2207</v>
      </c>
      <c r="BE17" s="533">
        <v>1</v>
      </c>
      <c r="BF17" s="534">
        <v>2022</v>
      </c>
      <c r="BG17" s="535">
        <v>1</v>
      </c>
      <c r="BH17" s="536">
        <v>2022</v>
      </c>
    </row>
    <row r="18" spans="1:60" ht="15" customHeight="1">
      <c r="A18" s="125">
        <v>1017</v>
      </c>
      <c r="B18" s="125">
        <v>1017</v>
      </c>
      <c r="C18" s="537" t="s">
        <v>2213</v>
      </c>
      <c r="D18" s="537" t="s">
        <v>2213</v>
      </c>
      <c r="E18" s="545"/>
      <c r="F18" s="525">
        <v>206</v>
      </c>
      <c r="G18" s="3" t="s">
        <v>2179</v>
      </c>
      <c r="H18" s="3" t="s">
        <v>2214</v>
      </c>
      <c r="I18" s="526">
        <v>-57.317599999999999</v>
      </c>
      <c r="J18" s="526">
        <v>-10.940340000000001</v>
      </c>
      <c r="K18" s="538" t="s">
        <v>158</v>
      </c>
      <c r="L18" s="538" t="s">
        <v>158</v>
      </c>
      <c r="M18" s="553">
        <v>10</v>
      </c>
      <c r="N18" s="107"/>
      <c r="O18" s="528">
        <v>1.6379999999999999E-2</v>
      </c>
      <c r="P18" s="528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2030</v>
      </c>
      <c r="AH18" s="125">
        <v>2100</v>
      </c>
      <c r="AI18" s="125">
        <v>30</v>
      </c>
      <c r="AJ18" s="529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0">
        <v>0</v>
      </c>
      <c r="AO18" s="23"/>
      <c r="AP18" s="531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2">
        <f>constantes!$B$12</f>
        <v>0</v>
      </c>
      <c r="BA18" s="20">
        <v>318</v>
      </c>
      <c r="BB18" s="43"/>
      <c r="BC18" s="3" t="s">
        <v>2215</v>
      </c>
      <c r="BE18" s="533">
        <v>1</v>
      </c>
      <c r="BF18" s="534">
        <v>2035</v>
      </c>
      <c r="BG18" s="535">
        <v>3</v>
      </c>
      <c r="BH18" s="536">
        <v>2050</v>
      </c>
    </row>
    <row r="19" spans="1:60" ht="14.45" customHeight="1">
      <c r="A19" s="125">
        <v>1018</v>
      </c>
      <c r="B19" s="125">
        <v>1018</v>
      </c>
      <c r="C19" s="537" t="s">
        <v>2216</v>
      </c>
      <c r="D19" s="537" t="s">
        <v>2216</v>
      </c>
      <c r="E19" s="545"/>
      <c r="F19" s="525">
        <v>70</v>
      </c>
      <c r="G19" s="3" t="s">
        <v>2197</v>
      </c>
      <c r="H19" s="3" t="s">
        <v>2217</v>
      </c>
      <c r="I19" s="526">
        <v>-47.451388999999999</v>
      </c>
      <c r="J19" s="526">
        <v>-12.425833000000001</v>
      </c>
      <c r="K19" s="538" t="s">
        <v>1981</v>
      </c>
      <c r="L19" s="538" t="s">
        <v>1981</v>
      </c>
      <c r="M19" s="553">
        <v>1</v>
      </c>
      <c r="N19" s="107"/>
      <c r="O19" s="528">
        <v>1.9820000000000001E-2</v>
      </c>
      <c r="P19" s="528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2030</v>
      </c>
      <c r="AH19" s="125">
        <v>2100</v>
      </c>
      <c r="AI19" s="125">
        <v>30</v>
      </c>
      <c r="AJ19" s="529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0">
        <v>0</v>
      </c>
      <c r="AO19" s="23"/>
      <c r="AP19" s="531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2">
        <f>constantes!$B$12</f>
        <v>0</v>
      </c>
      <c r="BA19" s="20">
        <v>318</v>
      </c>
      <c r="BB19" s="43"/>
      <c r="BC19" s="3" t="s">
        <v>2215</v>
      </c>
      <c r="BE19" s="533">
        <v>1</v>
      </c>
      <c r="BF19" s="534">
        <v>2035</v>
      </c>
      <c r="BG19" s="535">
        <v>3</v>
      </c>
      <c r="BH19" s="536">
        <v>2050</v>
      </c>
    </row>
    <row r="20" spans="1:60" ht="15" hidden="1">
      <c r="A20" s="125">
        <v>1019</v>
      </c>
      <c r="B20" s="125">
        <v>1019</v>
      </c>
      <c r="C20" s="537" t="s">
        <v>2218</v>
      </c>
      <c r="D20" s="537" t="s">
        <v>2218</v>
      </c>
      <c r="E20" s="545"/>
      <c r="F20" s="525">
        <v>68.599999999999994</v>
      </c>
      <c r="G20" s="3" t="s">
        <v>2219</v>
      </c>
      <c r="H20" s="3" t="s">
        <v>2220</v>
      </c>
      <c r="I20" s="526">
        <v>-51.924261000000001</v>
      </c>
      <c r="J20" s="526">
        <v>-29.437124000000001</v>
      </c>
      <c r="K20" s="538" t="s">
        <v>149</v>
      </c>
      <c r="L20" s="538" t="s">
        <v>149</v>
      </c>
      <c r="M20" s="553">
        <v>2</v>
      </c>
      <c r="N20" s="107"/>
      <c r="O20" s="528">
        <v>1.9820000000000001E-2</v>
      </c>
      <c r="P20" s="528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29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0">
        <v>0</v>
      </c>
      <c r="AO20" s="23"/>
      <c r="AP20" s="531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2">
        <f>constantes!$B$12</f>
        <v>0</v>
      </c>
      <c r="BA20" s="20">
        <v>318</v>
      </c>
      <c r="BB20" s="43"/>
      <c r="BC20" s="3" t="s">
        <v>2195</v>
      </c>
      <c r="BE20" s="533">
        <v>1</v>
      </c>
      <c r="BF20" s="534">
        <v>2027</v>
      </c>
      <c r="BG20" s="535">
        <v>1</v>
      </c>
      <c r="BH20" s="536">
        <v>2027</v>
      </c>
    </row>
    <row r="21" spans="1:60" ht="15">
      <c r="A21" s="125">
        <v>1020</v>
      </c>
      <c r="B21" s="125">
        <v>1020</v>
      </c>
      <c r="C21" s="537" t="s">
        <v>2221</v>
      </c>
      <c r="D21" s="537" t="s">
        <v>2221</v>
      </c>
      <c r="E21" s="545"/>
      <c r="F21" s="525">
        <v>84</v>
      </c>
      <c r="G21" s="3" t="s">
        <v>2179</v>
      </c>
      <c r="H21" s="3" t="s">
        <v>2222</v>
      </c>
      <c r="I21" s="526">
        <v>-51.604526999999997</v>
      </c>
      <c r="J21" s="526">
        <v>0.79082200000000002</v>
      </c>
      <c r="K21" s="538" t="s">
        <v>1999</v>
      </c>
      <c r="L21" s="538" t="s">
        <v>1999</v>
      </c>
      <c r="M21" s="553">
        <v>7</v>
      </c>
      <c r="N21" s="107"/>
      <c r="O21" s="528">
        <v>1.9820000000000001E-2</v>
      </c>
      <c r="P21" s="528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2030</v>
      </c>
      <c r="AH21" s="125">
        <v>2100</v>
      </c>
      <c r="AI21" s="125">
        <v>30</v>
      </c>
      <c r="AJ21" s="529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0">
        <v>0</v>
      </c>
      <c r="AO21" s="23"/>
      <c r="AP21" s="531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2">
        <f>constantes!$B$12</f>
        <v>0</v>
      </c>
      <c r="BA21" s="20">
        <v>318</v>
      </c>
      <c r="BB21" s="43"/>
      <c r="BC21" s="3" t="s">
        <v>2181</v>
      </c>
      <c r="BE21" s="533">
        <v>1</v>
      </c>
      <c r="BF21" s="534">
        <v>2027</v>
      </c>
      <c r="BG21" s="535">
        <v>1</v>
      </c>
      <c r="BH21" s="536">
        <v>2027</v>
      </c>
    </row>
    <row r="22" spans="1:60" ht="14.45" hidden="1" customHeight="1">
      <c r="A22" s="125">
        <v>1021</v>
      </c>
      <c r="B22" s="125">
        <v>1021</v>
      </c>
      <c r="C22" s="537" t="s">
        <v>2223</v>
      </c>
      <c r="D22" s="537" t="s">
        <v>2223</v>
      </c>
      <c r="E22" s="545"/>
      <c r="F22" s="525">
        <v>67</v>
      </c>
      <c r="G22" s="3" t="s">
        <v>2194</v>
      </c>
      <c r="H22" s="3" t="s">
        <v>2224</v>
      </c>
      <c r="I22" s="526">
        <v>-48.333340999999997</v>
      </c>
      <c r="J22" s="526">
        <v>-20.667614</v>
      </c>
      <c r="K22" s="538" t="s">
        <v>146</v>
      </c>
      <c r="L22" s="538" t="s">
        <v>146</v>
      </c>
      <c r="M22" s="553">
        <v>1</v>
      </c>
      <c r="N22" s="107"/>
      <c r="O22" s="528">
        <v>1.9820000000000001E-2</v>
      </c>
      <c r="P22" s="528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29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0">
        <v>0</v>
      </c>
      <c r="AO22" s="23"/>
      <c r="AP22" s="531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2">
        <f>constantes!$B$12</f>
        <v>0</v>
      </c>
      <c r="BA22" s="20">
        <v>318</v>
      </c>
      <c r="BB22" s="43"/>
      <c r="BC22" s="3" t="s">
        <v>2195</v>
      </c>
      <c r="BE22" s="533">
        <v>1</v>
      </c>
      <c r="BF22" s="534">
        <v>2027</v>
      </c>
      <c r="BG22" s="535">
        <v>1</v>
      </c>
      <c r="BH22" s="536">
        <v>2027</v>
      </c>
    </row>
    <row r="23" spans="1:60" ht="15" hidden="1">
      <c r="A23" s="125">
        <v>1022</v>
      </c>
      <c r="B23" s="125">
        <v>1022</v>
      </c>
      <c r="C23" s="537" t="s">
        <v>2225</v>
      </c>
      <c r="D23" s="537" t="s">
        <v>2225</v>
      </c>
      <c r="E23" s="545"/>
      <c r="F23" s="525">
        <v>61</v>
      </c>
      <c r="G23" s="3" t="s">
        <v>2179</v>
      </c>
      <c r="H23" s="3" t="s">
        <v>2226</v>
      </c>
      <c r="I23" s="526">
        <v>-56.581667000000003</v>
      </c>
      <c r="J23" s="526">
        <v>-13.411944</v>
      </c>
      <c r="K23" s="538" t="s">
        <v>158</v>
      </c>
      <c r="L23" s="538" t="s">
        <v>158</v>
      </c>
      <c r="M23" s="553">
        <v>1</v>
      </c>
      <c r="N23" s="107"/>
      <c r="O23" s="528">
        <v>2.068E-2</v>
      </c>
      <c r="P23" s="528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29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0">
        <v>0</v>
      </c>
      <c r="AO23" s="23"/>
      <c r="AP23" s="531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2">
        <f>constantes!$B$12</f>
        <v>0</v>
      </c>
      <c r="BA23" s="20">
        <v>318</v>
      </c>
      <c r="BB23" s="43"/>
      <c r="BC23" s="3" t="s">
        <v>2195</v>
      </c>
      <c r="BE23" s="533">
        <v>1</v>
      </c>
      <c r="BF23" s="534">
        <v>2027</v>
      </c>
      <c r="BG23" s="535">
        <v>1</v>
      </c>
      <c r="BH23" s="536">
        <v>2027</v>
      </c>
    </row>
    <row r="24" spans="1:60" ht="15">
      <c r="A24" s="125">
        <v>1023</v>
      </c>
      <c r="B24" s="125">
        <v>1023</v>
      </c>
      <c r="C24" s="537" t="s">
        <v>2227</v>
      </c>
      <c r="D24" s="537" t="s">
        <v>2227</v>
      </c>
      <c r="E24" s="545"/>
      <c r="F24" s="525">
        <v>85</v>
      </c>
      <c r="G24" s="3" t="s">
        <v>2197</v>
      </c>
      <c r="H24" s="3" t="s">
        <v>2217</v>
      </c>
      <c r="I24" s="526">
        <v>-47.802287</v>
      </c>
      <c r="J24" s="526">
        <v>-12.610586</v>
      </c>
      <c r="K24" s="538" t="s">
        <v>1981</v>
      </c>
      <c r="L24" s="538" t="s">
        <v>1981</v>
      </c>
      <c r="M24" s="553">
        <v>1</v>
      </c>
      <c r="N24" s="107"/>
      <c r="O24" s="528">
        <v>1.9820000000000001E-2</v>
      </c>
      <c r="P24" s="528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2030</v>
      </c>
      <c r="AH24" s="125">
        <v>2100</v>
      </c>
      <c r="AI24" s="125">
        <v>30</v>
      </c>
      <c r="AJ24" s="529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0">
        <v>0</v>
      </c>
      <c r="AO24" s="23"/>
      <c r="AP24" s="531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2">
        <f>constantes!$B$12</f>
        <v>0</v>
      </c>
      <c r="BA24" s="20">
        <v>318</v>
      </c>
      <c r="BB24" s="43"/>
      <c r="BC24" s="3" t="s">
        <v>2215</v>
      </c>
      <c r="BE24" s="533">
        <v>1</v>
      </c>
      <c r="BF24" s="534">
        <v>2035</v>
      </c>
      <c r="BG24" s="535">
        <v>3</v>
      </c>
      <c r="BH24" s="536">
        <v>2050</v>
      </c>
    </row>
    <row r="25" spans="1:60" ht="15" hidden="1">
      <c r="A25" s="125">
        <v>1024</v>
      </c>
      <c r="B25" s="125">
        <v>1024</v>
      </c>
      <c r="C25" s="537" t="s">
        <v>2228</v>
      </c>
      <c r="D25" s="537" t="s">
        <v>2228</v>
      </c>
      <c r="E25" s="545"/>
      <c r="F25" s="525">
        <v>80</v>
      </c>
      <c r="G25" s="3" t="s">
        <v>2229</v>
      </c>
      <c r="H25" s="3" t="s">
        <v>2136</v>
      </c>
      <c r="I25" s="526">
        <v>-42.008727999999998</v>
      </c>
      <c r="J25" s="526">
        <v>-21.639526</v>
      </c>
      <c r="K25" s="538" t="s">
        <v>282</v>
      </c>
      <c r="L25" s="538" t="s">
        <v>282</v>
      </c>
      <c r="M25" s="553">
        <v>1</v>
      </c>
      <c r="N25" s="107"/>
      <c r="O25" s="528">
        <v>1.9820000000000001E-2</v>
      </c>
      <c r="P25" s="528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29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0">
        <v>0</v>
      </c>
      <c r="AO25" s="23"/>
      <c r="AP25" s="531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2">
        <f>constantes!$B$12</f>
        <v>0</v>
      </c>
      <c r="BA25" s="20">
        <v>318</v>
      </c>
      <c r="BB25" s="43"/>
      <c r="BC25" s="3" t="s">
        <v>2195</v>
      </c>
      <c r="BE25" s="533">
        <v>1</v>
      </c>
      <c r="BF25" s="534">
        <v>2027</v>
      </c>
      <c r="BG25" s="535">
        <v>1</v>
      </c>
      <c r="BH25" s="536">
        <v>2027</v>
      </c>
    </row>
    <row r="26" spans="1:60" ht="15" hidden="1">
      <c r="A26" s="125">
        <v>1025</v>
      </c>
      <c r="B26" s="125">
        <v>1025</v>
      </c>
      <c r="C26" s="537" t="s">
        <v>2230</v>
      </c>
      <c r="D26" s="537" t="s">
        <v>2230</v>
      </c>
      <c r="E26" s="545"/>
      <c r="F26" s="525">
        <v>46.5</v>
      </c>
      <c r="G26" s="3" t="s">
        <v>2194</v>
      </c>
      <c r="H26" s="3" t="s">
        <v>2224</v>
      </c>
      <c r="I26" s="526">
        <v>-48.445278000000002</v>
      </c>
      <c r="J26" s="526">
        <v>-20.460277999999999</v>
      </c>
      <c r="K26" s="538" t="s">
        <v>146</v>
      </c>
      <c r="L26" s="538" t="s">
        <v>146</v>
      </c>
      <c r="M26" s="553">
        <v>1</v>
      </c>
      <c r="N26" s="107"/>
      <c r="O26" s="528">
        <v>2.068E-2</v>
      </c>
      <c r="P26" s="528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29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0">
        <v>0</v>
      </c>
      <c r="AO26" s="23"/>
      <c r="AP26" s="531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2">
        <f>constantes!$B$12</f>
        <v>0</v>
      </c>
      <c r="BA26" s="20">
        <v>318</v>
      </c>
      <c r="BB26" s="43"/>
      <c r="BC26" s="3" t="s">
        <v>2195</v>
      </c>
      <c r="BE26" s="533">
        <v>1</v>
      </c>
      <c r="BF26" s="534">
        <v>2027</v>
      </c>
      <c r="BG26" s="535">
        <v>1</v>
      </c>
      <c r="BH26" s="536">
        <v>2027</v>
      </c>
    </row>
    <row r="27" spans="1:60" ht="15" hidden="1">
      <c r="A27" s="125">
        <v>1026</v>
      </c>
      <c r="B27" s="125">
        <v>1026</v>
      </c>
      <c r="C27" s="537" t="s">
        <v>2231</v>
      </c>
      <c r="D27" s="537" t="s">
        <v>2231</v>
      </c>
      <c r="E27" s="545"/>
      <c r="F27" s="525">
        <v>110</v>
      </c>
      <c r="G27" s="3" t="s">
        <v>2229</v>
      </c>
      <c r="H27" s="3" t="s">
        <v>2232</v>
      </c>
      <c r="I27" s="526">
        <v>-42.897592000000003</v>
      </c>
      <c r="J27" s="526">
        <v>-20.257141000000001</v>
      </c>
      <c r="K27" s="538" t="s">
        <v>150</v>
      </c>
      <c r="L27" s="538" t="s">
        <v>150</v>
      </c>
      <c r="M27" s="553">
        <v>1</v>
      </c>
      <c r="N27" s="107"/>
      <c r="O27" s="528">
        <v>1.9820000000000001E-2</v>
      </c>
      <c r="P27" s="528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29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0">
        <v>0</v>
      </c>
      <c r="AO27" s="23"/>
      <c r="AP27" s="531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2">
        <f>constantes!$B$12</f>
        <v>0</v>
      </c>
      <c r="BA27" s="20">
        <v>318</v>
      </c>
      <c r="BB27" s="43"/>
      <c r="BC27" s="3" t="s">
        <v>2195</v>
      </c>
      <c r="BE27" s="533">
        <v>1</v>
      </c>
      <c r="BF27" s="534">
        <v>2027</v>
      </c>
      <c r="BG27" s="535">
        <v>1</v>
      </c>
      <c r="BH27" s="536">
        <v>2027</v>
      </c>
    </row>
    <row r="28" spans="1:60" ht="14.45" hidden="1" customHeight="1">
      <c r="A28" s="125">
        <v>1027</v>
      </c>
      <c r="B28" s="125">
        <v>1027</v>
      </c>
      <c r="C28" s="626" t="s">
        <v>2233</v>
      </c>
      <c r="D28" s="537" t="s">
        <v>2233</v>
      </c>
      <c r="E28" s="545"/>
      <c r="F28" s="643">
        <v>650</v>
      </c>
      <c r="G28" s="3" t="s">
        <v>2179</v>
      </c>
      <c r="H28" s="3" t="s">
        <v>2234</v>
      </c>
      <c r="I28" s="526">
        <v>-61.035497999999997</v>
      </c>
      <c r="J28" s="526">
        <v>1.8773139999999999</v>
      </c>
      <c r="K28" s="538" t="s">
        <v>157</v>
      </c>
      <c r="L28" s="538" t="s">
        <v>157</v>
      </c>
      <c r="M28" s="553">
        <v>7</v>
      </c>
      <c r="N28" s="107"/>
      <c r="O28" s="528">
        <v>1.6379999999999999E-2</v>
      </c>
      <c r="P28" s="528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29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0">
        <v>0</v>
      </c>
      <c r="AO28" s="23"/>
      <c r="AP28" s="531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2">
        <f>constantes!$B$12</f>
        <v>0</v>
      </c>
      <c r="BA28" s="20">
        <v>318</v>
      </c>
      <c r="BB28" s="43"/>
      <c r="BC28" s="3" t="s">
        <v>2207</v>
      </c>
      <c r="BE28" s="533">
        <v>1</v>
      </c>
      <c r="BF28" s="534">
        <v>2025</v>
      </c>
      <c r="BG28" s="535">
        <v>1</v>
      </c>
      <c r="BH28" s="536">
        <v>2025</v>
      </c>
    </row>
    <row r="29" spans="1:60" ht="15">
      <c r="A29" s="125">
        <v>1028</v>
      </c>
      <c r="B29" s="125">
        <v>1028</v>
      </c>
      <c r="C29" s="537" t="s">
        <v>2235</v>
      </c>
      <c r="D29" s="537" t="s">
        <v>2235</v>
      </c>
      <c r="E29" s="545"/>
      <c r="F29" s="525">
        <v>57</v>
      </c>
      <c r="G29" s="3" t="s">
        <v>2229</v>
      </c>
      <c r="H29" s="3" t="s">
        <v>2232</v>
      </c>
      <c r="I29" s="526">
        <v>-42.713569999999997</v>
      </c>
      <c r="J29" s="526">
        <v>-20.016563999999999</v>
      </c>
      <c r="K29" s="538" t="s">
        <v>150</v>
      </c>
      <c r="L29" s="538" t="s">
        <v>150</v>
      </c>
      <c r="M29" s="553">
        <v>1</v>
      </c>
      <c r="N29" s="107"/>
      <c r="O29" s="528">
        <v>2.068E-2</v>
      </c>
      <c r="P29" s="528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2030</v>
      </c>
      <c r="AH29" s="125">
        <v>2100</v>
      </c>
      <c r="AI29" s="125">
        <v>30</v>
      </c>
      <c r="AJ29" s="529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0">
        <v>0</v>
      </c>
      <c r="AO29" s="23"/>
      <c r="AP29" s="531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2">
        <f>constantes!$B$12</f>
        <v>0</v>
      </c>
      <c r="BA29" s="20">
        <v>318</v>
      </c>
      <c r="BB29" s="43"/>
      <c r="BC29" s="3" t="s">
        <v>2181</v>
      </c>
      <c r="BE29" s="533">
        <v>1</v>
      </c>
      <c r="BF29" s="534">
        <v>2027</v>
      </c>
      <c r="BG29" s="535">
        <v>1</v>
      </c>
      <c r="BH29" s="536">
        <v>2027</v>
      </c>
    </row>
    <row r="30" spans="1:60" ht="15" hidden="1">
      <c r="A30" s="125">
        <v>1029</v>
      </c>
      <c r="B30" s="125">
        <v>1029</v>
      </c>
      <c r="C30" s="537" t="s">
        <v>2236</v>
      </c>
      <c r="D30" s="537" t="s">
        <v>2236</v>
      </c>
      <c r="E30" s="545"/>
      <c r="F30" s="525">
        <v>32.1</v>
      </c>
      <c r="G30" s="3" t="s">
        <v>2197</v>
      </c>
      <c r="H30" s="3" t="s">
        <v>2237</v>
      </c>
      <c r="I30" s="526">
        <v>-52.516509999999997</v>
      </c>
      <c r="J30" s="526">
        <v>-15.855024</v>
      </c>
      <c r="K30" s="538" t="s">
        <v>158</v>
      </c>
      <c r="L30" s="538" t="s">
        <v>158</v>
      </c>
      <c r="M30" s="553">
        <v>1</v>
      </c>
      <c r="N30" s="107"/>
      <c r="O30" s="528">
        <v>2.068E-2</v>
      </c>
      <c r="P30" s="528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29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0">
        <v>0</v>
      </c>
      <c r="AO30" s="23"/>
      <c r="AP30" s="531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2">
        <f>constantes!$B$12</f>
        <v>0</v>
      </c>
      <c r="BA30" s="20">
        <v>318</v>
      </c>
      <c r="BB30" s="43"/>
      <c r="BC30" s="3" t="s">
        <v>2195</v>
      </c>
      <c r="BE30" s="533">
        <v>1</v>
      </c>
      <c r="BF30" s="534">
        <v>2027</v>
      </c>
      <c r="BG30" s="535">
        <v>1</v>
      </c>
      <c r="BH30" s="536">
        <v>2027</v>
      </c>
    </row>
    <row r="31" spans="1:60" ht="15" hidden="1">
      <c r="A31" s="125">
        <v>1030</v>
      </c>
      <c r="B31" s="125">
        <v>1030</v>
      </c>
      <c r="C31" s="537" t="s">
        <v>2238</v>
      </c>
      <c r="D31" s="537" t="s">
        <v>2238</v>
      </c>
      <c r="E31" s="545"/>
      <c r="F31" s="525">
        <v>45</v>
      </c>
      <c r="G31" s="3" t="s">
        <v>2229</v>
      </c>
      <c r="H31" s="3" t="s">
        <v>2239</v>
      </c>
      <c r="I31" s="526">
        <v>-42.990372000000001</v>
      </c>
      <c r="J31" s="526">
        <v>-20.429535000000001</v>
      </c>
      <c r="K31" s="538" t="s">
        <v>150</v>
      </c>
      <c r="L31" s="538" t="s">
        <v>150</v>
      </c>
      <c r="M31" s="553">
        <v>1</v>
      </c>
      <c r="N31" s="107"/>
      <c r="O31" s="528">
        <v>2.068E-2</v>
      </c>
      <c r="P31" s="528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29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0">
        <v>0</v>
      </c>
      <c r="AO31" s="23"/>
      <c r="AP31" s="531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2">
        <f>constantes!$B$12</f>
        <v>0</v>
      </c>
      <c r="BA31" s="20">
        <v>318</v>
      </c>
      <c r="BB31" s="43"/>
      <c r="BC31" s="3" t="s">
        <v>2195</v>
      </c>
      <c r="BE31" s="533">
        <v>1</v>
      </c>
      <c r="BF31" s="534">
        <v>2027</v>
      </c>
      <c r="BG31" s="535">
        <v>1</v>
      </c>
      <c r="BH31" s="536">
        <v>2027</v>
      </c>
    </row>
    <row r="32" spans="1:60" ht="14.45" hidden="1" customHeight="1">
      <c r="A32" s="125">
        <v>1031</v>
      </c>
      <c r="B32" s="125">
        <v>1031</v>
      </c>
      <c r="C32" s="624" t="s">
        <v>2240</v>
      </c>
      <c r="D32" s="537" t="s">
        <v>2240</v>
      </c>
      <c r="E32" s="545"/>
      <c r="F32" s="525">
        <v>142</v>
      </c>
      <c r="G32" s="3" t="s">
        <v>2197</v>
      </c>
      <c r="H32" s="3" t="s">
        <v>2241</v>
      </c>
      <c r="I32" s="526">
        <v>-49.213498999999999</v>
      </c>
      <c r="J32" s="526">
        <v>-14.832181</v>
      </c>
      <c r="K32" s="538" t="s">
        <v>2003</v>
      </c>
      <c r="L32" s="538" t="s">
        <v>2003</v>
      </c>
      <c r="M32" s="553">
        <v>1</v>
      </c>
      <c r="N32" s="107"/>
      <c r="O32" s="528">
        <v>1.9820000000000001E-2</v>
      </c>
      <c r="P32" s="528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29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0">
        <v>0</v>
      </c>
      <c r="AO32" s="23"/>
      <c r="AP32" s="531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2">
        <f>constantes!$B$12</f>
        <v>0</v>
      </c>
      <c r="BA32" s="20">
        <v>318</v>
      </c>
      <c r="BB32" s="43"/>
      <c r="BC32" s="3" t="s">
        <v>2207</v>
      </c>
      <c r="BE32" s="533">
        <v>1</v>
      </c>
      <c r="BF32" s="534">
        <v>2026</v>
      </c>
      <c r="BG32" s="535">
        <v>1</v>
      </c>
      <c r="BH32" s="536">
        <v>2026</v>
      </c>
    </row>
    <row r="33" spans="1:60" ht="15">
      <c r="A33" s="125">
        <v>1032</v>
      </c>
      <c r="B33" s="125">
        <v>1032</v>
      </c>
      <c r="C33" s="537" t="s">
        <v>2242</v>
      </c>
      <c r="D33" s="537" t="s">
        <v>2242</v>
      </c>
      <c r="E33" s="545"/>
      <c r="F33" s="525">
        <v>42.8</v>
      </c>
      <c r="G33" s="3" t="s">
        <v>2197</v>
      </c>
      <c r="H33" s="3" t="s">
        <v>2198</v>
      </c>
      <c r="I33" s="526">
        <v>-53.854004000000003</v>
      </c>
      <c r="J33" s="526">
        <v>-15.254529</v>
      </c>
      <c r="K33" s="538" t="s">
        <v>158</v>
      </c>
      <c r="L33" s="538" t="s">
        <v>158</v>
      </c>
      <c r="M33" s="553">
        <v>1</v>
      </c>
      <c r="N33" s="107"/>
      <c r="O33" s="528">
        <v>2.068E-2</v>
      </c>
      <c r="P33" s="528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2030</v>
      </c>
      <c r="AH33" s="125">
        <v>2100</v>
      </c>
      <c r="AI33" s="125">
        <v>30</v>
      </c>
      <c r="AJ33" s="529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0">
        <v>0</v>
      </c>
      <c r="AO33" s="23"/>
      <c r="AP33" s="531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2">
        <f>constantes!$B$12</f>
        <v>0</v>
      </c>
      <c r="BA33" s="20">
        <v>318</v>
      </c>
      <c r="BB33" s="43"/>
      <c r="BC33" s="3" t="s">
        <v>2215</v>
      </c>
      <c r="BE33" s="533">
        <v>1</v>
      </c>
      <c r="BF33" s="534">
        <v>2035</v>
      </c>
      <c r="BG33" s="535">
        <v>3</v>
      </c>
      <c r="BH33" s="536">
        <v>2050</v>
      </c>
    </row>
    <row r="34" spans="1:60" ht="15" hidden="1">
      <c r="A34" s="125">
        <v>1033</v>
      </c>
      <c r="B34" s="125">
        <v>1033</v>
      </c>
      <c r="C34" s="537" t="s">
        <v>2243</v>
      </c>
      <c r="D34" s="537" t="s">
        <v>2243</v>
      </c>
      <c r="E34" s="545"/>
      <c r="F34" s="525">
        <v>63</v>
      </c>
      <c r="G34" s="3" t="s">
        <v>2244</v>
      </c>
      <c r="H34" s="3" t="s">
        <v>2244</v>
      </c>
      <c r="I34" s="526">
        <v>-43.082168000000003</v>
      </c>
      <c r="J34" s="526">
        <v>-6.748907</v>
      </c>
      <c r="K34" s="538" t="s">
        <v>1983</v>
      </c>
      <c r="L34" s="538" t="s">
        <v>1983</v>
      </c>
      <c r="M34" s="553">
        <v>3</v>
      </c>
      <c r="N34" s="107"/>
      <c r="O34" s="528">
        <v>1.9820000000000001E-2</v>
      </c>
      <c r="P34" s="528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29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0">
        <v>0</v>
      </c>
      <c r="AO34" s="23"/>
      <c r="AP34" s="531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2">
        <f>constantes!$B$12</f>
        <v>0</v>
      </c>
      <c r="BA34" s="20">
        <v>318</v>
      </c>
      <c r="BB34" s="43"/>
      <c r="BC34" s="3" t="s">
        <v>2195</v>
      </c>
      <c r="BE34" s="533">
        <v>1</v>
      </c>
      <c r="BF34" s="534">
        <v>2027</v>
      </c>
      <c r="BG34" s="535">
        <v>1</v>
      </c>
      <c r="BH34" s="536">
        <v>2027</v>
      </c>
    </row>
    <row r="35" spans="1:60" ht="15">
      <c r="A35" s="125">
        <v>1034</v>
      </c>
      <c r="B35" s="125">
        <v>1034</v>
      </c>
      <c r="C35" s="537" t="s">
        <v>2245</v>
      </c>
      <c r="D35" s="537" t="s">
        <v>2245</v>
      </c>
      <c r="E35" s="545"/>
      <c r="F35" s="525">
        <v>81</v>
      </c>
      <c r="G35" s="3" t="s">
        <v>2197</v>
      </c>
      <c r="H35" s="3" t="s">
        <v>2246</v>
      </c>
      <c r="I35" s="526">
        <v>-46.880605000000003</v>
      </c>
      <c r="J35" s="526">
        <v>-10.267543999999999</v>
      </c>
      <c r="K35" s="538" t="s">
        <v>1981</v>
      </c>
      <c r="L35" s="538" t="s">
        <v>1981</v>
      </c>
      <c r="M35" s="553">
        <v>1</v>
      </c>
      <c r="N35" s="107"/>
      <c r="O35" s="528">
        <v>2.068E-2</v>
      </c>
      <c r="P35" s="528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2030</v>
      </c>
      <c r="AH35" s="125">
        <v>2100</v>
      </c>
      <c r="AI35" s="125">
        <v>30</v>
      </c>
      <c r="AJ35" s="529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0">
        <v>0</v>
      </c>
      <c r="AO35" s="23"/>
      <c r="AP35" s="531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2">
        <f>constantes!$B$12</f>
        <v>0</v>
      </c>
      <c r="BA35" s="20">
        <v>318</v>
      </c>
      <c r="BB35" s="43"/>
      <c r="BC35" s="3" t="s">
        <v>2183</v>
      </c>
      <c r="BE35" s="533">
        <v>1</v>
      </c>
      <c r="BF35" s="534">
        <v>2030</v>
      </c>
      <c r="BG35" s="535">
        <v>1</v>
      </c>
      <c r="BH35" s="536">
        <v>2030</v>
      </c>
    </row>
    <row r="36" spans="1:60" ht="15">
      <c r="A36" s="125">
        <v>1035</v>
      </c>
      <c r="B36" s="125">
        <v>1035</v>
      </c>
      <c r="C36" s="537" t="s">
        <v>2247</v>
      </c>
      <c r="D36" s="537" t="s">
        <v>2247</v>
      </c>
      <c r="E36" s="545"/>
      <c r="F36" s="525">
        <v>802</v>
      </c>
      <c r="G36" s="3" t="s">
        <v>2179</v>
      </c>
      <c r="H36" s="3" t="s">
        <v>2248</v>
      </c>
      <c r="I36" s="526">
        <v>-56.468015000000001</v>
      </c>
      <c r="J36" s="526">
        <v>-5.0850020000000002</v>
      </c>
      <c r="K36" s="538" t="s">
        <v>153</v>
      </c>
      <c r="L36" s="538" t="s">
        <v>153</v>
      </c>
      <c r="M36" s="553">
        <v>9</v>
      </c>
      <c r="N36" s="107"/>
      <c r="O36" s="528">
        <v>1.6379999999999999E-2</v>
      </c>
      <c r="P36" s="528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2030</v>
      </c>
      <c r="AH36" s="125">
        <v>2100</v>
      </c>
      <c r="AI36" s="125">
        <v>30</v>
      </c>
      <c r="AJ36" s="529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0">
        <v>0</v>
      </c>
      <c r="AO36" s="23"/>
      <c r="AP36" s="531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2">
        <f>constantes!$B$12</f>
        <v>0</v>
      </c>
      <c r="BA36" s="20">
        <v>318</v>
      </c>
      <c r="BB36" s="43"/>
      <c r="BC36" s="3" t="s">
        <v>2215</v>
      </c>
      <c r="BE36" s="533">
        <v>1</v>
      </c>
      <c r="BF36" s="534">
        <v>2035</v>
      </c>
      <c r="BG36" s="535">
        <v>3</v>
      </c>
      <c r="BH36" s="536">
        <v>2050</v>
      </c>
    </row>
    <row r="37" spans="1:60" ht="15">
      <c r="A37" s="125">
        <v>1036</v>
      </c>
      <c r="B37" s="125">
        <v>1036</v>
      </c>
      <c r="C37" s="537" t="s">
        <v>2249</v>
      </c>
      <c r="D37" s="537" t="s">
        <v>2249</v>
      </c>
      <c r="E37" s="545"/>
      <c r="F37" s="525">
        <v>528</v>
      </c>
      <c r="G37" s="3" t="s">
        <v>2179</v>
      </c>
      <c r="H37" s="3" t="s">
        <v>2248</v>
      </c>
      <c r="I37" s="526">
        <v>-55.76</v>
      </c>
      <c r="J37" s="526">
        <v>-5.9163889999999997</v>
      </c>
      <c r="K37" s="538" t="s">
        <v>153</v>
      </c>
      <c r="L37" s="538" t="s">
        <v>153</v>
      </c>
      <c r="M37" s="553">
        <v>9</v>
      </c>
      <c r="N37" s="107"/>
      <c r="O37" s="528">
        <v>1.6379999999999999E-2</v>
      </c>
      <c r="P37" s="528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2030</v>
      </c>
      <c r="AH37" s="125">
        <v>2100</v>
      </c>
      <c r="AI37" s="125">
        <v>30</v>
      </c>
      <c r="AJ37" s="529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0">
        <v>0</v>
      </c>
      <c r="AO37" s="23"/>
      <c r="AP37" s="531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2">
        <f>constantes!$B$12</f>
        <v>0</v>
      </c>
      <c r="BA37" s="20">
        <v>318</v>
      </c>
      <c r="BB37" s="43"/>
      <c r="BC37" s="3" t="s">
        <v>2183</v>
      </c>
      <c r="BE37" s="533">
        <v>1</v>
      </c>
      <c r="BF37" s="534">
        <v>2030</v>
      </c>
      <c r="BG37" s="535">
        <v>1</v>
      </c>
      <c r="BH37" s="536">
        <v>2030</v>
      </c>
    </row>
    <row r="38" spans="1:60" ht="15">
      <c r="A38" s="125">
        <v>1037</v>
      </c>
      <c r="B38" s="125">
        <v>1037</v>
      </c>
      <c r="C38" s="537" t="s">
        <v>2250</v>
      </c>
      <c r="D38" s="537" t="s">
        <v>2250</v>
      </c>
      <c r="E38" s="545"/>
      <c r="F38" s="525">
        <v>399.8</v>
      </c>
      <c r="G38" s="3" t="s">
        <v>2179</v>
      </c>
      <c r="H38" s="3" t="s">
        <v>2251</v>
      </c>
      <c r="I38" s="526">
        <v>-60.914164999999997</v>
      </c>
      <c r="J38" s="526">
        <v>-7.705279</v>
      </c>
      <c r="K38" s="538" t="s">
        <v>154</v>
      </c>
      <c r="L38" s="538" t="s">
        <v>154</v>
      </c>
      <c r="M38" s="553">
        <v>7</v>
      </c>
      <c r="N38" s="107"/>
      <c r="O38" s="528">
        <v>1.6379999999999999E-2</v>
      </c>
      <c r="P38" s="528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2030</v>
      </c>
      <c r="AH38" s="125">
        <v>2100</v>
      </c>
      <c r="AI38" s="125">
        <v>30</v>
      </c>
      <c r="AJ38" s="529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0">
        <v>0</v>
      </c>
      <c r="AO38" s="23"/>
      <c r="AP38" s="531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2">
        <f>constantes!$B$12</f>
        <v>0</v>
      </c>
      <c r="BA38" s="20">
        <v>318</v>
      </c>
      <c r="BB38" s="43"/>
      <c r="BC38" s="3" t="s">
        <v>2183</v>
      </c>
      <c r="BE38" s="533">
        <v>1</v>
      </c>
      <c r="BF38" s="534">
        <v>2030</v>
      </c>
      <c r="BG38" s="535">
        <v>1</v>
      </c>
      <c r="BH38" s="536">
        <v>2030</v>
      </c>
    </row>
    <row r="39" spans="1:60" ht="15" hidden="1">
      <c r="A39" s="125">
        <v>1038</v>
      </c>
      <c r="B39" s="125">
        <v>1038</v>
      </c>
      <c r="C39" s="537" t="s">
        <v>2252</v>
      </c>
      <c r="D39" s="537" t="s">
        <v>2252</v>
      </c>
      <c r="E39" s="545"/>
      <c r="F39" s="525">
        <v>39</v>
      </c>
      <c r="G39" s="3" t="s">
        <v>2179</v>
      </c>
      <c r="H39" s="3" t="s">
        <v>2253</v>
      </c>
      <c r="I39" s="526">
        <v>-58.957948999999999</v>
      </c>
      <c r="J39" s="526">
        <v>-12.989414</v>
      </c>
      <c r="K39" s="538" t="s">
        <v>158</v>
      </c>
      <c r="L39" s="538" t="s">
        <v>158</v>
      </c>
      <c r="M39" s="553">
        <v>10</v>
      </c>
      <c r="N39" s="107"/>
      <c r="O39" s="528">
        <v>2.068E-2</v>
      </c>
      <c r="P39" s="528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29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0">
        <v>0</v>
      </c>
      <c r="AO39" s="23"/>
      <c r="AP39" s="531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2">
        <f>constantes!$B$12</f>
        <v>0</v>
      </c>
      <c r="BA39" s="20">
        <v>318</v>
      </c>
      <c r="BB39" s="43"/>
      <c r="BC39" s="3" t="s">
        <v>2195</v>
      </c>
      <c r="BE39" s="533">
        <v>1</v>
      </c>
      <c r="BF39" s="534">
        <v>2027</v>
      </c>
      <c r="BG39" s="535">
        <v>1</v>
      </c>
      <c r="BH39" s="536">
        <v>2027</v>
      </c>
    </row>
    <row r="40" spans="1:60" ht="14.45" hidden="1" customHeight="1">
      <c r="A40" s="125">
        <v>1039</v>
      </c>
      <c r="B40" s="125">
        <v>1039</v>
      </c>
      <c r="C40" s="537" t="s">
        <v>2254</v>
      </c>
      <c r="D40" s="537" t="s">
        <v>2254</v>
      </c>
      <c r="E40" s="545"/>
      <c r="F40" s="525">
        <v>50</v>
      </c>
      <c r="G40" s="3" t="s">
        <v>2229</v>
      </c>
      <c r="H40" s="3" t="s">
        <v>2136</v>
      </c>
      <c r="I40" s="526">
        <v>-41.873842000000003</v>
      </c>
      <c r="J40" s="526">
        <v>-21.577017000000001</v>
      </c>
      <c r="K40" s="538" t="s">
        <v>282</v>
      </c>
      <c r="L40" s="538" t="s">
        <v>282</v>
      </c>
      <c r="M40" s="553">
        <v>1</v>
      </c>
      <c r="N40" s="107"/>
      <c r="O40" s="528">
        <v>2.068E-2</v>
      </c>
      <c r="P40" s="528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29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0">
        <v>0</v>
      </c>
      <c r="AO40" s="23"/>
      <c r="AP40" s="531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2">
        <f>constantes!$B$12</f>
        <v>0</v>
      </c>
      <c r="BA40" s="20">
        <v>318</v>
      </c>
      <c r="BB40" s="43"/>
      <c r="BC40" s="3" t="s">
        <v>2195</v>
      </c>
      <c r="BE40" s="533">
        <v>1</v>
      </c>
      <c r="BF40" s="534">
        <v>2027</v>
      </c>
      <c r="BG40" s="535">
        <v>1</v>
      </c>
      <c r="BH40" s="536">
        <v>2027</v>
      </c>
    </row>
    <row r="41" spans="1:60" ht="14.45" hidden="1" customHeight="1">
      <c r="A41" s="125">
        <v>1040</v>
      </c>
      <c r="B41" s="125">
        <v>1040</v>
      </c>
      <c r="C41" s="537" t="s">
        <v>2255</v>
      </c>
      <c r="D41" s="537" t="s">
        <v>2255</v>
      </c>
      <c r="E41" s="545"/>
      <c r="F41" s="525">
        <v>44</v>
      </c>
      <c r="G41" s="3" t="s">
        <v>2244</v>
      </c>
      <c r="H41" s="3" t="s">
        <v>2244</v>
      </c>
      <c r="I41" s="526">
        <v>-45.788333000000002</v>
      </c>
      <c r="J41" s="526">
        <v>-8.6169440000000002</v>
      </c>
      <c r="K41" s="538" t="s">
        <v>1983</v>
      </c>
      <c r="L41" s="538" t="s">
        <v>1983</v>
      </c>
      <c r="M41" s="553">
        <v>3</v>
      </c>
      <c r="N41" s="107"/>
      <c r="O41" s="528">
        <v>2.068E-2</v>
      </c>
      <c r="P41" s="528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29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0">
        <v>0</v>
      </c>
      <c r="AO41" s="23"/>
      <c r="AP41" s="531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2">
        <f>constantes!$B$12</f>
        <v>0</v>
      </c>
      <c r="BA41" s="20">
        <v>318</v>
      </c>
      <c r="BB41" s="43"/>
      <c r="BC41" s="3" t="s">
        <v>2195</v>
      </c>
      <c r="BE41" s="533">
        <v>1</v>
      </c>
      <c r="BF41" s="534">
        <v>2027</v>
      </c>
      <c r="BG41" s="535">
        <v>1</v>
      </c>
      <c r="BH41" s="536">
        <v>2027</v>
      </c>
    </row>
    <row r="42" spans="1:60" ht="14.45" hidden="1" customHeight="1">
      <c r="A42" s="125">
        <v>1041</v>
      </c>
      <c r="B42" s="125">
        <v>1041</v>
      </c>
      <c r="C42" s="537" t="s">
        <v>2256</v>
      </c>
      <c r="D42" s="537" t="s">
        <v>2256</v>
      </c>
      <c r="E42" s="545"/>
      <c r="F42" s="525">
        <v>36.700000000000003</v>
      </c>
      <c r="G42" s="3" t="s">
        <v>2194</v>
      </c>
      <c r="H42" s="3" t="s">
        <v>2212</v>
      </c>
      <c r="I42" s="526">
        <v>-52.864167000000002</v>
      </c>
      <c r="J42" s="526">
        <v>-24.756111000000001</v>
      </c>
      <c r="K42" s="538" t="s">
        <v>151</v>
      </c>
      <c r="L42" s="538" t="s">
        <v>151</v>
      </c>
      <c r="M42" s="553">
        <v>2</v>
      </c>
      <c r="N42" s="107"/>
      <c r="O42" s="528">
        <v>2.068E-2</v>
      </c>
      <c r="P42" s="528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29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0">
        <v>0</v>
      </c>
      <c r="AO42" s="23"/>
      <c r="AP42" s="531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2">
        <f>constantes!$B$12</f>
        <v>0</v>
      </c>
      <c r="BA42" s="20">
        <v>318</v>
      </c>
      <c r="BB42" s="43"/>
      <c r="BC42" s="3" t="s">
        <v>2195</v>
      </c>
      <c r="BE42" s="533">
        <v>1</v>
      </c>
      <c r="BF42" s="534">
        <v>2027</v>
      </c>
      <c r="BG42" s="535">
        <v>1</v>
      </c>
      <c r="BH42" s="536">
        <v>2027</v>
      </c>
    </row>
    <row r="43" spans="1:60" ht="14.45" customHeight="1">
      <c r="A43" s="125">
        <v>1042</v>
      </c>
      <c r="B43" s="125">
        <v>1042</v>
      </c>
      <c r="C43" s="537" t="s">
        <v>2257</v>
      </c>
      <c r="D43" s="537" t="s">
        <v>2257</v>
      </c>
      <c r="E43" s="545"/>
      <c r="F43" s="525">
        <v>240.2</v>
      </c>
      <c r="G43" s="3" t="s">
        <v>2179</v>
      </c>
      <c r="H43" s="3" t="s">
        <v>2190</v>
      </c>
      <c r="I43" s="526">
        <v>-52.960278000000002</v>
      </c>
      <c r="J43" s="526">
        <v>-8.3055000000000004E-2</v>
      </c>
      <c r="K43" s="538" t="s">
        <v>1999</v>
      </c>
      <c r="L43" s="538" t="s">
        <v>1999</v>
      </c>
      <c r="M43" s="553">
        <v>4</v>
      </c>
      <c r="N43" s="107"/>
      <c r="O43" s="528">
        <v>1.6379999999999999E-2</v>
      </c>
      <c r="P43" s="528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2030</v>
      </c>
      <c r="AH43" s="125">
        <v>2100</v>
      </c>
      <c r="AI43" s="125">
        <v>30</v>
      </c>
      <c r="AJ43" s="529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0">
        <v>0</v>
      </c>
      <c r="AO43" s="23"/>
      <c r="AP43" s="531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2">
        <f>constantes!$B$12</f>
        <v>0</v>
      </c>
      <c r="BA43" s="20">
        <v>318</v>
      </c>
      <c r="BB43" s="43"/>
      <c r="BC43" s="3" t="s">
        <v>2181</v>
      </c>
      <c r="BE43" s="533">
        <v>1</v>
      </c>
      <c r="BF43" s="534">
        <v>2027</v>
      </c>
      <c r="BG43" s="535">
        <v>1</v>
      </c>
      <c r="BH43" s="536">
        <v>2027</v>
      </c>
    </row>
    <row r="44" spans="1:60" ht="14.45" hidden="1" customHeight="1">
      <c r="A44" s="125">
        <v>1043</v>
      </c>
      <c r="B44" s="125">
        <v>1043</v>
      </c>
      <c r="C44" s="625" t="s">
        <v>2258</v>
      </c>
      <c r="D44" s="537" t="s">
        <v>2258</v>
      </c>
      <c r="E44" s="545"/>
      <c r="F44" s="525">
        <v>140</v>
      </c>
      <c r="G44" s="3" t="s">
        <v>2179</v>
      </c>
      <c r="H44" s="3" t="s">
        <v>2226</v>
      </c>
      <c r="I44" s="526">
        <v>-57.754694000000001</v>
      </c>
      <c r="J44" s="526">
        <v>-11.076651999999999</v>
      </c>
      <c r="K44" s="538" t="s">
        <v>158</v>
      </c>
      <c r="L44" s="538" t="s">
        <v>158</v>
      </c>
      <c r="M44" s="553">
        <v>1</v>
      </c>
      <c r="N44" s="107"/>
      <c r="O44" s="528">
        <v>1.9820000000000001E-2</v>
      </c>
      <c r="P44" s="528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29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0">
        <v>0</v>
      </c>
      <c r="AO44" s="23"/>
      <c r="AP44" s="531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2">
        <f>constantes!$B$12</f>
        <v>0</v>
      </c>
      <c r="BA44" s="20">
        <v>318</v>
      </c>
      <c r="BB44" s="43"/>
      <c r="BC44" s="3" t="s">
        <v>2207</v>
      </c>
      <c r="BE44" s="533">
        <v>1</v>
      </c>
      <c r="BF44" s="534">
        <v>2023</v>
      </c>
      <c r="BG44" s="535">
        <v>1</v>
      </c>
      <c r="BH44" s="536">
        <v>2023</v>
      </c>
    </row>
    <row r="45" spans="1:60" ht="15" hidden="1">
      <c r="A45" s="125">
        <v>1044</v>
      </c>
      <c r="B45" s="125">
        <v>1044</v>
      </c>
      <c r="C45" s="537" t="s">
        <v>2259</v>
      </c>
      <c r="D45" s="537" t="s">
        <v>2259</v>
      </c>
      <c r="E45" s="545"/>
      <c r="F45" s="525">
        <v>64</v>
      </c>
      <c r="G45" s="3" t="s">
        <v>2244</v>
      </c>
      <c r="H45" s="3" t="s">
        <v>2244</v>
      </c>
      <c r="I45" s="526">
        <v>-43.090111999999998</v>
      </c>
      <c r="J45" s="526">
        <v>-5.7409730000000003</v>
      </c>
      <c r="K45" s="538" t="s">
        <v>1983</v>
      </c>
      <c r="L45" s="538" t="s">
        <v>1983</v>
      </c>
      <c r="M45" s="553">
        <v>3</v>
      </c>
      <c r="N45" s="107"/>
      <c r="O45" s="528">
        <v>1.9820000000000001E-2</v>
      </c>
      <c r="P45" s="528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29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0">
        <v>0</v>
      </c>
      <c r="AO45" s="23"/>
      <c r="AP45" s="531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2">
        <f>constantes!$B$12</f>
        <v>0</v>
      </c>
      <c r="BA45" s="20">
        <v>318</v>
      </c>
      <c r="BB45" s="43"/>
      <c r="BC45" s="3" t="s">
        <v>2195</v>
      </c>
      <c r="BE45" s="533">
        <v>1</v>
      </c>
      <c r="BF45" s="534">
        <v>2027</v>
      </c>
      <c r="BG45" s="535">
        <v>1</v>
      </c>
      <c r="BH45" s="536">
        <v>2027</v>
      </c>
    </row>
    <row r="46" spans="1:60" ht="15" hidden="1">
      <c r="A46" s="125">
        <v>1045</v>
      </c>
      <c r="B46" s="125">
        <v>1045</v>
      </c>
      <c r="C46" s="537" t="s">
        <v>2260</v>
      </c>
      <c r="D46" s="537" t="s">
        <v>2260</v>
      </c>
      <c r="E46" s="545"/>
      <c r="F46" s="525">
        <v>120</v>
      </c>
      <c r="G46" s="3" t="s">
        <v>2194</v>
      </c>
      <c r="H46" s="3" t="s">
        <v>2076</v>
      </c>
      <c r="I46" s="526">
        <v>-50.958883999999998</v>
      </c>
      <c r="J46" s="526">
        <v>-23.461390000000002</v>
      </c>
      <c r="K46" s="538" t="s">
        <v>151</v>
      </c>
      <c r="L46" s="538" t="s">
        <v>151</v>
      </c>
      <c r="M46" s="553">
        <v>2</v>
      </c>
      <c r="N46" s="107"/>
      <c r="O46" s="528">
        <v>1.6379999999999999E-2</v>
      </c>
      <c r="P46" s="528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29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0">
        <v>0</v>
      </c>
      <c r="AO46" s="23"/>
      <c r="AP46" s="531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2">
        <f>constantes!$B$12</f>
        <v>0</v>
      </c>
      <c r="BA46" s="20">
        <v>318</v>
      </c>
      <c r="BB46" s="43"/>
      <c r="BC46" s="3" t="s">
        <v>2195</v>
      </c>
      <c r="BE46" s="533">
        <v>1</v>
      </c>
      <c r="BF46" s="534">
        <v>2027</v>
      </c>
      <c r="BG46" s="535">
        <v>1</v>
      </c>
      <c r="BH46" s="536">
        <v>2027</v>
      </c>
    </row>
    <row r="47" spans="1:60" ht="15">
      <c r="A47" s="125">
        <v>1046</v>
      </c>
      <c r="B47" s="125">
        <v>1046</v>
      </c>
      <c r="C47" s="537" t="s">
        <v>2261</v>
      </c>
      <c r="D47" s="537" t="s">
        <v>2261</v>
      </c>
      <c r="E47" s="545"/>
      <c r="F47" s="525">
        <v>3336</v>
      </c>
      <c r="G47" s="3" t="s">
        <v>2179</v>
      </c>
      <c r="H47" s="3" t="s">
        <v>2262</v>
      </c>
      <c r="I47" s="526">
        <v>-58.314695</v>
      </c>
      <c r="J47" s="526">
        <v>-6.5021950000000004</v>
      </c>
      <c r="K47" s="538" t="s">
        <v>154</v>
      </c>
      <c r="L47" s="538" t="s">
        <v>154</v>
      </c>
      <c r="M47" s="553">
        <v>9</v>
      </c>
      <c r="N47" s="107"/>
      <c r="O47" s="528">
        <v>1.6379999999999999E-2</v>
      </c>
      <c r="P47" s="528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2030</v>
      </c>
      <c r="AH47" s="125">
        <v>2100</v>
      </c>
      <c r="AI47" s="125">
        <v>30</v>
      </c>
      <c r="AJ47" s="529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0">
        <v>0</v>
      </c>
      <c r="AO47" s="23"/>
      <c r="AP47" s="531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2">
        <f>constantes!$B$12</f>
        <v>0</v>
      </c>
      <c r="BA47" s="20">
        <v>318</v>
      </c>
      <c r="BB47" s="43"/>
      <c r="BC47" s="3" t="s">
        <v>2215</v>
      </c>
      <c r="BE47" s="533">
        <v>1</v>
      </c>
      <c r="BF47" s="534">
        <v>2035</v>
      </c>
      <c r="BG47" s="535">
        <v>3</v>
      </c>
      <c r="BH47" s="536">
        <v>2050</v>
      </c>
    </row>
    <row r="48" spans="1:60" ht="15" hidden="1">
      <c r="A48" s="125">
        <v>1047</v>
      </c>
      <c r="B48" s="125">
        <v>1047</v>
      </c>
      <c r="C48" s="537" t="s">
        <v>2263</v>
      </c>
      <c r="D48" s="537" t="s">
        <v>2263</v>
      </c>
      <c r="E48" s="545"/>
      <c r="F48" s="525">
        <v>57.4</v>
      </c>
      <c r="G48" s="3" t="s">
        <v>2209</v>
      </c>
      <c r="H48" s="3" t="s">
        <v>2210</v>
      </c>
      <c r="I48" s="526">
        <v>-44.734316999999997</v>
      </c>
      <c r="J48" s="526">
        <v>-19.01624</v>
      </c>
      <c r="K48" s="538" t="s">
        <v>150</v>
      </c>
      <c r="L48" s="538" t="s">
        <v>150</v>
      </c>
      <c r="M48" s="553">
        <v>1</v>
      </c>
      <c r="N48" s="107"/>
      <c r="O48" s="528">
        <v>2.068E-2</v>
      </c>
      <c r="P48" s="528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29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0">
        <v>0</v>
      </c>
      <c r="AO48" s="23"/>
      <c r="AP48" s="531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2">
        <f>constantes!$B$12</f>
        <v>0</v>
      </c>
      <c r="BA48" s="20">
        <v>318</v>
      </c>
      <c r="BB48" s="43"/>
      <c r="BC48" s="3" t="s">
        <v>2195</v>
      </c>
      <c r="BE48" s="533">
        <v>1</v>
      </c>
      <c r="BF48" s="534">
        <v>2027</v>
      </c>
      <c r="BG48" s="535">
        <v>1</v>
      </c>
      <c r="BH48" s="536">
        <v>2027</v>
      </c>
    </row>
    <row r="49" spans="1:60" ht="14.45" hidden="1" customHeight="1">
      <c r="A49" s="125">
        <v>1048</v>
      </c>
      <c r="B49" s="125">
        <v>1048</v>
      </c>
      <c r="C49" s="624" t="s">
        <v>2264</v>
      </c>
      <c r="D49" s="537" t="s">
        <v>2264</v>
      </c>
      <c r="E49" s="545"/>
      <c r="F49" s="525">
        <v>140</v>
      </c>
      <c r="G49" s="3" t="s">
        <v>2194</v>
      </c>
      <c r="H49" s="3" t="s">
        <v>2212</v>
      </c>
      <c r="I49" s="526">
        <v>-53.154198000000001</v>
      </c>
      <c r="J49" s="526">
        <v>-24.421531000000002</v>
      </c>
      <c r="K49" s="538" t="s">
        <v>151</v>
      </c>
      <c r="L49" s="538" t="s">
        <v>151</v>
      </c>
      <c r="M49" s="553">
        <v>2</v>
      </c>
      <c r="N49" s="107"/>
      <c r="O49" s="528">
        <v>1.9820000000000001E-2</v>
      </c>
      <c r="P49" s="528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29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0">
        <v>0</v>
      </c>
      <c r="AO49" s="23"/>
      <c r="AP49" s="531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2">
        <f>constantes!$B$12</f>
        <v>0</v>
      </c>
      <c r="BA49" s="20">
        <v>318</v>
      </c>
      <c r="BB49" s="43"/>
      <c r="BC49" s="3" t="s">
        <v>2207</v>
      </c>
      <c r="BE49" s="533">
        <v>1</v>
      </c>
      <c r="BF49" s="534">
        <v>2023</v>
      </c>
      <c r="BG49" s="535">
        <v>1</v>
      </c>
      <c r="BH49" s="536">
        <v>2023</v>
      </c>
    </row>
    <row r="50" spans="1:60" ht="15">
      <c r="A50" s="125">
        <v>1049</v>
      </c>
      <c r="B50" s="125">
        <v>1049</v>
      </c>
      <c r="C50" s="537" t="s">
        <v>2265</v>
      </c>
      <c r="D50" s="537" t="s">
        <v>2265</v>
      </c>
      <c r="E50" s="545"/>
      <c r="F50" s="525">
        <v>150</v>
      </c>
      <c r="G50" s="3" t="s">
        <v>2197</v>
      </c>
      <c r="H50" s="3" t="s">
        <v>2266</v>
      </c>
      <c r="I50" s="526">
        <v>-53.141140999999998</v>
      </c>
      <c r="J50" s="526">
        <v>-17.168783000000001</v>
      </c>
      <c r="K50" s="538" t="s">
        <v>158</v>
      </c>
      <c r="L50" s="538" t="s">
        <v>158</v>
      </c>
      <c r="M50" s="553">
        <v>1</v>
      </c>
      <c r="N50" s="107"/>
      <c r="O50" s="528">
        <v>1.9820000000000001E-2</v>
      </c>
      <c r="P50" s="528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2030</v>
      </c>
      <c r="AH50" s="125">
        <v>2100</v>
      </c>
      <c r="AI50" s="125">
        <v>30</v>
      </c>
      <c r="AJ50" s="529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0">
        <v>0</v>
      </c>
      <c r="AO50" s="23"/>
      <c r="AP50" s="531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2">
        <f>constantes!$B$12</f>
        <v>0</v>
      </c>
      <c r="BA50" s="20">
        <v>318</v>
      </c>
      <c r="BB50" s="43"/>
      <c r="BC50" s="3" t="s">
        <v>2181</v>
      </c>
      <c r="BE50" s="533">
        <v>1</v>
      </c>
      <c r="BF50" s="534">
        <v>2027</v>
      </c>
      <c r="BG50" s="535">
        <v>1</v>
      </c>
      <c r="BH50" s="536">
        <v>2027</v>
      </c>
    </row>
    <row r="51" spans="1:60" ht="15" hidden="1">
      <c r="A51" s="125">
        <v>1050</v>
      </c>
      <c r="B51" s="125">
        <v>1050</v>
      </c>
      <c r="C51" s="537" t="s">
        <v>2267</v>
      </c>
      <c r="D51" s="537" t="s">
        <v>2267</v>
      </c>
      <c r="E51" s="545"/>
      <c r="F51" s="525">
        <v>81</v>
      </c>
      <c r="G51" s="3" t="s">
        <v>2229</v>
      </c>
      <c r="H51" s="3" t="s">
        <v>2232</v>
      </c>
      <c r="I51" s="526">
        <v>-41.369053999999998</v>
      </c>
      <c r="J51" s="526">
        <v>-19.220268999999998</v>
      </c>
      <c r="K51" s="538" t="s">
        <v>150</v>
      </c>
      <c r="L51" s="538" t="s">
        <v>150</v>
      </c>
      <c r="M51" s="553">
        <v>1</v>
      </c>
      <c r="N51" s="107"/>
      <c r="O51" s="528">
        <v>2.068E-2</v>
      </c>
      <c r="P51" s="528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29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0">
        <v>0</v>
      </c>
      <c r="AO51" s="23"/>
      <c r="AP51" s="531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2">
        <f>constantes!$B$12</f>
        <v>0</v>
      </c>
      <c r="BA51" s="20">
        <v>318</v>
      </c>
      <c r="BB51" s="43"/>
      <c r="BC51" s="3" t="s">
        <v>2195</v>
      </c>
      <c r="BE51" s="533">
        <v>1</v>
      </c>
      <c r="BF51" s="534">
        <v>2027</v>
      </c>
      <c r="BG51" s="535">
        <v>1</v>
      </c>
      <c r="BH51" s="536">
        <v>2027</v>
      </c>
    </row>
    <row r="52" spans="1:60" ht="15" hidden="1">
      <c r="A52" s="125">
        <v>1051</v>
      </c>
      <c r="B52" s="125">
        <v>1051</v>
      </c>
      <c r="C52" s="537" t="s">
        <v>2268</v>
      </c>
      <c r="D52" s="537" t="s">
        <v>2268</v>
      </c>
      <c r="E52" s="545"/>
      <c r="F52" s="525">
        <v>43</v>
      </c>
      <c r="G52" s="3" t="s">
        <v>2219</v>
      </c>
      <c r="H52" s="3" t="s">
        <v>2220</v>
      </c>
      <c r="I52" s="526">
        <v>-51.950277999999997</v>
      </c>
      <c r="J52" s="526">
        <v>-29.608886999999999</v>
      </c>
      <c r="K52" s="538" t="s">
        <v>149</v>
      </c>
      <c r="L52" s="538" t="s">
        <v>149</v>
      </c>
      <c r="M52" s="553">
        <v>2</v>
      </c>
      <c r="N52" s="107"/>
      <c r="O52" s="528">
        <v>2.068E-2</v>
      </c>
      <c r="P52" s="528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29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0">
        <v>0</v>
      </c>
      <c r="AO52" s="23"/>
      <c r="AP52" s="531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2">
        <f>constantes!$B$12</f>
        <v>0</v>
      </c>
      <c r="BA52" s="20">
        <v>318</v>
      </c>
      <c r="BB52" s="43"/>
      <c r="BC52" s="3" t="s">
        <v>2195</v>
      </c>
      <c r="BE52" s="533">
        <v>1</v>
      </c>
      <c r="BF52" s="534">
        <v>2027</v>
      </c>
      <c r="BG52" s="535">
        <v>1</v>
      </c>
      <c r="BH52" s="536">
        <v>2027</v>
      </c>
    </row>
    <row r="53" spans="1:60" ht="15">
      <c r="A53" s="125">
        <v>1052</v>
      </c>
      <c r="B53" s="125">
        <v>1052</v>
      </c>
      <c r="C53" s="537" t="s">
        <v>2269</v>
      </c>
      <c r="D53" s="537" t="s">
        <v>2269</v>
      </c>
      <c r="E53" s="545"/>
      <c r="F53" s="525">
        <v>50</v>
      </c>
      <c r="G53" s="3" t="s">
        <v>2219</v>
      </c>
      <c r="H53" s="3" t="s">
        <v>2269</v>
      </c>
      <c r="I53" s="526">
        <v>-49.113565999999999</v>
      </c>
      <c r="J53" s="526">
        <v>-26.182623</v>
      </c>
      <c r="K53" s="538" t="s">
        <v>1989</v>
      </c>
      <c r="L53" s="538" t="s">
        <v>1989</v>
      </c>
      <c r="M53" s="553">
        <v>2</v>
      </c>
      <c r="N53" s="107"/>
      <c r="O53" s="528">
        <v>1.9820000000000001E-2</v>
      </c>
      <c r="P53" s="528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2030</v>
      </c>
      <c r="AH53" s="125">
        <v>2100</v>
      </c>
      <c r="AI53" s="125">
        <v>30</v>
      </c>
      <c r="AJ53" s="529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0">
        <v>0</v>
      </c>
      <c r="AO53" s="23"/>
      <c r="AP53" s="531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2">
        <f>constantes!$B$12</f>
        <v>0</v>
      </c>
      <c r="BA53" s="20">
        <v>318</v>
      </c>
      <c r="BB53" s="43"/>
      <c r="BC53" s="3" t="s">
        <v>2181</v>
      </c>
      <c r="BE53" s="533">
        <v>1</v>
      </c>
      <c r="BF53" s="534">
        <v>2027</v>
      </c>
      <c r="BG53" s="535">
        <v>1</v>
      </c>
      <c r="BH53" s="536">
        <v>2027</v>
      </c>
    </row>
    <row r="54" spans="1:60" ht="14.45" hidden="1" customHeight="1">
      <c r="A54" s="125">
        <v>1053</v>
      </c>
      <c r="B54" s="125">
        <v>1053</v>
      </c>
      <c r="C54" s="624" t="s">
        <v>2270</v>
      </c>
      <c r="D54" s="537" t="s">
        <v>2270</v>
      </c>
      <c r="E54" s="545"/>
      <c r="F54" s="525">
        <v>74</v>
      </c>
      <c r="G54" s="3" t="s">
        <v>2194</v>
      </c>
      <c r="H54" s="3" t="s">
        <v>2124</v>
      </c>
      <c r="I54" s="526">
        <v>-47.516401000000002</v>
      </c>
      <c r="J54" s="526">
        <v>-18.209211</v>
      </c>
      <c r="K54" s="538" t="s">
        <v>150</v>
      </c>
      <c r="L54" s="538" t="s">
        <v>150</v>
      </c>
      <c r="M54" s="553">
        <v>1</v>
      </c>
      <c r="N54" s="107"/>
      <c r="O54" s="528">
        <v>2.068E-2</v>
      </c>
      <c r="P54" s="528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29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0">
        <v>0</v>
      </c>
      <c r="AO54" s="23"/>
      <c r="AP54" s="531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2">
        <f>constantes!$B$12</f>
        <v>0</v>
      </c>
      <c r="BA54" s="20">
        <v>318</v>
      </c>
      <c r="BB54" s="43"/>
      <c r="BC54" s="3" t="s">
        <v>2207</v>
      </c>
      <c r="BE54" s="533">
        <v>1</v>
      </c>
      <c r="BF54" s="534">
        <v>2022</v>
      </c>
      <c r="BG54" s="535">
        <v>1</v>
      </c>
      <c r="BH54" s="536">
        <v>2022</v>
      </c>
    </row>
    <row r="55" spans="1:60" ht="15" hidden="1">
      <c r="A55" s="125">
        <v>1054</v>
      </c>
      <c r="B55" s="125">
        <v>1054</v>
      </c>
      <c r="C55" s="537" t="s">
        <v>2271</v>
      </c>
      <c r="D55" s="537" t="s">
        <v>2271</v>
      </c>
      <c r="E55" s="545"/>
      <c r="F55" s="525">
        <v>60</v>
      </c>
      <c r="G55" s="3" t="s">
        <v>2209</v>
      </c>
      <c r="H55" s="3" t="s">
        <v>2209</v>
      </c>
      <c r="I55" s="526">
        <v>-45.956516000000001</v>
      </c>
      <c r="J55" s="526">
        <v>-20.288177999999998</v>
      </c>
      <c r="K55" s="538" t="s">
        <v>150</v>
      </c>
      <c r="L55" s="538" t="s">
        <v>150</v>
      </c>
      <c r="M55" s="553">
        <v>1</v>
      </c>
      <c r="N55" s="107"/>
      <c r="O55" s="528">
        <v>1.9820000000000001E-2</v>
      </c>
      <c r="P55" s="528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29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0">
        <v>0</v>
      </c>
      <c r="AO55" s="23"/>
      <c r="AP55" s="531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2">
        <f>constantes!$B$12</f>
        <v>0</v>
      </c>
      <c r="BA55" s="20">
        <v>318</v>
      </c>
      <c r="BB55" s="43"/>
      <c r="BC55" s="3" t="s">
        <v>2195</v>
      </c>
      <c r="BE55" s="533">
        <v>1</v>
      </c>
      <c r="BF55" s="534">
        <v>2027</v>
      </c>
      <c r="BG55" s="535">
        <v>1</v>
      </c>
      <c r="BH55" s="536">
        <v>2027</v>
      </c>
    </row>
    <row r="56" spans="1:60" ht="15" hidden="1" customHeight="1">
      <c r="A56" s="125">
        <v>1055</v>
      </c>
      <c r="B56" s="125">
        <v>1055</v>
      </c>
      <c r="C56" s="537" t="s">
        <v>2272</v>
      </c>
      <c r="D56" s="537" t="s">
        <v>2272</v>
      </c>
      <c r="E56" s="545"/>
      <c r="F56" s="525">
        <v>50</v>
      </c>
      <c r="G56" s="3" t="s">
        <v>2219</v>
      </c>
      <c r="H56" s="3" t="s">
        <v>2273</v>
      </c>
      <c r="I56" s="526">
        <v>-51.475541</v>
      </c>
      <c r="J56" s="526">
        <v>-29.008347000000001</v>
      </c>
      <c r="K56" s="538" t="s">
        <v>149</v>
      </c>
      <c r="L56" s="538" t="s">
        <v>149</v>
      </c>
      <c r="M56" s="553">
        <v>2</v>
      </c>
      <c r="N56" s="107"/>
      <c r="O56" s="528">
        <v>2.068E-2</v>
      </c>
      <c r="P56" s="528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29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0">
        <v>0</v>
      </c>
      <c r="AO56" s="23"/>
      <c r="AP56" s="531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2">
        <f>constantes!$B$12</f>
        <v>0</v>
      </c>
      <c r="BA56" s="20">
        <v>318</v>
      </c>
      <c r="BB56" s="43"/>
      <c r="BC56" s="3" t="s">
        <v>2195</v>
      </c>
      <c r="BE56" s="533">
        <v>1</v>
      </c>
      <c r="BF56" s="534">
        <v>2027</v>
      </c>
      <c r="BG56" s="535">
        <v>1</v>
      </c>
      <c r="BH56" s="536">
        <v>2027</v>
      </c>
    </row>
    <row r="57" spans="1:60" ht="15" customHeight="1">
      <c r="A57" s="125">
        <v>1056</v>
      </c>
      <c r="B57" s="125">
        <v>1056</v>
      </c>
      <c r="C57" s="537" t="s">
        <v>2274</v>
      </c>
      <c r="D57" s="537" t="s">
        <v>2274</v>
      </c>
      <c r="E57" s="545"/>
      <c r="F57" s="525">
        <v>150</v>
      </c>
      <c r="G57" s="3" t="s">
        <v>2179</v>
      </c>
      <c r="H57" s="3" t="s">
        <v>2253</v>
      </c>
      <c r="I57" s="526">
        <v>-58.818446999999999</v>
      </c>
      <c r="J57" s="526">
        <v>-12.180674</v>
      </c>
      <c r="K57" s="538" t="s">
        <v>158</v>
      </c>
      <c r="L57" s="538" t="s">
        <v>158</v>
      </c>
      <c r="M57" s="553">
        <v>10</v>
      </c>
      <c r="N57" s="107"/>
      <c r="O57" s="528">
        <v>1.9820000000000001E-2</v>
      </c>
      <c r="P57" s="528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2030</v>
      </c>
      <c r="AH57" s="125">
        <v>2100</v>
      </c>
      <c r="AI57" s="125">
        <v>30</v>
      </c>
      <c r="AJ57" s="529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0">
        <v>0</v>
      </c>
      <c r="AO57" s="23"/>
      <c r="AP57" s="531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2">
        <f>constantes!$B$12</f>
        <v>0</v>
      </c>
      <c r="BA57" s="20">
        <v>318</v>
      </c>
      <c r="BB57" s="43"/>
      <c r="BC57" s="3" t="s">
        <v>2215</v>
      </c>
      <c r="BE57" s="533">
        <v>1</v>
      </c>
      <c r="BF57" s="534">
        <v>2035</v>
      </c>
      <c r="BG57" s="535">
        <v>3</v>
      </c>
      <c r="BH57" s="536">
        <v>2050</v>
      </c>
    </row>
    <row r="58" spans="1:60" ht="15" hidden="1" customHeight="1">
      <c r="A58" s="125">
        <v>1057</v>
      </c>
      <c r="B58" s="125">
        <v>1057</v>
      </c>
      <c r="C58" s="537" t="s">
        <v>2275</v>
      </c>
      <c r="D58" s="537" t="s">
        <v>2275</v>
      </c>
      <c r="E58" s="545"/>
      <c r="F58" s="525">
        <v>36.200000000000003</v>
      </c>
      <c r="G58" s="3" t="s">
        <v>2219</v>
      </c>
      <c r="H58" s="3" t="s">
        <v>2276</v>
      </c>
      <c r="I58" s="526">
        <v>-51.875005999999999</v>
      </c>
      <c r="J58" s="526">
        <v>-29.216107000000001</v>
      </c>
      <c r="K58" s="538" t="s">
        <v>149</v>
      </c>
      <c r="L58" s="538" t="s">
        <v>149</v>
      </c>
      <c r="M58" s="553">
        <v>2</v>
      </c>
      <c r="N58" s="107"/>
      <c r="O58" s="528">
        <v>2.068E-2</v>
      </c>
      <c r="P58" s="528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29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0">
        <v>0</v>
      </c>
      <c r="AO58" s="23"/>
      <c r="AP58" s="531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2">
        <f>constantes!$B$12</f>
        <v>0</v>
      </c>
      <c r="BA58" s="20">
        <v>318</v>
      </c>
      <c r="BB58" s="43"/>
      <c r="BC58" s="3" t="s">
        <v>2195</v>
      </c>
      <c r="BE58" s="533">
        <v>1</v>
      </c>
      <c r="BF58" s="534">
        <v>2027</v>
      </c>
      <c r="BG58" s="535">
        <v>1</v>
      </c>
      <c r="BH58" s="536">
        <v>2027</v>
      </c>
    </row>
    <row r="59" spans="1:60" ht="15" hidden="1" customHeight="1">
      <c r="A59" s="125">
        <v>1058</v>
      </c>
      <c r="B59" s="125">
        <v>1058</v>
      </c>
      <c r="C59" s="537" t="s">
        <v>2277</v>
      </c>
      <c r="D59" s="537" t="s">
        <v>2278</v>
      </c>
      <c r="E59" s="545"/>
      <c r="F59" s="525">
        <v>35.799999999999997</v>
      </c>
      <c r="G59" s="3" t="s">
        <v>2194</v>
      </c>
      <c r="H59" s="3" t="s">
        <v>2279</v>
      </c>
      <c r="I59" s="526">
        <v>-51.222613000000003</v>
      </c>
      <c r="J59" s="526">
        <v>-18.402984</v>
      </c>
      <c r="K59" s="538" t="s">
        <v>2003</v>
      </c>
      <c r="L59" s="538" t="s">
        <v>2003</v>
      </c>
      <c r="M59" s="553">
        <v>1</v>
      </c>
      <c r="N59" s="107"/>
      <c r="O59" s="528">
        <v>2.068E-2</v>
      </c>
      <c r="P59" s="528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29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0">
        <v>0</v>
      </c>
      <c r="AO59" s="23"/>
      <c r="AP59" s="531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2">
        <f>constantes!$B$12</f>
        <v>0</v>
      </c>
      <c r="BA59" s="20">
        <v>318</v>
      </c>
      <c r="BB59" s="43"/>
      <c r="BC59" s="3" t="s">
        <v>2195</v>
      </c>
      <c r="BE59" s="533">
        <v>1</v>
      </c>
      <c r="BF59" s="534">
        <v>2027</v>
      </c>
      <c r="BG59" s="535">
        <v>1</v>
      </c>
      <c r="BH59" s="536">
        <v>2027</v>
      </c>
    </row>
    <row r="60" spans="1:60" ht="14.45" hidden="1" customHeight="1">
      <c r="A60" s="125">
        <v>1059</v>
      </c>
      <c r="B60" s="125">
        <v>1059</v>
      </c>
      <c r="C60" s="625" t="s">
        <v>2280</v>
      </c>
      <c r="D60" s="537" t="s">
        <v>2281</v>
      </c>
      <c r="E60" s="545"/>
      <c r="F60" s="525">
        <v>87.1</v>
      </c>
      <c r="G60" s="3" t="s">
        <v>2194</v>
      </c>
      <c r="H60" s="3" t="s">
        <v>2212</v>
      </c>
      <c r="I60" s="526">
        <v>-53.678654999999999</v>
      </c>
      <c r="J60" s="526">
        <v>-24.200353</v>
      </c>
      <c r="K60" s="538" t="s">
        <v>151</v>
      </c>
      <c r="L60" s="538" t="s">
        <v>151</v>
      </c>
      <c r="M60" s="553">
        <v>2</v>
      </c>
      <c r="N60" s="107"/>
      <c r="O60" s="528">
        <v>1.9820000000000001E-2</v>
      </c>
      <c r="P60" s="528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29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0">
        <v>0</v>
      </c>
      <c r="AO60" s="23"/>
      <c r="AP60" s="531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2">
        <f>constantes!$B$12</f>
        <v>0</v>
      </c>
      <c r="BA60" s="20">
        <v>318</v>
      </c>
      <c r="BB60" s="43"/>
      <c r="BC60" s="3" t="s">
        <v>2207</v>
      </c>
      <c r="BE60" s="533">
        <v>1</v>
      </c>
      <c r="BF60" s="534">
        <v>2022</v>
      </c>
      <c r="BG60" s="535">
        <v>1</v>
      </c>
      <c r="BH60" s="536">
        <v>2022</v>
      </c>
    </row>
    <row r="61" spans="1:60" ht="15" customHeight="1">
      <c r="A61" s="125">
        <v>1060</v>
      </c>
      <c r="B61" s="125">
        <v>1060</v>
      </c>
      <c r="C61" s="537" t="s">
        <v>2282</v>
      </c>
      <c r="D61" s="537" t="s">
        <v>2282</v>
      </c>
      <c r="E61" s="545"/>
      <c r="F61" s="525">
        <v>415</v>
      </c>
      <c r="G61" s="3" t="s">
        <v>2179</v>
      </c>
      <c r="H61" s="3" t="s">
        <v>2253</v>
      </c>
      <c r="I61" s="130">
        <v>-58.375104</v>
      </c>
      <c r="J61" s="130">
        <v>-11.029624</v>
      </c>
      <c r="K61" s="538" t="s">
        <v>158</v>
      </c>
      <c r="L61" s="538" t="s">
        <v>158</v>
      </c>
      <c r="M61" s="553">
        <v>10</v>
      </c>
      <c r="N61" s="107"/>
      <c r="O61" s="528">
        <v>1.6379999999999999E-2</v>
      </c>
      <c r="P61" s="528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2030</v>
      </c>
      <c r="AH61" s="125">
        <v>2100</v>
      </c>
      <c r="AI61" s="125">
        <v>30</v>
      </c>
      <c r="AJ61" s="529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0">
        <v>0</v>
      </c>
      <c r="AO61" s="23"/>
      <c r="AP61" s="531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2">
        <f>constantes!$B$12</f>
        <v>0</v>
      </c>
      <c r="BA61" s="20">
        <v>318</v>
      </c>
      <c r="BB61" s="43"/>
      <c r="BC61" s="3" t="s">
        <v>2215</v>
      </c>
      <c r="BE61" s="533">
        <v>1</v>
      </c>
      <c r="BF61" s="534">
        <v>2035</v>
      </c>
      <c r="BG61" s="535">
        <v>3</v>
      </c>
      <c r="BH61" s="536">
        <v>2050</v>
      </c>
    </row>
    <row r="62" spans="1:60" ht="15">
      <c r="A62" s="125">
        <v>1061</v>
      </c>
      <c r="B62" s="125">
        <v>1061</v>
      </c>
      <c r="C62" s="537" t="s">
        <v>2283</v>
      </c>
      <c r="D62" s="537" t="s">
        <v>2283</v>
      </c>
      <c r="E62" s="545"/>
      <c r="F62" s="525">
        <v>1248</v>
      </c>
      <c r="G62" s="3" t="s">
        <v>2179</v>
      </c>
      <c r="H62" s="3" t="s">
        <v>2253</v>
      </c>
      <c r="I62" s="526">
        <v>-58.663167000000001</v>
      </c>
      <c r="J62" s="526">
        <v>-9.1831390000000006</v>
      </c>
      <c r="K62" s="538" t="s">
        <v>158</v>
      </c>
      <c r="L62" s="538" t="s">
        <v>158</v>
      </c>
      <c r="M62" s="553">
        <v>10</v>
      </c>
      <c r="N62" s="107"/>
      <c r="O62" s="528">
        <v>1.6379999999999999E-2</v>
      </c>
      <c r="P62" s="528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2030</v>
      </c>
      <c r="AH62" s="125">
        <v>2100</v>
      </c>
      <c r="AI62" s="125">
        <v>30</v>
      </c>
      <c r="AJ62" s="529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0">
        <v>0</v>
      </c>
      <c r="AO62" s="23"/>
      <c r="AP62" s="531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2">
        <f>constantes!$B$12</f>
        <v>0</v>
      </c>
      <c r="BA62" s="20">
        <v>318</v>
      </c>
      <c r="BB62" s="43"/>
      <c r="BC62" s="3" t="s">
        <v>2215</v>
      </c>
      <c r="BE62" s="533">
        <v>1</v>
      </c>
      <c r="BF62" s="534">
        <v>2035</v>
      </c>
      <c r="BG62" s="535">
        <v>3</v>
      </c>
      <c r="BH62" s="536">
        <v>2050</v>
      </c>
    </row>
    <row r="63" spans="1:60" ht="14.45" customHeight="1">
      <c r="A63" s="125">
        <v>1062</v>
      </c>
      <c r="B63" s="125">
        <v>1062</v>
      </c>
      <c r="C63" s="537" t="s">
        <v>2284</v>
      </c>
      <c r="D63" s="537" t="s">
        <v>2284</v>
      </c>
      <c r="E63" s="545"/>
      <c r="F63" s="525">
        <v>75</v>
      </c>
      <c r="G63" s="3" t="s">
        <v>2229</v>
      </c>
      <c r="H63" s="3" t="s">
        <v>2232</v>
      </c>
      <c r="I63" s="526">
        <v>-42.368101000000003</v>
      </c>
      <c r="J63" s="526">
        <v>-19.328077</v>
      </c>
      <c r="K63" s="538" t="s">
        <v>150</v>
      </c>
      <c r="L63" s="538" t="s">
        <v>150</v>
      </c>
      <c r="M63" s="553">
        <v>1</v>
      </c>
      <c r="N63" s="107"/>
      <c r="O63" s="528">
        <v>2.068E-2</v>
      </c>
      <c r="P63" s="528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2030</v>
      </c>
      <c r="AH63" s="125">
        <v>2100</v>
      </c>
      <c r="AI63" s="125">
        <v>30</v>
      </c>
      <c r="AJ63" s="529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0">
        <v>0</v>
      </c>
      <c r="AO63" s="23"/>
      <c r="AP63" s="531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2">
        <f>constantes!$B$12</f>
        <v>0</v>
      </c>
      <c r="BA63" s="20">
        <v>318</v>
      </c>
      <c r="BB63" s="43"/>
      <c r="BC63" s="3" t="s">
        <v>2181</v>
      </c>
      <c r="BE63" s="533">
        <v>1</v>
      </c>
      <c r="BF63" s="534">
        <v>2027</v>
      </c>
      <c r="BG63" s="535">
        <v>1</v>
      </c>
      <c r="BH63" s="536">
        <v>2027</v>
      </c>
    </row>
    <row r="64" spans="1:60" ht="14.45" hidden="1" customHeight="1">
      <c r="A64" s="125">
        <v>1063</v>
      </c>
      <c r="B64" s="125">
        <v>1063</v>
      </c>
      <c r="C64" s="537" t="s">
        <v>2285</v>
      </c>
      <c r="D64" s="537" t="s">
        <v>2285</v>
      </c>
      <c r="E64" s="545"/>
      <c r="F64" s="525">
        <v>56</v>
      </c>
      <c r="G64" s="3" t="s">
        <v>2244</v>
      </c>
      <c r="H64" s="3" t="s">
        <v>2244</v>
      </c>
      <c r="I64" s="526">
        <v>-42.859171000000003</v>
      </c>
      <c r="J64" s="526">
        <v>-6.3271230000000003</v>
      </c>
      <c r="K64" s="538" t="s">
        <v>1983</v>
      </c>
      <c r="L64" s="538" t="s">
        <v>1983</v>
      </c>
      <c r="M64" s="553">
        <v>3</v>
      </c>
      <c r="N64" s="107"/>
      <c r="O64" s="528">
        <v>2.068E-2</v>
      </c>
      <c r="P64" s="528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29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0">
        <v>0</v>
      </c>
      <c r="AO64" s="23"/>
      <c r="AP64" s="531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2">
        <f>constantes!$B$12</f>
        <v>0</v>
      </c>
      <c r="BA64" s="20">
        <v>318</v>
      </c>
      <c r="BB64" s="43"/>
      <c r="BC64" s="3" t="s">
        <v>2195</v>
      </c>
      <c r="BE64" s="533">
        <v>1</v>
      </c>
      <c r="BF64" s="534">
        <v>2027</v>
      </c>
      <c r="BG64" s="535">
        <v>1</v>
      </c>
      <c r="BH64" s="536">
        <v>2027</v>
      </c>
    </row>
    <row r="65" spans="1:60" ht="15" hidden="1">
      <c r="A65" s="125">
        <v>1064</v>
      </c>
      <c r="B65" s="125">
        <v>1064</v>
      </c>
      <c r="C65" s="537" t="s">
        <v>2286</v>
      </c>
      <c r="D65" s="537" t="s">
        <v>2286</v>
      </c>
      <c r="E65" s="545"/>
      <c r="F65" s="525">
        <v>48.38</v>
      </c>
      <c r="G65" s="3" t="s">
        <v>2194</v>
      </c>
      <c r="H65" s="3" t="s">
        <v>2125</v>
      </c>
      <c r="I65" s="526">
        <v>-51.642118000000004</v>
      </c>
      <c r="J65" s="526">
        <v>-18.493563000000002</v>
      </c>
      <c r="K65" s="538" t="s">
        <v>2003</v>
      </c>
      <c r="L65" s="538" t="s">
        <v>2003</v>
      </c>
      <c r="M65" s="553">
        <v>1</v>
      </c>
      <c r="N65" s="107"/>
      <c r="O65" s="528">
        <v>2.068E-2</v>
      </c>
      <c r="P65" s="528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29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0">
        <v>0</v>
      </c>
      <c r="AO65" s="23"/>
      <c r="AP65" s="531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2">
        <f>constantes!$B$12</f>
        <v>0</v>
      </c>
      <c r="BA65" s="20">
        <v>318</v>
      </c>
      <c r="BB65" s="43"/>
      <c r="BC65" s="3" t="s">
        <v>2195</v>
      </c>
      <c r="BE65" s="533">
        <v>1</v>
      </c>
      <c r="BF65" s="534">
        <v>2027</v>
      </c>
      <c r="BG65" s="535">
        <v>1</v>
      </c>
      <c r="BH65" s="536">
        <v>2027</v>
      </c>
    </row>
    <row r="66" spans="1:60" ht="15">
      <c r="A66" s="125">
        <v>1065</v>
      </c>
      <c r="B66" s="125">
        <v>1065</v>
      </c>
      <c r="C66" s="537" t="s">
        <v>2287</v>
      </c>
      <c r="D66" s="537" t="s">
        <v>2287</v>
      </c>
      <c r="E66" s="545"/>
      <c r="F66" s="525">
        <v>71.7</v>
      </c>
      <c r="G66" s="3" t="s">
        <v>2179</v>
      </c>
      <c r="H66" s="3" t="s">
        <v>2288</v>
      </c>
      <c r="I66" s="526">
        <v>-61.512281000000002</v>
      </c>
      <c r="J66" s="526">
        <v>2.8940320000000002</v>
      </c>
      <c r="K66" s="538" t="s">
        <v>157</v>
      </c>
      <c r="L66" s="538" t="s">
        <v>157</v>
      </c>
      <c r="M66" s="553">
        <v>4</v>
      </c>
      <c r="N66" s="107"/>
      <c r="O66" s="528">
        <v>1.9820000000000001E-2</v>
      </c>
      <c r="P66" s="528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2030</v>
      </c>
      <c r="AH66" s="125">
        <v>2100</v>
      </c>
      <c r="AI66" s="125">
        <v>30</v>
      </c>
      <c r="AJ66" s="529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0">
        <v>0</v>
      </c>
      <c r="AO66" s="23"/>
      <c r="AP66" s="531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2">
        <f>constantes!$B$12</f>
        <v>0</v>
      </c>
      <c r="BA66" s="20">
        <v>318</v>
      </c>
      <c r="BB66" s="43"/>
      <c r="BC66" s="3" t="s">
        <v>2181</v>
      </c>
      <c r="BE66" s="533">
        <v>1</v>
      </c>
      <c r="BF66" s="534">
        <v>2027</v>
      </c>
      <c r="BG66" s="535">
        <v>1</v>
      </c>
      <c r="BH66" s="536">
        <v>2027</v>
      </c>
    </row>
    <row r="67" spans="1:60" ht="15" hidden="1">
      <c r="A67" s="125">
        <v>1066</v>
      </c>
      <c r="B67" s="125">
        <v>1066</v>
      </c>
      <c r="C67" s="537" t="s">
        <v>2289</v>
      </c>
      <c r="D67" s="537" t="s">
        <v>2289</v>
      </c>
      <c r="E67" s="545"/>
      <c r="F67" s="525">
        <v>37.79</v>
      </c>
      <c r="G67" s="3" t="s">
        <v>2194</v>
      </c>
      <c r="H67" s="3" t="s">
        <v>2125</v>
      </c>
      <c r="I67" s="526">
        <v>-52.085746</v>
      </c>
      <c r="J67" s="526">
        <v>-18.187338</v>
      </c>
      <c r="K67" s="538" t="s">
        <v>2003</v>
      </c>
      <c r="L67" s="538" t="s">
        <v>2003</v>
      </c>
      <c r="M67" s="553">
        <v>1</v>
      </c>
      <c r="N67" s="107"/>
      <c r="O67" s="528">
        <v>2.068E-2</v>
      </c>
      <c r="P67" s="528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29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0">
        <v>0</v>
      </c>
      <c r="AO67" s="23"/>
      <c r="AP67" s="531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2">
        <f>constantes!$B$12</f>
        <v>0</v>
      </c>
      <c r="BA67" s="20">
        <v>318</v>
      </c>
      <c r="BB67" s="43"/>
      <c r="BC67" s="3" t="s">
        <v>2195</v>
      </c>
      <c r="BE67" s="533">
        <v>1</v>
      </c>
      <c r="BF67" s="534">
        <v>2027</v>
      </c>
      <c r="BG67" s="535">
        <v>1</v>
      </c>
      <c r="BH67" s="536">
        <v>2027</v>
      </c>
    </row>
    <row r="68" spans="1:60" ht="15">
      <c r="A68" s="125">
        <v>1067</v>
      </c>
      <c r="B68" s="125">
        <v>1067</v>
      </c>
      <c r="C68" s="537" t="s">
        <v>2290</v>
      </c>
      <c r="D68" s="537" t="s">
        <v>2290</v>
      </c>
      <c r="E68" s="545"/>
      <c r="F68" s="525">
        <v>225</v>
      </c>
      <c r="G68" s="3" t="s">
        <v>2179</v>
      </c>
      <c r="H68" s="3" t="s">
        <v>2253</v>
      </c>
      <c r="I68" s="526">
        <v>-58.335524999999997</v>
      </c>
      <c r="J68" s="526">
        <v>-11.340623000000001</v>
      </c>
      <c r="K68" s="538" t="s">
        <v>158</v>
      </c>
      <c r="L68" s="538" t="s">
        <v>158</v>
      </c>
      <c r="M68" s="553">
        <v>10</v>
      </c>
      <c r="N68" s="107"/>
      <c r="O68" s="528">
        <v>1.9820000000000001E-2</v>
      </c>
      <c r="P68" s="528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2030</v>
      </c>
      <c r="AH68" s="125">
        <v>2100</v>
      </c>
      <c r="AI68" s="125">
        <v>30</v>
      </c>
      <c r="AJ68" s="529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0">
        <v>0</v>
      </c>
      <c r="AO68" s="23"/>
      <c r="AP68" s="531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2">
        <f>constantes!$B$12</f>
        <v>0</v>
      </c>
      <c r="BA68" s="20">
        <v>318</v>
      </c>
      <c r="BB68" s="43"/>
      <c r="BC68" s="3" t="s">
        <v>2215</v>
      </c>
      <c r="BE68" s="533">
        <v>1</v>
      </c>
      <c r="BF68" s="534">
        <v>2035</v>
      </c>
      <c r="BG68" s="535">
        <v>3</v>
      </c>
      <c r="BH68" s="536">
        <v>2050</v>
      </c>
    </row>
    <row r="69" spans="1:60" ht="15" hidden="1">
      <c r="A69" s="125">
        <v>1068</v>
      </c>
      <c r="B69" s="125">
        <v>1068</v>
      </c>
      <c r="C69" s="537" t="s">
        <v>2291</v>
      </c>
      <c r="D69" s="537" t="s">
        <v>2291</v>
      </c>
      <c r="E69" s="545"/>
      <c r="F69" s="525">
        <v>230</v>
      </c>
      <c r="G69" s="3" t="s">
        <v>2179</v>
      </c>
      <c r="H69" s="3" t="s">
        <v>2292</v>
      </c>
      <c r="I69" s="526">
        <v>-57.088135000000001</v>
      </c>
      <c r="J69" s="526">
        <v>-9.2062869999999997</v>
      </c>
      <c r="K69" s="538" t="s">
        <v>158</v>
      </c>
      <c r="L69" s="538" t="s">
        <v>158</v>
      </c>
      <c r="M69" s="553">
        <v>10</v>
      </c>
      <c r="N69" s="107"/>
      <c r="O69" s="528">
        <v>1.6379999999999999E-2</v>
      </c>
      <c r="P69" s="528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29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0">
        <v>0</v>
      </c>
      <c r="AO69" s="23"/>
      <c r="AP69" s="531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2">
        <f>constantes!$B$12</f>
        <v>0</v>
      </c>
      <c r="BA69" s="20">
        <v>318</v>
      </c>
      <c r="BB69" s="43"/>
      <c r="BC69" s="3" t="s">
        <v>2195</v>
      </c>
      <c r="BE69" s="533">
        <v>1</v>
      </c>
      <c r="BF69" s="534">
        <v>2027</v>
      </c>
      <c r="BG69" s="535">
        <v>1</v>
      </c>
      <c r="BH69" s="536">
        <v>2027</v>
      </c>
    </row>
    <row r="70" spans="1:60" ht="15">
      <c r="A70" s="125">
        <v>1069</v>
      </c>
      <c r="B70" s="125">
        <v>1069</v>
      </c>
      <c r="C70" s="537" t="s">
        <v>2293</v>
      </c>
      <c r="D70" s="537" t="s">
        <v>2293</v>
      </c>
      <c r="E70" s="545"/>
      <c r="F70" s="525">
        <v>68</v>
      </c>
      <c r="G70" s="3" t="s">
        <v>2179</v>
      </c>
      <c r="H70" s="3" t="s">
        <v>2294</v>
      </c>
      <c r="I70" s="526">
        <v>-58.398121000000003</v>
      </c>
      <c r="J70" s="526">
        <v>-12.76158</v>
      </c>
      <c r="K70" s="538" t="s">
        <v>158</v>
      </c>
      <c r="L70" s="538" t="s">
        <v>158</v>
      </c>
      <c r="M70" s="553">
        <v>10</v>
      </c>
      <c r="N70" s="107"/>
      <c r="O70" s="528">
        <v>1.9820000000000001E-2</v>
      </c>
      <c r="P70" s="528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2030</v>
      </c>
      <c r="AH70" s="125">
        <v>2100</v>
      </c>
      <c r="AI70" s="125">
        <v>30</v>
      </c>
      <c r="AJ70" s="529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0">
        <v>0</v>
      </c>
      <c r="AO70" s="23"/>
      <c r="AP70" s="531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2">
        <f>constantes!$B$12</f>
        <v>0</v>
      </c>
      <c r="BA70" s="20">
        <v>318</v>
      </c>
      <c r="BB70" s="43"/>
      <c r="BC70" s="3" t="s">
        <v>2215</v>
      </c>
      <c r="BE70" s="533">
        <v>1</v>
      </c>
      <c r="BF70" s="534">
        <v>2035</v>
      </c>
      <c r="BG70" s="535">
        <v>3</v>
      </c>
      <c r="BH70" s="536">
        <v>2050</v>
      </c>
    </row>
    <row r="71" spans="1:60" ht="15">
      <c r="A71" s="125">
        <v>1070</v>
      </c>
      <c r="B71" s="125">
        <v>1070</v>
      </c>
      <c r="C71" s="537" t="s">
        <v>2295</v>
      </c>
      <c r="D71" s="537" t="s">
        <v>2295</v>
      </c>
      <c r="E71" s="545"/>
      <c r="F71" s="525">
        <v>107</v>
      </c>
      <c r="G71" s="3" t="s">
        <v>2179</v>
      </c>
      <c r="H71" s="3" t="s">
        <v>2296</v>
      </c>
      <c r="I71" s="526">
        <v>-59.077153000000003</v>
      </c>
      <c r="J71" s="526">
        <v>-12.794566</v>
      </c>
      <c r="K71" s="538" t="s">
        <v>158</v>
      </c>
      <c r="L71" s="538" t="s">
        <v>158</v>
      </c>
      <c r="M71" s="553">
        <v>10</v>
      </c>
      <c r="N71" s="107"/>
      <c r="O71" s="528">
        <v>1.9820000000000001E-2</v>
      </c>
      <c r="P71" s="528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2030</v>
      </c>
      <c r="AH71" s="125">
        <v>2100</v>
      </c>
      <c r="AI71" s="125">
        <v>30</v>
      </c>
      <c r="AJ71" s="529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0">
        <v>0</v>
      </c>
      <c r="AO71" s="23"/>
      <c r="AP71" s="531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2">
        <f>constantes!$B$12</f>
        <v>0</v>
      </c>
      <c r="BA71" s="20">
        <v>318</v>
      </c>
      <c r="BB71" s="43"/>
      <c r="BC71" s="3" t="s">
        <v>2215</v>
      </c>
      <c r="BE71" s="533">
        <v>1</v>
      </c>
      <c r="BF71" s="534">
        <v>2035</v>
      </c>
      <c r="BG71" s="535">
        <v>3</v>
      </c>
      <c r="BH71" s="536">
        <v>2050</v>
      </c>
    </row>
    <row r="72" spans="1:60" ht="15" hidden="1">
      <c r="A72" s="125">
        <v>1071</v>
      </c>
      <c r="B72" s="125">
        <v>1071</v>
      </c>
      <c r="C72" s="537" t="s">
        <v>2297</v>
      </c>
      <c r="D72" s="537" t="s">
        <v>2297</v>
      </c>
      <c r="E72" s="545"/>
      <c r="F72" s="525">
        <v>36</v>
      </c>
      <c r="G72" s="3" t="s">
        <v>2194</v>
      </c>
      <c r="H72" s="3" t="s">
        <v>2298</v>
      </c>
      <c r="I72" s="526">
        <v>-48.069082999999999</v>
      </c>
      <c r="J72" s="526">
        <v>-17.918664</v>
      </c>
      <c r="K72" s="538" t="s">
        <v>2003</v>
      </c>
      <c r="L72" s="538" t="s">
        <v>2003</v>
      </c>
      <c r="M72" s="553">
        <v>1</v>
      </c>
      <c r="N72" s="107"/>
      <c r="O72" s="528">
        <v>2.068E-2</v>
      </c>
      <c r="P72" s="528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29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0">
        <v>0</v>
      </c>
      <c r="AO72" s="23"/>
      <c r="AP72" s="531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2">
        <f>constantes!$B$12</f>
        <v>0</v>
      </c>
      <c r="BA72" s="20">
        <v>318</v>
      </c>
      <c r="BB72" s="43"/>
      <c r="BC72" s="3" t="s">
        <v>2195</v>
      </c>
      <c r="BE72" s="533">
        <v>1</v>
      </c>
      <c r="BF72" s="534">
        <v>2027</v>
      </c>
      <c r="BG72" s="535">
        <v>1</v>
      </c>
      <c r="BH72" s="536">
        <v>2027</v>
      </c>
    </row>
    <row r="73" spans="1:60" ht="14.45" hidden="1" customHeight="1">
      <c r="A73" s="125">
        <v>1072</v>
      </c>
      <c r="B73" s="125">
        <v>1072</v>
      </c>
      <c r="C73" s="625" t="s">
        <v>2299</v>
      </c>
      <c r="D73" s="537" t="s">
        <v>2299</v>
      </c>
      <c r="E73" s="545"/>
      <c r="F73" s="525">
        <v>93.2</v>
      </c>
      <c r="G73" s="3" t="s">
        <v>2194</v>
      </c>
      <c r="H73" s="3" t="s">
        <v>2212</v>
      </c>
      <c r="I73" s="526">
        <v>-53.991165000000002</v>
      </c>
      <c r="J73" s="526">
        <v>-24.112266999999999</v>
      </c>
      <c r="K73" s="538" t="s">
        <v>151</v>
      </c>
      <c r="L73" s="538" t="s">
        <v>151</v>
      </c>
      <c r="M73" s="553">
        <v>2</v>
      </c>
      <c r="N73" s="107"/>
      <c r="O73" s="528">
        <v>1.9820000000000001E-2</v>
      </c>
      <c r="P73" s="528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29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0">
        <v>0</v>
      </c>
      <c r="AO73" s="23"/>
      <c r="AP73" s="531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2">
        <f>constantes!$B$12</f>
        <v>0</v>
      </c>
      <c r="BA73" s="20">
        <v>318</v>
      </c>
      <c r="BB73" s="43"/>
      <c r="BC73" s="3" t="s">
        <v>2207</v>
      </c>
      <c r="BE73" s="533">
        <v>1</v>
      </c>
      <c r="BF73" s="534">
        <v>2024</v>
      </c>
      <c r="BG73" s="535">
        <v>1</v>
      </c>
      <c r="BH73" s="536">
        <v>2024</v>
      </c>
    </row>
    <row r="74" spans="1:60" ht="15">
      <c r="A74" s="125">
        <v>1073</v>
      </c>
      <c r="B74" s="125">
        <v>1073</v>
      </c>
      <c r="C74" s="537" t="s">
        <v>2300</v>
      </c>
      <c r="D74" s="537" t="s">
        <v>2300</v>
      </c>
      <c r="E74" s="545"/>
      <c r="F74" s="525">
        <v>117</v>
      </c>
      <c r="G74" s="3" t="s">
        <v>2179</v>
      </c>
      <c r="H74" s="3" t="s">
        <v>2294</v>
      </c>
      <c r="I74" s="526">
        <v>-58.295529999999999</v>
      </c>
      <c r="J74" s="526">
        <v>-12.919869</v>
      </c>
      <c r="K74" s="538" t="s">
        <v>158</v>
      </c>
      <c r="L74" s="538" t="s">
        <v>158</v>
      </c>
      <c r="M74" s="553">
        <v>10</v>
      </c>
      <c r="N74" s="107"/>
      <c r="O74" s="528">
        <v>1.9820000000000001E-2</v>
      </c>
      <c r="P74" s="528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2030</v>
      </c>
      <c r="AH74" s="125">
        <v>2100</v>
      </c>
      <c r="AI74" s="125">
        <v>30</v>
      </c>
      <c r="AJ74" s="529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0">
        <v>0</v>
      </c>
      <c r="AO74" s="23"/>
      <c r="AP74" s="531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2">
        <f>constantes!$B$12</f>
        <v>0</v>
      </c>
      <c r="BA74" s="20">
        <v>318</v>
      </c>
      <c r="BB74" s="43"/>
      <c r="BC74" s="3" t="s">
        <v>2215</v>
      </c>
      <c r="BE74" s="533">
        <v>1</v>
      </c>
      <c r="BF74" s="534">
        <v>2035</v>
      </c>
      <c r="BG74" s="535">
        <v>3</v>
      </c>
      <c r="BH74" s="536">
        <v>2050</v>
      </c>
    </row>
    <row r="75" spans="1:60" ht="14.45" hidden="1" customHeight="1">
      <c r="A75" s="125">
        <v>1074</v>
      </c>
      <c r="B75" s="125">
        <v>1074</v>
      </c>
      <c r="C75" s="537" t="s">
        <v>2301</v>
      </c>
      <c r="D75" s="537" t="s">
        <v>2301</v>
      </c>
      <c r="E75" s="545"/>
      <c r="F75" s="525">
        <v>63.2</v>
      </c>
      <c r="G75" s="3" t="s">
        <v>2095</v>
      </c>
      <c r="H75" s="3" t="s">
        <v>2200</v>
      </c>
      <c r="I75" s="526">
        <v>-52.739455999999997</v>
      </c>
      <c r="J75" s="526">
        <v>-26.860178999999999</v>
      </c>
      <c r="K75" s="538" t="s">
        <v>1989</v>
      </c>
      <c r="L75" s="538" t="s">
        <v>1989</v>
      </c>
      <c r="M75" s="553">
        <v>2</v>
      </c>
      <c r="N75" s="107"/>
      <c r="O75" s="528">
        <v>1.9820000000000001E-2</v>
      </c>
      <c r="P75" s="528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29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0">
        <v>0</v>
      </c>
      <c r="AO75" s="23"/>
      <c r="AP75" s="531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2">
        <f>constantes!$B$12</f>
        <v>0</v>
      </c>
      <c r="BA75" s="20">
        <v>318</v>
      </c>
      <c r="BB75" s="43"/>
      <c r="BC75" s="3" t="s">
        <v>2207</v>
      </c>
      <c r="BE75" s="533">
        <v>1</v>
      </c>
      <c r="BF75" s="534">
        <v>2026</v>
      </c>
      <c r="BG75" s="535">
        <v>1</v>
      </c>
      <c r="BH75" s="536">
        <v>2026</v>
      </c>
    </row>
    <row r="76" spans="1:60" ht="15" hidden="1">
      <c r="A76" s="125">
        <v>1075</v>
      </c>
      <c r="B76" s="125">
        <v>1075</v>
      </c>
      <c r="C76" s="537" t="s">
        <v>2302</v>
      </c>
      <c r="D76" s="537" t="s">
        <v>2302</v>
      </c>
      <c r="E76" s="545"/>
      <c r="F76" s="525">
        <v>47.5</v>
      </c>
      <c r="G76" s="3" t="s">
        <v>2194</v>
      </c>
      <c r="H76" s="3" t="s">
        <v>2303</v>
      </c>
      <c r="I76" s="526">
        <v>-50.126040000000003</v>
      </c>
      <c r="J76" s="526">
        <v>-18.219864000000001</v>
      </c>
      <c r="K76" s="538" t="s">
        <v>2003</v>
      </c>
      <c r="L76" s="538" t="s">
        <v>2003</v>
      </c>
      <c r="M76" s="553">
        <v>1</v>
      </c>
      <c r="N76" s="107"/>
      <c r="O76" s="528">
        <v>2.068E-2</v>
      </c>
      <c r="P76" s="528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29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0">
        <v>0</v>
      </c>
      <c r="AO76" s="23"/>
      <c r="AP76" s="531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2">
        <f>constantes!$B$12</f>
        <v>0</v>
      </c>
      <c r="BA76" s="20">
        <v>318</v>
      </c>
      <c r="BB76" s="43"/>
      <c r="BC76" s="3" t="s">
        <v>2195</v>
      </c>
      <c r="BE76" s="533">
        <v>1</v>
      </c>
      <c r="BF76" s="534">
        <v>2027</v>
      </c>
      <c r="BG76" s="535">
        <v>1</v>
      </c>
      <c r="BH76" s="536">
        <v>2027</v>
      </c>
    </row>
    <row r="77" spans="1:60" ht="15" hidden="1">
      <c r="A77" s="125">
        <v>1076</v>
      </c>
      <c r="B77" s="125">
        <v>1076</v>
      </c>
      <c r="C77" s="537" t="s">
        <v>2304</v>
      </c>
      <c r="D77" s="537" t="s">
        <v>2304</v>
      </c>
      <c r="E77" s="545"/>
      <c r="F77" s="525">
        <v>238</v>
      </c>
      <c r="G77" s="3" t="s">
        <v>2229</v>
      </c>
      <c r="H77" s="3" t="s">
        <v>2232</v>
      </c>
      <c r="I77" s="526">
        <v>-41.564042000000001</v>
      </c>
      <c r="J77" s="526">
        <v>-19.005355999999999</v>
      </c>
      <c r="K77" s="538" t="s">
        <v>150</v>
      </c>
      <c r="L77" s="538" t="s">
        <v>150</v>
      </c>
      <c r="M77" s="553">
        <v>1</v>
      </c>
      <c r="N77" s="107"/>
      <c r="O77" s="528">
        <v>1.9820000000000001E-2</v>
      </c>
      <c r="P77" s="528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29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0">
        <v>0</v>
      </c>
      <c r="AO77" s="23"/>
      <c r="AP77" s="531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2">
        <f>constantes!$B$12</f>
        <v>0</v>
      </c>
      <c r="BA77" s="20">
        <v>318</v>
      </c>
      <c r="BB77" s="43"/>
      <c r="BC77" s="3" t="s">
        <v>2195</v>
      </c>
      <c r="BE77" s="533">
        <v>1</v>
      </c>
      <c r="BF77" s="534">
        <v>2027</v>
      </c>
      <c r="BG77" s="535">
        <v>1</v>
      </c>
      <c r="BH77" s="536">
        <v>2027</v>
      </c>
    </row>
    <row r="78" spans="1:60" ht="15">
      <c r="A78" s="125">
        <v>1077</v>
      </c>
      <c r="B78" s="125">
        <v>1077</v>
      </c>
      <c r="C78" s="537" t="s">
        <v>2305</v>
      </c>
      <c r="D78" s="537" t="s">
        <v>2305</v>
      </c>
      <c r="E78" s="545"/>
      <c r="F78" s="525">
        <v>47</v>
      </c>
      <c r="G78" s="3" t="s">
        <v>2194</v>
      </c>
      <c r="H78" s="3" t="s">
        <v>2124</v>
      </c>
      <c r="I78" s="526">
        <v>-47.274999999999999</v>
      </c>
      <c r="J78" s="526">
        <v>-18.079000000000001</v>
      </c>
      <c r="K78" s="538" t="s">
        <v>150</v>
      </c>
      <c r="L78" s="538" t="s">
        <v>150</v>
      </c>
      <c r="M78" s="553">
        <v>1</v>
      </c>
      <c r="N78" s="107"/>
      <c r="O78" s="528">
        <v>2.068E-2</v>
      </c>
      <c r="P78" s="528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2030</v>
      </c>
      <c r="AH78" s="125">
        <v>2100</v>
      </c>
      <c r="AI78" s="125">
        <v>30</v>
      </c>
      <c r="AJ78" s="529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0">
        <v>0</v>
      </c>
      <c r="AO78" s="23"/>
      <c r="AP78" s="531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2">
        <f>constantes!$B$12</f>
        <v>0</v>
      </c>
      <c r="BA78" s="20">
        <v>318</v>
      </c>
      <c r="BB78" s="43"/>
      <c r="BC78" s="3" t="s">
        <v>2181</v>
      </c>
      <c r="BE78" s="533">
        <v>1</v>
      </c>
      <c r="BF78" s="534">
        <v>2027</v>
      </c>
      <c r="BG78" s="535">
        <v>1</v>
      </c>
      <c r="BH78" s="536">
        <v>2027</v>
      </c>
    </row>
    <row r="79" spans="1:60" ht="14.45" hidden="1" customHeight="1">
      <c r="A79" s="125">
        <v>1078</v>
      </c>
      <c r="B79" s="125">
        <v>1078</v>
      </c>
      <c r="C79" s="537" t="s">
        <v>2306</v>
      </c>
      <c r="D79" s="537" t="s">
        <v>2306</v>
      </c>
      <c r="E79" s="545"/>
      <c r="F79" s="525">
        <v>576</v>
      </c>
      <c r="G79" s="3" t="s">
        <v>2095</v>
      </c>
      <c r="H79" s="3" t="s">
        <v>2095</v>
      </c>
      <c r="K79" s="538" t="s">
        <v>149</v>
      </c>
      <c r="L79" s="538" t="s">
        <v>149</v>
      </c>
      <c r="M79" s="553">
        <v>2</v>
      </c>
      <c r="N79" s="107"/>
      <c r="O79" s="528">
        <v>1.6379999999999999E-2</v>
      </c>
      <c r="P79" s="528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29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0">
        <v>0</v>
      </c>
      <c r="AO79" s="23"/>
      <c r="AP79" s="531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2">
        <f>constantes!$B$12</f>
        <v>0</v>
      </c>
      <c r="BA79" s="20">
        <v>318</v>
      </c>
      <c r="BB79" s="43"/>
      <c r="BC79" s="3" t="s">
        <v>2195</v>
      </c>
      <c r="BE79" s="533">
        <v>1</v>
      </c>
      <c r="BF79" s="534">
        <v>2027</v>
      </c>
      <c r="BG79" s="535">
        <v>1</v>
      </c>
      <c r="BH79" s="536">
        <v>2027</v>
      </c>
    </row>
    <row r="80" spans="1:60" ht="15" hidden="1">
      <c r="A80" s="125">
        <v>1079</v>
      </c>
      <c r="B80" s="125">
        <v>1079</v>
      </c>
      <c r="C80" s="537" t="s">
        <v>2307</v>
      </c>
      <c r="D80" s="537" t="s">
        <v>2307</v>
      </c>
      <c r="E80" s="545"/>
      <c r="F80" s="525">
        <v>34.5</v>
      </c>
      <c r="G80" s="3" t="s">
        <v>2095</v>
      </c>
      <c r="H80" s="3" t="s">
        <v>2308</v>
      </c>
      <c r="I80" s="3">
        <v>-50.161948000000002</v>
      </c>
      <c r="J80" s="3">
        <v>-28.495774000000001</v>
      </c>
      <c r="K80" s="538" t="s">
        <v>149</v>
      </c>
      <c r="L80" s="538" t="s">
        <v>149</v>
      </c>
      <c r="M80" s="553">
        <v>2</v>
      </c>
      <c r="N80" s="107"/>
      <c r="O80" s="528">
        <v>2.068E-2</v>
      </c>
      <c r="P80" s="528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29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0">
        <v>0</v>
      </c>
      <c r="AO80" s="23"/>
      <c r="AP80" s="531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2">
        <f>constantes!$B$12</f>
        <v>0</v>
      </c>
      <c r="BA80" s="20">
        <v>318</v>
      </c>
      <c r="BB80" s="43"/>
      <c r="BC80" s="3" t="s">
        <v>2195</v>
      </c>
      <c r="BE80" s="533">
        <v>1</v>
      </c>
      <c r="BF80" s="534">
        <v>2027</v>
      </c>
      <c r="BG80" s="535">
        <v>1</v>
      </c>
      <c r="BH80" s="536">
        <v>2027</v>
      </c>
    </row>
    <row r="81" spans="1:60" ht="15">
      <c r="A81" s="125">
        <v>1080</v>
      </c>
      <c r="B81" s="125">
        <v>1080</v>
      </c>
      <c r="C81" s="537" t="s">
        <v>2309</v>
      </c>
      <c r="D81" s="537" t="s">
        <v>2309</v>
      </c>
      <c r="E81" s="545"/>
      <c r="F81" s="525">
        <v>131</v>
      </c>
      <c r="G81" s="3" t="s">
        <v>2179</v>
      </c>
      <c r="H81" s="3" t="s">
        <v>2251</v>
      </c>
      <c r="I81" s="3">
        <v>-60.622656999999997</v>
      </c>
      <c r="J81" s="3">
        <v>-10.035788999999999</v>
      </c>
      <c r="K81" s="538" t="s">
        <v>158</v>
      </c>
      <c r="L81" s="538" t="s">
        <v>158</v>
      </c>
      <c r="M81" s="553">
        <v>7</v>
      </c>
      <c r="N81" s="107"/>
      <c r="O81" s="528">
        <v>1.6379999999999999E-2</v>
      </c>
      <c r="P81" s="528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2030</v>
      </c>
      <c r="AH81" s="125">
        <v>2100</v>
      </c>
      <c r="AI81" s="125">
        <v>30</v>
      </c>
      <c r="AJ81" s="529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0">
        <v>0</v>
      </c>
      <c r="AO81" s="23"/>
      <c r="AP81" s="531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2">
        <f>constantes!$B$12</f>
        <v>0</v>
      </c>
      <c r="BA81" s="20">
        <v>318</v>
      </c>
      <c r="BB81" s="43"/>
      <c r="BC81" s="3" t="s">
        <v>2215</v>
      </c>
      <c r="BE81" s="533">
        <v>1</v>
      </c>
      <c r="BF81" s="534">
        <v>2035</v>
      </c>
      <c r="BG81" s="535">
        <v>3</v>
      </c>
      <c r="BH81" s="536">
        <v>2050</v>
      </c>
    </row>
    <row r="82" spans="1:60" ht="15">
      <c r="A82" s="125">
        <v>1081</v>
      </c>
      <c r="B82" s="125">
        <v>1081</v>
      </c>
      <c r="C82" s="537" t="s">
        <v>2310</v>
      </c>
      <c r="D82" s="537" t="s">
        <v>2310</v>
      </c>
      <c r="E82" s="545"/>
      <c r="F82" s="525">
        <v>115.5</v>
      </c>
      <c r="G82" s="3" t="s">
        <v>2179</v>
      </c>
      <c r="H82" s="3" t="s">
        <v>2311</v>
      </c>
      <c r="I82" s="3">
        <v>-59.457456000000001</v>
      </c>
      <c r="J82" s="3">
        <v>-10.222343</v>
      </c>
      <c r="K82" s="538" t="s">
        <v>158</v>
      </c>
      <c r="L82" s="538" t="s">
        <v>158</v>
      </c>
      <c r="M82" s="553">
        <v>7</v>
      </c>
      <c r="N82" s="107"/>
      <c r="O82" s="528">
        <v>1.9820000000000001E-2</v>
      </c>
      <c r="P82" s="528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2030</v>
      </c>
      <c r="AH82" s="125">
        <v>2100</v>
      </c>
      <c r="AI82" s="125">
        <v>30</v>
      </c>
      <c r="AJ82" s="529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0">
        <v>0</v>
      </c>
      <c r="AO82" s="23"/>
      <c r="AP82" s="531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2">
        <f>constantes!$B$12</f>
        <v>0</v>
      </c>
      <c r="BA82" s="20">
        <v>318</v>
      </c>
      <c r="BB82" s="43"/>
      <c r="BC82" s="3" t="s">
        <v>2215</v>
      </c>
      <c r="BE82" s="533">
        <v>1</v>
      </c>
      <c r="BF82" s="534">
        <v>2035</v>
      </c>
      <c r="BG82" s="535">
        <v>3</v>
      </c>
      <c r="BH82" s="536">
        <v>2050</v>
      </c>
    </row>
    <row r="83" spans="1:60" ht="15">
      <c r="A83" s="125">
        <v>1082</v>
      </c>
      <c r="B83" s="125">
        <v>1082</v>
      </c>
      <c r="C83" s="537" t="s">
        <v>2312</v>
      </c>
      <c r="D83" s="537" t="s">
        <v>2312</v>
      </c>
      <c r="E83" s="545"/>
      <c r="F83" s="525">
        <v>361.1</v>
      </c>
      <c r="G83" s="3" t="s">
        <v>2179</v>
      </c>
      <c r="H83" s="3" t="s">
        <v>2251</v>
      </c>
      <c r="I83" s="3">
        <v>-60.960239999999999</v>
      </c>
      <c r="J83" s="3">
        <v>-8.4217779999999998</v>
      </c>
      <c r="K83" s="538" t="s">
        <v>154</v>
      </c>
      <c r="L83" s="538" t="s">
        <v>154</v>
      </c>
      <c r="M83" s="553">
        <v>7</v>
      </c>
      <c r="N83" s="107"/>
      <c r="O83" s="528">
        <v>1.6379999999999999E-2</v>
      </c>
      <c r="P83" s="528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2030</v>
      </c>
      <c r="AH83" s="125">
        <v>2100</v>
      </c>
      <c r="AI83" s="125">
        <v>30</v>
      </c>
      <c r="AJ83" s="529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0">
        <v>0</v>
      </c>
      <c r="AO83" s="23"/>
      <c r="AP83" s="531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2">
        <f>constantes!$B$12</f>
        <v>0</v>
      </c>
      <c r="BA83" s="20">
        <v>318</v>
      </c>
      <c r="BB83" s="43"/>
      <c r="BC83" s="3" t="s">
        <v>2215</v>
      </c>
      <c r="BE83" s="533">
        <v>1</v>
      </c>
      <c r="BF83" s="534">
        <v>2035</v>
      </c>
      <c r="BG83" s="535">
        <v>3</v>
      </c>
      <c r="BH83" s="536">
        <v>2050</v>
      </c>
    </row>
    <row r="84" spans="1:60" ht="15" hidden="1">
      <c r="A84" s="125">
        <v>1083</v>
      </c>
      <c r="B84" s="125">
        <v>1083</v>
      </c>
      <c r="C84" s="537" t="s">
        <v>2313</v>
      </c>
      <c r="D84" s="537" t="s">
        <v>2313</v>
      </c>
      <c r="E84" s="545"/>
      <c r="F84" s="525">
        <v>46</v>
      </c>
      <c r="G84" s="3" t="s">
        <v>2194</v>
      </c>
      <c r="H84" s="3" t="s">
        <v>2314</v>
      </c>
      <c r="I84" s="3">
        <v>-52.241897000000002</v>
      </c>
      <c r="J84" s="3">
        <v>-19.836089000000001</v>
      </c>
      <c r="K84" s="538" t="s">
        <v>2090</v>
      </c>
      <c r="L84" s="538" t="s">
        <v>2090</v>
      </c>
      <c r="M84" s="553">
        <v>1</v>
      </c>
      <c r="N84" s="107"/>
      <c r="O84" s="528">
        <v>2.068E-2</v>
      </c>
      <c r="P84" s="528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29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0">
        <v>0</v>
      </c>
      <c r="AO84" s="23"/>
      <c r="AP84" s="531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2">
        <f>constantes!$B$12</f>
        <v>0</v>
      </c>
      <c r="BA84" s="20">
        <v>318</v>
      </c>
      <c r="BB84" s="43"/>
      <c r="BC84" s="3" t="s">
        <v>2195</v>
      </c>
      <c r="BE84" s="533">
        <v>1</v>
      </c>
      <c r="BF84" s="534">
        <v>2027</v>
      </c>
      <c r="BG84" s="535">
        <v>1</v>
      </c>
      <c r="BH84" s="536">
        <v>2027</v>
      </c>
    </row>
    <row r="85" spans="1:60" ht="14.45" customHeight="1">
      <c r="A85" s="125">
        <v>1084</v>
      </c>
      <c r="B85" s="125">
        <v>1084</v>
      </c>
      <c r="C85" s="537" t="s">
        <v>2315</v>
      </c>
      <c r="D85" s="537" t="s">
        <v>2315</v>
      </c>
      <c r="E85" s="545"/>
      <c r="F85" s="525">
        <v>480</v>
      </c>
      <c r="G85" s="3" t="s">
        <v>2197</v>
      </c>
      <c r="H85" s="3" t="s">
        <v>2316</v>
      </c>
      <c r="I85" s="3">
        <v>-48.460092000000003</v>
      </c>
      <c r="J85" s="3">
        <v>-11.250871</v>
      </c>
      <c r="K85" s="538" t="s">
        <v>1981</v>
      </c>
      <c r="L85" s="538" t="s">
        <v>1981</v>
      </c>
      <c r="M85" s="553">
        <v>1</v>
      </c>
      <c r="N85" s="107"/>
      <c r="O85" s="528">
        <v>1.6379999999999999E-2</v>
      </c>
      <c r="P85" s="528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2030</v>
      </c>
      <c r="AH85" s="125">
        <v>2100</v>
      </c>
      <c r="AI85" s="125">
        <v>30</v>
      </c>
      <c r="AJ85" s="529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0">
        <v>0</v>
      </c>
      <c r="AO85" s="23"/>
      <c r="AP85" s="531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2">
        <f>constantes!$B$12</f>
        <v>0</v>
      </c>
      <c r="BA85" s="20">
        <v>318</v>
      </c>
      <c r="BB85" s="43"/>
      <c r="BC85" s="3" t="s">
        <v>2181</v>
      </c>
      <c r="BE85" s="533">
        <v>1</v>
      </c>
      <c r="BF85" s="534">
        <v>2027</v>
      </c>
      <c r="BG85" s="535">
        <v>1</v>
      </c>
      <c r="BH85" s="536">
        <v>2027</v>
      </c>
    </row>
    <row r="86" spans="1:60" ht="15">
      <c r="A86" s="125">
        <v>1085</v>
      </c>
      <c r="B86" s="125">
        <v>1085</v>
      </c>
      <c r="C86" s="537" t="s">
        <v>2317</v>
      </c>
      <c r="D86" s="537" t="s">
        <v>2317</v>
      </c>
      <c r="E86" s="545"/>
      <c r="F86" s="525">
        <v>381</v>
      </c>
      <c r="G86" s="3" t="s">
        <v>2095</v>
      </c>
      <c r="H86" s="3" t="s">
        <v>2095</v>
      </c>
      <c r="I86" s="3">
        <v>-53.350555999999997</v>
      </c>
      <c r="J86" s="3">
        <v>-27.113468000000001</v>
      </c>
      <c r="K86" s="538" t="s">
        <v>149</v>
      </c>
      <c r="L86" s="538" t="s">
        <v>149</v>
      </c>
      <c r="M86" s="553">
        <v>2</v>
      </c>
      <c r="N86" s="107"/>
      <c r="O86" s="528">
        <v>1.6379999999999999E-2</v>
      </c>
      <c r="P86" s="528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2030</v>
      </c>
      <c r="AH86" s="125">
        <v>2100</v>
      </c>
      <c r="AI86" s="125">
        <v>30</v>
      </c>
      <c r="AJ86" s="529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0">
        <v>0</v>
      </c>
      <c r="AO86" s="23"/>
      <c r="AP86" s="531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2">
        <f>constantes!$B$12</f>
        <v>0</v>
      </c>
      <c r="BA86" s="20">
        <v>318</v>
      </c>
      <c r="BB86" s="43"/>
      <c r="BC86" s="3" t="s">
        <v>2215</v>
      </c>
      <c r="BE86" s="533">
        <v>1</v>
      </c>
      <c r="BF86" s="534">
        <v>2035</v>
      </c>
      <c r="BG86" s="535">
        <v>3</v>
      </c>
      <c r="BH86" s="536">
        <v>2050</v>
      </c>
    </row>
    <row r="87" spans="1:60" ht="15" hidden="1">
      <c r="A87" s="125">
        <v>1086</v>
      </c>
      <c r="B87" s="125">
        <v>1086</v>
      </c>
      <c r="C87" s="537" t="s">
        <v>2318</v>
      </c>
      <c r="D87" s="537" t="s">
        <v>2318</v>
      </c>
      <c r="E87" s="545"/>
      <c r="F87" s="525">
        <v>92</v>
      </c>
      <c r="G87" s="3" t="s">
        <v>2194</v>
      </c>
      <c r="H87" s="3" t="s">
        <v>2279</v>
      </c>
      <c r="I87" s="3">
        <v>-50.687998999999998</v>
      </c>
      <c r="J87" s="3">
        <v>-19.008541999999998</v>
      </c>
      <c r="K87" s="538" t="s">
        <v>2003</v>
      </c>
      <c r="L87" s="538" t="s">
        <v>2003</v>
      </c>
      <c r="M87" s="553">
        <v>1</v>
      </c>
      <c r="N87" s="107"/>
      <c r="O87" s="528">
        <v>1.9820000000000001E-2</v>
      </c>
      <c r="P87" s="528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29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0">
        <v>0</v>
      </c>
      <c r="AO87" s="23"/>
      <c r="AP87" s="531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2">
        <f>constantes!$B$12</f>
        <v>0</v>
      </c>
      <c r="BA87" s="20">
        <v>318</v>
      </c>
      <c r="BB87" s="43"/>
      <c r="BC87" s="3" t="s">
        <v>2195</v>
      </c>
      <c r="BE87" s="533">
        <v>1</v>
      </c>
      <c r="BF87" s="534">
        <v>2027</v>
      </c>
      <c r="BG87" s="535">
        <v>1</v>
      </c>
      <c r="BH87" s="536">
        <v>2027</v>
      </c>
    </row>
    <row r="88" spans="1:60" ht="14.45" hidden="1" customHeight="1">
      <c r="A88" s="125">
        <v>1087</v>
      </c>
      <c r="B88" s="125">
        <v>1087</v>
      </c>
      <c r="C88" s="626" t="s">
        <v>2319</v>
      </c>
      <c r="D88" s="537" t="s">
        <v>2319</v>
      </c>
      <c r="E88" s="545"/>
      <c r="F88" s="643">
        <v>725</v>
      </c>
      <c r="G88" s="3" t="s">
        <v>2095</v>
      </c>
      <c r="H88" s="3" t="s">
        <v>2095</v>
      </c>
      <c r="I88" s="3">
        <v>-53.681198000000002</v>
      </c>
      <c r="J88" s="3">
        <v>-27.162948</v>
      </c>
      <c r="K88" s="538" t="s">
        <v>1989</v>
      </c>
      <c r="L88" s="538" t="s">
        <v>1989</v>
      </c>
      <c r="M88" s="553">
        <v>2</v>
      </c>
      <c r="N88" s="107"/>
      <c r="O88" s="528">
        <v>1.6379999999999999E-2</v>
      </c>
      <c r="P88" s="528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29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0">
        <v>0</v>
      </c>
      <c r="AO88" s="23"/>
      <c r="AP88" s="531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2">
        <f>constantes!$B$12</f>
        <v>0</v>
      </c>
      <c r="BA88" s="20">
        <v>318</v>
      </c>
      <c r="BB88" s="43"/>
      <c r="BC88" s="3" t="s">
        <v>2207</v>
      </c>
      <c r="BE88" s="533">
        <v>1</v>
      </c>
      <c r="BF88" s="534">
        <v>2026</v>
      </c>
      <c r="BG88" s="535">
        <v>1</v>
      </c>
      <c r="BH88" s="536">
        <v>2026</v>
      </c>
    </row>
    <row r="89" spans="1:60" ht="15" hidden="1">
      <c r="A89" s="125">
        <v>1088</v>
      </c>
      <c r="B89" s="125">
        <v>1088</v>
      </c>
      <c r="C89" s="537" t="s">
        <v>2320</v>
      </c>
      <c r="D89" s="537" t="s">
        <v>2320</v>
      </c>
      <c r="E89" s="545"/>
      <c r="F89" s="525">
        <v>50</v>
      </c>
      <c r="G89" s="3" t="s">
        <v>2194</v>
      </c>
      <c r="H89" s="3" t="s">
        <v>2321</v>
      </c>
      <c r="I89" s="3">
        <v>-52.069043000000001</v>
      </c>
      <c r="J89" s="3">
        <v>-18.508013999999999</v>
      </c>
      <c r="K89" s="538" t="s">
        <v>2003</v>
      </c>
      <c r="L89" s="538" t="s">
        <v>2003</v>
      </c>
      <c r="M89" s="553">
        <v>1</v>
      </c>
      <c r="N89" s="107"/>
      <c r="O89" s="528">
        <v>2.068E-2</v>
      </c>
      <c r="P89" s="528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29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0">
        <v>0</v>
      </c>
      <c r="AO89" s="23"/>
      <c r="AP89" s="531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2">
        <f>constantes!$B$12</f>
        <v>0</v>
      </c>
      <c r="BA89" s="20">
        <v>318</v>
      </c>
      <c r="BB89" s="43"/>
      <c r="BC89" s="3" t="s">
        <v>2195</v>
      </c>
      <c r="BE89" s="533">
        <v>1</v>
      </c>
      <c r="BF89" s="534">
        <v>2027</v>
      </c>
      <c r="BG89" s="535">
        <v>1</v>
      </c>
      <c r="BH89" s="536">
        <v>2027</v>
      </c>
    </row>
    <row r="90" spans="1:60" ht="15">
      <c r="A90" s="125">
        <v>1089</v>
      </c>
      <c r="B90" s="125">
        <v>1089</v>
      </c>
      <c r="C90" s="537" t="s">
        <v>2322</v>
      </c>
      <c r="D90" s="537" t="s">
        <v>2322</v>
      </c>
      <c r="E90" s="545"/>
      <c r="F90" s="525">
        <v>41.8</v>
      </c>
      <c r="G90" s="3" t="s">
        <v>2197</v>
      </c>
      <c r="H90" s="3" t="s">
        <v>2198</v>
      </c>
      <c r="I90" s="3">
        <v>-53.787706999999997</v>
      </c>
      <c r="J90" s="3">
        <v>-15.290737999999999</v>
      </c>
      <c r="K90" s="538" t="s">
        <v>158</v>
      </c>
      <c r="L90" s="538" t="s">
        <v>158</v>
      </c>
      <c r="M90" s="553">
        <v>1</v>
      </c>
      <c r="N90" s="107"/>
      <c r="O90" s="528">
        <v>2.068E-2</v>
      </c>
      <c r="P90" s="528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2030</v>
      </c>
      <c r="AH90" s="125">
        <v>2100</v>
      </c>
      <c r="AI90" s="125">
        <v>30</v>
      </c>
      <c r="AJ90" s="529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0">
        <v>0</v>
      </c>
      <c r="AO90" s="23"/>
      <c r="AP90" s="531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2">
        <f>constantes!$B$12</f>
        <v>0</v>
      </c>
      <c r="BA90" s="20">
        <v>318</v>
      </c>
      <c r="BB90" s="43"/>
      <c r="BC90" s="3" t="s">
        <v>2215</v>
      </c>
      <c r="BE90" s="533">
        <v>1</v>
      </c>
      <c r="BF90" s="534">
        <v>2035</v>
      </c>
      <c r="BG90" s="535">
        <v>3</v>
      </c>
      <c r="BH90" s="536">
        <v>2050</v>
      </c>
    </row>
    <row r="91" spans="1:60" ht="15">
      <c r="A91" s="125">
        <v>1090</v>
      </c>
      <c r="B91" s="125">
        <v>1090</v>
      </c>
      <c r="C91" s="537" t="s">
        <v>2323</v>
      </c>
      <c r="D91" s="537" t="s">
        <v>2323</v>
      </c>
      <c r="E91" s="545"/>
      <c r="F91" s="525">
        <v>53</v>
      </c>
      <c r="G91" s="3" t="s">
        <v>2179</v>
      </c>
      <c r="H91" s="3" t="s">
        <v>2296</v>
      </c>
      <c r="I91" s="3">
        <v>-59.208621999999998</v>
      </c>
      <c r="J91" s="3">
        <v>-12.903361</v>
      </c>
      <c r="K91" s="538" t="s">
        <v>158</v>
      </c>
      <c r="L91" s="538" t="s">
        <v>158</v>
      </c>
      <c r="M91" s="553">
        <v>10</v>
      </c>
      <c r="N91" s="107"/>
      <c r="O91" s="528">
        <v>2.1330000000000002E-2</v>
      </c>
      <c r="P91" s="528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2030</v>
      </c>
      <c r="AH91" s="125">
        <v>2100</v>
      </c>
      <c r="AI91" s="125">
        <v>30</v>
      </c>
      <c r="AJ91" s="529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0">
        <v>0</v>
      </c>
      <c r="AO91" s="23"/>
      <c r="AP91" s="531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2">
        <f>constantes!$B$12</f>
        <v>0</v>
      </c>
      <c r="BA91" s="20">
        <v>318</v>
      </c>
      <c r="BB91" s="43"/>
      <c r="BC91" s="3" t="s">
        <v>2215</v>
      </c>
      <c r="BE91" s="533">
        <v>1</v>
      </c>
      <c r="BF91" s="534">
        <v>2035</v>
      </c>
      <c r="BG91" s="535">
        <v>3</v>
      </c>
      <c r="BH91" s="536">
        <v>2050</v>
      </c>
    </row>
    <row r="92" spans="1:60" ht="15">
      <c r="A92" s="125">
        <v>1091</v>
      </c>
      <c r="B92" s="125">
        <v>1091</v>
      </c>
      <c r="C92" s="537" t="s">
        <v>2248</v>
      </c>
      <c r="D92" s="537" t="s">
        <v>2248</v>
      </c>
      <c r="E92" s="545"/>
      <c r="F92" s="525">
        <v>881</v>
      </c>
      <c r="G92" s="3" t="s">
        <v>2179</v>
      </c>
      <c r="H92" s="3" t="s">
        <v>2248</v>
      </c>
      <c r="I92" s="3">
        <v>-55.874301000000003</v>
      </c>
      <c r="J92" s="3">
        <v>-5.6581469999999996</v>
      </c>
      <c r="K92" s="538" t="s">
        <v>153</v>
      </c>
      <c r="L92" s="538" t="s">
        <v>153</v>
      </c>
      <c r="M92" s="553">
        <v>9</v>
      </c>
      <c r="N92" s="107"/>
      <c r="O92" s="528">
        <v>1.9820000000000001E-2</v>
      </c>
      <c r="P92" s="528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2030</v>
      </c>
      <c r="AH92" s="125">
        <v>2100</v>
      </c>
      <c r="AI92" s="125">
        <v>30</v>
      </c>
      <c r="AJ92" s="529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0">
        <v>0</v>
      </c>
      <c r="AO92" s="23"/>
      <c r="AP92" s="531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2">
        <f>constantes!$B$12</f>
        <v>0</v>
      </c>
      <c r="BA92" s="20">
        <v>318</v>
      </c>
      <c r="BB92" s="43"/>
      <c r="BC92" s="3" t="s">
        <v>2183</v>
      </c>
      <c r="BE92" s="533">
        <v>1</v>
      </c>
      <c r="BF92" s="534">
        <v>2030</v>
      </c>
      <c r="BG92" s="535">
        <v>1</v>
      </c>
      <c r="BH92" s="536">
        <v>2030</v>
      </c>
    </row>
    <row r="93" spans="1:60" ht="15">
      <c r="A93" s="125">
        <v>1092</v>
      </c>
      <c r="B93" s="125">
        <v>1092</v>
      </c>
      <c r="C93" s="537" t="s">
        <v>2324</v>
      </c>
      <c r="D93" s="537" t="s">
        <v>2324</v>
      </c>
      <c r="E93" s="545"/>
      <c r="F93" s="525">
        <v>227</v>
      </c>
      <c r="G93" s="3" t="s">
        <v>2179</v>
      </c>
      <c r="H93" s="3" t="s">
        <v>2248</v>
      </c>
      <c r="I93" s="3">
        <v>-55.765546999999998</v>
      </c>
      <c r="J93" s="3">
        <v>-6.2633910000000004</v>
      </c>
      <c r="K93" s="538" t="s">
        <v>153</v>
      </c>
      <c r="L93" s="538" t="s">
        <v>153</v>
      </c>
      <c r="M93" s="553">
        <v>9</v>
      </c>
      <c r="N93" s="107"/>
      <c r="O93" s="528">
        <v>1.9820000000000001E-2</v>
      </c>
      <c r="P93" s="528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2030</v>
      </c>
      <c r="AH93" s="125">
        <v>2100</v>
      </c>
      <c r="AI93" s="125">
        <v>30</v>
      </c>
      <c r="AJ93" s="529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0">
        <v>0</v>
      </c>
      <c r="AO93" s="23"/>
      <c r="AP93" s="531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2">
        <f>constantes!$B$12</f>
        <v>0</v>
      </c>
      <c r="BA93" s="20">
        <v>318</v>
      </c>
      <c r="BB93" s="43"/>
      <c r="BC93" s="3" t="s">
        <v>2181</v>
      </c>
      <c r="BE93" s="533">
        <v>1</v>
      </c>
      <c r="BF93" s="534">
        <v>2027</v>
      </c>
      <c r="BG93" s="535">
        <v>1</v>
      </c>
      <c r="BH93" s="536">
        <v>2027</v>
      </c>
    </row>
    <row r="94" spans="1:60" ht="14.45" hidden="1" customHeight="1">
      <c r="A94" s="125">
        <v>1093</v>
      </c>
      <c r="B94" s="125">
        <v>1093</v>
      </c>
      <c r="C94" s="624" t="s">
        <v>2325</v>
      </c>
      <c r="D94" s="537" t="s">
        <v>2325</v>
      </c>
      <c r="E94" s="545"/>
      <c r="F94" s="525">
        <v>2338</v>
      </c>
      <c r="G94" s="3" t="s">
        <v>2179</v>
      </c>
      <c r="H94" s="3" t="s">
        <v>2262</v>
      </c>
      <c r="I94" s="3">
        <v>-56.919674000000001</v>
      </c>
      <c r="J94" s="3">
        <v>-5.1966190000000001</v>
      </c>
      <c r="K94" s="538" t="s">
        <v>153</v>
      </c>
      <c r="L94" s="538" t="s">
        <v>153</v>
      </c>
      <c r="M94" s="553">
        <v>9</v>
      </c>
      <c r="N94" s="107"/>
      <c r="O94" s="528">
        <v>2.068E-2</v>
      </c>
      <c r="P94" s="528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29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0">
        <v>0</v>
      </c>
      <c r="AO94" s="23"/>
      <c r="AP94" s="531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2">
        <f>constantes!$B$12</f>
        <v>0</v>
      </c>
      <c r="BA94" s="20">
        <v>318</v>
      </c>
      <c r="BB94" s="43"/>
      <c r="BC94" s="3" t="s">
        <v>2207</v>
      </c>
      <c r="BE94" s="533">
        <v>1</v>
      </c>
      <c r="BF94" s="534">
        <v>2025</v>
      </c>
      <c r="BG94" s="535">
        <v>1</v>
      </c>
      <c r="BH94" s="536">
        <v>2025</v>
      </c>
    </row>
    <row r="95" spans="1:60" ht="15" hidden="1">
      <c r="A95" s="125">
        <v>1094</v>
      </c>
      <c r="B95" s="125">
        <v>1094</v>
      </c>
      <c r="C95" s="537" t="s">
        <v>2326</v>
      </c>
      <c r="D95" s="537" t="s">
        <v>2326</v>
      </c>
      <c r="E95" s="545"/>
      <c r="F95" s="525">
        <v>96.1</v>
      </c>
      <c r="G95" s="3" t="s">
        <v>2204</v>
      </c>
      <c r="H95" s="3" t="s">
        <v>2205</v>
      </c>
      <c r="I95" s="3">
        <v>-41.845948</v>
      </c>
      <c r="J95" s="3">
        <v>-16.628520000000002</v>
      </c>
      <c r="K95" s="538" t="s">
        <v>150</v>
      </c>
      <c r="L95" s="538" t="s">
        <v>150</v>
      </c>
      <c r="M95" s="553">
        <v>1</v>
      </c>
      <c r="N95" s="107"/>
      <c r="O95" s="528">
        <v>1.9820000000000001E-2</v>
      </c>
      <c r="P95" s="528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29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0">
        <v>0</v>
      </c>
      <c r="AO95" s="23"/>
      <c r="AP95" s="531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2">
        <f>constantes!$B$12</f>
        <v>0</v>
      </c>
      <c r="BA95" s="20">
        <v>318</v>
      </c>
      <c r="BB95" s="43"/>
      <c r="BC95" s="3" t="s">
        <v>2195</v>
      </c>
      <c r="BE95" s="533">
        <v>1</v>
      </c>
      <c r="BF95" s="534">
        <v>2027</v>
      </c>
      <c r="BG95" s="535">
        <v>1</v>
      </c>
      <c r="BH95" s="536">
        <v>2027</v>
      </c>
    </row>
    <row r="96" spans="1:60" ht="15">
      <c r="A96" s="125">
        <v>1095</v>
      </c>
      <c r="B96" s="125">
        <v>1095</v>
      </c>
      <c r="C96" s="537" t="s">
        <v>2327</v>
      </c>
      <c r="D96" s="537" t="s">
        <v>2327</v>
      </c>
      <c r="E96" s="545"/>
      <c r="F96" s="525">
        <v>46.1</v>
      </c>
      <c r="G96" s="3" t="s">
        <v>2204</v>
      </c>
      <c r="H96" s="3" t="s">
        <v>2328</v>
      </c>
      <c r="I96" s="3">
        <v>-39.184659000000003</v>
      </c>
      <c r="J96" s="3">
        <v>-13.625408</v>
      </c>
      <c r="K96" s="538" t="s">
        <v>152</v>
      </c>
      <c r="L96" s="538" t="s">
        <v>152</v>
      </c>
      <c r="M96" s="553">
        <v>3</v>
      </c>
      <c r="N96" s="107"/>
      <c r="O96" s="528">
        <v>2.068E-2</v>
      </c>
      <c r="P96" s="528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2030</v>
      </c>
      <c r="AH96" s="125">
        <v>2100</v>
      </c>
      <c r="AI96" s="125">
        <v>30</v>
      </c>
      <c r="AJ96" s="529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0">
        <v>0</v>
      </c>
      <c r="AO96" s="23"/>
      <c r="AP96" s="531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2">
        <f>constantes!$B$12</f>
        <v>0</v>
      </c>
      <c r="BA96" s="20">
        <v>318</v>
      </c>
      <c r="BB96" s="43"/>
      <c r="BC96" s="3" t="s">
        <v>2181</v>
      </c>
      <c r="BE96" s="533">
        <v>1</v>
      </c>
      <c r="BF96" s="534">
        <v>2027</v>
      </c>
      <c r="BG96" s="535">
        <v>1</v>
      </c>
      <c r="BH96" s="536">
        <v>2027</v>
      </c>
    </row>
    <row r="97" spans="1:60" ht="15">
      <c r="A97" s="125">
        <v>1096</v>
      </c>
      <c r="B97" s="125">
        <v>1096</v>
      </c>
      <c r="C97" s="537" t="s">
        <v>2205</v>
      </c>
      <c r="D97" s="537" t="s">
        <v>2205</v>
      </c>
      <c r="E97" s="545"/>
      <c r="F97" s="525">
        <v>101.28</v>
      </c>
      <c r="G97" s="3" t="s">
        <v>2204</v>
      </c>
      <c r="H97" s="3" t="s">
        <v>2205</v>
      </c>
      <c r="I97" s="3">
        <v>-41.073332999999998</v>
      </c>
      <c r="J97" s="3">
        <v>-16.429167</v>
      </c>
      <c r="K97" s="538" t="s">
        <v>150</v>
      </c>
      <c r="L97" s="538" t="s">
        <v>150</v>
      </c>
      <c r="M97" s="553">
        <v>1</v>
      </c>
      <c r="N97" s="107"/>
      <c r="O97" s="528">
        <v>1.9820000000000001E-2</v>
      </c>
      <c r="P97" s="528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2030</v>
      </c>
      <c r="AH97" s="125">
        <v>2100</v>
      </c>
      <c r="AI97" s="125">
        <v>30</v>
      </c>
      <c r="AJ97" s="529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0">
        <v>0</v>
      </c>
      <c r="AO97" s="23"/>
      <c r="AP97" s="531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2">
        <f>constantes!$B$12</f>
        <v>0</v>
      </c>
      <c r="BA97" s="20">
        <v>318</v>
      </c>
      <c r="BB97" s="43"/>
      <c r="BC97" s="3" t="s">
        <v>2183</v>
      </c>
      <c r="BE97" s="533">
        <v>1</v>
      </c>
      <c r="BF97" s="534">
        <v>2030</v>
      </c>
      <c r="BG97" s="535">
        <v>1</v>
      </c>
      <c r="BH97" s="536">
        <v>2030</v>
      </c>
    </row>
    <row r="98" spans="1:60" ht="15" hidden="1">
      <c r="A98" s="125">
        <v>1097</v>
      </c>
      <c r="B98" s="125">
        <v>1097</v>
      </c>
      <c r="C98" s="537" t="s">
        <v>2253</v>
      </c>
      <c r="D98" s="537" t="s">
        <v>2253</v>
      </c>
      <c r="E98" s="545"/>
      <c r="F98" s="525">
        <v>46</v>
      </c>
      <c r="G98" s="3" t="s">
        <v>2179</v>
      </c>
      <c r="H98" s="3" t="s">
        <v>2253</v>
      </c>
      <c r="I98" s="3">
        <v>-59.007601999999999</v>
      </c>
      <c r="J98" s="3">
        <v>-13.401799</v>
      </c>
      <c r="K98" s="538" t="s">
        <v>158</v>
      </c>
      <c r="L98" s="538" t="s">
        <v>158</v>
      </c>
      <c r="M98" s="553">
        <v>10</v>
      </c>
      <c r="N98" s="107"/>
      <c r="O98" s="528">
        <v>2.068E-2</v>
      </c>
      <c r="P98" s="528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29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0">
        <v>0</v>
      </c>
      <c r="AO98" s="23"/>
      <c r="AP98" s="531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2">
        <f>constantes!$B$12</f>
        <v>0</v>
      </c>
      <c r="BA98" s="20">
        <v>318</v>
      </c>
      <c r="BB98" s="43"/>
      <c r="BC98" s="3" t="s">
        <v>2195</v>
      </c>
      <c r="BE98" s="533">
        <v>1</v>
      </c>
      <c r="BF98" s="534">
        <v>2027</v>
      </c>
      <c r="BG98" s="535">
        <v>1</v>
      </c>
      <c r="BH98" s="536">
        <v>2027</v>
      </c>
    </row>
    <row r="99" spans="1:60" ht="15">
      <c r="A99" s="125">
        <v>1098</v>
      </c>
      <c r="B99" s="125">
        <v>1098</v>
      </c>
      <c r="C99" s="537" t="s">
        <v>2329</v>
      </c>
      <c r="D99" s="537" t="s">
        <v>2329</v>
      </c>
      <c r="E99" s="545"/>
      <c r="F99" s="525">
        <v>48</v>
      </c>
      <c r="G99" s="3" t="s">
        <v>2229</v>
      </c>
      <c r="H99" s="3" t="s">
        <v>2239</v>
      </c>
      <c r="I99" s="3">
        <v>-42.997968</v>
      </c>
      <c r="J99" s="3">
        <v>-20.515218000000001</v>
      </c>
      <c r="K99" s="538" t="s">
        <v>150</v>
      </c>
      <c r="L99" s="538" t="s">
        <v>150</v>
      </c>
      <c r="M99" s="553">
        <v>1</v>
      </c>
      <c r="N99" s="107"/>
      <c r="O99" s="528">
        <v>2.068E-2</v>
      </c>
      <c r="P99" s="528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2030</v>
      </c>
      <c r="AH99" s="125">
        <v>2100</v>
      </c>
      <c r="AI99" s="125">
        <v>30</v>
      </c>
      <c r="AJ99" s="529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0">
        <v>0</v>
      </c>
      <c r="AO99" s="23"/>
      <c r="AP99" s="531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2">
        <f>constantes!$B$12</f>
        <v>0</v>
      </c>
      <c r="BA99" s="20">
        <v>318</v>
      </c>
      <c r="BB99" s="43"/>
      <c r="BC99" s="3" t="s">
        <v>2181</v>
      </c>
      <c r="BE99" s="533">
        <v>1</v>
      </c>
      <c r="BF99" s="534">
        <v>2027</v>
      </c>
      <c r="BG99" s="535">
        <v>1</v>
      </c>
      <c r="BH99" s="536">
        <v>2027</v>
      </c>
    </row>
    <row r="100" spans="1:60" ht="15">
      <c r="A100" s="125">
        <v>1099</v>
      </c>
      <c r="B100" s="125">
        <v>1099</v>
      </c>
      <c r="C100" s="537" t="s">
        <v>2330</v>
      </c>
      <c r="D100" s="537" t="s">
        <v>2330</v>
      </c>
      <c r="E100" s="545"/>
      <c r="F100" s="525">
        <v>66</v>
      </c>
      <c r="G100" s="3" t="s">
        <v>2179</v>
      </c>
      <c r="H100" s="3" t="s">
        <v>2331</v>
      </c>
      <c r="I100" s="3">
        <v>-54.495033999999997</v>
      </c>
      <c r="J100" s="3">
        <v>-1.3294509999999999</v>
      </c>
      <c r="K100" s="538" t="s">
        <v>153</v>
      </c>
      <c r="L100" s="538" t="s">
        <v>153</v>
      </c>
      <c r="M100" s="553">
        <v>4</v>
      </c>
      <c r="N100" s="107"/>
      <c r="O100" s="528">
        <v>1.9820000000000001E-2</v>
      </c>
      <c r="P100" s="528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2030</v>
      </c>
      <c r="AH100" s="125">
        <v>2100</v>
      </c>
      <c r="AI100" s="125">
        <v>30</v>
      </c>
      <c r="AJ100" s="529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0">
        <v>0</v>
      </c>
      <c r="AO100" s="23"/>
      <c r="AP100" s="531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2">
        <f>constantes!$B$12</f>
        <v>0</v>
      </c>
      <c r="BA100" s="20">
        <v>318</v>
      </c>
      <c r="BB100" s="43"/>
      <c r="BC100" s="3" t="s">
        <v>2181</v>
      </c>
      <c r="BE100" s="533">
        <v>1</v>
      </c>
      <c r="BF100" s="534">
        <v>2027</v>
      </c>
      <c r="BG100" s="535">
        <v>1</v>
      </c>
      <c r="BH100" s="536">
        <v>2027</v>
      </c>
    </row>
    <row r="101" spans="1:60" ht="14.45" customHeight="1">
      <c r="A101" s="125">
        <v>1100</v>
      </c>
      <c r="B101" s="125">
        <v>1100</v>
      </c>
      <c r="C101" s="537" t="s">
        <v>2332</v>
      </c>
      <c r="D101" s="537" t="s">
        <v>2332</v>
      </c>
      <c r="E101" s="545"/>
      <c r="F101" s="525">
        <v>241.2</v>
      </c>
      <c r="G101" s="3" t="s">
        <v>2179</v>
      </c>
      <c r="H101" s="3" t="s">
        <v>2333</v>
      </c>
      <c r="I101" s="3">
        <v>-58.128953000000003</v>
      </c>
      <c r="J101" s="3">
        <v>-11.322917</v>
      </c>
      <c r="K101" s="538" t="s">
        <v>158</v>
      </c>
      <c r="L101" s="538" t="s">
        <v>158</v>
      </c>
      <c r="M101" s="553">
        <v>10</v>
      </c>
      <c r="N101" s="107"/>
      <c r="O101" s="528">
        <v>1.6379999999999999E-2</v>
      </c>
      <c r="P101" s="528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2030</v>
      </c>
      <c r="AH101" s="125">
        <v>2100</v>
      </c>
      <c r="AI101" s="125">
        <v>30</v>
      </c>
      <c r="AJ101" s="529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0">
        <v>0</v>
      </c>
      <c r="AO101" s="23"/>
      <c r="AP101" s="531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2">
        <f>constantes!$B$12</f>
        <v>0</v>
      </c>
      <c r="BA101" s="20">
        <v>318</v>
      </c>
      <c r="BB101" s="43"/>
      <c r="BC101" s="3" t="s">
        <v>2215</v>
      </c>
      <c r="BE101" s="533">
        <v>1</v>
      </c>
      <c r="BF101" s="534">
        <v>2035</v>
      </c>
      <c r="BG101" s="535">
        <v>3</v>
      </c>
      <c r="BH101" s="536">
        <v>2050</v>
      </c>
    </row>
    <row r="102" spans="1:60" ht="15" hidden="1">
      <c r="A102" s="125">
        <v>1101</v>
      </c>
      <c r="B102" s="125">
        <v>1101</v>
      </c>
      <c r="C102" s="537" t="s">
        <v>2334</v>
      </c>
      <c r="D102" s="537" t="s">
        <v>2334</v>
      </c>
      <c r="E102" s="545"/>
      <c r="F102" s="525">
        <v>37.1</v>
      </c>
      <c r="G102" s="3" t="s">
        <v>2209</v>
      </c>
      <c r="H102" s="3" t="s">
        <v>2335</v>
      </c>
      <c r="I102" s="3">
        <v>-45.711328000000002</v>
      </c>
      <c r="J102" s="3">
        <v>-18.964921</v>
      </c>
      <c r="K102" s="538" t="s">
        <v>150</v>
      </c>
      <c r="L102" s="538" t="s">
        <v>150</v>
      </c>
      <c r="M102" s="553">
        <v>1</v>
      </c>
      <c r="N102" s="107"/>
      <c r="O102" s="528">
        <v>2.068E-2</v>
      </c>
      <c r="P102" s="528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29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0">
        <v>0</v>
      </c>
      <c r="AO102" s="23"/>
      <c r="AP102" s="531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2">
        <f>constantes!$B$12</f>
        <v>0</v>
      </c>
      <c r="BA102" s="20">
        <v>318</v>
      </c>
      <c r="BB102" s="43"/>
      <c r="BC102" s="3" t="s">
        <v>2195</v>
      </c>
      <c r="BE102" s="533">
        <v>1</v>
      </c>
      <c r="BF102" s="534">
        <v>2027</v>
      </c>
      <c r="BG102" s="535">
        <v>1</v>
      </c>
      <c r="BH102" s="536">
        <v>2027</v>
      </c>
    </row>
    <row r="103" spans="1:60" ht="15">
      <c r="A103" s="125">
        <v>1102</v>
      </c>
      <c r="B103" s="125">
        <v>1102</v>
      </c>
      <c r="C103" s="537" t="s">
        <v>2336</v>
      </c>
      <c r="D103" s="537" t="s">
        <v>2336</v>
      </c>
      <c r="E103" s="545"/>
      <c r="F103" s="525">
        <v>36</v>
      </c>
      <c r="G103" s="3" t="s">
        <v>2197</v>
      </c>
      <c r="H103" s="3" t="s">
        <v>2337</v>
      </c>
      <c r="I103" s="3">
        <v>-48.820276999999997</v>
      </c>
      <c r="J103" s="3">
        <v>-14.680557</v>
      </c>
      <c r="K103" s="538" t="s">
        <v>2003</v>
      </c>
      <c r="L103" s="538" t="s">
        <v>2003</v>
      </c>
      <c r="M103" s="553">
        <v>1</v>
      </c>
      <c r="N103" s="107"/>
      <c r="O103" s="528">
        <v>2.068E-2</v>
      </c>
      <c r="P103" s="528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2030</v>
      </c>
      <c r="AH103" s="125">
        <v>2100</v>
      </c>
      <c r="AI103" s="125">
        <v>30</v>
      </c>
      <c r="AJ103" s="529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0">
        <v>0</v>
      </c>
      <c r="AO103" s="23"/>
      <c r="AP103" s="531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2">
        <f>constantes!$B$12</f>
        <v>0</v>
      </c>
      <c r="BA103" s="20">
        <v>318</v>
      </c>
      <c r="BB103" s="43"/>
      <c r="BC103" s="3" t="s">
        <v>2215</v>
      </c>
      <c r="BE103" s="533">
        <v>1</v>
      </c>
      <c r="BF103" s="534">
        <v>2035</v>
      </c>
      <c r="BG103" s="535">
        <v>3</v>
      </c>
      <c r="BH103" s="536">
        <v>2050</v>
      </c>
    </row>
    <row r="104" spans="1:60" ht="15" hidden="1">
      <c r="A104" s="125">
        <v>1103</v>
      </c>
      <c r="B104" s="125">
        <v>1103</v>
      </c>
      <c r="C104" s="537" t="s">
        <v>2338</v>
      </c>
      <c r="D104" s="537" t="s">
        <v>2338</v>
      </c>
      <c r="E104" s="545"/>
      <c r="F104" s="525">
        <v>46.8</v>
      </c>
      <c r="G104" s="3" t="s">
        <v>2194</v>
      </c>
      <c r="H104" s="3" t="s">
        <v>2339</v>
      </c>
      <c r="I104" s="3">
        <v>-51.619371999999998</v>
      </c>
      <c r="J104" s="3">
        <v>-24.047984</v>
      </c>
      <c r="K104" s="538" t="s">
        <v>151</v>
      </c>
      <c r="L104" s="538" t="s">
        <v>151</v>
      </c>
      <c r="M104" s="553">
        <v>2</v>
      </c>
      <c r="N104" s="107"/>
      <c r="O104" s="528">
        <v>2.068E-2</v>
      </c>
      <c r="P104" s="528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29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0">
        <v>0</v>
      </c>
      <c r="AO104" s="23"/>
      <c r="AP104" s="531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2">
        <f>constantes!$B$12</f>
        <v>0</v>
      </c>
      <c r="BA104" s="20">
        <v>318</v>
      </c>
      <c r="BB104" s="43"/>
      <c r="BC104" s="3" t="s">
        <v>2195</v>
      </c>
      <c r="BE104" s="533">
        <v>1</v>
      </c>
      <c r="BF104" s="534">
        <v>2027</v>
      </c>
      <c r="BG104" s="535">
        <v>1</v>
      </c>
      <c r="BH104" s="536">
        <v>2027</v>
      </c>
    </row>
    <row r="105" spans="1:60" ht="15" hidden="1">
      <c r="A105" s="125">
        <v>1104</v>
      </c>
      <c r="B105" s="125">
        <v>1104</v>
      </c>
      <c r="C105" s="537" t="s">
        <v>2340</v>
      </c>
      <c r="D105" s="537" t="s">
        <v>2340</v>
      </c>
      <c r="E105" s="545"/>
      <c r="F105" s="525">
        <v>142</v>
      </c>
      <c r="G105" s="3" t="s">
        <v>2194</v>
      </c>
      <c r="H105" s="3" t="s">
        <v>2076</v>
      </c>
      <c r="I105" s="3">
        <v>-50.982348999999999</v>
      </c>
      <c r="J105" s="3">
        <v>-23.328268999999999</v>
      </c>
      <c r="K105" s="538" t="s">
        <v>151</v>
      </c>
      <c r="L105" s="538" t="s">
        <v>151</v>
      </c>
      <c r="M105" s="553">
        <v>2</v>
      </c>
      <c r="N105" s="107"/>
      <c r="O105" s="528">
        <v>1.6379999999999999E-2</v>
      </c>
      <c r="P105" s="528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29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0">
        <v>0</v>
      </c>
      <c r="AO105" s="23"/>
      <c r="AP105" s="531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2">
        <f>constantes!$B$12</f>
        <v>0</v>
      </c>
      <c r="BA105" s="20">
        <v>318</v>
      </c>
      <c r="BB105" s="43"/>
      <c r="BC105" s="3" t="s">
        <v>2195</v>
      </c>
      <c r="BE105" s="533">
        <v>1</v>
      </c>
      <c r="BF105" s="534">
        <v>2027</v>
      </c>
      <c r="BG105" s="535">
        <v>1</v>
      </c>
      <c r="BH105" s="536">
        <v>2027</v>
      </c>
    </row>
    <row r="106" spans="1:60" ht="14.45" customHeight="1">
      <c r="A106" s="125">
        <v>1105</v>
      </c>
      <c r="B106" s="125">
        <v>1105</v>
      </c>
      <c r="C106" s="537" t="s">
        <v>2341</v>
      </c>
      <c r="D106" s="537" t="s">
        <v>2341</v>
      </c>
      <c r="E106" s="545"/>
      <c r="F106" s="525">
        <v>102.81</v>
      </c>
      <c r="G106" s="3" t="s">
        <v>2204</v>
      </c>
      <c r="H106" s="3" t="s">
        <v>2205</v>
      </c>
      <c r="I106" s="3">
        <v>-40.299948999999998</v>
      </c>
      <c r="J106" s="3">
        <v>-16.134338</v>
      </c>
      <c r="K106" s="538" t="s">
        <v>150</v>
      </c>
      <c r="L106" s="538" t="s">
        <v>150</v>
      </c>
      <c r="M106" s="553">
        <v>1</v>
      </c>
      <c r="N106" s="107"/>
      <c r="O106" s="528">
        <v>1.9820000000000001E-2</v>
      </c>
      <c r="P106" s="528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2030</v>
      </c>
      <c r="AH106" s="125">
        <v>2100</v>
      </c>
      <c r="AI106" s="125">
        <v>30</v>
      </c>
      <c r="AJ106" s="529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0">
        <v>0</v>
      </c>
      <c r="AO106" s="23"/>
      <c r="AP106" s="531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2">
        <f>constantes!$B$12</f>
        <v>0</v>
      </c>
      <c r="BA106" s="20">
        <v>318</v>
      </c>
      <c r="BB106" s="43"/>
      <c r="BC106" s="3" t="s">
        <v>2215</v>
      </c>
      <c r="BE106" s="533">
        <v>1</v>
      </c>
      <c r="BF106" s="534">
        <v>2035</v>
      </c>
      <c r="BG106" s="535">
        <v>3</v>
      </c>
      <c r="BH106" s="536">
        <v>2050</v>
      </c>
    </row>
    <row r="107" spans="1:60" ht="15">
      <c r="A107" s="125">
        <v>1106</v>
      </c>
      <c r="B107" s="125">
        <v>1106</v>
      </c>
      <c r="C107" s="537" t="s">
        <v>2342</v>
      </c>
      <c r="D107" s="537" t="s">
        <v>2342</v>
      </c>
      <c r="E107" s="545"/>
      <c r="F107" s="525">
        <v>53</v>
      </c>
      <c r="G107" s="3" t="s">
        <v>2179</v>
      </c>
      <c r="H107" s="3" t="s">
        <v>2152</v>
      </c>
      <c r="I107" s="3">
        <v>-55.264957000000003</v>
      </c>
      <c r="J107" s="3">
        <v>-13.576389000000001</v>
      </c>
      <c r="K107" s="538" t="s">
        <v>158</v>
      </c>
      <c r="L107" s="538" t="s">
        <v>158</v>
      </c>
      <c r="M107" s="553">
        <v>10</v>
      </c>
      <c r="N107" s="107"/>
      <c r="O107" s="528">
        <v>2.068E-2</v>
      </c>
      <c r="P107" s="528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2030</v>
      </c>
      <c r="AH107" s="125">
        <v>2100</v>
      </c>
      <c r="AI107" s="125">
        <v>30</v>
      </c>
      <c r="AJ107" s="529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0">
        <v>0</v>
      </c>
      <c r="AO107" s="23"/>
      <c r="AP107" s="531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2">
        <f>constantes!$B$12</f>
        <v>0</v>
      </c>
      <c r="BA107" s="20">
        <v>318</v>
      </c>
      <c r="BB107" s="43"/>
      <c r="BC107" s="3" t="s">
        <v>2181</v>
      </c>
      <c r="BE107" s="533">
        <v>1</v>
      </c>
      <c r="BF107" s="534">
        <v>2027</v>
      </c>
      <c r="BG107" s="535">
        <v>1</v>
      </c>
      <c r="BH107" s="536">
        <v>2027</v>
      </c>
    </row>
    <row r="108" spans="1:60" ht="15">
      <c r="A108" s="125">
        <v>1107</v>
      </c>
      <c r="B108" s="125">
        <v>1107</v>
      </c>
      <c r="C108" s="537" t="s">
        <v>2343</v>
      </c>
      <c r="D108" s="537" t="s">
        <v>2343</v>
      </c>
      <c r="E108" s="545"/>
      <c r="F108" s="525">
        <v>1850</v>
      </c>
      <c r="G108" s="3" t="s">
        <v>2197</v>
      </c>
      <c r="H108" s="3" t="s">
        <v>2316</v>
      </c>
      <c r="I108" s="3">
        <v>-49.036639000000001</v>
      </c>
      <c r="J108" s="3">
        <v>-5.3251819999999999</v>
      </c>
      <c r="K108" s="538" t="s">
        <v>153</v>
      </c>
      <c r="L108" s="538" t="s">
        <v>153</v>
      </c>
      <c r="M108" s="553">
        <v>4</v>
      </c>
      <c r="N108" s="107"/>
      <c r="O108" s="528">
        <v>1.6379999999999999E-2</v>
      </c>
      <c r="P108" s="528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2030</v>
      </c>
      <c r="AH108" s="125">
        <v>2100</v>
      </c>
      <c r="AI108" s="125">
        <v>30</v>
      </c>
      <c r="AJ108" s="529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0">
        <v>0</v>
      </c>
      <c r="AO108" s="23"/>
      <c r="AP108" s="531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2">
        <f>constantes!$B$12</f>
        <v>0</v>
      </c>
      <c r="BA108" s="20">
        <v>318</v>
      </c>
      <c r="BB108" s="43"/>
      <c r="BC108" s="3" t="s">
        <v>2215</v>
      </c>
      <c r="BE108" s="533">
        <v>1</v>
      </c>
      <c r="BF108" s="534">
        <v>2035</v>
      </c>
      <c r="BG108" s="535">
        <v>3</v>
      </c>
      <c r="BH108" s="536">
        <v>2050</v>
      </c>
    </row>
    <row r="109" spans="1:60" ht="14.45" hidden="1" customHeight="1">
      <c r="A109" s="125">
        <v>1108</v>
      </c>
      <c r="B109" s="125">
        <v>1108</v>
      </c>
      <c r="C109" s="626" t="s">
        <v>2337</v>
      </c>
      <c r="D109" s="537" t="s">
        <v>2337</v>
      </c>
      <c r="E109" s="545"/>
      <c r="F109" s="525">
        <v>125</v>
      </c>
      <c r="G109" s="3" t="s">
        <v>2197</v>
      </c>
      <c r="H109" s="3" t="s">
        <v>2337</v>
      </c>
      <c r="I109" s="3">
        <v>-48.627907</v>
      </c>
      <c r="J109" s="3">
        <v>-15.121651999999999</v>
      </c>
      <c r="K109" s="538" t="s">
        <v>2003</v>
      </c>
      <c r="L109" s="538" t="s">
        <v>2003</v>
      </c>
      <c r="M109" s="553">
        <v>1</v>
      </c>
      <c r="N109" s="107"/>
      <c r="O109" s="528">
        <v>1.9820000000000001E-2</v>
      </c>
      <c r="P109" s="528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29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0">
        <v>0</v>
      </c>
      <c r="AO109" s="23"/>
      <c r="AP109" s="531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2">
        <f>constantes!$B$12</f>
        <v>0</v>
      </c>
      <c r="BA109" s="20">
        <v>318</v>
      </c>
      <c r="BB109" s="43"/>
      <c r="BC109" s="3" t="s">
        <v>2207</v>
      </c>
      <c r="BE109" s="533">
        <v>1</v>
      </c>
      <c r="BF109" s="534">
        <v>2026</v>
      </c>
      <c r="BG109" s="535">
        <v>1</v>
      </c>
      <c r="BH109" s="536">
        <v>2026</v>
      </c>
    </row>
    <row r="110" spans="1:60" ht="15">
      <c r="A110" s="125">
        <v>1109</v>
      </c>
      <c r="B110" s="125">
        <v>1109</v>
      </c>
      <c r="C110" s="537" t="s">
        <v>2344</v>
      </c>
      <c r="D110" s="537" t="s">
        <v>2344</v>
      </c>
      <c r="E110" s="545"/>
      <c r="F110" s="525">
        <v>80</v>
      </c>
      <c r="G110" s="3" t="s">
        <v>2197</v>
      </c>
      <c r="H110" s="3" t="s">
        <v>2345</v>
      </c>
      <c r="I110" s="3">
        <v>-47.926211000000002</v>
      </c>
      <c r="J110" s="3">
        <v>-14.302897</v>
      </c>
      <c r="K110" s="538" t="s">
        <v>2003</v>
      </c>
      <c r="L110" s="538" t="s">
        <v>2003</v>
      </c>
      <c r="M110" s="553">
        <v>1</v>
      </c>
      <c r="N110" s="107"/>
      <c r="O110" s="528">
        <v>1.9820000000000001E-2</v>
      </c>
      <c r="P110" s="528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2030</v>
      </c>
      <c r="AH110" s="125">
        <v>2100</v>
      </c>
      <c r="AI110" s="125">
        <v>30</v>
      </c>
      <c r="AJ110" s="529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0">
        <v>0</v>
      </c>
      <c r="AO110" s="23"/>
      <c r="AP110" s="531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2">
        <f>constantes!$B$12</f>
        <v>0</v>
      </c>
      <c r="BA110" s="20">
        <v>318</v>
      </c>
      <c r="BB110" s="43"/>
      <c r="BC110" s="3" t="s">
        <v>2181</v>
      </c>
      <c r="BE110" s="533">
        <v>1</v>
      </c>
      <c r="BF110" s="534">
        <v>2027</v>
      </c>
      <c r="BG110" s="535">
        <v>1</v>
      </c>
      <c r="BH110" s="536">
        <v>2027</v>
      </c>
    </row>
    <row r="111" spans="1:60" ht="15">
      <c r="A111" s="125">
        <v>1110</v>
      </c>
      <c r="B111" s="125">
        <v>1110</v>
      </c>
      <c r="C111" s="537" t="s">
        <v>2346</v>
      </c>
      <c r="D111" s="537" t="s">
        <v>2346</v>
      </c>
      <c r="E111" s="545"/>
      <c r="F111" s="525">
        <v>95</v>
      </c>
      <c r="G111" s="3" t="s">
        <v>2179</v>
      </c>
      <c r="H111" s="3" t="s">
        <v>2331</v>
      </c>
      <c r="I111" s="3">
        <v>-54.443610999999997</v>
      </c>
      <c r="J111" s="3">
        <v>-1.485833</v>
      </c>
      <c r="K111" s="538" t="s">
        <v>153</v>
      </c>
      <c r="L111" s="538" t="s">
        <v>153</v>
      </c>
      <c r="M111" s="553">
        <v>4</v>
      </c>
      <c r="N111" s="107"/>
      <c r="O111" s="528">
        <v>1.9820000000000001E-2</v>
      </c>
      <c r="P111" s="528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2030</v>
      </c>
      <c r="AH111" s="125">
        <v>2100</v>
      </c>
      <c r="AI111" s="125">
        <v>30</v>
      </c>
      <c r="AJ111" s="529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0">
        <v>0</v>
      </c>
      <c r="AO111" s="23"/>
      <c r="AP111" s="531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2">
        <f>constantes!$B$12</f>
        <v>0</v>
      </c>
      <c r="BA111" s="20">
        <v>318</v>
      </c>
      <c r="BB111" s="43"/>
      <c r="BC111" s="3" t="s">
        <v>2181</v>
      </c>
      <c r="BE111" s="533">
        <v>1</v>
      </c>
      <c r="BF111" s="534">
        <v>2027</v>
      </c>
      <c r="BG111" s="535">
        <v>1</v>
      </c>
      <c r="BH111" s="536">
        <v>2027</v>
      </c>
    </row>
    <row r="112" spans="1:60" ht="15" hidden="1">
      <c r="A112" s="125">
        <v>1111</v>
      </c>
      <c r="B112" s="125">
        <v>1111</v>
      </c>
      <c r="C112" s="537" t="s">
        <v>2347</v>
      </c>
      <c r="D112" s="537" t="s">
        <v>2347</v>
      </c>
      <c r="E112" s="545"/>
      <c r="F112" s="525">
        <v>48.9</v>
      </c>
      <c r="G112" s="3" t="s">
        <v>2197</v>
      </c>
      <c r="H112" s="3" t="s">
        <v>2348</v>
      </c>
      <c r="I112" s="3">
        <v>-47.622494000000003</v>
      </c>
      <c r="J112" s="3">
        <v>-9.9872219999999992</v>
      </c>
      <c r="K112" s="538" t="s">
        <v>1981</v>
      </c>
      <c r="L112" s="538" t="s">
        <v>1981</v>
      </c>
      <c r="M112" s="553">
        <v>1</v>
      </c>
      <c r="N112" s="107"/>
      <c r="O112" s="528">
        <v>2.068E-2</v>
      </c>
      <c r="P112" s="528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29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0">
        <v>0</v>
      </c>
      <c r="AO112" s="23"/>
      <c r="AP112" s="531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2">
        <f>constantes!$B$12</f>
        <v>0</v>
      </c>
      <c r="BA112" s="20">
        <v>318</v>
      </c>
      <c r="BB112" s="43"/>
      <c r="BC112" s="3" t="s">
        <v>2195</v>
      </c>
      <c r="BE112" s="533">
        <v>1</v>
      </c>
      <c r="BF112" s="534">
        <v>2027</v>
      </c>
      <c r="BG112" s="535">
        <v>1</v>
      </c>
      <c r="BH112" s="536">
        <v>2027</v>
      </c>
    </row>
    <row r="113" spans="1:60" ht="15">
      <c r="A113" s="125">
        <v>1112</v>
      </c>
      <c r="B113" s="125">
        <v>1112</v>
      </c>
      <c r="C113" s="537" t="s">
        <v>2349</v>
      </c>
      <c r="D113" s="537" t="s">
        <v>2349</v>
      </c>
      <c r="E113" s="545"/>
      <c r="F113" s="525">
        <v>310.39999999999998</v>
      </c>
      <c r="G113" s="3" t="s">
        <v>2197</v>
      </c>
      <c r="H113" s="3" t="s">
        <v>2198</v>
      </c>
      <c r="I113" s="3">
        <v>-52.611621999999997</v>
      </c>
      <c r="J113" s="3">
        <v>-14.779544</v>
      </c>
      <c r="K113" s="538" t="s">
        <v>158</v>
      </c>
      <c r="L113" s="538" t="s">
        <v>158</v>
      </c>
      <c r="M113" s="553">
        <v>1</v>
      </c>
      <c r="N113" s="107"/>
      <c r="O113" s="528">
        <v>1.6379999999999999E-2</v>
      </c>
      <c r="P113" s="528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2030</v>
      </c>
      <c r="AH113" s="125">
        <v>2100</v>
      </c>
      <c r="AI113" s="125">
        <v>30</v>
      </c>
      <c r="AJ113" s="529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0">
        <v>0</v>
      </c>
      <c r="AO113" s="23"/>
      <c r="AP113" s="531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2">
        <f>constantes!$B$12</f>
        <v>0</v>
      </c>
      <c r="BA113" s="20">
        <v>318</v>
      </c>
      <c r="BB113" s="43"/>
      <c r="BC113" s="3" t="s">
        <v>2215</v>
      </c>
      <c r="BE113" s="533">
        <v>1</v>
      </c>
      <c r="BF113" s="534">
        <v>2035</v>
      </c>
      <c r="BG113" s="535">
        <v>3</v>
      </c>
      <c r="BH113" s="536">
        <v>2050</v>
      </c>
    </row>
    <row r="114" spans="1:60" ht="15" hidden="1">
      <c r="A114" s="125">
        <v>1113</v>
      </c>
      <c r="B114" s="125">
        <v>1113</v>
      </c>
      <c r="C114" s="537" t="s">
        <v>2350</v>
      </c>
      <c r="D114" s="537" t="s">
        <v>2350</v>
      </c>
      <c r="E114" s="545"/>
      <c r="F114" s="525">
        <v>79.5</v>
      </c>
      <c r="G114" s="3" t="s">
        <v>2219</v>
      </c>
      <c r="H114" s="3" t="s">
        <v>2220</v>
      </c>
      <c r="I114" s="3">
        <v>-51.859344999999998</v>
      </c>
      <c r="J114" s="3">
        <v>-29.146484999999998</v>
      </c>
      <c r="K114" s="538" t="s">
        <v>149</v>
      </c>
      <c r="L114" s="538" t="s">
        <v>149</v>
      </c>
      <c r="M114" s="553">
        <v>2</v>
      </c>
      <c r="N114" s="107"/>
      <c r="O114" s="528">
        <v>1.9820000000000001E-2</v>
      </c>
      <c r="P114" s="528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29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0">
        <v>0</v>
      </c>
      <c r="AO114" s="23"/>
      <c r="AP114" s="531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2">
        <f>constantes!$B$12</f>
        <v>0</v>
      </c>
      <c r="BA114" s="20">
        <v>318</v>
      </c>
      <c r="BB114" s="43"/>
      <c r="BC114" s="3" t="s">
        <v>2195</v>
      </c>
      <c r="BE114" s="533">
        <v>1</v>
      </c>
      <c r="BF114" s="534">
        <v>2027</v>
      </c>
      <c r="BG114" s="535">
        <v>1</v>
      </c>
      <c r="BH114" s="536">
        <v>2027</v>
      </c>
    </row>
    <row r="115" spans="1:60" ht="15" customHeight="1">
      <c r="A115" s="125">
        <v>1114</v>
      </c>
      <c r="B115" s="125">
        <v>1114</v>
      </c>
      <c r="C115" s="537" t="s">
        <v>2351</v>
      </c>
      <c r="D115" s="537" t="s">
        <v>2351</v>
      </c>
      <c r="E115" s="545"/>
      <c r="F115" s="525">
        <v>73</v>
      </c>
      <c r="G115" s="3" t="s">
        <v>2179</v>
      </c>
      <c r="H115" s="3" t="s">
        <v>2296</v>
      </c>
      <c r="I115" s="3">
        <v>-58.981906000000002</v>
      </c>
      <c r="J115" s="3">
        <v>-12.688057000000001</v>
      </c>
      <c r="K115" s="538" t="s">
        <v>158</v>
      </c>
      <c r="L115" s="538" t="s">
        <v>158</v>
      </c>
      <c r="M115" s="553">
        <v>10</v>
      </c>
      <c r="N115" s="107"/>
      <c r="O115" s="528">
        <v>1.9820000000000001E-2</v>
      </c>
      <c r="P115" s="528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2030</v>
      </c>
      <c r="AH115" s="125">
        <v>2100</v>
      </c>
      <c r="AI115" s="125">
        <v>30</v>
      </c>
      <c r="AJ115" s="529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0">
        <v>0</v>
      </c>
      <c r="AO115" s="23"/>
      <c r="AP115" s="531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2">
        <f>constantes!$B$12</f>
        <v>0</v>
      </c>
      <c r="BA115" s="20">
        <v>318</v>
      </c>
      <c r="BB115" s="43"/>
      <c r="BC115" s="3" t="s">
        <v>2215</v>
      </c>
      <c r="BE115" s="533">
        <v>1</v>
      </c>
      <c r="BF115" s="534">
        <v>2035</v>
      </c>
      <c r="BG115" s="535">
        <v>3</v>
      </c>
      <c r="BH115" s="536">
        <v>2050</v>
      </c>
    </row>
    <row r="116" spans="1:60" ht="15" hidden="1" customHeight="1">
      <c r="A116" s="125">
        <v>1115</v>
      </c>
      <c r="B116" s="125">
        <v>1115</v>
      </c>
      <c r="C116" s="537" t="s">
        <v>2352</v>
      </c>
      <c r="D116" s="537" t="s">
        <v>2352</v>
      </c>
      <c r="E116" s="545"/>
      <c r="F116" s="525">
        <v>49.79</v>
      </c>
      <c r="G116" s="3" t="s">
        <v>2197</v>
      </c>
      <c r="H116" s="3" t="s">
        <v>2353</v>
      </c>
      <c r="I116" s="3">
        <v>-46.88805</v>
      </c>
      <c r="J116" s="3">
        <v>-13.599548</v>
      </c>
      <c r="K116" s="538" t="s">
        <v>2003</v>
      </c>
      <c r="L116" s="538" t="s">
        <v>2003</v>
      </c>
      <c r="M116" s="553">
        <v>1</v>
      </c>
      <c r="N116" s="107"/>
      <c r="O116" s="528">
        <v>2.068E-2</v>
      </c>
      <c r="P116" s="528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29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0">
        <v>0</v>
      </c>
      <c r="AO116" s="23"/>
      <c r="AP116" s="531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2">
        <f>constantes!$B$12</f>
        <v>0</v>
      </c>
      <c r="BA116" s="20">
        <v>318</v>
      </c>
      <c r="BB116" s="43"/>
      <c r="BC116" s="3" t="s">
        <v>2195</v>
      </c>
      <c r="BE116" s="533">
        <v>1</v>
      </c>
      <c r="BF116" s="534">
        <v>2027</v>
      </c>
      <c r="BG116" s="535">
        <v>1</v>
      </c>
      <c r="BH116" s="536">
        <v>2027</v>
      </c>
    </row>
    <row r="117" spans="1:60" ht="15" customHeight="1">
      <c r="A117" s="125">
        <v>1116</v>
      </c>
      <c r="B117" s="125">
        <v>1116</v>
      </c>
      <c r="C117" s="537" t="s">
        <v>2354</v>
      </c>
      <c r="D117" s="537" t="s">
        <v>2354</v>
      </c>
      <c r="E117" s="545"/>
      <c r="F117" s="525">
        <v>32.4</v>
      </c>
      <c r="G117" s="3" t="s">
        <v>2095</v>
      </c>
      <c r="H117" s="3" t="s">
        <v>2355</v>
      </c>
      <c r="I117" s="3">
        <v>-52.581511999999996</v>
      </c>
      <c r="J117" s="3">
        <v>-26.798359999999999</v>
      </c>
      <c r="K117" s="538" t="s">
        <v>1989</v>
      </c>
      <c r="L117" s="538" t="s">
        <v>1989</v>
      </c>
      <c r="M117" s="553">
        <v>2</v>
      </c>
      <c r="N117" s="107"/>
      <c r="O117" s="528">
        <v>2.068E-2</v>
      </c>
      <c r="P117" s="528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2030</v>
      </c>
      <c r="AH117" s="125">
        <v>2100</v>
      </c>
      <c r="AI117" s="125">
        <v>30</v>
      </c>
      <c r="AJ117" s="529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0">
        <v>0</v>
      </c>
      <c r="AO117" s="23"/>
      <c r="AP117" s="531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2">
        <f>constantes!$B$12</f>
        <v>0</v>
      </c>
      <c r="BA117" s="20">
        <v>318</v>
      </c>
      <c r="BB117" s="43"/>
      <c r="BC117" s="3" t="s">
        <v>2215</v>
      </c>
      <c r="BE117" s="533">
        <v>1</v>
      </c>
      <c r="BF117" s="534">
        <v>2035</v>
      </c>
      <c r="BG117" s="535">
        <v>3</v>
      </c>
      <c r="BH117" s="536">
        <v>2050</v>
      </c>
    </row>
    <row r="118" spans="1:60" ht="15" customHeight="1">
      <c r="A118" s="125">
        <v>1117</v>
      </c>
      <c r="B118" s="125">
        <v>1117</v>
      </c>
      <c r="C118" s="537" t="s">
        <v>2356</v>
      </c>
      <c r="D118" s="537" t="s">
        <v>2356</v>
      </c>
      <c r="E118" s="545"/>
      <c r="F118" s="525">
        <v>33</v>
      </c>
      <c r="G118" s="3" t="s">
        <v>2194</v>
      </c>
      <c r="H118" s="3" t="s">
        <v>2321</v>
      </c>
      <c r="I118" s="3">
        <v>-51.615808999999999</v>
      </c>
      <c r="J118" s="3">
        <v>-18.796824999999998</v>
      </c>
      <c r="K118" s="538" t="s">
        <v>2003</v>
      </c>
      <c r="L118" s="538" t="s">
        <v>2003</v>
      </c>
      <c r="M118" s="553">
        <v>1</v>
      </c>
      <c r="N118" s="107"/>
      <c r="O118" s="528">
        <v>2.068E-2</v>
      </c>
      <c r="P118" s="528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2030</v>
      </c>
      <c r="AH118" s="125">
        <v>2100</v>
      </c>
      <c r="AI118" s="125">
        <v>30</v>
      </c>
      <c r="AJ118" s="529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0">
        <v>0</v>
      </c>
      <c r="AO118" s="23"/>
      <c r="AP118" s="531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2">
        <f>constantes!$B$12</f>
        <v>0</v>
      </c>
      <c r="BA118" s="20">
        <v>318</v>
      </c>
      <c r="BB118" s="43"/>
      <c r="BC118" s="3" t="s">
        <v>2181</v>
      </c>
      <c r="BE118" s="533">
        <v>1</v>
      </c>
      <c r="BF118" s="534">
        <v>2027</v>
      </c>
      <c r="BG118" s="535">
        <v>1</v>
      </c>
      <c r="BH118" s="536">
        <v>2027</v>
      </c>
    </row>
    <row r="119" spans="1:60" ht="15" customHeight="1">
      <c r="A119" s="125">
        <v>1118</v>
      </c>
      <c r="B119" s="125">
        <v>1118</v>
      </c>
      <c r="C119" s="537" t="s">
        <v>2357</v>
      </c>
      <c r="D119" s="537" t="s">
        <v>2357</v>
      </c>
      <c r="E119" s="545"/>
      <c r="F119" s="525">
        <v>45.5</v>
      </c>
      <c r="G119" s="3" t="s">
        <v>2229</v>
      </c>
      <c r="H119" s="3" t="s">
        <v>2358</v>
      </c>
      <c r="I119" s="3">
        <v>-44.446559999999998</v>
      </c>
      <c r="J119" s="3">
        <v>-22.874324000000001</v>
      </c>
      <c r="K119" s="538" t="s">
        <v>282</v>
      </c>
      <c r="L119" s="538" t="s">
        <v>282</v>
      </c>
      <c r="M119" s="553">
        <v>1</v>
      </c>
      <c r="N119" s="107"/>
      <c r="O119" s="528">
        <v>2.068E-2</v>
      </c>
      <c r="P119" s="528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2030</v>
      </c>
      <c r="AH119" s="125">
        <v>2100</v>
      </c>
      <c r="AI119" s="125">
        <v>30</v>
      </c>
      <c r="AJ119" s="529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0">
        <v>0</v>
      </c>
      <c r="AO119" s="23"/>
      <c r="AP119" s="531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2">
        <f>constantes!$B$12</f>
        <v>0</v>
      </c>
      <c r="BA119" s="20">
        <v>318</v>
      </c>
      <c r="BB119" s="43"/>
      <c r="BC119" s="3" t="s">
        <v>2215</v>
      </c>
      <c r="BE119" s="533">
        <v>1</v>
      </c>
      <c r="BF119" s="534">
        <v>2035</v>
      </c>
      <c r="BG119" s="535">
        <v>3</v>
      </c>
      <c r="BH119" s="536">
        <v>2050</v>
      </c>
    </row>
    <row r="120" spans="1:60" ht="15" hidden="1">
      <c r="A120" s="125">
        <v>1119</v>
      </c>
      <c r="B120" s="125">
        <v>1119</v>
      </c>
      <c r="C120" s="537" t="s">
        <v>2359</v>
      </c>
      <c r="D120" s="537" t="s">
        <v>2359</v>
      </c>
      <c r="E120" s="545"/>
      <c r="F120" s="525">
        <v>292</v>
      </c>
      <c r="G120" s="3" t="s">
        <v>2095</v>
      </c>
      <c r="H120" s="3" t="s">
        <v>2308</v>
      </c>
      <c r="I120" s="3">
        <v>-50.663587999999997</v>
      </c>
      <c r="J120" s="3">
        <v>-28.339153</v>
      </c>
      <c r="K120" s="538" t="s">
        <v>1989</v>
      </c>
      <c r="L120" s="538" t="s">
        <v>1989</v>
      </c>
      <c r="M120" s="553">
        <v>2</v>
      </c>
      <c r="N120" s="107"/>
      <c r="O120" s="528">
        <v>1.6379999999999999E-2</v>
      </c>
      <c r="P120" s="528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29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0">
        <v>0</v>
      </c>
      <c r="AO120" s="23"/>
      <c r="AP120" s="531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2">
        <f>constantes!$B$12</f>
        <v>0</v>
      </c>
      <c r="BA120" s="20">
        <v>318</v>
      </c>
      <c r="BB120" s="43"/>
      <c r="BC120" s="3" t="s">
        <v>2195</v>
      </c>
      <c r="BE120" s="533">
        <v>1</v>
      </c>
      <c r="BF120" s="534">
        <v>2027</v>
      </c>
      <c r="BG120" s="535">
        <v>1</v>
      </c>
      <c r="BH120" s="536">
        <v>2027</v>
      </c>
    </row>
    <row r="121" spans="1:60" ht="15" hidden="1">
      <c r="A121" s="125">
        <v>1120</v>
      </c>
      <c r="B121" s="125">
        <v>1120</v>
      </c>
      <c r="C121" s="537" t="s">
        <v>2360</v>
      </c>
      <c r="D121" s="537" t="s">
        <v>2360</v>
      </c>
      <c r="E121" s="545"/>
      <c r="F121" s="525">
        <v>103.29</v>
      </c>
      <c r="G121" s="3" t="s">
        <v>2194</v>
      </c>
      <c r="H121" s="3" t="s">
        <v>2339</v>
      </c>
      <c r="I121" s="3">
        <v>-52.300275999999997</v>
      </c>
      <c r="J121" s="3">
        <v>-23.578451000000001</v>
      </c>
      <c r="K121" s="538" t="s">
        <v>151</v>
      </c>
      <c r="L121" s="538" t="s">
        <v>151</v>
      </c>
      <c r="M121" s="553">
        <v>2</v>
      </c>
      <c r="N121" s="107"/>
      <c r="O121" s="528">
        <v>1.9820000000000001E-2</v>
      </c>
      <c r="P121" s="528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29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0">
        <v>0</v>
      </c>
      <c r="AO121" s="23"/>
      <c r="AP121" s="531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2">
        <f>constantes!$B$12</f>
        <v>0</v>
      </c>
      <c r="BA121" s="20">
        <v>318</v>
      </c>
      <c r="BB121" s="43"/>
      <c r="BC121" s="3" t="s">
        <v>2195</v>
      </c>
      <c r="BE121" s="533">
        <v>1</v>
      </c>
      <c r="BF121" s="534">
        <v>2027</v>
      </c>
      <c r="BG121" s="535">
        <v>1</v>
      </c>
      <c r="BH121" s="536">
        <v>2027</v>
      </c>
    </row>
    <row r="122" spans="1:60" ht="15">
      <c r="A122" s="125">
        <v>1121</v>
      </c>
      <c r="B122" s="125">
        <v>1121</v>
      </c>
      <c r="C122" s="537" t="s">
        <v>2361</v>
      </c>
      <c r="D122" s="537" t="s">
        <v>2361</v>
      </c>
      <c r="E122" s="545"/>
      <c r="F122" s="525">
        <v>524</v>
      </c>
      <c r="G122" s="3" t="s">
        <v>2095</v>
      </c>
      <c r="H122" s="3" t="s">
        <v>2095</v>
      </c>
      <c r="I122">
        <v>-54.904443999999998</v>
      </c>
      <c r="J122">
        <v>-27.651109000000002</v>
      </c>
      <c r="K122" s="538" t="s">
        <v>149</v>
      </c>
      <c r="L122" s="538" t="s">
        <v>149</v>
      </c>
      <c r="M122" s="553">
        <v>2</v>
      </c>
      <c r="N122" s="107"/>
      <c r="O122" s="528">
        <v>1.6379999999999999E-2</v>
      </c>
      <c r="P122" s="528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2030</v>
      </c>
      <c r="AH122" s="125">
        <v>2100</v>
      </c>
      <c r="AI122" s="125">
        <v>30</v>
      </c>
      <c r="AJ122" s="529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0">
        <v>0</v>
      </c>
      <c r="AO122" s="23"/>
      <c r="AP122" s="531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2">
        <f>constantes!$B$12</f>
        <v>0</v>
      </c>
      <c r="BA122" s="20">
        <v>318</v>
      </c>
      <c r="BB122" s="43"/>
      <c r="BC122" s="3" t="s">
        <v>2183</v>
      </c>
      <c r="BE122" s="533">
        <v>1</v>
      </c>
      <c r="BF122" s="534">
        <v>2030</v>
      </c>
      <c r="BG122" s="535">
        <v>1</v>
      </c>
      <c r="BH122" s="536">
        <v>2030</v>
      </c>
    </row>
    <row r="123" spans="1:60" ht="15" hidden="1">
      <c r="A123" s="125">
        <v>1122</v>
      </c>
      <c r="B123" s="125">
        <v>1122</v>
      </c>
      <c r="C123" s="537" t="s">
        <v>2362</v>
      </c>
      <c r="D123" s="537" t="s">
        <v>2362</v>
      </c>
      <c r="E123" s="545"/>
      <c r="F123" s="525">
        <v>54</v>
      </c>
      <c r="G123" s="3" t="s">
        <v>2229</v>
      </c>
      <c r="H123" s="3" t="s">
        <v>2363</v>
      </c>
      <c r="I123">
        <v>-41.708378000000003</v>
      </c>
      <c r="J123">
        <v>-19.806308999999999</v>
      </c>
      <c r="K123" s="538" t="s">
        <v>150</v>
      </c>
      <c r="L123" s="538" t="s">
        <v>150</v>
      </c>
      <c r="M123" s="553">
        <v>1</v>
      </c>
      <c r="N123" s="107"/>
      <c r="O123" s="528">
        <v>2.068E-2</v>
      </c>
      <c r="P123" s="528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29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0">
        <v>0</v>
      </c>
      <c r="AO123" s="23"/>
      <c r="AP123" s="531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2">
        <f>constantes!$B$12</f>
        <v>0</v>
      </c>
      <c r="BA123" s="20">
        <v>318</v>
      </c>
      <c r="BB123" s="43"/>
      <c r="BC123" s="3" t="s">
        <v>2195</v>
      </c>
      <c r="BE123" s="533">
        <v>1</v>
      </c>
      <c r="BF123" s="534">
        <v>2027</v>
      </c>
      <c r="BG123" s="535">
        <v>1</v>
      </c>
      <c r="BH123" s="536">
        <v>2027</v>
      </c>
    </row>
    <row r="124" spans="1:60" ht="15">
      <c r="A124" s="125">
        <v>1123</v>
      </c>
      <c r="B124" s="125">
        <v>1123</v>
      </c>
      <c r="C124" s="537" t="s">
        <v>2353</v>
      </c>
      <c r="D124" s="537" t="s">
        <v>2353</v>
      </c>
      <c r="E124" s="545"/>
      <c r="F124" s="525">
        <v>90</v>
      </c>
      <c r="G124" s="3" t="s">
        <v>2197</v>
      </c>
      <c r="H124" s="3" t="s">
        <v>2353</v>
      </c>
      <c r="I124" s="3">
        <v>-47.81671</v>
      </c>
      <c r="J124" s="3">
        <v>-12.667058000000001</v>
      </c>
      <c r="K124" s="538" t="s">
        <v>1981</v>
      </c>
      <c r="L124" s="538" t="s">
        <v>1981</v>
      </c>
      <c r="M124" s="553">
        <v>1</v>
      </c>
      <c r="N124" s="107"/>
      <c r="O124" s="528">
        <v>1.9820000000000001E-2</v>
      </c>
      <c r="P124" s="528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2030</v>
      </c>
      <c r="AH124" s="125">
        <v>2100</v>
      </c>
      <c r="AI124" s="125">
        <v>30</v>
      </c>
      <c r="AJ124" s="529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0">
        <v>0</v>
      </c>
      <c r="AO124" s="23"/>
      <c r="AP124" s="531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2">
        <f>constantes!$B$12</f>
        <v>0</v>
      </c>
      <c r="BA124" s="20">
        <v>318</v>
      </c>
      <c r="BB124" s="43"/>
      <c r="BC124" s="3" t="s">
        <v>2181</v>
      </c>
      <c r="BE124" s="533">
        <v>1</v>
      </c>
      <c r="BF124" s="534">
        <v>2027</v>
      </c>
      <c r="BG124" s="535">
        <v>1</v>
      </c>
      <c r="BH124" s="536">
        <v>2027</v>
      </c>
    </row>
    <row r="125" spans="1:60" ht="15">
      <c r="A125" s="125">
        <v>1124</v>
      </c>
      <c r="B125" s="125">
        <v>1124</v>
      </c>
      <c r="C125" s="537" t="s">
        <v>2364</v>
      </c>
      <c r="D125" s="537" t="s">
        <v>2364</v>
      </c>
      <c r="E125" s="545"/>
      <c r="F125" s="525">
        <v>74.5</v>
      </c>
      <c r="G125" s="3" t="s">
        <v>2179</v>
      </c>
      <c r="H125" s="3" t="s">
        <v>2333</v>
      </c>
      <c r="I125" s="3">
        <v>-57.389727999999998</v>
      </c>
      <c r="J125" s="3">
        <v>-12.818666</v>
      </c>
      <c r="K125" s="538" t="s">
        <v>158</v>
      </c>
      <c r="L125" s="538" t="s">
        <v>158</v>
      </c>
      <c r="M125" s="553">
        <v>10</v>
      </c>
      <c r="N125" s="107"/>
      <c r="O125" s="528">
        <v>1.9820000000000001E-2</v>
      </c>
      <c r="P125" s="528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2030</v>
      </c>
      <c r="AH125" s="125">
        <v>2100</v>
      </c>
      <c r="AI125" s="125">
        <v>30</v>
      </c>
      <c r="AJ125" s="529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0">
        <v>0</v>
      </c>
      <c r="AO125" s="23"/>
      <c r="AP125" s="531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2">
        <f>constantes!$B$12</f>
        <v>0</v>
      </c>
      <c r="BA125" s="20">
        <v>318</v>
      </c>
      <c r="BB125" s="43"/>
      <c r="BC125" s="3" t="s">
        <v>2215</v>
      </c>
      <c r="BE125" s="533">
        <v>1</v>
      </c>
      <c r="BF125" s="534">
        <v>2035</v>
      </c>
      <c r="BG125" s="535">
        <v>3</v>
      </c>
      <c r="BH125" s="536">
        <v>2050</v>
      </c>
    </row>
    <row r="126" spans="1:60" ht="15">
      <c r="A126" s="125">
        <v>1125</v>
      </c>
      <c r="B126" s="125">
        <v>1125</v>
      </c>
      <c r="C126" s="537" t="s">
        <v>2365</v>
      </c>
      <c r="D126" s="537" t="s">
        <v>2365</v>
      </c>
      <c r="E126" s="545"/>
      <c r="F126" s="525">
        <v>199.3</v>
      </c>
      <c r="G126" s="3" t="s">
        <v>2179</v>
      </c>
      <c r="H126" s="3" t="s">
        <v>2288</v>
      </c>
      <c r="I126" s="3">
        <v>-61.588611</v>
      </c>
      <c r="J126" s="3">
        <v>2.940833</v>
      </c>
      <c r="K126" s="538" t="s">
        <v>157</v>
      </c>
      <c r="L126" s="538" t="s">
        <v>157</v>
      </c>
      <c r="M126" s="553">
        <v>4</v>
      </c>
      <c r="N126" s="107"/>
      <c r="O126" s="528">
        <v>1.6379999999999999E-2</v>
      </c>
      <c r="P126" s="528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2030</v>
      </c>
      <c r="AH126" s="125">
        <v>2100</v>
      </c>
      <c r="AI126" s="125">
        <v>30</v>
      </c>
      <c r="AJ126" s="529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0">
        <v>0</v>
      </c>
      <c r="AO126" s="23"/>
      <c r="AP126" s="531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2">
        <f>constantes!$B$12</f>
        <v>0</v>
      </c>
      <c r="BA126" s="20">
        <v>318</v>
      </c>
      <c r="BB126" s="43"/>
      <c r="BC126" s="3" t="s">
        <v>2181</v>
      </c>
      <c r="BE126" s="533">
        <v>1</v>
      </c>
      <c r="BF126" s="534">
        <v>2027</v>
      </c>
      <c r="BG126" s="535">
        <v>1</v>
      </c>
      <c r="BH126" s="536">
        <v>2027</v>
      </c>
    </row>
    <row r="127" spans="1:60" ht="15">
      <c r="A127" s="125">
        <v>1126</v>
      </c>
      <c r="B127" s="125">
        <v>1126</v>
      </c>
      <c r="C127" s="537" t="s">
        <v>2366</v>
      </c>
      <c r="D127" s="537" t="s">
        <v>2366</v>
      </c>
      <c r="E127" s="545"/>
      <c r="F127" s="525">
        <v>69.900000000000006</v>
      </c>
      <c r="G127" s="3" t="s">
        <v>2179</v>
      </c>
      <c r="H127" s="3" t="s">
        <v>2288</v>
      </c>
      <c r="I127" s="3">
        <v>-61.663888999999998</v>
      </c>
      <c r="J127" s="3">
        <v>2.895556</v>
      </c>
      <c r="K127" s="538" t="s">
        <v>157</v>
      </c>
      <c r="L127" s="538" t="s">
        <v>157</v>
      </c>
      <c r="M127" s="553">
        <v>4</v>
      </c>
      <c r="N127" s="107"/>
      <c r="O127" s="528">
        <v>1.9820000000000001E-2</v>
      </c>
      <c r="P127" s="528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2030</v>
      </c>
      <c r="AH127" s="125">
        <v>2100</v>
      </c>
      <c r="AI127" s="125">
        <v>30</v>
      </c>
      <c r="AJ127" s="529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0">
        <v>0</v>
      </c>
      <c r="AO127" s="23"/>
      <c r="AP127" s="531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2">
        <f>constantes!$B$12</f>
        <v>0</v>
      </c>
      <c r="BA127" s="20">
        <v>318</v>
      </c>
      <c r="BB127" s="43"/>
      <c r="BC127" s="3" t="s">
        <v>2181</v>
      </c>
      <c r="BE127" s="533">
        <v>1</v>
      </c>
      <c r="BF127" s="534">
        <v>2027</v>
      </c>
      <c r="BG127" s="535">
        <v>1</v>
      </c>
      <c r="BH127" s="536">
        <v>2027</v>
      </c>
    </row>
    <row r="128" spans="1:60" ht="15" hidden="1">
      <c r="A128" s="125">
        <v>1127</v>
      </c>
      <c r="B128" s="125">
        <v>1127</v>
      </c>
      <c r="C128" s="537" t="s">
        <v>2367</v>
      </c>
      <c r="D128" s="537" t="s">
        <v>2367</v>
      </c>
      <c r="E128" s="545"/>
      <c r="F128" s="525">
        <v>64</v>
      </c>
      <c r="G128" s="3" t="s">
        <v>2197</v>
      </c>
      <c r="H128" s="3" t="s">
        <v>2217</v>
      </c>
      <c r="I128" s="3">
        <v>-47.134112999999999</v>
      </c>
      <c r="J128" s="3">
        <v>-12.364687999999999</v>
      </c>
      <c r="K128" s="538" t="s">
        <v>1981</v>
      </c>
      <c r="L128" s="538" t="s">
        <v>1981</v>
      </c>
      <c r="M128" s="553">
        <v>1</v>
      </c>
      <c r="N128" s="107"/>
      <c r="O128" s="528">
        <v>1.9820000000000001E-2</v>
      </c>
      <c r="P128" s="528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29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0">
        <v>0</v>
      </c>
      <c r="AO128" s="23"/>
      <c r="AP128" s="531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2">
        <f>constantes!$B$12</f>
        <v>0</v>
      </c>
      <c r="BA128" s="20">
        <v>318</v>
      </c>
      <c r="BB128" s="43"/>
      <c r="BC128" s="3" t="s">
        <v>2195</v>
      </c>
      <c r="BE128" s="533">
        <v>1</v>
      </c>
      <c r="BF128" s="534">
        <v>2027</v>
      </c>
      <c r="BG128" s="535">
        <v>1</v>
      </c>
      <c r="BH128" s="536">
        <v>2027</v>
      </c>
    </row>
    <row r="129" spans="1:60" ht="15" hidden="1">
      <c r="A129" s="125">
        <v>1301</v>
      </c>
      <c r="B129" s="125">
        <v>1301</v>
      </c>
      <c r="C129" s="537" t="s">
        <v>2368</v>
      </c>
      <c r="D129" s="537" t="s">
        <v>2368</v>
      </c>
      <c r="E129" s="545"/>
      <c r="F129" s="525">
        <v>1</v>
      </c>
      <c r="K129" s="538" t="s">
        <v>149</v>
      </c>
      <c r="L129" s="538" t="s">
        <v>149</v>
      </c>
      <c r="M129" s="553">
        <v>2</v>
      </c>
      <c r="N129" s="107"/>
      <c r="O129" s="528">
        <v>1.6719999999999999E-2</v>
      </c>
      <c r="P129" s="528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29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0">
        <v>0</v>
      </c>
      <c r="AO129" s="23"/>
      <c r="AP129" s="531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2">
        <f>constantes!$B$12</f>
        <v>0</v>
      </c>
      <c r="BA129" s="20">
        <v>319</v>
      </c>
      <c r="BB129" s="43"/>
      <c r="BE129" s="533"/>
      <c r="BF129" s="534"/>
      <c r="BG129" s="535"/>
      <c r="BH129" s="536"/>
    </row>
    <row r="130" spans="1:60" ht="15" hidden="1">
      <c r="A130" s="125">
        <v>1302</v>
      </c>
      <c r="B130" s="125">
        <v>1302</v>
      </c>
      <c r="C130" s="537" t="s">
        <v>2369</v>
      </c>
      <c r="D130" s="537" t="s">
        <v>2369</v>
      </c>
      <c r="E130" s="545"/>
      <c r="F130" s="525">
        <v>3.4</v>
      </c>
      <c r="K130" s="538" t="s">
        <v>153</v>
      </c>
      <c r="L130" s="538" t="s">
        <v>153</v>
      </c>
      <c r="M130" s="553">
        <v>9</v>
      </c>
      <c r="N130" s="107"/>
      <c r="O130" s="528">
        <v>1.9820000000000001E-2</v>
      </c>
      <c r="P130" s="528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29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0">
        <v>0</v>
      </c>
      <c r="AO130" s="23"/>
      <c r="AP130" s="531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2">
        <f>constantes!$B$12</f>
        <v>0</v>
      </c>
      <c r="BA130" s="20">
        <v>319</v>
      </c>
      <c r="BB130" s="43"/>
      <c r="BE130" s="533"/>
      <c r="BF130" s="534"/>
      <c r="BG130" s="535"/>
      <c r="BH130" s="536"/>
    </row>
    <row r="131" spans="1:60" ht="15" hidden="1">
      <c r="A131" s="125">
        <v>1306</v>
      </c>
      <c r="B131" s="125">
        <v>1306</v>
      </c>
      <c r="C131" s="537" t="s">
        <v>2370</v>
      </c>
      <c r="D131" s="537" t="s">
        <v>2370</v>
      </c>
      <c r="E131" s="545"/>
      <c r="F131" s="525">
        <v>7.4</v>
      </c>
      <c r="K131" s="538" t="s">
        <v>155</v>
      </c>
      <c r="L131" s="538" t="s">
        <v>155</v>
      </c>
      <c r="M131" s="553">
        <v>6</v>
      </c>
      <c r="N131" s="107"/>
      <c r="O131" s="528">
        <v>1.6719999999999999E-2</v>
      </c>
      <c r="P131" s="528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29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0">
        <v>0</v>
      </c>
      <c r="AO131" s="23"/>
      <c r="AP131" s="531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2">
        <f>constantes!$B$12</f>
        <v>0</v>
      </c>
      <c r="BA131" s="20">
        <v>319</v>
      </c>
      <c r="BB131" s="43"/>
      <c r="BE131" s="533"/>
      <c r="BF131" s="534"/>
      <c r="BG131" s="535"/>
      <c r="BH131" s="536"/>
    </row>
    <row r="132" spans="1:60" ht="15" hidden="1">
      <c r="A132" s="125">
        <v>1305</v>
      </c>
      <c r="B132" s="125">
        <v>1305</v>
      </c>
      <c r="C132" s="537" t="s">
        <v>2371</v>
      </c>
      <c r="D132" s="537" t="s">
        <v>2371</v>
      </c>
      <c r="E132" s="545"/>
      <c r="F132" s="525">
        <v>5.8</v>
      </c>
      <c r="K132" s="538" t="s">
        <v>152</v>
      </c>
      <c r="L132" s="538" t="s">
        <v>152</v>
      </c>
      <c r="M132" s="553">
        <v>3</v>
      </c>
      <c r="N132" s="107"/>
      <c r="O132" s="528">
        <v>1.6719999999999999E-2</v>
      </c>
      <c r="P132" s="528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29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0">
        <v>0</v>
      </c>
      <c r="AO132" s="23"/>
      <c r="AP132" s="531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2">
        <f>constantes!$B$12</f>
        <v>0</v>
      </c>
      <c r="BA132" s="20">
        <v>319</v>
      </c>
      <c r="BB132" s="43"/>
      <c r="BE132" s="533"/>
      <c r="BF132" s="534"/>
      <c r="BG132" s="535"/>
      <c r="BH132" s="536"/>
    </row>
    <row r="133" spans="1:60" ht="15" hidden="1">
      <c r="A133" s="125">
        <v>1304</v>
      </c>
      <c r="B133" s="125">
        <v>1304</v>
      </c>
      <c r="C133" s="537" t="s">
        <v>2372</v>
      </c>
      <c r="D133" s="537" t="s">
        <v>2372</v>
      </c>
      <c r="E133" s="545"/>
      <c r="F133" s="525">
        <v>115.5</v>
      </c>
      <c r="K133" s="538" t="s">
        <v>149</v>
      </c>
      <c r="L133" s="538" t="s">
        <v>149</v>
      </c>
      <c r="M133" s="553">
        <v>2</v>
      </c>
      <c r="N133" s="107"/>
      <c r="O133" s="528">
        <v>1.6719999999999999E-2</v>
      </c>
      <c r="P133" s="528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29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0">
        <v>0</v>
      </c>
      <c r="AO133" s="23"/>
      <c r="AP133" s="531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2">
        <f>constantes!$B$12</f>
        <v>0</v>
      </c>
      <c r="BA133" s="20">
        <v>319</v>
      </c>
      <c r="BB133" s="43"/>
      <c r="BE133" s="533"/>
      <c r="BF133" s="534"/>
      <c r="BG133" s="535"/>
      <c r="BH133" s="536"/>
    </row>
    <row r="134" spans="1:60" ht="15" hidden="1">
      <c r="A134" s="125">
        <v>1303</v>
      </c>
      <c r="B134" s="125">
        <v>1303</v>
      </c>
      <c r="C134" s="537" t="s">
        <v>2373</v>
      </c>
      <c r="D134" s="537" t="s">
        <v>2373</v>
      </c>
      <c r="E134" s="545"/>
      <c r="F134" s="525">
        <v>166.4</v>
      </c>
      <c r="K134" s="538" t="s">
        <v>146</v>
      </c>
      <c r="L134" s="538" t="s">
        <v>146</v>
      </c>
      <c r="M134" s="553">
        <v>1</v>
      </c>
      <c r="N134" s="107"/>
      <c r="O134" s="528">
        <v>2.5329999923706055E-2</v>
      </c>
      <c r="P134" s="528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29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0">
        <v>0</v>
      </c>
      <c r="AO134" s="23"/>
      <c r="AP134" s="531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2">
        <f>constantes!$B$12</f>
        <v>0</v>
      </c>
      <c r="BA134" s="20">
        <v>319</v>
      </c>
      <c r="BB134" s="43"/>
      <c r="BE134" s="533"/>
      <c r="BF134" s="534"/>
      <c r="BG134" s="535"/>
      <c r="BH134" s="536"/>
    </row>
    <row r="135" spans="1:60" ht="14.45" hidden="1" customHeight="1">
      <c r="A135" s="125">
        <v>1307</v>
      </c>
      <c r="B135" s="125">
        <v>1307</v>
      </c>
      <c r="C135" s="638" t="s">
        <v>2374</v>
      </c>
      <c r="D135" s="638" t="s">
        <v>2374</v>
      </c>
      <c r="E135"/>
      <c r="F135" s="42">
        <v>11.2</v>
      </c>
      <c r="K135" s="547" t="s">
        <v>150</v>
      </c>
      <c r="L135" s="547" t="s">
        <v>150</v>
      </c>
      <c r="M135" s="23">
        <v>1</v>
      </c>
      <c r="N135" s="539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0">
        <v>0</v>
      </c>
      <c r="AP135" s="531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2">
        <f>constantes!$B$12</f>
        <v>0</v>
      </c>
      <c r="BA135" s="20">
        <v>319</v>
      </c>
      <c r="BE135" s="533"/>
      <c r="BF135" s="540"/>
      <c r="BG135" s="535"/>
      <c r="BH135" s="536"/>
    </row>
    <row r="136" spans="1:60" ht="14.45" hidden="1" customHeight="1">
      <c r="A136" s="125">
        <v>1308</v>
      </c>
      <c r="B136" s="125">
        <v>1308</v>
      </c>
      <c r="C136" s="638" t="s">
        <v>2375</v>
      </c>
      <c r="D136" s="638" t="s">
        <v>2375</v>
      </c>
      <c r="E136"/>
      <c r="F136" s="42">
        <v>48.6</v>
      </c>
      <c r="K136" s="547" t="s">
        <v>151</v>
      </c>
      <c r="L136" s="547" t="s">
        <v>151</v>
      </c>
      <c r="M136" s="23">
        <v>2</v>
      </c>
      <c r="N136" s="539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0">
        <v>0</v>
      </c>
      <c r="AP136" s="531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2">
        <f>constantes!$B$12</f>
        <v>0</v>
      </c>
      <c r="BA136" s="20">
        <v>319</v>
      </c>
      <c r="BE136" s="533"/>
      <c r="BF136" s="540"/>
      <c r="BG136" s="535"/>
      <c r="BH136" s="536"/>
    </row>
    <row r="137" spans="1:60" ht="14.45" hidden="1" customHeight="1">
      <c r="A137" s="125">
        <v>1309</v>
      </c>
      <c r="B137" s="125">
        <v>1309</v>
      </c>
      <c r="C137" s="638" t="s">
        <v>2376</v>
      </c>
      <c r="D137" s="638" t="s">
        <v>2376</v>
      </c>
      <c r="E137"/>
      <c r="F137" s="42">
        <v>172</v>
      </c>
      <c r="K137" s="547" t="s">
        <v>155</v>
      </c>
      <c r="L137" s="547" t="s">
        <v>155</v>
      </c>
      <c r="M137" s="23">
        <v>6</v>
      </c>
      <c r="N137" s="539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0">
        <v>0</v>
      </c>
      <c r="AP137" s="531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2">
        <f>constantes!$B$12</f>
        <v>0</v>
      </c>
      <c r="BA137" s="20">
        <v>319</v>
      </c>
      <c r="BE137" s="533"/>
      <c r="BF137" s="540"/>
      <c r="BG137" s="535"/>
      <c r="BH137" s="536"/>
    </row>
    <row r="138" spans="1:60" ht="14.45" hidden="1" customHeight="1">
      <c r="A138" s="125">
        <v>1310</v>
      </c>
      <c r="B138" s="125">
        <v>1310</v>
      </c>
      <c r="C138" s="638" t="s">
        <v>2377</v>
      </c>
      <c r="D138" s="638" t="s">
        <v>2377</v>
      </c>
      <c r="E138"/>
      <c r="F138" s="42">
        <v>81.400000000000006</v>
      </c>
      <c r="K138" s="547" t="s">
        <v>150</v>
      </c>
      <c r="L138" s="547" t="s">
        <v>150</v>
      </c>
      <c r="M138" s="23">
        <v>1</v>
      </c>
      <c r="N138" s="539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0">
        <v>0</v>
      </c>
      <c r="AP138" s="531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2">
        <f>constantes!$B$12</f>
        <v>0</v>
      </c>
      <c r="BA138" s="20">
        <v>319</v>
      </c>
      <c r="BE138" s="533"/>
      <c r="BF138" s="540"/>
      <c r="BG138" s="535"/>
      <c r="BH138" s="536"/>
    </row>
    <row r="139" spans="1:60" ht="14.45" hidden="1" customHeight="1">
      <c r="A139" s="125">
        <v>1311</v>
      </c>
      <c r="B139" s="125">
        <v>1311</v>
      </c>
      <c r="C139" s="638" t="s">
        <v>2378</v>
      </c>
      <c r="D139" s="638" t="s">
        <v>2378</v>
      </c>
      <c r="E139"/>
      <c r="F139" s="42">
        <v>136.9</v>
      </c>
      <c r="K139" s="547" t="s">
        <v>151</v>
      </c>
      <c r="L139" s="547" t="s">
        <v>151</v>
      </c>
      <c r="M139" s="23">
        <v>2</v>
      </c>
      <c r="N139" s="539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0">
        <v>0</v>
      </c>
      <c r="AP139" s="531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2">
        <f>constantes!$B$12</f>
        <v>0</v>
      </c>
      <c r="BA139" s="20">
        <v>319</v>
      </c>
      <c r="BE139" s="533"/>
      <c r="BF139" s="540"/>
      <c r="BG139" s="535"/>
      <c r="BH139" s="536"/>
    </row>
    <row r="140" spans="1:60" ht="14.45" hidden="1" customHeight="1">
      <c r="A140" s="125">
        <v>1312</v>
      </c>
      <c r="B140" s="125">
        <v>1312</v>
      </c>
      <c r="C140" s="638" t="s">
        <v>2379</v>
      </c>
      <c r="D140" s="638" t="s">
        <v>2379</v>
      </c>
      <c r="E140"/>
      <c r="F140" s="42">
        <v>37.9</v>
      </c>
      <c r="K140" s="547" t="s">
        <v>150</v>
      </c>
      <c r="L140" s="547" t="s">
        <v>150</v>
      </c>
      <c r="M140" s="23">
        <v>1</v>
      </c>
      <c r="N140" s="539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0">
        <v>0</v>
      </c>
      <c r="AP140" s="531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2">
        <f>constantes!$B$12</f>
        <v>0</v>
      </c>
      <c r="BA140" s="20">
        <v>319</v>
      </c>
      <c r="BE140" s="533"/>
      <c r="BF140" s="540"/>
      <c r="BG140" s="535"/>
      <c r="BH140" s="536"/>
    </row>
    <row r="141" spans="1:60" ht="14.45" hidden="1" customHeight="1">
      <c r="A141" s="125">
        <v>1313</v>
      </c>
      <c r="B141" s="125">
        <v>1313</v>
      </c>
      <c r="C141" s="638" t="s">
        <v>2380</v>
      </c>
      <c r="D141" s="638" t="s">
        <v>2380</v>
      </c>
      <c r="E141"/>
      <c r="F141" s="42">
        <v>85.2</v>
      </c>
      <c r="K141" s="547" t="s">
        <v>151</v>
      </c>
      <c r="L141" s="547" t="s">
        <v>151</v>
      </c>
      <c r="M141" s="23">
        <v>2</v>
      </c>
      <c r="N141" s="539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0">
        <v>0</v>
      </c>
      <c r="AP141" s="531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2">
        <f>constantes!$B$12</f>
        <v>0</v>
      </c>
      <c r="BA141" s="20">
        <v>319</v>
      </c>
      <c r="BE141" s="533"/>
      <c r="BF141" s="540"/>
      <c r="BG141" s="535"/>
      <c r="BH141" s="536"/>
    </row>
    <row r="142" spans="1:60" ht="14.45" hidden="1" customHeight="1">
      <c r="A142" s="125">
        <v>1314</v>
      </c>
      <c r="B142" s="125">
        <v>1314</v>
      </c>
      <c r="C142" s="638" t="s">
        <v>2381</v>
      </c>
      <c r="D142" s="638" t="s">
        <v>2381</v>
      </c>
      <c r="E142"/>
      <c r="F142" s="42">
        <v>1.3</v>
      </c>
      <c r="K142" s="547" t="s">
        <v>150</v>
      </c>
      <c r="L142" s="547" t="s">
        <v>150</v>
      </c>
      <c r="M142" s="23">
        <v>1</v>
      </c>
      <c r="N142" s="539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0">
        <v>0</v>
      </c>
      <c r="AP142" s="531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2">
        <f>constantes!$B$12</f>
        <v>0</v>
      </c>
      <c r="BA142" s="20">
        <v>319</v>
      </c>
      <c r="BE142" s="533"/>
      <c r="BF142" s="540"/>
      <c r="BG142" s="535"/>
      <c r="BH142" s="536"/>
    </row>
    <row r="143" spans="1:60" ht="14.45" hidden="1" customHeight="1">
      <c r="A143" s="125">
        <v>1315</v>
      </c>
      <c r="B143" s="125">
        <v>1315</v>
      </c>
      <c r="C143" s="638" t="s">
        <v>2382</v>
      </c>
      <c r="D143" s="638" t="s">
        <v>2382</v>
      </c>
      <c r="E143"/>
      <c r="F143" s="42">
        <v>13.7</v>
      </c>
      <c r="G143" s="21"/>
      <c r="H143" s="17"/>
      <c r="I143" s="17"/>
      <c r="K143" s="547" t="s">
        <v>151</v>
      </c>
      <c r="L143" s="547" t="s">
        <v>151</v>
      </c>
      <c r="M143" s="23">
        <v>2</v>
      </c>
      <c r="N143" s="539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0">
        <v>0</v>
      </c>
      <c r="AP143" s="531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2">
        <f>constantes!$B$12</f>
        <v>0</v>
      </c>
      <c r="BA143" s="20">
        <v>319</v>
      </c>
      <c r="BE143" s="533"/>
      <c r="BF143" s="540"/>
      <c r="BG143" s="535"/>
      <c r="BH143" s="536"/>
    </row>
    <row r="144" spans="1:60" ht="14.45" hidden="1" customHeight="1">
      <c r="A144" s="125">
        <v>1316</v>
      </c>
      <c r="B144" s="125">
        <v>1316</v>
      </c>
      <c r="C144" s="638" t="s">
        <v>2383</v>
      </c>
      <c r="D144" s="638" t="s">
        <v>2383</v>
      </c>
      <c r="E144"/>
      <c r="F144" s="42">
        <v>92</v>
      </c>
      <c r="K144" s="547" t="s">
        <v>152</v>
      </c>
      <c r="L144" s="547" t="s">
        <v>152</v>
      </c>
      <c r="M144" s="23">
        <v>3</v>
      </c>
      <c r="N144" s="539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0">
        <v>0</v>
      </c>
      <c r="AP144" s="531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2">
        <f>constantes!$B$12</f>
        <v>0</v>
      </c>
      <c r="BA144" s="20">
        <v>319</v>
      </c>
      <c r="BE144" s="533"/>
      <c r="BF144" s="540"/>
      <c r="BG144" s="535"/>
      <c r="BH144" s="536"/>
    </row>
    <row r="145" spans="1:60" ht="14.45" hidden="1" customHeight="1">
      <c r="A145" s="125">
        <v>1317</v>
      </c>
      <c r="B145" s="125">
        <v>1317</v>
      </c>
      <c r="C145" s="638" t="s">
        <v>2384</v>
      </c>
      <c r="D145" s="638" t="s">
        <v>2384</v>
      </c>
      <c r="E145"/>
      <c r="F145" s="42">
        <v>157.5</v>
      </c>
      <c r="K145" s="547" t="s">
        <v>155</v>
      </c>
      <c r="L145" s="547" t="s">
        <v>155</v>
      </c>
      <c r="M145" s="23">
        <v>6</v>
      </c>
      <c r="N145" s="539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0">
        <v>0</v>
      </c>
      <c r="AP145" s="531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2">
        <f>constantes!$B$12</f>
        <v>0</v>
      </c>
      <c r="BA145" s="20">
        <v>319</v>
      </c>
      <c r="BE145" s="533"/>
      <c r="BF145" s="540"/>
      <c r="BG145" s="535"/>
      <c r="BH145" s="536"/>
    </row>
    <row r="146" spans="1:60" ht="15" hidden="1" customHeight="1">
      <c r="A146" s="125">
        <v>1209</v>
      </c>
      <c r="B146" s="125">
        <v>1321</v>
      </c>
      <c r="C146" s="546" t="s">
        <v>2385</v>
      </c>
      <c r="D146" s="546" t="s">
        <v>2385</v>
      </c>
      <c r="E146" s="421"/>
      <c r="F146" s="42">
        <v>812</v>
      </c>
      <c r="K146" s="547" t="s">
        <v>153</v>
      </c>
      <c r="L146" s="547" t="s">
        <v>153</v>
      </c>
      <c r="M146" s="23">
        <v>4</v>
      </c>
      <c r="N146" s="539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0">
        <v>0</v>
      </c>
      <c r="AP146" s="531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2">
        <f>[3]constantes!$B$12</f>
        <v>0</v>
      </c>
      <c r="BA146" s="20">
        <v>319</v>
      </c>
      <c r="BE146" s="533"/>
      <c r="BF146" s="540"/>
      <c r="BG146" s="535"/>
      <c r="BH146" s="536"/>
    </row>
    <row r="147" spans="1:60" ht="15" hidden="1" customHeight="1">
      <c r="A147" s="125">
        <v>1210</v>
      </c>
      <c r="B147" s="125">
        <v>1320</v>
      </c>
      <c r="C147" s="546" t="s">
        <v>2386</v>
      </c>
      <c r="D147" s="546" t="s">
        <v>2386</v>
      </c>
      <c r="E147" s="421"/>
      <c r="F147" s="42">
        <v>792</v>
      </c>
      <c r="K147" s="547" t="s">
        <v>152</v>
      </c>
      <c r="L147" s="547" t="s">
        <v>152</v>
      </c>
      <c r="M147" s="23">
        <v>3</v>
      </c>
      <c r="N147" s="539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0">
        <v>0</v>
      </c>
      <c r="AP147" s="531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2">
        <f>[3]constantes!$B$12</f>
        <v>0</v>
      </c>
      <c r="BA147" s="20">
        <v>319</v>
      </c>
      <c r="BE147" s="533"/>
      <c r="BF147" s="540"/>
      <c r="BG147" s="535"/>
      <c r="BH147" s="536"/>
    </row>
    <row r="148" spans="1:60" ht="15" hidden="1" customHeight="1">
      <c r="A148" s="125">
        <v>1211</v>
      </c>
      <c r="B148" s="125">
        <v>1319</v>
      </c>
      <c r="C148" s="546" t="s">
        <v>2387</v>
      </c>
      <c r="D148" s="546" t="s">
        <v>2387</v>
      </c>
      <c r="E148" s="421"/>
      <c r="F148" s="42">
        <v>1436</v>
      </c>
      <c r="K148" s="547" t="s">
        <v>151</v>
      </c>
      <c r="L148" s="547" t="s">
        <v>151</v>
      </c>
      <c r="M148" s="23">
        <v>2</v>
      </c>
      <c r="N148" s="539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0">
        <v>0</v>
      </c>
      <c r="AP148" s="531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2">
        <f>[3]constantes!$B$12</f>
        <v>0</v>
      </c>
      <c r="BA148" s="20">
        <v>319</v>
      </c>
      <c r="BE148" s="533"/>
      <c r="BF148" s="540"/>
      <c r="BG148" s="535"/>
      <c r="BH148" s="536"/>
    </row>
    <row r="149" spans="1:60" ht="15" hidden="1" customHeight="1">
      <c r="A149" s="125">
        <v>1213</v>
      </c>
      <c r="B149" s="125">
        <v>1317</v>
      </c>
      <c r="C149" s="546" t="s">
        <v>2388</v>
      </c>
      <c r="D149" s="546" t="s">
        <v>2388</v>
      </c>
      <c r="E149" s="421"/>
      <c r="F149" s="42">
        <v>2872</v>
      </c>
      <c r="K149" s="547" t="s">
        <v>150</v>
      </c>
      <c r="L149" s="547" t="s">
        <v>151</v>
      </c>
      <c r="M149" s="23">
        <v>2</v>
      </c>
      <c r="N149" s="539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0">
        <v>0</v>
      </c>
      <c r="AP149" s="531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2">
        <f>[3]constantes!$B$12</f>
        <v>0</v>
      </c>
      <c r="BA149" s="20">
        <v>319</v>
      </c>
      <c r="BE149" s="533"/>
      <c r="BF149" s="540"/>
      <c r="BG149" s="535"/>
      <c r="BH149" s="536"/>
    </row>
    <row r="150" spans="1:60" ht="15" hidden="1" customHeight="1">
      <c r="A150" s="125">
        <v>1212</v>
      </c>
      <c r="B150" s="125">
        <v>1319</v>
      </c>
      <c r="C150" s="546" t="s">
        <v>2389</v>
      </c>
      <c r="D150" s="546" t="s">
        <v>2390</v>
      </c>
      <c r="E150" s="421"/>
      <c r="F150" s="42">
        <v>2460</v>
      </c>
      <c r="K150" s="547" t="s">
        <v>151</v>
      </c>
      <c r="L150" s="547" t="s">
        <v>150</v>
      </c>
      <c r="M150" s="23">
        <v>1</v>
      </c>
      <c r="N150" s="539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0">
        <v>0</v>
      </c>
      <c r="AP150" s="531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2">
        <f>[3]constantes!$B$12</f>
        <v>0</v>
      </c>
      <c r="BA150" s="20">
        <v>319</v>
      </c>
      <c r="BE150" s="533"/>
      <c r="BF150" s="540"/>
      <c r="BG150" s="535"/>
      <c r="BH150" s="536"/>
    </row>
    <row r="151" spans="1:60" ht="15" hidden="1" customHeight="1">
      <c r="A151" s="125">
        <v>1214</v>
      </c>
      <c r="B151" s="125">
        <v>1318</v>
      </c>
      <c r="C151" s="546" t="s">
        <v>2389</v>
      </c>
      <c r="D151" s="546" t="s">
        <v>2391</v>
      </c>
      <c r="E151" s="421"/>
      <c r="F151" s="42">
        <v>2108.5</v>
      </c>
      <c r="K151" s="547" t="s">
        <v>150</v>
      </c>
      <c r="L151" s="547" t="s">
        <v>150</v>
      </c>
      <c r="M151" s="23">
        <v>1</v>
      </c>
      <c r="N151" s="539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0">
        <v>0</v>
      </c>
      <c r="AP151" s="531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2">
        <f>[3]constantes!$B$12</f>
        <v>0</v>
      </c>
      <c r="BA151" s="20">
        <v>319</v>
      </c>
      <c r="BE151" s="533"/>
      <c r="BF151" s="540"/>
      <c r="BG151" s="535"/>
      <c r="BH151" s="536"/>
    </row>
    <row r="152" spans="1:60" ht="15" hidden="1" customHeight="1">
      <c r="A152" s="125">
        <v>1215</v>
      </c>
      <c r="B152" s="125">
        <v>1318</v>
      </c>
      <c r="C152" s="546" t="s">
        <v>2389</v>
      </c>
      <c r="D152" s="546" t="s">
        <v>2392</v>
      </c>
      <c r="E152" s="421"/>
      <c r="F152" s="42">
        <v>4568.5</v>
      </c>
      <c r="K152" s="547" t="s">
        <v>150</v>
      </c>
      <c r="L152" s="547" t="s">
        <v>150</v>
      </c>
      <c r="M152" s="23">
        <v>1</v>
      </c>
      <c r="N152" s="539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0">
        <v>0</v>
      </c>
      <c r="AP152" s="531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2">
        <f>[3]constantes!$B$12</f>
        <v>0</v>
      </c>
      <c r="BA152" s="20">
        <v>319</v>
      </c>
      <c r="BE152" s="533"/>
      <c r="BF152" s="540"/>
      <c r="BG152" s="535"/>
      <c r="BH152" s="536"/>
    </row>
    <row r="153" spans="1:60" ht="15">
      <c r="A153" s="125">
        <v>1128</v>
      </c>
      <c r="B153" s="125">
        <v>1128</v>
      </c>
      <c r="C153" s="537" t="s">
        <v>2393</v>
      </c>
      <c r="D153" s="537" t="s">
        <v>2393</v>
      </c>
      <c r="E153" s="545"/>
      <c r="F153" s="525">
        <v>52</v>
      </c>
      <c r="G153" s="3" t="s">
        <v>2194</v>
      </c>
      <c r="H153" s="3" t="s">
        <v>2394</v>
      </c>
      <c r="I153" s="3">
        <v>-47.221384999999998</v>
      </c>
      <c r="J153" s="3">
        <v>-23.285927999999998</v>
      </c>
      <c r="K153" s="538" t="s">
        <v>146</v>
      </c>
      <c r="L153" s="538" t="s">
        <v>146</v>
      </c>
      <c r="M153" s="553">
        <v>1</v>
      </c>
      <c r="N153" s="107"/>
      <c r="O153" s="528">
        <v>2.068E-2</v>
      </c>
      <c r="P153" s="528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2030</v>
      </c>
      <c r="AH153" s="125">
        <v>2100</v>
      </c>
      <c r="AI153" s="125">
        <v>30</v>
      </c>
      <c r="AJ153" s="529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0">
        <v>0</v>
      </c>
      <c r="AO153" s="23"/>
      <c r="AP153" s="531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2">
        <f>constantes!$B$12</f>
        <v>0</v>
      </c>
      <c r="BA153" s="20">
        <v>318</v>
      </c>
      <c r="BB153" s="43"/>
      <c r="BC153" s="3" t="s">
        <v>2181</v>
      </c>
      <c r="BE153" s="533">
        <v>1</v>
      </c>
      <c r="BF153" s="534">
        <v>2027</v>
      </c>
      <c r="BG153" s="535">
        <v>1</v>
      </c>
      <c r="BH153" s="536">
        <v>2027</v>
      </c>
    </row>
    <row r="154" spans="1:60" ht="15">
      <c r="A154" s="125">
        <v>1129</v>
      </c>
      <c r="B154" s="125">
        <v>1129</v>
      </c>
      <c r="C154" s="537" t="s">
        <v>2395</v>
      </c>
      <c r="D154" s="537" t="s">
        <v>2395</v>
      </c>
      <c r="E154" s="545"/>
      <c r="F154" s="525">
        <v>320</v>
      </c>
      <c r="G154" s="3" t="s">
        <v>2209</v>
      </c>
      <c r="H154" s="3" t="s">
        <v>2209</v>
      </c>
      <c r="I154" s="3">
        <v>-39.493616000000003</v>
      </c>
      <c r="J154" s="3">
        <v>-8.5941690000000008</v>
      </c>
      <c r="K154" s="538" t="s">
        <v>152</v>
      </c>
      <c r="L154" s="538" t="s">
        <v>152</v>
      </c>
      <c r="M154" s="553">
        <v>3</v>
      </c>
      <c r="N154" s="107"/>
      <c r="O154" s="528">
        <v>1.9820000000000001E-2</v>
      </c>
      <c r="P154" s="528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2030</v>
      </c>
      <c r="AH154" s="125">
        <v>2100</v>
      </c>
      <c r="AI154" s="125">
        <v>30</v>
      </c>
      <c r="AJ154" s="529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0">
        <v>0</v>
      </c>
      <c r="AO154" s="23"/>
      <c r="AP154" s="531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2">
        <f>constantes!$B$12</f>
        <v>0</v>
      </c>
      <c r="BA154" s="20">
        <v>318</v>
      </c>
      <c r="BB154" s="43"/>
      <c r="BC154" s="3" t="s">
        <v>2215</v>
      </c>
      <c r="BE154" s="533">
        <v>1</v>
      </c>
      <c r="BF154" s="534">
        <v>2035</v>
      </c>
      <c r="BG154" s="535">
        <v>3</v>
      </c>
      <c r="BH154" s="536">
        <v>2050</v>
      </c>
    </row>
    <row r="155" spans="1:60" ht="15" hidden="1">
      <c r="A155" s="125">
        <v>1130</v>
      </c>
      <c r="B155" s="125">
        <v>1130</v>
      </c>
      <c r="C155" s="537" t="s">
        <v>2396</v>
      </c>
      <c r="D155" s="537" t="s">
        <v>2396</v>
      </c>
      <c r="E155" s="545"/>
      <c r="F155" s="525">
        <v>45.96</v>
      </c>
      <c r="G155" s="3" t="s">
        <v>2209</v>
      </c>
      <c r="H155" s="3" t="s">
        <v>2210</v>
      </c>
      <c r="I155" s="3">
        <v>-44.524222000000002</v>
      </c>
      <c r="J155" s="3">
        <v>-19.610628999999999</v>
      </c>
      <c r="K155" s="538" t="s">
        <v>150</v>
      </c>
      <c r="L155" s="538" t="s">
        <v>150</v>
      </c>
      <c r="M155" s="553">
        <v>1</v>
      </c>
      <c r="N155" s="107"/>
      <c r="O155" s="528">
        <v>2.068E-2</v>
      </c>
      <c r="P155" s="528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29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0">
        <v>0</v>
      </c>
      <c r="AO155" s="23"/>
      <c r="AP155" s="531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2">
        <f>constantes!$B$12</f>
        <v>0</v>
      </c>
      <c r="BA155" s="20">
        <v>318</v>
      </c>
      <c r="BB155" s="43"/>
      <c r="BC155" s="3" t="s">
        <v>2195</v>
      </c>
      <c r="BE155" s="533">
        <v>1</v>
      </c>
      <c r="BF155" s="534">
        <v>2027</v>
      </c>
      <c r="BG155" s="535">
        <v>1</v>
      </c>
      <c r="BH155" s="536">
        <v>2027</v>
      </c>
    </row>
    <row r="156" spans="1:60" ht="15">
      <c r="A156" s="125">
        <v>1131</v>
      </c>
      <c r="B156" s="125">
        <v>1131</v>
      </c>
      <c r="C156" s="537" t="s">
        <v>2397</v>
      </c>
      <c r="D156" s="537" t="s">
        <v>2397</v>
      </c>
      <c r="E156" s="545"/>
      <c r="F156" s="525">
        <v>41</v>
      </c>
      <c r="G156" s="3" t="s">
        <v>2194</v>
      </c>
      <c r="H156" s="3" t="s">
        <v>2394</v>
      </c>
      <c r="I156" s="3">
        <v>-47.102479000000002</v>
      </c>
      <c r="J156" s="3">
        <v>-23.375617999999999</v>
      </c>
      <c r="K156" s="538" t="s">
        <v>146</v>
      </c>
      <c r="L156" s="538" t="s">
        <v>146</v>
      </c>
      <c r="M156" s="553">
        <v>1</v>
      </c>
      <c r="N156" s="107"/>
      <c r="O156" s="528">
        <v>2.068E-2</v>
      </c>
      <c r="P156" s="528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2030</v>
      </c>
      <c r="AH156" s="125">
        <v>2100</v>
      </c>
      <c r="AI156" s="125">
        <v>30</v>
      </c>
      <c r="AJ156" s="529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0">
        <v>0</v>
      </c>
      <c r="AO156" s="23"/>
      <c r="AP156" s="531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2">
        <f>constantes!$B$12</f>
        <v>0</v>
      </c>
      <c r="BA156" s="20">
        <v>318</v>
      </c>
      <c r="BB156" s="43"/>
      <c r="BC156" s="3" t="s">
        <v>2181</v>
      </c>
      <c r="BE156" s="533">
        <v>1</v>
      </c>
      <c r="BF156" s="534">
        <v>2027</v>
      </c>
      <c r="BG156" s="535">
        <v>1</v>
      </c>
      <c r="BH156" s="536">
        <v>2027</v>
      </c>
    </row>
    <row r="157" spans="1:60" ht="15">
      <c r="A157" s="125">
        <v>1132</v>
      </c>
      <c r="B157" s="125">
        <v>1132</v>
      </c>
      <c r="C157" s="537" t="s">
        <v>2398</v>
      </c>
      <c r="D157" s="537" t="s">
        <v>2398</v>
      </c>
      <c r="E157" s="545"/>
      <c r="F157" s="525">
        <v>209.1</v>
      </c>
      <c r="G157" s="3" t="s">
        <v>2209</v>
      </c>
      <c r="H157" s="3" t="s">
        <v>2209</v>
      </c>
      <c r="I157" s="3">
        <v>-45.107201000000003</v>
      </c>
      <c r="J157" s="3">
        <v>-19.163833</v>
      </c>
      <c r="K157" s="538" t="s">
        <v>150</v>
      </c>
      <c r="L157" s="538" t="s">
        <v>150</v>
      </c>
      <c r="M157" s="553">
        <v>1</v>
      </c>
      <c r="N157" s="107"/>
      <c r="O157" s="528">
        <v>1.6379999999999999E-2</v>
      </c>
      <c r="P157" s="528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2030</v>
      </c>
      <c r="AH157" s="125">
        <v>2100</v>
      </c>
      <c r="AI157" s="125">
        <v>30</v>
      </c>
      <c r="AJ157" s="529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0">
        <v>0</v>
      </c>
      <c r="AO157" s="23"/>
      <c r="AP157" s="531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2">
        <f>constantes!$B$12</f>
        <v>0</v>
      </c>
      <c r="BA157" s="20">
        <v>318</v>
      </c>
      <c r="BB157" s="43"/>
      <c r="BC157" s="3" t="s">
        <v>2215</v>
      </c>
      <c r="BE157" s="533">
        <v>1</v>
      </c>
      <c r="BF157" s="534">
        <v>2035</v>
      </c>
      <c r="BG157" s="535">
        <v>3</v>
      </c>
      <c r="BH157" s="536">
        <v>2050</v>
      </c>
    </row>
    <row r="158" spans="1:60" ht="15" hidden="1">
      <c r="A158" s="125">
        <v>1133</v>
      </c>
      <c r="B158" s="125">
        <v>1133</v>
      </c>
      <c r="C158" s="537" t="s">
        <v>2399</v>
      </c>
      <c r="D158" s="537" t="s">
        <v>2399</v>
      </c>
      <c r="E158" s="545"/>
      <c r="F158" s="525">
        <v>51.4</v>
      </c>
      <c r="G158" s="3" t="s">
        <v>2209</v>
      </c>
      <c r="H158" s="3" t="s">
        <v>2335</v>
      </c>
      <c r="I158" s="3">
        <v>-45.568610999999997</v>
      </c>
      <c r="J158" s="3">
        <v>-18.683889000000001</v>
      </c>
      <c r="K158" s="538" t="s">
        <v>150</v>
      </c>
      <c r="L158" s="538" t="s">
        <v>150</v>
      </c>
      <c r="M158" s="553">
        <v>1</v>
      </c>
      <c r="N158" s="107"/>
      <c r="O158" s="528">
        <v>2.068E-2</v>
      </c>
      <c r="P158" s="528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29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0">
        <v>0</v>
      </c>
      <c r="AO158" s="23"/>
      <c r="AP158" s="531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2">
        <f>constantes!$B$12</f>
        <v>0</v>
      </c>
      <c r="BA158" s="20">
        <v>318</v>
      </c>
      <c r="BB158" s="43"/>
      <c r="BC158" s="3" t="s">
        <v>2195</v>
      </c>
      <c r="BE158" s="533">
        <v>1</v>
      </c>
      <c r="BF158" s="534">
        <v>2027</v>
      </c>
      <c r="BG158" s="535">
        <v>1</v>
      </c>
      <c r="BH158" s="536">
        <v>2027</v>
      </c>
    </row>
    <row r="159" spans="1:60" ht="14.45" hidden="1" customHeight="1">
      <c r="A159" s="125">
        <v>1134</v>
      </c>
      <c r="B159" s="125">
        <v>1134</v>
      </c>
      <c r="C159" s="537" t="s">
        <v>2400</v>
      </c>
      <c r="D159" s="537" t="s">
        <v>2400</v>
      </c>
      <c r="E159" s="545"/>
      <c r="F159" s="525">
        <v>73</v>
      </c>
      <c r="G159" s="3" t="s">
        <v>2197</v>
      </c>
      <c r="H159" s="3" t="s">
        <v>2348</v>
      </c>
      <c r="I159" s="3">
        <v>-47.879998999999998</v>
      </c>
      <c r="J159" s="3">
        <v>-9.8308160000000004</v>
      </c>
      <c r="K159" s="538" t="s">
        <v>1981</v>
      </c>
      <c r="L159" s="538" t="s">
        <v>1981</v>
      </c>
      <c r="M159" s="553">
        <v>1</v>
      </c>
      <c r="N159" s="107"/>
      <c r="O159" s="528">
        <v>1.9820000000000001E-2</v>
      </c>
      <c r="P159" s="528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29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0">
        <v>0</v>
      </c>
      <c r="AO159" s="23"/>
      <c r="AP159" s="531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2">
        <f>constantes!$B$12</f>
        <v>0</v>
      </c>
      <c r="BA159" s="20">
        <v>318</v>
      </c>
      <c r="BB159" s="43"/>
      <c r="BC159" s="3" t="s">
        <v>2195</v>
      </c>
      <c r="BE159" s="533">
        <v>1</v>
      </c>
      <c r="BF159" s="534">
        <v>2027</v>
      </c>
      <c r="BG159" s="535">
        <v>1</v>
      </c>
      <c r="BH159" s="536">
        <v>2027</v>
      </c>
    </row>
    <row r="160" spans="1:60" ht="15" hidden="1">
      <c r="A160" s="125">
        <v>1135</v>
      </c>
      <c r="B160" s="125">
        <v>1135</v>
      </c>
      <c r="C160" s="625" t="s">
        <v>2401</v>
      </c>
      <c r="D160" s="537" t="s">
        <v>2401</v>
      </c>
      <c r="E160" s="545"/>
      <c r="F160" s="525">
        <v>86</v>
      </c>
      <c r="G160" s="3" t="s">
        <v>2197</v>
      </c>
      <c r="H160" s="3" t="s">
        <v>2337</v>
      </c>
      <c r="I160" s="3">
        <v>-48.715268000000002</v>
      </c>
      <c r="J160" s="3">
        <v>-14.760691</v>
      </c>
      <c r="K160" s="538" t="s">
        <v>2003</v>
      </c>
      <c r="L160" s="538" t="s">
        <v>2003</v>
      </c>
      <c r="M160" s="553">
        <v>1</v>
      </c>
      <c r="N160" s="107"/>
      <c r="O160" s="528">
        <v>2.068E-2</v>
      </c>
      <c r="P160" s="528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29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0">
        <v>0</v>
      </c>
      <c r="AO160" s="23"/>
      <c r="AP160" s="531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2">
        <f>constantes!$B$12</f>
        <v>0</v>
      </c>
      <c r="BA160" s="20">
        <v>318</v>
      </c>
      <c r="BB160" s="43"/>
      <c r="BC160" s="3" t="s">
        <v>2207</v>
      </c>
      <c r="BE160" s="533">
        <v>1</v>
      </c>
      <c r="BF160" s="534">
        <v>2026</v>
      </c>
      <c r="BG160" s="535">
        <v>1</v>
      </c>
      <c r="BH160" s="536">
        <v>2026</v>
      </c>
    </row>
    <row r="161" spans="1:60" ht="14.45" customHeight="1">
      <c r="A161" s="125">
        <v>1136</v>
      </c>
      <c r="B161" s="125">
        <v>1136</v>
      </c>
      <c r="C161" s="537" t="s">
        <v>2402</v>
      </c>
      <c r="D161" s="537" t="s">
        <v>2402</v>
      </c>
      <c r="E161" s="545"/>
      <c r="F161" s="525">
        <v>54</v>
      </c>
      <c r="G161" s="3" t="s">
        <v>2179</v>
      </c>
      <c r="H161" s="3" t="s">
        <v>2222</v>
      </c>
      <c r="I161" s="3">
        <v>-51.938205000000004</v>
      </c>
      <c r="J161" s="3">
        <v>1.040449</v>
      </c>
      <c r="K161" s="538" t="s">
        <v>1999</v>
      </c>
      <c r="L161" s="538" t="s">
        <v>1999</v>
      </c>
      <c r="M161" s="553">
        <v>7</v>
      </c>
      <c r="N161" s="107"/>
      <c r="O161" s="528">
        <v>2.068E-2</v>
      </c>
      <c r="P161" s="528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2030</v>
      </c>
      <c r="AH161" s="125">
        <v>2100</v>
      </c>
      <c r="AI161" s="125">
        <v>30</v>
      </c>
      <c r="AJ161" s="529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0">
        <v>0</v>
      </c>
      <c r="AO161" s="23"/>
      <c r="AP161" s="531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2">
        <f>constantes!$B$12</f>
        <v>0</v>
      </c>
      <c r="BA161" s="20">
        <v>318</v>
      </c>
      <c r="BB161" s="43"/>
      <c r="BC161" s="3" t="s">
        <v>2183</v>
      </c>
      <c r="BE161" s="533">
        <v>1</v>
      </c>
      <c r="BF161" s="534">
        <v>2030</v>
      </c>
      <c r="BG161" s="535">
        <v>1</v>
      </c>
      <c r="BH161" s="536">
        <v>2030</v>
      </c>
    </row>
    <row r="162" spans="1:60" ht="15" hidden="1">
      <c r="A162" s="125">
        <v>1137</v>
      </c>
      <c r="B162" s="125">
        <v>1137</v>
      </c>
      <c r="C162" s="537" t="s">
        <v>2403</v>
      </c>
      <c r="D162" s="537" t="s">
        <v>2403</v>
      </c>
      <c r="E162" s="545"/>
      <c r="F162" s="525">
        <v>49.3</v>
      </c>
      <c r="G162" s="3" t="s">
        <v>2095</v>
      </c>
      <c r="H162" s="3" t="s">
        <v>2200</v>
      </c>
      <c r="I162" s="3">
        <v>-52.916153000000001</v>
      </c>
      <c r="J162" s="3">
        <v>-26.942931000000002</v>
      </c>
      <c r="K162" s="538" t="s">
        <v>1989</v>
      </c>
      <c r="L162" s="538" t="s">
        <v>1989</v>
      </c>
      <c r="M162" s="553">
        <v>2</v>
      </c>
      <c r="N162" s="107"/>
      <c r="O162" s="528">
        <v>2.068E-2</v>
      </c>
      <c r="P162" s="528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29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0">
        <v>0</v>
      </c>
      <c r="AO162" s="23"/>
      <c r="AP162" s="531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2">
        <f>constantes!$B$12</f>
        <v>0</v>
      </c>
      <c r="BA162" s="20">
        <v>318</v>
      </c>
      <c r="BB162" s="43"/>
      <c r="BC162" s="3" t="s">
        <v>2195</v>
      </c>
      <c r="BE162" s="533">
        <v>1</v>
      </c>
      <c r="BF162" s="534">
        <v>2027</v>
      </c>
      <c r="BG162" s="535">
        <v>1</v>
      </c>
      <c r="BH162" s="536">
        <v>2027</v>
      </c>
    </row>
    <row r="163" spans="1:60" ht="15" hidden="1">
      <c r="A163" s="125">
        <v>1138</v>
      </c>
      <c r="B163" s="125">
        <v>1138</v>
      </c>
      <c r="C163" s="625" t="s">
        <v>2404</v>
      </c>
      <c r="D163" s="537" t="s">
        <v>2404</v>
      </c>
      <c r="E163" s="545"/>
      <c r="F163" s="525">
        <v>81</v>
      </c>
      <c r="G163" s="3" t="s">
        <v>2194</v>
      </c>
      <c r="H163" s="3" t="s">
        <v>2314</v>
      </c>
      <c r="I163" s="3">
        <v>-52.102997000000002</v>
      </c>
      <c r="J163" s="3">
        <v>-20.169316999999999</v>
      </c>
      <c r="K163" s="538" t="s">
        <v>2090</v>
      </c>
      <c r="L163" s="538" t="s">
        <v>2090</v>
      </c>
      <c r="M163" s="553">
        <v>1</v>
      </c>
      <c r="N163" s="107"/>
      <c r="O163" s="528">
        <v>1.9820000000000001E-2</v>
      </c>
      <c r="P163" s="528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29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0">
        <v>0</v>
      </c>
      <c r="AO163" s="23"/>
      <c r="AP163" s="531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2">
        <f>constantes!$B$12</f>
        <v>0</v>
      </c>
      <c r="BA163" s="20">
        <v>318</v>
      </c>
      <c r="BB163" s="43"/>
      <c r="BC163" s="3" t="s">
        <v>2207</v>
      </c>
      <c r="BE163" s="533">
        <v>1</v>
      </c>
      <c r="BF163" s="534">
        <v>2026</v>
      </c>
      <c r="BG163" s="535">
        <v>1</v>
      </c>
      <c r="BH163" s="536">
        <v>2026</v>
      </c>
    </row>
    <row r="164" spans="1:60" ht="15" hidden="1" customHeight="1">
      <c r="A164" s="125">
        <v>1139</v>
      </c>
      <c r="B164" s="125">
        <v>1139</v>
      </c>
      <c r="C164" s="537" t="s">
        <v>2405</v>
      </c>
      <c r="D164" s="537" t="s">
        <v>2405</v>
      </c>
      <c r="E164" s="545"/>
      <c r="F164" s="525">
        <v>47.35</v>
      </c>
      <c r="G164" s="3" t="s">
        <v>2194</v>
      </c>
      <c r="H164" s="3" t="s">
        <v>2339</v>
      </c>
      <c r="I164" s="3">
        <v>-51.643335999999998</v>
      </c>
      <c r="J164" s="3">
        <v>-23.995552</v>
      </c>
      <c r="K164" s="538" t="s">
        <v>151</v>
      </c>
      <c r="L164" s="538" t="s">
        <v>151</v>
      </c>
      <c r="M164" s="553">
        <v>2</v>
      </c>
      <c r="N164" s="107"/>
      <c r="O164" s="528">
        <v>2.068E-2</v>
      </c>
      <c r="P164" s="528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29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0">
        <v>0</v>
      </c>
      <c r="AO164" s="23"/>
      <c r="AP164" s="531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2">
        <f>constantes!$B$12</f>
        <v>0</v>
      </c>
      <c r="BA164" s="20">
        <v>318</v>
      </c>
      <c r="BB164" s="43"/>
      <c r="BC164" s="3" t="s">
        <v>2195</v>
      </c>
      <c r="BE164" s="533">
        <v>1</v>
      </c>
      <c r="BF164" s="534">
        <v>2027</v>
      </c>
      <c r="BG164" s="535">
        <v>1</v>
      </c>
      <c r="BH164" s="536">
        <v>2027</v>
      </c>
    </row>
    <row r="165" spans="1:60" ht="14.45" customHeight="1">
      <c r="A165" s="125">
        <v>1140</v>
      </c>
      <c r="B165" s="125">
        <v>1140</v>
      </c>
      <c r="C165" s="537" t="s">
        <v>2406</v>
      </c>
      <c r="D165" s="537" t="s">
        <v>2406</v>
      </c>
      <c r="E165" s="545"/>
      <c r="F165" s="525">
        <v>796.4</v>
      </c>
      <c r="G165" s="3" t="s">
        <v>2179</v>
      </c>
      <c r="H165" s="3" t="s">
        <v>2311</v>
      </c>
      <c r="I165" s="3">
        <v>-60.652225999999999</v>
      </c>
      <c r="J165" s="3">
        <v>-7.2280569999999997</v>
      </c>
      <c r="K165" s="538" t="s">
        <v>154</v>
      </c>
      <c r="L165" s="538" t="s">
        <v>154</v>
      </c>
      <c r="M165" s="553">
        <v>7</v>
      </c>
      <c r="N165" s="107"/>
      <c r="O165" s="528">
        <v>1.6379999999999999E-2</v>
      </c>
      <c r="P165" s="528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2030</v>
      </c>
      <c r="AH165" s="125">
        <v>2100</v>
      </c>
      <c r="AI165" s="125">
        <v>30</v>
      </c>
      <c r="AJ165" s="529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0">
        <v>0</v>
      </c>
      <c r="AO165" s="23"/>
      <c r="AP165" s="531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2">
        <f>constantes!$B$12</f>
        <v>0</v>
      </c>
      <c r="BA165" s="20">
        <v>318</v>
      </c>
      <c r="BB165" s="43"/>
      <c r="BC165" s="3" t="s">
        <v>2183</v>
      </c>
      <c r="BE165" s="533">
        <v>1</v>
      </c>
      <c r="BF165" s="534">
        <v>2030</v>
      </c>
      <c r="BG165" s="535">
        <v>1</v>
      </c>
      <c r="BH165" s="536">
        <v>2030</v>
      </c>
    </row>
    <row r="166" spans="1:60" ht="15">
      <c r="A166" s="125">
        <v>1141</v>
      </c>
      <c r="B166" s="125">
        <v>1141</v>
      </c>
      <c r="C166" s="537" t="s">
        <v>2407</v>
      </c>
      <c r="D166" s="537" t="s">
        <v>2407</v>
      </c>
      <c r="E166" s="545"/>
      <c r="F166" s="525">
        <v>267.8</v>
      </c>
      <c r="G166" s="3" t="s">
        <v>2179</v>
      </c>
      <c r="H166" s="3" t="s">
        <v>2311</v>
      </c>
      <c r="I166" s="3">
        <v>-59.385260000000002</v>
      </c>
      <c r="J166" s="3">
        <v>-9.1169449999999994</v>
      </c>
      <c r="K166" s="538" t="s">
        <v>158</v>
      </c>
      <c r="L166" s="538" t="s">
        <v>158</v>
      </c>
      <c r="M166" s="553">
        <v>7</v>
      </c>
      <c r="N166" s="107"/>
      <c r="O166" s="528">
        <v>1.6379999999999999E-2</v>
      </c>
      <c r="P166" s="528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2030</v>
      </c>
      <c r="AH166" s="125">
        <v>2100</v>
      </c>
      <c r="AI166" s="125">
        <v>30</v>
      </c>
      <c r="AJ166" s="529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0">
        <v>0</v>
      </c>
      <c r="AO166" s="23"/>
      <c r="AP166" s="531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2">
        <f>constantes!$B$12</f>
        <v>0</v>
      </c>
      <c r="BA166" s="20">
        <v>318</v>
      </c>
      <c r="BB166" s="43"/>
      <c r="BC166" s="3" t="s">
        <v>2215</v>
      </c>
      <c r="BE166" s="533">
        <v>1</v>
      </c>
      <c r="BF166" s="534">
        <v>2035</v>
      </c>
      <c r="BG166" s="535">
        <v>3</v>
      </c>
      <c r="BH166" s="536">
        <v>2050</v>
      </c>
    </row>
    <row r="167" spans="1:60" ht="14.45" customHeight="1">
      <c r="A167" s="125">
        <v>1142</v>
      </c>
      <c r="B167" s="125">
        <v>1142</v>
      </c>
      <c r="C167" s="537" t="s">
        <v>2408</v>
      </c>
      <c r="D167" s="537" t="s">
        <v>2408</v>
      </c>
      <c r="E167" s="545"/>
      <c r="F167" s="525">
        <v>144</v>
      </c>
      <c r="G167" s="3" t="s">
        <v>2229</v>
      </c>
      <c r="H167" s="3" t="s">
        <v>2232</v>
      </c>
      <c r="I167" s="3">
        <v>-41.277549</v>
      </c>
      <c r="J167" s="3">
        <v>-19.276880999999999</v>
      </c>
      <c r="K167" s="538" t="s">
        <v>150</v>
      </c>
      <c r="L167" s="538" t="s">
        <v>150</v>
      </c>
      <c r="M167" s="553">
        <v>1</v>
      </c>
      <c r="N167" s="107"/>
      <c r="O167" s="528">
        <v>1.9820000000000001E-2</v>
      </c>
      <c r="P167" s="528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2030</v>
      </c>
      <c r="AH167" s="125">
        <v>2100</v>
      </c>
      <c r="AI167" s="125">
        <v>30</v>
      </c>
      <c r="AJ167" s="529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0">
        <v>0</v>
      </c>
      <c r="AO167" s="23"/>
      <c r="AP167" s="531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2">
        <f>constantes!$B$12</f>
        <v>0</v>
      </c>
      <c r="BA167" s="20">
        <v>318</v>
      </c>
      <c r="BB167" s="43"/>
      <c r="BC167" s="3" t="s">
        <v>2215</v>
      </c>
      <c r="BE167" s="533">
        <v>1</v>
      </c>
      <c r="BF167" s="534">
        <v>2035</v>
      </c>
      <c r="BG167" s="535">
        <v>3</v>
      </c>
      <c r="BH167" s="536">
        <v>2050</v>
      </c>
    </row>
    <row r="168" spans="1:60" ht="15">
      <c r="A168" s="125">
        <v>1143</v>
      </c>
      <c r="B168" s="125">
        <v>1143</v>
      </c>
      <c r="C168" s="537" t="s">
        <v>2409</v>
      </c>
      <c r="D168" s="537" t="s">
        <v>2409</v>
      </c>
      <c r="E168" s="545"/>
      <c r="F168" s="525">
        <v>276</v>
      </c>
      <c r="G168" s="3" t="s">
        <v>2209</v>
      </c>
      <c r="H168" s="3" t="s">
        <v>2209</v>
      </c>
      <c r="I168" s="3">
        <v>-39.679105</v>
      </c>
      <c r="J168" s="3">
        <v>-8.7879959999999997</v>
      </c>
      <c r="K168" s="538" t="s">
        <v>152</v>
      </c>
      <c r="L168" s="538" t="s">
        <v>152</v>
      </c>
      <c r="M168" s="553">
        <v>3</v>
      </c>
      <c r="N168" s="107"/>
      <c r="O168" s="528">
        <v>1.9820000000000001E-2</v>
      </c>
      <c r="P168" s="528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2030</v>
      </c>
      <c r="AH168" s="125">
        <v>2100</v>
      </c>
      <c r="AI168" s="125">
        <v>30</v>
      </c>
      <c r="AJ168" s="529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0">
        <v>0</v>
      </c>
      <c r="AO168" s="23"/>
      <c r="AP168" s="531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2">
        <f>constantes!$B$12</f>
        <v>0</v>
      </c>
      <c r="BA168" s="20">
        <v>318</v>
      </c>
      <c r="BB168" s="43"/>
      <c r="BC168" s="3" t="s">
        <v>2215</v>
      </c>
      <c r="BE168" s="533">
        <v>1</v>
      </c>
      <c r="BF168" s="534">
        <v>2035</v>
      </c>
      <c r="BG168" s="535">
        <v>3</v>
      </c>
      <c r="BH168" s="536">
        <v>2050</v>
      </c>
    </row>
    <row r="169" spans="1:60" ht="15" hidden="1">
      <c r="A169" s="125">
        <v>1144</v>
      </c>
      <c r="B169" s="125">
        <v>1144</v>
      </c>
      <c r="C169" s="537" t="s">
        <v>2410</v>
      </c>
      <c r="D169" s="537" t="s">
        <v>2410</v>
      </c>
      <c r="E169" s="545"/>
      <c r="F169" s="525">
        <v>113</v>
      </c>
      <c r="G169" s="3" t="s">
        <v>2244</v>
      </c>
      <c r="H169" s="3" t="s">
        <v>2244</v>
      </c>
      <c r="I169" s="3">
        <v>-45.320118999999998</v>
      </c>
      <c r="J169" s="3">
        <v>-7.5749339999999998</v>
      </c>
      <c r="K169" s="538" t="s">
        <v>1983</v>
      </c>
      <c r="L169" s="538" t="s">
        <v>1983</v>
      </c>
      <c r="M169" s="553">
        <v>3</v>
      </c>
      <c r="N169" s="107"/>
      <c r="O169" s="528">
        <v>1.9820000000000001E-2</v>
      </c>
      <c r="P169" s="528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29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0">
        <v>0</v>
      </c>
      <c r="AO169" s="23"/>
      <c r="AP169" s="531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2">
        <f>constantes!$B$12</f>
        <v>0</v>
      </c>
      <c r="BA169" s="20">
        <v>318</v>
      </c>
      <c r="BB169" s="43"/>
      <c r="BC169" s="3" t="s">
        <v>2195</v>
      </c>
      <c r="BE169" s="533">
        <v>1</v>
      </c>
      <c r="BF169" s="534">
        <v>2027</v>
      </c>
      <c r="BG169" s="535">
        <v>1</v>
      </c>
      <c r="BH169" s="536">
        <v>2027</v>
      </c>
    </row>
    <row r="170" spans="1:60" ht="15">
      <c r="A170" s="125">
        <v>1145</v>
      </c>
      <c r="B170" s="125">
        <v>1145</v>
      </c>
      <c r="C170" s="537" t="s">
        <v>2411</v>
      </c>
      <c r="D170" s="537" t="s">
        <v>2411</v>
      </c>
      <c r="E170" s="545"/>
      <c r="F170" s="525">
        <v>56.7</v>
      </c>
      <c r="G170" s="3" t="s">
        <v>2197</v>
      </c>
      <c r="H170" s="3" t="s">
        <v>2246</v>
      </c>
      <c r="I170" s="3">
        <v>-47.927337999999999</v>
      </c>
      <c r="J170" s="3">
        <v>-9.5029710000000005</v>
      </c>
      <c r="K170" s="538" t="s">
        <v>1981</v>
      </c>
      <c r="L170" s="538" t="s">
        <v>1981</v>
      </c>
      <c r="M170" s="553">
        <v>1</v>
      </c>
      <c r="N170" s="107"/>
      <c r="O170" s="528">
        <v>2.068E-2</v>
      </c>
      <c r="P170" s="528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2030</v>
      </c>
      <c r="AH170" s="125">
        <v>2100</v>
      </c>
      <c r="AI170" s="125">
        <v>30</v>
      </c>
      <c r="AJ170" s="529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0">
        <v>0</v>
      </c>
      <c r="AO170" s="23"/>
      <c r="AP170" s="531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2">
        <f>constantes!$B$12</f>
        <v>0</v>
      </c>
      <c r="BA170" s="20">
        <v>318</v>
      </c>
      <c r="BB170" s="43"/>
      <c r="BC170" s="3" t="s">
        <v>2215</v>
      </c>
      <c r="BE170" s="533">
        <v>1</v>
      </c>
      <c r="BF170" s="534">
        <v>2035</v>
      </c>
      <c r="BG170" s="535">
        <v>3</v>
      </c>
      <c r="BH170" s="536">
        <v>2050</v>
      </c>
    </row>
    <row r="171" spans="1:60" ht="15">
      <c r="A171" s="125">
        <v>1146</v>
      </c>
      <c r="B171" s="125">
        <v>1146</v>
      </c>
      <c r="C171" s="537" t="s">
        <v>2412</v>
      </c>
      <c r="D171" s="537" t="s">
        <v>2412</v>
      </c>
      <c r="E171" s="545"/>
      <c r="F171" s="525">
        <v>134</v>
      </c>
      <c r="G171" s="3" t="s">
        <v>2179</v>
      </c>
      <c r="H171" s="3" t="s">
        <v>2333</v>
      </c>
      <c r="I171" s="3">
        <v>-57.644294000000002</v>
      </c>
      <c r="J171" s="3">
        <v>-12.266425</v>
      </c>
      <c r="K171" s="538" t="s">
        <v>158</v>
      </c>
      <c r="L171" s="538" t="s">
        <v>158</v>
      </c>
      <c r="M171" s="553">
        <v>10</v>
      </c>
      <c r="N171" s="107"/>
      <c r="O171" s="528">
        <v>1.6379999999999999E-2</v>
      </c>
      <c r="P171" s="528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2030</v>
      </c>
      <c r="AH171" s="125">
        <v>2100</v>
      </c>
      <c r="AI171" s="125">
        <v>30</v>
      </c>
      <c r="AJ171" s="529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0">
        <v>0</v>
      </c>
      <c r="AO171" s="23"/>
      <c r="AP171" s="531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2">
        <f>constantes!$B$12</f>
        <v>0</v>
      </c>
      <c r="BA171" s="20">
        <v>318</v>
      </c>
      <c r="BB171" s="43"/>
      <c r="BC171" s="3" t="s">
        <v>2215</v>
      </c>
      <c r="BE171" s="533">
        <v>1</v>
      </c>
      <c r="BF171" s="534">
        <v>2035</v>
      </c>
      <c r="BG171" s="535">
        <v>3</v>
      </c>
      <c r="BH171" s="536">
        <v>2050</v>
      </c>
    </row>
    <row r="172" spans="1:60" ht="15" hidden="1">
      <c r="A172" s="125">
        <v>1147</v>
      </c>
      <c r="B172" s="125">
        <v>1147</v>
      </c>
      <c r="C172" s="537" t="s">
        <v>2413</v>
      </c>
      <c r="D172" s="537" t="s">
        <v>2413</v>
      </c>
      <c r="E172" s="545"/>
      <c r="F172" s="525">
        <v>50</v>
      </c>
      <c r="G172" s="3" t="s">
        <v>2209</v>
      </c>
      <c r="H172" s="3" t="s">
        <v>2414</v>
      </c>
      <c r="I172" s="3">
        <v>-44.490765000000003</v>
      </c>
      <c r="J172" s="3">
        <v>-13.653444</v>
      </c>
      <c r="K172" s="538" t="s">
        <v>152</v>
      </c>
      <c r="L172" s="538" t="s">
        <v>152</v>
      </c>
      <c r="M172" s="553">
        <v>3</v>
      </c>
      <c r="N172" s="107"/>
      <c r="O172" s="528">
        <v>2.068E-2</v>
      </c>
      <c r="P172" s="528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29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0">
        <v>0</v>
      </c>
      <c r="AO172" s="23"/>
      <c r="AP172" s="531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2">
        <f>constantes!$B$12</f>
        <v>0</v>
      </c>
      <c r="BA172" s="20">
        <v>318</v>
      </c>
      <c r="BB172" s="43"/>
      <c r="BC172" s="3" t="s">
        <v>2195</v>
      </c>
      <c r="BE172" s="533">
        <v>1</v>
      </c>
      <c r="BF172" s="534">
        <v>2027</v>
      </c>
      <c r="BG172" s="535">
        <v>1</v>
      </c>
      <c r="BH172" s="536">
        <v>2027</v>
      </c>
    </row>
    <row r="173" spans="1:60" ht="15" hidden="1">
      <c r="A173" s="125">
        <v>1148</v>
      </c>
      <c r="B173" s="125">
        <v>1148</v>
      </c>
      <c r="C173" s="537" t="s">
        <v>2415</v>
      </c>
      <c r="D173" s="537" t="s">
        <v>2415</v>
      </c>
      <c r="E173" s="545"/>
      <c r="F173" s="525">
        <v>36.67</v>
      </c>
      <c r="G173" s="3" t="s">
        <v>2194</v>
      </c>
      <c r="H173" s="3" t="s">
        <v>2339</v>
      </c>
      <c r="I173" s="3">
        <v>-51.444417000000001</v>
      </c>
      <c r="J173" s="3">
        <v>-24.374361</v>
      </c>
      <c r="K173" s="538" t="s">
        <v>151</v>
      </c>
      <c r="L173" s="538" t="s">
        <v>151</v>
      </c>
      <c r="M173" s="553">
        <v>2</v>
      </c>
      <c r="N173" s="107"/>
      <c r="O173" s="528">
        <v>2.068E-2</v>
      </c>
      <c r="P173" s="528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29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0">
        <v>0</v>
      </c>
      <c r="AO173" s="23"/>
      <c r="AP173" s="531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2">
        <f>constantes!$B$12</f>
        <v>0</v>
      </c>
      <c r="BA173" s="20">
        <v>318</v>
      </c>
      <c r="BB173" s="43"/>
      <c r="BC173" s="3" t="s">
        <v>2195</v>
      </c>
      <c r="BE173" s="533">
        <v>1</v>
      </c>
      <c r="BF173" s="534">
        <v>2027</v>
      </c>
      <c r="BG173" s="535">
        <v>1</v>
      </c>
      <c r="BH173" s="536">
        <v>2027</v>
      </c>
    </row>
    <row r="174" spans="1:60" ht="15">
      <c r="A174" s="125">
        <v>1149</v>
      </c>
      <c r="B174" s="125">
        <v>1149</v>
      </c>
      <c r="C174" s="537" t="s">
        <v>2416</v>
      </c>
      <c r="D174" s="537" t="s">
        <v>2416</v>
      </c>
      <c r="E174" s="545"/>
      <c r="F174" s="525">
        <v>1461</v>
      </c>
      <c r="G174" s="3" t="s">
        <v>2179</v>
      </c>
      <c r="H174" s="3" t="s">
        <v>2253</v>
      </c>
      <c r="I174" s="3">
        <v>-58.558360999999998</v>
      </c>
      <c r="J174" s="3">
        <v>-8.8850829999999998</v>
      </c>
      <c r="K174" s="538" t="s">
        <v>158</v>
      </c>
      <c r="L174" s="538" t="s">
        <v>158</v>
      </c>
      <c r="M174" s="553">
        <v>10</v>
      </c>
      <c r="N174" s="107"/>
      <c r="O174" s="528">
        <v>1.6379999999999999E-2</v>
      </c>
      <c r="P174" s="528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2030</v>
      </c>
      <c r="AH174" s="125">
        <v>2100</v>
      </c>
      <c r="AI174" s="125">
        <v>30</v>
      </c>
      <c r="AJ174" s="529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0">
        <v>0</v>
      </c>
      <c r="AO174" s="23"/>
      <c r="AP174" s="531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2">
        <f>constantes!$B$12</f>
        <v>0</v>
      </c>
      <c r="BA174" s="20">
        <v>318</v>
      </c>
      <c r="BB174" s="43"/>
      <c r="BC174" s="3" t="s">
        <v>2215</v>
      </c>
      <c r="BE174" s="533">
        <v>1</v>
      </c>
      <c r="BF174" s="534">
        <v>2035</v>
      </c>
      <c r="BG174" s="535">
        <v>3</v>
      </c>
      <c r="BH174" s="536">
        <v>2050</v>
      </c>
    </row>
    <row r="175" spans="1:60" ht="15" hidden="1">
      <c r="A175" s="125">
        <v>1150</v>
      </c>
      <c r="B175" s="125">
        <v>1150</v>
      </c>
      <c r="C175" s="537" t="s">
        <v>2417</v>
      </c>
      <c r="D175" s="537" t="s">
        <v>2417</v>
      </c>
      <c r="E175" s="545"/>
      <c r="F175" s="525">
        <v>201.65</v>
      </c>
      <c r="G175" s="3" t="s">
        <v>2204</v>
      </c>
      <c r="H175" s="3" t="s">
        <v>2205</v>
      </c>
      <c r="I175" s="3">
        <v>-39.963774999999998</v>
      </c>
      <c r="J175" s="3">
        <v>-16.001995999999998</v>
      </c>
      <c r="K175" s="538" t="s">
        <v>150</v>
      </c>
      <c r="L175" s="538" t="s">
        <v>150</v>
      </c>
      <c r="M175" s="553">
        <v>1</v>
      </c>
      <c r="N175" s="107"/>
      <c r="O175" s="528">
        <v>1.6379999999999999E-2</v>
      </c>
      <c r="P175" s="528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29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0">
        <v>0</v>
      </c>
      <c r="AO175" s="23"/>
      <c r="AP175" s="531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2">
        <f>constantes!$B$12</f>
        <v>0</v>
      </c>
      <c r="BA175" s="20">
        <v>318</v>
      </c>
      <c r="BB175" s="43"/>
      <c r="BC175" s="3" t="s">
        <v>2195</v>
      </c>
      <c r="BE175" s="533">
        <v>1</v>
      </c>
      <c r="BF175" s="534">
        <v>2027</v>
      </c>
      <c r="BG175" s="535">
        <v>1</v>
      </c>
      <c r="BH175" s="536">
        <v>2027</v>
      </c>
    </row>
    <row r="176" spans="1:60" ht="15" hidden="1">
      <c r="A176" s="125">
        <v>1151</v>
      </c>
      <c r="B176" s="125">
        <v>1151</v>
      </c>
      <c r="C176" s="537" t="s">
        <v>2418</v>
      </c>
      <c r="D176" s="537" t="s">
        <v>2418</v>
      </c>
      <c r="E176" s="545"/>
      <c r="F176" s="525">
        <v>36.1</v>
      </c>
      <c r="G176" s="3" t="s">
        <v>2194</v>
      </c>
      <c r="H176" s="3" t="s">
        <v>2279</v>
      </c>
      <c r="I176" s="3">
        <v>-51.255222000000003</v>
      </c>
      <c r="J176" s="3">
        <v>-18.348807999999998</v>
      </c>
      <c r="K176" s="538" t="s">
        <v>2003</v>
      </c>
      <c r="L176" s="538" t="s">
        <v>2003</v>
      </c>
      <c r="M176" s="553">
        <v>1</v>
      </c>
      <c r="N176" s="107"/>
      <c r="O176" s="528">
        <v>2.068E-2</v>
      </c>
      <c r="P176" s="528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29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0">
        <v>0</v>
      </c>
      <c r="AO176" s="23"/>
      <c r="AP176" s="531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2">
        <f>constantes!$B$12</f>
        <v>0</v>
      </c>
      <c r="BA176" s="20">
        <v>318</v>
      </c>
      <c r="BB176" s="43"/>
      <c r="BC176" s="3" t="s">
        <v>2195</v>
      </c>
      <c r="BE176" s="533">
        <v>1</v>
      </c>
      <c r="BF176" s="534">
        <v>2027</v>
      </c>
      <c r="BG176" s="535">
        <v>1</v>
      </c>
      <c r="BH176" s="536">
        <v>2027</v>
      </c>
    </row>
    <row r="177" spans="1:60" ht="15" hidden="1">
      <c r="A177" s="125">
        <v>1152</v>
      </c>
      <c r="B177" s="125">
        <v>1152</v>
      </c>
      <c r="C177" s="537" t="s">
        <v>2419</v>
      </c>
      <c r="D177" s="537" t="s">
        <v>2419</v>
      </c>
      <c r="E177" s="545"/>
      <c r="F177" s="525">
        <v>47</v>
      </c>
      <c r="G177" s="3" t="s">
        <v>2194</v>
      </c>
      <c r="H177" s="3" t="s">
        <v>2420</v>
      </c>
      <c r="I177" s="3">
        <v>-52.739159000000001</v>
      </c>
      <c r="J177" s="3">
        <v>-25.99306</v>
      </c>
      <c r="K177" s="538" t="s">
        <v>151</v>
      </c>
      <c r="L177" s="538" t="s">
        <v>151</v>
      </c>
      <c r="M177" s="553">
        <v>2</v>
      </c>
      <c r="N177" s="107"/>
      <c r="O177" s="528">
        <v>2.068E-2</v>
      </c>
      <c r="P177" s="528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29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0">
        <v>0</v>
      </c>
      <c r="AO177" s="23"/>
      <c r="AP177" s="531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2">
        <f>constantes!$B$12</f>
        <v>0</v>
      </c>
      <c r="BA177" s="20">
        <v>318</v>
      </c>
      <c r="BB177" s="43"/>
      <c r="BC177" s="3" t="s">
        <v>2195</v>
      </c>
      <c r="BE177" s="533">
        <v>1</v>
      </c>
      <c r="BF177" s="534">
        <v>2027</v>
      </c>
      <c r="BG177" s="535">
        <v>1</v>
      </c>
      <c r="BH177" s="536">
        <v>2027</v>
      </c>
    </row>
    <row r="178" spans="1:60" ht="15">
      <c r="A178" s="125">
        <v>1153</v>
      </c>
      <c r="B178" s="125">
        <v>1153</v>
      </c>
      <c r="C178" s="537" t="s">
        <v>2421</v>
      </c>
      <c r="D178" s="537" t="s">
        <v>2421</v>
      </c>
      <c r="E178" s="545"/>
      <c r="F178" s="525">
        <v>76</v>
      </c>
      <c r="G178" s="3" t="s">
        <v>2179</v>
      </c>
      <c r="H178" s="3" t="s">
        <v>2294</v>
      </c>
      <c r="I178" s="3">
        <v>-58.281908000000001</v>
      </c>
      <c r="J178" s="3">
        <v>-13.028667</v>
      </c>
      <c r="K178" s="538" t="s">
        <v>158</v>
      </c>
      <c r="L178" s="538" t="s">
        <v>158</v>
      </c>
      <c r="M178" s="553">
        <v>10</v>
      </c>
      <c r="N178" s="107"/>
      <c r="O178" s="528">
        <v>1.9820000000000001E-2</v>
      </c>
      <c r="P178" s="528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2030</v>
      </c>
      <c r="AH178" s="125">
        <v>2100</v>
      </c>
      <c r="AI178" s="125">
        <v>30</v>
      </c>
      <c r="AJ178" s="529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0">
        <v>0</v>
      </c>
      <c r="AO178" s="23"/>
      <c r="AP178" s="531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2">
        <f>constantes!$B$12</f>
        <v>0</v>
      </c>
      <c r="BA178" s="20">
        <v>318</v>
      </c>
      <c r="BB178" s="43"/>
      <c r="BC178" s="3" t="s">
        <v>2215</v>
      </c>
      <c r="BE178" s="533">
        <v>1</v>
      </c>
      <c r="BF178" s="534">
        <v>2035</v>
      </c>
      <c r="BG178" s="535">
        <v>3</v>
      </c>
      <c r="BH178" s="536">
        <v>2050</v>
      </c>
    </row>
    <row r="179" spans="1:60" ht="15" hidden="1">
      <c r="A179" s="125">
        <v>1154</v>
      </c>
      <c r="B179" s="125">
        <v>1154</v>
      </c>
      <c r="C179" s="537" t="s">
        <v>2422</v>
      </c>
      <c r="D179" s="537" t="s">
        <v>2422</v>
      </c>
      <c r="E179" s="545"/>
      <c r="F179" s="525">
        <v>48.5</v>
      </c>
      <c r="G179" s="3" t="s">
        <v>2194</v>
      </c>
      <c r="H179" s="3" t="s">
        <v>2303</v>
      </c>
      <c r="I179" s="3">
        <v>-50.186543999999998</v>
      </c>
      <c r="J179" s="3">
        <v>-18.126525000000001</v>
      </c>
      <c r="K179" s="538" t="s">
        <v>2003</v>
      </c>
      <c r="L179" s="538" t="s">
        <v>2003</v>
      </c>
      <c r="M179" s="553">
        <v>1</v>
      </c>
      <c r="N179" s="107"/>
      <c r="O179" s="528">
        <v>2.068E-2</v>
      </c>
      <c r="P179" s="528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29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0">
        <v>0</v>
      </c>
      <c r="AO179" s="23"/>
      <c r="AP179" s="531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2">
        <f>constantes!$B$12</f>
        <v>0</v>
      </c>
      <c r="BA179" s="20">
        <v>318</v>
      </c>
      <c r="BB179" s="43"/>
      <c r="BC179" s="3" t="s">
        <v>2195</v>
      </c>
      <c r="BE179" s="533">
        <v>1</v>
      </c>
      <c r="BF179" s="534">
        <v>2027</v>
      </c>
      <c r="BG179" s="535">
        <v>1</v>
      </c>
      <c r="BH179" s="536">
        <v>2027</v>
      </c>
    </row>
    <row r="180" spans="1:60" ht="15">
      <c r="A180" s="125">
        <v>1155</v>
      </c>
      <c r="B180" s="125">
        <v>1155</v>
      </c>
      <c r="C180" s="537" t="s">
        <v>2423</v>
      </c>
      <c r="D180" s="537" t="s">
        <v>2423</v>
      </c>
      <c r="E180" s="545"/>
      <c r="F180" s="525">
        <v>1087</v>
      </c>
      <c r="G180" s="3" t="s">
        <v>2197</v>
      </c>
      <c r="H180" s="3" t="s">
        <v>2266</v>
      </c>
      <c r="I180" s="3">
        <v>-48.336517000000001</v>
      </c>
      <c r="J180" s="3">
        <v>-6.1365280000000002</v>
      </c>
      <c r="K180" s="538" t="s">
        <v>1981</v>
      </c>
      <c r="L180" s="538" t="s">
        <v>1981</v>
      </c>
      <c r="M180" s="553">
        <v>4</v>
      </c>
      <c r="N180" s="107"/>
      <c r="O180" s="528">
        <v>1.6379999999999999E-2</v>
      </c>
      <c r="P180" s="528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2030</v>
      </c>
      <c r="AH180" s="125">
        <v>2100</v>
      </c>
      <c r="AI180" s="125">
        <v>30</v>
      </c>
      <c r="AJ180" s="529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0">
        <v>0</v>
      </c>
      <c r="AO180" s="23"/>
      <c r="AP180" s="531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2">
        <f>constantes!$B$12</f>
        <v>0</v>
      </c>
      <c r="BA180" s="20">
        <v>318</v>
      </c>
      <c r="BB180" s="43"/>
      <c r="BC180" s="3" t="s">
        <v>2215</v>
      </c>
      <c r="BE180" s="533">
        <v>1</v>
      </c>
      <c r="BF180" s="534">
        <v>2035</v>
      </c>
      <c r="BG180" s="535">
        <v>3</v>
      </c>
      <c r="BH180" s="536">
        <v>2050</v>
      </c>
    </row>
    <row r="181" spans="1:60" ht="15" hidden="1">
      <c r="A181" s="125">
        <v>1156</v>
      </c>
      <c r="B181" s="125">
        <v>1156</v>
      </c>
      <c r="C181" s="537" t="s">
        <v>2424</v>
      </c>
      <c r="D181" s="537" t="s">
        <v>2424</v>
      </c>
      <c r="E181" s="545"/>
      <c r="F181" s="525">
        <v>48</v>
      </c>
      <c r="G181" s="3" t="s">
        <v>2194</v>
      </c>
      <c r="H181" s="3" t="s">
        <v>2314</v>
      </c>
      <c r="I181" s="3">
        <v>-52.150545000000001</v>
      </c>
      <c r="J181" s="3">
        <v>-20.093761000000001</v>
      </c>
      <c r="K181" s="538" t="s">
        <v>2090</v>
      </c>
      <c r="L181" s="538" t="s">
        <v>2090</v>
      </c>
      <c r="M181" s="553">
        <v>1</v>
      </c>
      <c r="N181" s="107"/>
      <c r="O181" s="528">
        <v>2.068E-2</v>
      </c>
      <c r="P181" s="528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29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0">
        <v>0</v>
      </c>
      <c r="AO181" s="23"/>
      <c r="AP181" s="531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2">
        <f>constantes!$B$12</f>
        <v>0</v>
      </c>
      <c r="BA181" s="20">
        <v>318</v>
      </c>
      <c r="BB181" s="43"/>
      <c r="BC181" s="3" t="s">
        <v>2195</v>
      </c>
      <c r="BE181" s="533">
        <v>1</v>
      </c>
      <c r="BF181" s="534">
        <v>2027</v>
      </c>
      <c r="BG181" s="535">
        <v>1</v>
      </c>
      <c r="BH181" s="536">
        <v>2027</v>
      </c>
    </row>
    <row r="182" spans="1:60" ht="15" hidden="1">
      <c r="A182" s="125">
        <v>1157</v>
      </c>
      <c r="B182" s="125">
        <v>1157</v>
      </c>
      <c r="C182" s="537" t="s">
        <v>2425</v>
      </c>
      <c r="D182" s="537" t="s">
        <v>2425</v>
      </c>
      <c r="E182" s="545"/>
      <c r="F182" s="525">
        <v>84.3</v>
      </c>
      <c r="G182" s="3" t="s">
        <v>2095</v>
      </c>
      <c r="H182" s="3" t="s">
        <v>2200</v>
      </c>
      <c r="I182" s="3">
        <v>-52.810988000000002</v>
      </c>
      <c r="J182" s="3">
        <v>-26.876702999999999</v>
      </c>
      <c r="K182" s="538" t="s">
        <v>1989</v>
      </c>
      <c r="L182" s="538" t="s">
        <v>1989</v>
      </c>
      <c r="M182" s="553">
        <v>2</v>
      </c>
      <c r="N182" s="107"/>
      <c r="O182" s="528">
        <v>1.9820000000000001E-2</v>
      </c>
      <c r="P182" s="528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29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0">
        <v>0</v>
      </c>
      <c r="AO182" s="23"/>
      <c r="AP182" s="531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2">
        <f>constantes!$B$12</f>
        <v>0</v>
      </c>
      <c r="BA182" s="20">
        <v>318</v>
      </c>
      <c r="BB182" s="43"/>
      <c r="BC182" s="3" t="s">
        <v>2207</v>
      </c>
      <c r="BE182" s="533">
        <v>1</v>
      </c>
      <c r="BF182" s="534">
        <v>2026</v>
      </c>
      <c r="BG182" s="535">
        <v>1</v>
      </c>
      <c r="BH182" s="536">
        <v>2026</v>
      </c>
    </row>
    <row r="183" spans="1:60" ht="15" hidden="1">
      <c r="A183" s="125">
        <v>1158</v>
      </c>
      <c r="B183" s="125">
        <v>1158</v>
      </c>
      <c r="C183" s="537" t="s">
        <v>2426</v>
      </c>
      <c r="D183" s="537" t="s">
        <v>2426</v>
      </c>
      <c r="E183" s="545"/>
      <c r="F183" s="525">
        <v>47.82</v>
      </c>
      <c r="G183" s="3" t="s">
        <v>2194</v>
      </c>
      <c r="H183" s="3" t="s">
        <v>2339</v>
      </c>
      <c r="I183" s="3">
        <v>-51.766666999999998</v>
      </c>
      <c r="J183" s="3">
        <v>-23.937781000000001</v>
      </c>
      <c r="K183" s="538" t="s">
        <v>151</v>
      </c>
      <c r="L183" s="538" t="s">
        <v>151</v>
      </c>
      <c r="M183" s="553">
        <v>2</v>
      </c>
      <c r="N183" s="107"/>
      <c r="O183" s="528">
        <v>2.068E-2</v>
      </c>
      <c r="P183" s="528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29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0">
        <v>0</v>
      </c>
      <c r="AO183" s="23"/>
      <c r="AP183" s="531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2">
        <f>constantes!$B$12</f>
        <v>0</v>
      </c>
      <c r="BA183" s="20">
        <v>318</v>
      </c>
      <c r="BB183" s="43"/>
      <c r="BC183" s="3" t="s">
        <v>2195</v>
      </c>
      <c r="BE183" s="533">
        <v>1</v>
      </c>
      <c r="BF183" s="534">
        <v>2027</v>
      </c>
      <c r="BG183" s="535">
        <v>1</v>
      </c>
      <c r="BH183" s="536">
        <v>2027</v>
      </c>
    </row>
    <row r="184" spans="1:60" ht="15">
      <c r="A184" s="125">
        <v>1159</v>
      </c>
      <c r="B184" s="125">
        <v>1159</v>
      </c>
      <c r="C184" s="537" t="s">
        <v>2427</v>
      </c>
      <c r="D184" s="537" t="s">
        <v>2427</v>
      </c>
      <c r="E184" s="545"/>
      <c r="F184" s="525">
        <v>50</v>
      </c>
      <c r="G184" s="3" t="s">
        <v>2194</v>
      </c>
      <c r="H184" s="3" t="s">
        <v>2353</v>
      </c>
      <c r="I184" s="3">
        <v>-47.747132000000001</v>
      </c>
      <c r="J184" s="3">
        <v>-12.991012</v>
      </c>
      <c r="K184" s="538" t="s">
        <v>1981</v>
      </c>
      <c r="L184" s="538" t="s">
        <v>1981</v>
      </c>
      <c r="M184" s="553">
        <v>1</v>
      </c>
      <c r="N184" s="107"/>
      <c r="O184" s="528">
        <v>2.068E-2</v>
      </c>
      <c r="P184" s="528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2030</v>
      </c>
      <c r="AH184" s="125">
        <v>2100</v>
      </c>
      <c r="AI184" s="125">
        <v>30</v>
      </c>
      <c r="AJ184" s="529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0">
        <v>0</v>
      </c>
      <c r="AO184" s="23"/>
      <c r="AP184" s="531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2">
        <f>constantes!$B$12</f>
        <v>0</v>
      </c>
      <c r="BA184" s="20">
        <v>318</v>
      </c>
      <c r="BB184" s="43"/>
      <c r="BC184" s="3" t="s">
        <v>2215</v>
      </c>
      <c r="BE184" s="533">
        <v>1</v>
      </c>
      <c r="BF184" s="534">
        <v>2035</v>
      </c>
      <c r="BG184" s="535">
        <v>3</v>
      </c>
      <c r="BH184" s="536">
        <v>2050</v>
      </c>
    </row>
    <row r="185" spans="1:60" ht="15">
      <c r="A185" s="125">
        <v>1160</v>
      </c>
      <c r="B185" s="125">
        <v>1160</v>
      </c>
      <c r="C185" s="537" t="s">
        <v>2428</v>
      </c>
      <c r="D185" s="537" t="s">
        <v>2428</v>
      </c>
      <c r="E185" s="545"/>
      <c r="F185" s="525">
        <v>331</v>
      </c>
      <c r="G185" s="3" t="s">
        <v>2194</v>
      </c>
      <c r="H185" s="3" t="s">
        <v>2076</v>
      </c>
      <c r="I185" s="3">
        <v>-50.913578999999999</v>
      </c>
      <c r="J185" s="3">
        <v>-23.725216</v>
      </c>
      <c r="K185" s="538" t="s">
        <v>151</v>
      </c>
      <c r="L185" s="538" t="s">
        <v>151</v>
      </c>
      <c r="M185" s="553">
        <v>2</v>
      </c>
      <c r="N185" s="107"/>
      <c r="O185" s="528">
        <v>1.6379999999999999E-2</v>
      </c>
      <c r="P185" s="528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2030</v>
      </c>
      <c r="AH185" s="125">
        <v>2100</v>
      </c>
      <c r="AI185" s="125">
        <v>30</v>
      </c>
      <c r="AJ185" s="529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0">
        <v>0</v>
      </c>
      <c r="AO185" s="23"/>
      <c r="AP185" s="531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2">
        <f>constantes!$B$12</f>
        <v>0</v>
      </c>
      <c r="BA185" s="20">
        <v>318</v>
      </c>
      <c r="BB185" s="43"/>
      <c r="BC185" s="3" t="s">
        <v>2215</v>
      </c>
      <c r="BE185" s="533">
        <v>1</v>
      </c>
      <c r="BF185" s="534">
        <v>2035</v>
      </c>
      <c r="BG185" s="535">
        <v>3</v>
      </c>
      <c r="BH185" s="536">
        <v>2050</v>
      </c>
    </row>
    <row r="186" spans="1:60" ht="15" hidden="1">
      <c r="A186" s="125">
        <v>1161</v>
      </c>
      <c r="B186" s="125">
        <v>1161</v>
      </c>
      <c r="C186" s="537" t="s">
        <v>2429</v>
      </c>
      <c r="D186" s="537" t="s">
        <v>2429</v>
      </c>
      <c r="E186" s="545"/>
      <c r="F186" s="525">
        <v>46.55</v>
      </c>
      <c r="G186" s="3" t="s">
        <v>2194</v>
      </c>
      <c r="H186" s="3" t="s">
        <v>2339</v>
      </c>
      <c r="I186" s="3">
        <v>-51.859470999999999</v>
      </c>
      <c r="J186" s="3">
        <v>-23.927645999999999</v>
      </c>
      <c r="K186" s="538" t="s">
        <v>151</v>
      </c>
      <c r="L186" s="538" t="s">
        <v>151</v>
      </c>
      <c r="M186" s="553">
        <v>2</v>
      </c>
      <c r="N186" s="107"/>
      <c r="O186" s="528">
        <v>2.068E-2</v>
      </c>
      <c r="P186" s="528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29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0">
        <v>0</v>
      </c>
      <c r="AO186" s="23"/>
      <c r="AP186" s="531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2">
        <f>constantes!$B$12</f>
        <v>0</v>
      </c>
      <c r="BA186" s="20">
        <v>318</v>
      </c>
      <c r="BB186" s="43"/>
      <c r="BC186" s="3" t="s">
        <v>2195</v>
      </c>
      <c r="BE186" s="533">
        <v>1</v>
      </c>
      <c r="BF186" s="534">
        <v>2027</v>
      </c>
      <c r="BG186" s="535">
        <v>1</v>
      </c>
      <c r="BH186" s="536">
        <v>2027</v>
      </c>
    </row>
    <row r="187" spans="1:60" ht="15">
      <c r="A187" s="125">
        <v>1162</v>
      </c>
      <c r="B187" s="125">
        <v>1162</v>
      </c>
      <c r="C187" s="537" t="s">
        <v>2430</v>
      </c>
      <c r="D187" s="537" t="s">
        <v>2430</v>
      </c>
      <c r="E187" s="545"/>
      <c r="F187" s="525">
        <v>8040</v>
      </c>
      <c r="G187" s="3" t="s">
        <v>2179</v>
      </c>
      <c r="H187" s="3" t="s">
        <v>2262</v>
      </c>
      <c r="I187" s="3">
        <v>-56.284027000000002</v>
      </c>
      <c r="J187" s="3">
        <v>-4.5756649999999999</v>
      </c>
      <c r="K187" s="538" t="s">
        <v>153</v>
      </c>
      <c r="L187" s="538" t="s">
        <v>153</v>
      </c>
      <c r="M187" s="553">
        <v>9</v>
      </c>
      <c r="N187" s="107"/>
      <c r="O187" s="528">
        <v>2.1330000000000002E-2</v>
      </c>
      <c r="P187" s="528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2030</v>
      </c>
      <c r="AH187" s="125">
        <v>2100</v>
      </c>
      <c r="AI187" s="125">
        <v>30</v>
      </c>
      <c r="AJ187" s="529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0">
        <v>0</v>
      </c>
      <c r="AO187" s="23"/>
      <c r="AP187" s="531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2">
        <f>constantes!$B$12</f>
        <v>0</v>
      </c>
      <c r="BA187" s="20">
        <v>318</v>
      </c>
      <c r="BB187" s="43"/>
      <c r="BC187" s="3" t="s">
        <v>2215</v>
      </c>
      <c r="BE187" s="533">
        <v>1</v>
      </c>
      <c r="BF187" s="534">
        <v>2035</v>
      </c>
      <c r="BG187" s="535">
        <v>3</v>
      </c>
      <c r="BH187" s="536">
        <v>2050</v>
      </c>
    </row>
    <row r="188" spans="1:60" ht="15" hidden="1">
      <c r="A188" s="125">
        <v>1163</v>
      </c>
      <c r="B188" s="125">
        <v>1163</v>
      </c>
      <c r="C188" s="626" t="s">
        <v>2431</v>
      </c>
      <c r="D188" s="537" t="s">
        <v>2431</v>
      </c>
      <c r="E188" s="545"/>
      <c r="F188" s="525">
        <v>64.5</v>
      </c>
      <c r="G188" s="3" t="s">
        <v>2194</v>
      </c>
      <c r="H188" s="3" t="s">
        <v>2432</v>
      </c>
      <c r="I188" s="3">
        <v>-44.765278000000002</v>
      </c>
      <c r="J188" s="3">
        <v>-21.220977999999999</v>
      </c>
      <c r="K188" s="538" t="s">
        <v>150</v>
      </c>
      <c r="L188" s="538" t="s">
        <v>150</v>
      </c>
      <c r="M188" s="553">
        <v>1</v>
      </c>
      <c r="N188" s="107"/>
      <c r="O188" s="528">
        <v>2.068E-2</v>
      </c>
      <c r="P188" s="528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29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0">
        <v>0</v>
      </c>
      <c r="AO188" s="23"/>
      <c r="AP188" s="531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2">
        <f>constantes!$B$12</f>
        <v>0</v>
      </c>
      <c r="BA188" s="20">
        <v>318</v>
      </c>
      <c r="BB188" s="43"/>
      <c r="BC188" s="3" t="s">
        <v>2207</v>
      </c>
      <c r="BE188" s="533">
        <v>1</v>
      </c>
      <c r="BF188" s="534">
        <v>2025</v>
      </c>
      <c r="BG188" s="535">
        <v>1</v>
      </c>
      <c r="BH188" s="536">
        <v>2025</v>
      </c>
    </row>
    <row r="189" spans="1:60" ht="15">
      <c r="A189" s="125">
        <v>1164</v>
      </c>
      <c r="B189" s="125">
        <v>1164</v>
      </c>
      <c r="C189" s="537" t="s">
        <v>2433</v>
      </c>
      <c r="D189" s="537" t="s">
        <v>2433</v>
      </c>
      <c r="E189" s="545"/>
      <c r="F189" s="525">
        <v>3509</v>
      </c>
      <c r="G189" s="3" t="s">
        <v>2179</v>
      </c>
      <c r="H189" s="3" t="s">
        <v>2253</v>
      </c>
      <c r="I189" s="3">
        <v>-58.323306000000002</v>
      </c>
      <c r="J189" s="3">
        <v>-8.2259720000000005</v>
      </c>
      <c r="K189" s="538" t="s">
        <v>154</v>
      </c>
      <c r="L189" s="538" t="s">
        <v>154</v>
      </c>
      <c r="M189" s="553">
        <v>10</v>
      </c>
      <c r="N189" s="539"/>
      <c r="O189" s="528">
        <v>2.1330000000000002E-2</v>
      </c>
      <c r="P189" s="528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2030</v>
      </c>
      <c r="AH189" s="125">
        <v>2100</v>
      </c>
      <c r="AI189" s="125">
        <v>30</v>
      </c>
      <c r="AJ189" s="529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0">
        <v>0</v>
      </c>
      <c r="AO189" s="23"/>
      <c r="AP189" s="531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2">
        <f>constantes!$B$12</f>
        <v>0</v>
      </c>
      <c r="BA189" s="20">
        <v>318</v>
      </c>
      <c r="BB189" s="43"/>
      <c r="BC189" s="3" t="s">
        <v>2215</v>
      </c>
      <c r="BE189" s="533">
        <v>1</v>
      </c>
      <c r="BF189" s="534">
        <v>2035</v>
      </c>
      <c r="BG189" s="535">
        <v>3</v>
      </c>
      <c r="BH189" s="536">
        <v>2050</v>
      </c>
    </row>
    <row r="190" spans="1:60" ht="15" hidden="1">
      <c r="A190" s="125">
        <v>1165</v>
      </c>
      <c r="B190" s="125">
        <v>1165</v>
      </c>
      <c r="C190" s="537" t="s">
        <v>2434</v>
      </c>
      <c r="D190" s="537" t="s">
        <v>2434</v>
      </c>
      <c r="E190" s="545"/>
      <c r="F190" s="525">
        <v>61.4</v>
      </c>
      <c r="G190" s="3" t="s">
        <v>2095</v>
      </c>
      <c r="H190" s="3" t="s">
        <v>2200</v>
      </c>
      <c r="I190" s="3">
        <v>-52.606102</v>
      </c>
      <c r="J190" s="3">
        <v>-26.675001000000002</v>
      </c>
      <c r="K190" s="538" t="s">
        <v>1989</v>
      </c>
      <c r="L190" s="538" t="s">
        <v>1989</v>
      </c>
      <c r="M190" s="553">
        <v>2</v>
      </c>
      <c r="N190" s="539"/>
      <c r="O190" s="528">
        <v>1.9820000000000001E-2</v>
      </c>
      <c r="P190" s="528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29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0">
        <v>0</v>
      </c>
      <c r="AO190" s="23"/>
      <c r="AP190" s="531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2">
        <f>constantes!$B$12</f>
        <v>0</v>
      </c>
      <c r="BA190" s="20">
        <v>318</v>
      </c>
      <c r="BB190" s="43"/>
      <c r="BC190" s="3" t="s">
        <v>2207</v>
      </c>
      <c r="BE190" s="533">
        <v>1</v>
      </c>
      <c r="BF190" s="534">
        <v>2026</v>
      </c>
      <c r="BG190" s="535">
        <v>1</v>
      </c>
      <c r="BH190" s="536">
        <v>2026</v>
      </c>
    </row>
    <row r="191" spans="1:60" ht="15" hidden="1">
      <c r="A191" s="125">
        <v>1166</v>
      </c>
      <c r="B191" s="125">
        <v>1166</v>
      </c>
      <c r="C191" s="537" t="s">
        <v>2435</v>
      </c>
      <c r="D191" s="537" t="s">
        <v>2435</v>
      </c>
      <c r="E191" s="545"/>
      <c r="F191" s="525">
        <v>37.909999999999997</v>
      </c>
      <c r="G191" s="3" t="s">
        <v>2194</v>
      </c>
      <c r="H191" s="3" t="s">
        <v>2125</v>
      </c>
      <c r="I191" s="3">
        <v>-52.325333000000001</v>
      </c>
      <c r="J191" s="3">
        <v>-17.862704000000001</v>
      </c>
      <c r="K191" s="538" t="s">
        <v>2003</v>
      </c>
      <c r="L191" s="538" t="s">
        <v>2003</v>
      </c>
      <c r="M191" s="553">
        <v>1</v>
      </c>
      <c r="N191" s="539"/>
      <c r="O191" s="528">
        <v>2.068E-2</v>
      </c>
      <c r="P191" s="528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29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0">
        <v>0</v>
      </c>
      <c r="AO191" s="23"/>
      <c r="AP191" s="531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2">
        <f>constantes!$B$12</f>
        <v>0</v>
      </c>
      <c r="BA191" s="20">
        <v>318</v>
      </c>
      <c r="BB191" s="43"/>
      <c r="BC191" s="3" t="s">
        <v>2195</v>
      </c>
      <c r="BE191" s="533">
        <v>1</v>
      </c>
      <c r="BF191" s="534">
        <v>2027</v>
      </c>
      <c r="BG191" s="535">
        <v>1</v>
      </c>
      <c r="BH191" s="536">
        <v>2027</v>
      </c>
    </row>
    <row r="192" spans="1:60" ht="15">
      <c r="A192" s="125">
        <v>1167</v>
      </c>
      <c r="B192" s="125">
        <v>1167</v>
      </c>
      <c r="C192" s="537" t="s">
        <v>2436</v>
      </c>
      <c r="D192" s="537" t="s">
        <v>2436</v>
      </c>
      <c r="E192" s="545"/>
      <c r="F192" s="525">
        <v>1328</v>
      </c>
      <c r="G192" s="3" t="s">
        <v>2197</v>
      </c>
      <c r="H192" s="3" t="s">
        <v>2316</v>
      </c>
      <c r="I192" s="3">
        <v>-47.489593999999997</v>
      </c>
      <c r="J192" s="3">
        <v>-5.6981789999999997</v>
      </c>
      <c r="K192" s="538" t="s">
        <v>1981</v>
      </c>
      <c r="L192" s="538" t="s">
        <v>1981</v>
      </c>
      <c r="M192" s="553">
        <v>4</v>
      </c>
      <c r="N192" s="539"/>
      <c r="O192" s="528">
        <v>1.6379999999999999E-2</v>
      </c>
      <c r="P192" s="528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2030</v>
      </c>
      <c r="AH192" s="125">
        <v>2100</v>
      </c>
      <c r="AI192" s="125">
        <v>30</v>
      </c>
      <c r="AJ192" s="529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0">
        <v>0</v>
      </c>
      <c r="AO192" s="23"/>
      <c r="AP192" s="531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2">
        <f>constantes!$B$12</f>
        <v>0</v>
      </c>
      <c r="BA192" s="20">
        <v>318</v>
      </c>
      <c r="BB192" s="43"/>
      <c r="BC192" s="3" t="s">
        <v>2215</v>
      </c>
      <c r="BE192" s="533">
        <v>1</v>
      </c>
      <c r="BF192" s="534">
        <v>2035</v>
      </c>
      <c r="BG192" s="535">
        <v>3</v>
      </c>
      <c r="BH192" s="536">
        <v>2050</v>
      </c>
    </row>
    <row r="193" spans="1:60" ht="15">
      <c r="A193" s="125">
        <v>1168</v>
      </c>
      <c r="B193" s="125">
        <v>1168</v>
      </c>
      <c r="C193" s="537" t="s">
        <v>2437</v>
      </c>
      <c r="D193" s="537" t="s">
        <v>2437</v>
      </c>
      <c r="E193" s="545"/>
      <c r="F193" s="525">
        <v>38</v>
      </c>
      <c r="G193" s="3" t="s">
        <v>2438</v>
      </c>
      <c r="H193" s="3" t="s">
        <v>2439</v>
      </c>
      <c r="I193" s="3">
        <v>-54.614687000000004</v>
      </c>
      <c r="J193" s="3">
        <v>-18.663208999999998</v>
      </c>
      <c r="K193" s="538" t="s">
        <v>2090</v>
      </c>
      <c r="L193" s="538" t="s">
        <v>2090</v>
      </c>
      <c r="M193" s="553">
        <v>2</v>
      </c>
      <c r="N193" s="539"/>
      <c r="O193" s="528">
        <v>2.068E-2</v>
      </c>
      <c r="P193" s="528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2030</v>
      </c>
      <c r="AH193" s="125">
        <v>2100</v>
      </c>
      <c r="AI193" s="125">
        <v>30</v>
      </c>
      <c r="AJ193" s="529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0">
        <v>0</v>
      </c>
      <c r="AO193" s="23"/>
      <c r="AP193" s="531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2">
        <f>constantes!$B$12</f>
        <v>0</v>
      </c>
      <c r="BA193" s="20">
        <v>318</v>
      </c>
      <c r="BB193" s="43"/>
      <c r="BC193" s="3" t="s">
        <v>2181</v>
      </c>
      <c r="BE193" s="533">
        <v>1</v>
      </c>
      <c r="BF193" s="534">
        <v>2027</v>
      </c>
      <c r="BG193" s="535">
        <v>1</v>
      </c>
      <c r="BH193" s="536">
        <v>2027</v>
      </c>
    </row>
    <row r="194" spans="1:60" ht="13.15" customHeight="1">
      <c r="A194" s="125">
        <v>1169</v>
      </c>
      <c r="B194" s="125">
        <v>1169</v>
      </c>
      <c r="C194" s="545" t="s">
        <v>2440</v>
      </c>
      <c r="D194" s="545" t="s">
        <v>2440</v>
      </c>
      <c r="E194" s="545"/>
      <c r="F194" s="525">
        <v>458.2</v>
      </c>
      <c r="G194" s="3" t="s">
        <v>2179</v>
      </c>
      <c r="H194" s="3" t="s">
        <v>2311</v>
      </c>
      <c r="I194" s="3">
        <v>-60.196668000000003</v>
      </c>
      <c r="J194" s="3">
        <v>-7.912223</v>
      </c>
      <c r="K194" s="548" t="s">
        <v>154</v>
      </c>
      <c r="L194" s="548" t="s">
        <v>154</v>
      </c>
      <c r="M194" s="553">
        <v>7</v>
      </c>
      <c r="N194" s="539"/>
      <c r="O194" s="528">
        <v>1.6379999999999999E-2</v>
      </c>
      <c r="P194" s="528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2030</v>
      </c>
      <c r="AH194" s="125">
        <v>2100</v>
      </c>
      <c r="AI194" s="125">
        <v>30</v>
      </c>
      <c r="AJ194" s="529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0">
        <v>0</v>
      </c>
      <c r="AO194" s="23"/>
      <c r="AP194" s="531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2">
        <f>constantes!$B$12</f>
        <v>0</v>
      </c>
      <c r="BA194" s="20">
        <v>318</v>
      </c>
      <c r="BB194" s="43"/>
      <c r="BC194" s="3" t="s">
        <v>2183</v>
      </c>
      <c r="BE194" s="533">
        <v>1</v>
      </c>
      <c r="BF194" s="534">
        <v>2030</v>
      </c>
      <c r="BG194" s="535">
        <v>1</v>
      </c>
      <c r="BH194" s="536">
        <v>2030</v>
      </c>
    </row>
    <row r="195" spans="1:60" ht="13.15" customHeight="1">
      <c r="A195" s="125">
        <v>1170</v>
      </c>
      <c r="B195" s="125">
        <v>1170</v>
      </c>
      <c r="C195" s="545" t="s">
        <v>2441</v>
      </c>
      <c r="D195" s="545" t="s">
        <v>2441</v>
      </c>
      <c r="E195" s="545"/>
      <c r="F195" s="525">
        <v>34</v>
      </c>
      <c r="G195" s="3" t="s">
        <v>2179</v>
      </c>
      <c r="H195" s="3" t="s">
        <v>2202</v>
      </c>
      <c r="I195" s="3">
        <v>-55.235255000000002</v>
      </c>
      <c r="J195" s="3">
        <v>-4.0977379999999997</v>
      </c>
      <c r="K195" s="548" t="s">
        <v>153</v>
      </c>
      <c r="L195" s="548" t="s">
        <v>153</v>
      </c>
      <c r="M195" s="553">
        <v>9</v>
      </c>
      <c r="N195" s="539"/>
      <c r="O195" s="528">
        <v>2.068E-2</v>
      </c>
      <c r="P195" s="528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2030</v>
      </c>
      <c r="AH195" s="125">
        <v>2100</v>
      </c>
      <c r="AI195" s="125">
        <v>30</v>
      </c>
      <c r="AJ195" s="529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0">
        <v>0</v>
      </c>
      <c r="AO195" s="23"/>
      <c r="AP195" s="531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2">
        <f>constantes!$B$12</f>
        <v>0</v>
      </c>
      <c r="BA195" s="20">
        <v>318</v>
      </c>
      <c r="BB195" s="43"/>
      <c r="BC195" s="3" t="s">
        <v>2181</v>
      </c>
      <c r="BE195" s="533">
        <v>1</v>
      </c>
      <c r="BF195" s="534">
        <v>2027</v>
      </c>
      <c r="BG195" s="535">
        <v>1</v>
      </c>
      <c r="BH195" s="536">
        <v>2027</v>
      </c>
    </row>
    <row r="196" spans="1:60" ht="13.15" hidden="1" customHeight="1">
      <c r="A196" s="125">
        <v>1171</v>
      </c>
      <c r="B196" s="125">
        <v>1171</v>
      </c>
      <c r="C196" s="640" t="s">
        <v>2442</v>
      </c>
      <c r="D196" s="641" t="s">
        <v>2442</v>
      </c>
      <c r="E196" s="641"/>
      <c r="F196" s="525">
        <v>400</v>
      </c>
      <c r="G196" s="3" t="s">
        <v>2179</v>
      </c>
      <c r="H196" s="3" t="s">
        <v>2443</v>
      </c>
      <c r="I196" s="3">
        <v>-62.174236999999998</v>
      </c>
      <c r="J196" s="3">
        <v>-8.9072820000000004</v>
      </c>
      <c r="K196" s="642" t="s">
        <v>2066</v>
      </c>
      <c r="L196" s="642" t="s">
        <v>2066</v>
      </c>
      <c r="M196" s="553">
        <v>7</v>
      </c>
      <c r="N196" s="539"/>
      <c r="O196" s="528">
        <v>1.6379999999999999E-2</v>
      </c>
      <c r="P196" s="528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29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0">
        <v>0</v>
      </c>
      <c r="AO196" s="23"/>
      <c r="AP196" s="531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2">
        <f>constantes!$B$12</f>
        <v>0</v>
      </c>
      <c r="BA196" s="20">
        <v>318</v>
      </c>
      <c r="BB196" s="43"/>
      <c r="BC196" s="3" t="s">
        <v>2207</v>
      </c>
      <c r="BE196" s="533">
        <v>1</v>
      </c>
      <c r="BF196" s="534">
        <v>2022</v>
      </c>
      <c r="BG196" s="535">
        <v>1</v>
      </c>
      <c r="BH196" s="536">
        <v>2022</v>
      </c>
    </row>
    <row r="197" spans="1:60" ht="13.15" hidden="1" customHeight="1">
      <c r="A197" s="125">
        <v>1172</v>
      </c>
      <c r="B197" s="125">
        <v>1172</v>
      </c>
      <c r="C197" s="545" t="s">
        <v>2444</v>
      </c>
      <c r="D197" s="545" t="s">
        <v>2444</v>
      </c>
      <c r="E197" s="545"/>
      <c r="F197" s="525">
        <v>98</v>
      </c>
      <c r="G197" s="3" t="s">
        <v>2244</v>
      </c>
      <c r="H197" s="3" t="s">
        <v>2445</v>
      </c>
      <c r="I197" s="3">
        <v>-45.464986000000003</v>
      </c>
      <c r="J197" s="3">
        <v>-7.2074670000000003</v>
      </c>
      <c r="K197" s="548" t="s">
        <v>147</v>
      </c>
      <c r="L197" s="548" t="s">
        <v>147</v>
      </c>
      <c r="M197" s="553">
        <v>3</v>
      </c>
      <c r="N197" s="539"/>
      <c r="O197" s="528">
        <v>1.9820000000000001E-2</v>
      </c>
      <c r="P197" s="528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29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0">
        <v>0</v>
      </c>
      <c r="AO197" s="23"/>
      <c r="AP197" s="531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2">
        <f>constantes!$B$12</f>
        <v>0</v>
      </c>
      <c r="BA197" s="20">
        <v>318</v>
      </c>
      <c r="BB197" s="43"/>
      <c r="BC197" s="3" t="s">
        <v>2195</v>
      </c>
      <c r="BE197" s="533">
        <v>1</v>
      </c>
      <c r="BF197" s="534">
        <v>2027</v>
      </c>
      <c r="BG197" s="535">
        <v>1</v>
      </c>
      <c r="BH197" s="536">
        <v>2027</v>
      </c>
    </row>
    <row r="198" spans="1:60" ht="13.15" hidden="1" customHeight="1">
      <c r="A198" s="125">
        <v>1173</v>
      </c>
      <c r="B198" s="125">
        <v>1173</v>
      </c>
      <c r="C198" s="545" t="s">
        <v>2446</v>
      </c>
      <c r="D198" s="545" t="s">
        <v>2446</v>
      </c>
      <c r="E198" s="545"/>
      <c r="F198" s="525">
        <v>35.799999999999997</v>
      </c>
      <c r="G198" s="3" t="s">
        <v>2209</v>
      </c>
      <c r="H198" s="3" t="s">
        <v>2335</v>
      </c>
      <c r="I198" s="3">
        <v>-45.805171999999999</v>
      </c>
      <c r="J198" s="3">
        <v>-19.185206000000001</v>
      </c>
      <c r="K198" s="548" t="s">
        <v>150</v>
      </c>
      <c r="L198" s="548" t="s">
        <v>150</v>
      </c>
      <c r="M198" s="553">
        <v>1</v>
      </c>
      <c r="N198" s="539"/>
      <c r="O198" s="528">
        <v>2.068E-2</v>
      </c>
      <c r="P198" s="528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29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0">
        <v>0</v>
      </c>
      <c r="AO198" s="23"/>
      <c r="AP198" s="531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2">
        <f>constantes!$B$12</f>
        <v>0</v>
      </c>
      <c r="BA198" s="20">
        <v>318</v>
      </c>
      <c r="BB198" s="43"/>
      <c r="BC198" s="3" t="s">
        <v>2195</v>
      </c>
      <c r="BE198" s="533">
        <v>1</v>
      </c>
      <c r="BF198" s="534">
        <v>2027</v>
      </c>
      <c r="BG198" s="535">
        <v>1</v>
      </c>
      <c r="BH198" s="536">
        <v>2027</v>
      </c>
    </row>
    <row r="199" spans="1:60" ht="13.15" customHeight="1">
      <c r="A199" s="125">
        <v>1174</v>
      </c>
      <c r="B199" s="125">
        <v>1174</v>
      </c>
      <c r="C199" s="545" t="s">
        <v>2447</v>
      </c>
      <c r="D199" s="545" t="s">
        <v>2447</v>
      </c>
      <c r="E199" s="545"/>
      <c r="F199" s="525">
        <v>75</v>
      </c>
      <c r="G199" s="3" t="s">
        <v>2179</v>
      </c>
      <c r="H199" s="3" t="s">
        <v>2333</v>
      </c>
      <c r="I199" s="3">
        <v>-58.253450000000001</v>
      </c>
      <c r="J199" s="3">
        <v>-11.06396</v>
      </c>
      <c r="K199" s="548" t="s">
        <v>158</v>
      </c>
      <c r="L199" s="548" t="s">
        <v>158</v>
      </c>
      <c r="M199" s="553">
        <v>10</v>
      </c>
      <c r="N199" s="539"/>
      <c r="O199" s="528">
        <v>1.9820000000000001E-2</v>
      </c>
      <c r="P199" s="528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2030</v>
      </c>
      <c r="AH199" s="125">
        <v>2100</v>
      </c>
      <c r="AI199" s="125">
        <v>30</v>
      </c>
      <c r="AJ199" s="529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0">
        <v>0</v>
      </c>
      <c r="AO199" s="23"/>
      <c r="AP199" s="531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2">
        <f>constantes!$B$12</f>
        <v>0</v>
      </c>
      <c r="BA199" s="20">
        <v>318</v>
      </c>
      <c r="BB199" s="43"/>
      <c r="BC199" s="3" t="s">
        <v>2215</v>
      </c>
      <c r="BE199" s="533">
        <v>1</v>
      </c>
      <c r="BF199" s="534">
        <v>2035</v>
      </c>
      <c r="BG199" s="535">
        <v>3</v>
      </c>
      <c r="BH199" s="536">
        <v>2050</v>
      </c>
    </row>
    <row r="200" spans="1:60" ht="13.15" customHeight="1">
      <c r="A200" s="125">
        <v>1175</v>
      </c>
      <c r="B200" s="125">
        <v>1175</v>
      </c>
      <c r="C200" s="545" t="s">
        <v>2448</v>
      </c>
      <c r="D200" s="545" t="s">
        <v>2448</v>
      </c>
      <c r="E200" s="545"/>
      <c r="F200" s="525">
        <v>43</v>
      </c>
      <c r="G200" s="3" t="s">
        <v>2244</v>
      </c>
      <c r="H200" s="3" t="s">
        <v>2244</v>
      </c>
      <c r="I200" s="3">
        <v>-45.915190000000003</v>
      </c>
      <c r="J200" s="3">
        <v>-9.1628500000000006</v>
      </c>
      <c r="K200" s="548" t="s">
        <v>1983</v>
      </c>
      <c r="L200" s="548" t="s">
        <v>1983</v>
      </c>
      <c r="M200" s="553">
        <v>3</v>
      </c>
      <c r="N200" s="539"/>
      <c r="O200" s="528">
        <v>2.068E-2</v>
      </c>
      <c r="P200" s="528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2030</v>
      </c>
      <c r="AH200" s="125">
        <v>2100</v>
      </c>
      <c r="AI200" s="125">
        <v>30</v>
      </c>
      <c r="AJ200" s="529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0">
        <v>0</v>
      </c>
      <c r="AO200" s="23"/>
      <c r="AP200" s="531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2">
        <f>constantes!$B$12</f>
        <v>0</v>
      </c>
      <c r="BA200" s="20">
        <v>318</v>
      </c>
      <c r="BB200" s="43"/>
      <c r="BC200" s="3" t="s">
        <v>2183</v>
      </c>
      <c r="BE200" s="533">
        <v>1</v>
      </c>
      <c r="BF200" s="534">
        <v>2030</v>
      </c>
      <c r="BG200" s="535">
        <v>1</v>
      </c>
      <c r="BH200" s="536">
        <v>2030</v>
      </c>
    </row>
    <row r="201" spans="1:60" ht="13.15" hidden="1" customHeight="1">
      <c r="A201" s="125">
        <v>1176</v>
      </c>
      <c r="B201" s="125">
        <v>1176</v>
      </c>
      <c r="C201" s="639" t="s">
        <v>2449</v>
      </c>
      <c r="D201" s="545" t="s">
        <v>2449</v>
      </c>
      <c r="E201" s="545"/>
      <c r="F201" s="525">
        <v>118</v>
      </c>
      <c r="G201" s="3" t="s">
        <v>2194</v>
      </c>
      <c r="H201" s="3" t="s">
        <v>2076</v>
      </c>
      <c r="I201" s="3">
        <v>-50.591594000000001</v>
      </c>
      <c r="J201" s="3">
        <v>-24.350384999999999</v>
      </c>
      <c r="K201" s="548" t="s">
        <v>151</v>
      </c>
      <c r="L201" s="548" t="s">
        <v>151</v>
      </c>
      <c r="M201" s="553">
        <v>2</v>
      </c>
      <c r="N201" s="539"/>
      <c r="O201" s="528">
        <v>1.9820000000000001E-2</v>
      </c>
      <c r="P201" s="528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29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0">
        <v>0</v>
      </c>
      <c r="AO201" s="23"/>
      <c r="AP201" s="531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2">
        <f>constantes!$B$12</f>
        <v>0</v>
      </c>
      <c r="BA201" s="20">
        <v>318</v>
      </c>
      <c r="BB201" s="43"/>
      <c r="BC201" s="3" t="s">
        <v>2207</v>
      </c>
      <c r="BE201" s="533">
        <v>1</v>
      </c>
      <c r="BF201" s="534">
        <v>2022</v>
      </c>
      <c r="BG201" s="535">
        <v>1</v>
      </c>
      <c r="BH201" s="536">
        <v>2022</v>
      </c>
    </row>
    <row r="202" spans="1:60" ht="13.15" hidden="1" customHeight="1">
      <c r="A202" s="125">
        <v>1177</v>
      </c>
      <c r="B202" s="125">
        <v>1177</v>
      </c>
      <c r="C202" s="545" t="s">
        <v>2450</v>
      </c>
      <c r="D202" s="545" t="s">
        <v>2450</v>
      </c>
      <c r="E202" s="545"/>
      <c r="F202" s="525">
        <v>142.49</v>
      </c>
      <c r="G202" s="3" t="s">
        <v>2204</v>
      </c>
      <c r="H202" s="3" t="s">
        <v>2205</v>
      </c>
      <c r="I202" s="3">
        <v>-43.039397000000001</v>
      </c>
      <c r="J202" s="3">
        <v>-17.197610999999998</v>
      </c>
      <c r="K202" s="548" t="s">
        <v>150</v>
      </c>
      <c r="L202" s="548" t="s">
        <v>150</v>
      </c>
      <c r="M202" s="553">
        <v>1</v>
      </c>
      <c r="N202" s="539"/>
      <c r="O202" s="528">
        <v>1.6379999999999999E-2</v>
      </c>
      <c r="P202" s="528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29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0">
        <v>0</v>
      </c>
      <c r="AO202" s="23"/>
      <c r="AP202" s="531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2">
        <f>constantes!$B$12</f>
        <v>0</v>
      </c>
      <c r="BA202" s="20">
        <v>318</v>
      </c>
      <c r="BB202" s="43"/>
      <c r="BC202" s="3" t="s">
        <v>2195</v>
      </c>
      <c r="BE202" s="533">
        <v>1</v>
      </c>
      <c r="BF202" s="534">
        <v>2027</v>
      </c>
      <c r="BG202" s="535">
        <v>1</v>
      </c>
      <c r="BH202" s="536">
        <v>2027</v>
      </c>
    </row>
    <row r="203" spans="1:60" ht="13.15" customHeight="1">
      <c r="A203" s="125">
        <v>1178</v>
      </c>
      <c r="B203" s="125">
        <v>1178</v>
      </c>
      <c r="C203" s="545" t="s">
        <v>2451</v>
      </c>
      <c r="D203" s="545" t="s">
        <v>2451</v>
      </c>
      <c r="E203" s="545"/>
      <c r="F203" s="525">
        <v>128.69999999999999</v>
      </c>
      <c r="G203" s="3" t="s">
        <v>2229</v>
      </c>
      <c r="H203" s="3" t="s">
        <v>2452</v>
      </c>
      <c r="I203" s="3">
        <v>-49.034534999999998</v>
      </c>
      <c r="J203" s="3">
        <v>-24.650016999999998</v>
      </c>
      <c r="K203" s="548" t="s">
        <v>146</v>
      </c>
      <c r="L203" s="548" t="s">
        <v>146</v>
      </c>
      <c r="M203" s="553">
        <v>2</v>
      </c>
      <c r="N203" s="539"/>
      <c r="O203" s="528">
        <v>1.6379999999999999E-2</v>
      </c>
      <c r="P203" s="528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2030</v>
      </c>
      <c r="AH203" s="125">
        <v>2100</v>
      </c>
      <c r="AI203" s="125">
        <v>30</v>
      </c>
      <c r="AJ203" s="529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0">
        <v>0</v>
      </c>
      <c r="AO203" s="23"/>
      <c r="AP203" s="531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2">
        <f>constantes!$B$12</f>
        <v>0</v>
      </c>
      <c r="BA203" s="20">
        <v>318</v>
      </c>
      <c r="BB203" s="43"/>
      <c r="BC203" s="3" t="s">
        <v>2215</v>
      </c>
      <c r="BE203" s="533">
        <v>1</v>
      </c>
      <c r="BF203" s="534">
        <v>2035</v>
      </c>
      <c r="BG203" s="535">
        <v>3</v>
      </c>
      <c r="BH203" s="536">
        <v>2050</v>
      </c>
    </row>
    <row r="204" spans="1:60" ht="13.15" hidden="1" customHeight="1">
      <c r="A204" s="125">
        <v>1179</v>
      </c>
      <c r="B204" s="125">
        <v>1179</v>
      </c>
      <c r="C204" s="545" t="s">
        <v>2453</v>
      </c>
      <c r="D204" s="545" t="s">
        <v>2453</v>
      </c>
      <c r="E204" s="545"/>
      <c r="F204" s="525">
        <v>76</v>
      </c>
      <c r="G204" s="3" t="s">
        <v>2197</v>
      </c>
      <c r="H204" s="3" t="s">
        <v>2198</v>
      </c>
      <c r="I204" s="3">
        <v>-53.081797000000002</v>
      </c>
      <c r="J204" s="3">
        <v>-15.250735000000001</v>
      </c>
      <c r="K204" s="548" t="s">
        <v>158</v>
      </c>
      <c r="L204" s="548" t="s">
        <v>158</v>
      </c>
      <c r="M204" s="553">
        <v>1</v>
      </c>
      <c r="N204" s="539"/>
      <c r="O204" s="528">
        <v>1.9820000000000001E-2</v>
      </c>
      <c r="P204" s="528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29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0">
        <v>0</v>
      </c>
      <c r="AO204" s="23"/>
      <c r="AP204" s="531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2">
        <f>constantes!$B$12</f>
        <v>0</v>
      </c>
      <c r="BA204" s="20">
        <v>318</v>
      </c>
      <c r="BB204" s="43"/>
      <c r="BC204" s="3" t="s">
        <v>2195</v>
      </c>
      <c r="BE204" s="533">
        <v>1</v>
      </c>
      <c r="BF204" s="534">
        <v>2027</v>
      </c>
      <c r="BG204" s="535">
        <v>1</v>
      </c>
      <c r="BH204" s="536">
        <v>2027</v>
      </c>
    </row>
    <row r="205" spans="1:60" ht="13.15" customHeight="1">
      <c r="A205" s="125">
        <v>1180</v>
      </c>
      <c r="B205" s="125">
        <v>1180</v>
      </c>
      <c r="C205" s="545" t="s">
        <v>2454</v>
      </c>
      <c r="D205" s="545" t="s">
        <v>2454</v>
      </c>
      <c r="E205" s="545"/>
      <c r="F205" s="525">
        <v>408</v>
      </c>
      <c r="G205" s="3" t="s">
        <v>2197</v>
      </c>
      <c r="H205" s="3" t="s">
        <v>2266</v>
      </c>
      <c r="I205" s="3">
        <v>-52.622920000000001</v>
      </c>
      <c r="J205" s="3">
        <v>-16.285907999999999</v>
      </c>
      <c r="K205" s="548" t="s">
        <v>2003</v>
      </c>
      <c r="L205" s="548" t="s">
        <v>2003</v>
      </c>
      <c r="M205" s="553">
        <v>1</v>
      </c>
      <c r="N205" s="539"/>
      <c r="O205" s="528">
        <v>1.6379999999999999E-2</v>
      </c>
      <c r="P205" s="528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2030</v>
      </c>
      <c r="AH205" s="125">
        <v>2100</v>
      </c>
      <c r="AI205" s="125">
        <v>30</v>
      </c>
      <c r="AJ205" s="529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0">
        <v>0</v>
      </c>
      <c r="AO205" s="23"/>
      <c r="AP205" s="531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2">
        <f>constantes!$B$12</f>
        <v>0</v>
      </c>
      <c r="BA205" s="20">
        <v>318</v>
      </c>
      <c r="BB205" s="43"/>
      <c r="BC205" s="3" t="s">
        <v>2181</v>
      </c>
      <c r="BE205" s="533">
        <v>1</v>
      </c>
      <c r="BF205" s="534">
        <v>2027</v>
      </c>
      <c r="BG205" s="535">
        <v>1</v>
      </c>
      <c r="BH205" s="536">
        <v>2027</v>
      </c>
    </row>
    <row r="206" spans="1:60" ht="13.15" hidden="1" customHeight="1">
      <c r="A206" s="125">
        <v>1181</v>
      </c>
      <c r="B206" s="125">
        <v>1181</v>
      </c>
      <c r="C206" s="545" t="s">
        <v>2455</v>
      </c>
      <c r="D206" s="545" t="s">
        <v>2455</v>
      </c>
      <c r="E206" s="545"/>
      <c r="F206" s="525">
        <v>38</v>
      </c>
      <c r="G206" s="3" t="s">
        <v>2229</v>
      </c>
      <c r="H206" s="3" t="s">
        <v>2456</v>
      </c>
      <c r="I206" s="3">
        <v>-41.147545999999998</v>
      </c>
      <c r="J206" s="3">
        <v>-19.492186</v>
      </c>
      <c r="K206" s="548" t="s">
        <v>150</v>
      </c>
      <c r="L206" s="548" t="s">
        <v>150</v>
      </c>
      <c r="M206" s="553">
        <v>1</v>
      </c>
      <c r="N206" s="539"/>
      <c r="O206" s="528">
        <v>2.068E-2</v>
      </c>
      <c r="P206" s="528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29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0">
        <v>0</v>
      </c>
      <c r="AO206" s="23"/>
      <c r="AP206" s="531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2">
        <f>constantes!$B$12</f>
        <v>0</v>
      </c>
      <c r="BA206" s="20">
        <v>318</v>
      </c>
      <c r="BB206" s="43"/>
      <c r="BC206" s="3" t="s">
        <v>2195</v>
      </c>
      <c r="BE206" s="533">
        <v>1</v>
      </c>
      <c r="BF206" s="534">
        <v>2027</v>
      </c>
      <c r="BG206" s="535">
        <v>1</v>
      </c>
      <c r="BH206" s="536">
        <v>2027</v>
      </c>
    </row>
    <row r="207" spans="1:60" ht="13.15" customHeight="1">
      <c r="A207" s="125">
        <v>1182</v>
      </c>
      <c r="B207" s="125">
        <v>1182</v>
      </c>
      <c r="C207" s="545" t="s">
        <v>2457</v>
      </c>
      <c r="D207" s="545" t="s">
        <v>2457</v>
      </c>
      <c r="E207" s="545"/>
      <c r="F207" s="525">
        <v>252</v>
      </c>
      <c r="G207" s="3" t="s">
        <v>2179</v>
      </c>
      <c r="H207" s="3" t="s">
        <v>2226</v>
      </c>
      <c r="I207" s="3">
        <v>-58.178508999999998</v>
      </c>
      <c r="J207" s="3">
        <v>-10.557206000000001</v>
      </c>
      <c r="K207" s="548" t="s">
        <v>158</v>
      </c>
      <c r="L207" s="548" t="s">
        <v>158</v>
      </c>
      <c r="M207" s="553">
        <v>1</v>
      </c>
      <c r="N207" s="539"/>
      <c r="O207" s="528">
        <v>1.6379999999999999E-2</v>
      </c>
      <c r="P207" s="528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2030</v>
      </c>
      <c r="AH207" s="125">
        <v>2100</v>
      </c>
      <c r="AI207" s="125">
        <v>30</v>
      </c>
      <c r="AJ207" s="529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0">
        <v>0</v>
      </c>
      <c r="AO207" s="23"/>
      <c r="AP207" s="531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2">
        <f>constantes!$B$12</f>
        <v>0</v>
      </c>
      <c r="BA207" s="20">
        <v>318</v>
      </c>
      <c r="BB207" s="43"/>
      <c r="BC207" s="3" t="s">
        <v>2215</v>
      </c>
      <c r="BE207" s="533">
        <v>1</v>
      </c>
      <c r="BF207" s="534">
        <v>2035</v>
      </c>
      <c r="BG207" s="535">
        <v>3</v>
      </c>
      <c r="BH207" s="536">
        <v>2050</v>
      </c>
    </row>
    <row r="208" spans="1:60" ht="13.15" customHeight="1">
      <c r="A208" s="125">
        <v>1183</v>
      </c>
      <c r="B208" s="125">
        <v>1183</v>
      </c>
      <c r="C208" s="545" t="s">
        <v>2458</v>
      </c>
      <c r="D208" s="545" t="s">
        <v>2458</v>
      </c>
      <c r="E208" s="545"/>
      <c r="F208" s="525">
        <v>510</v>
      </c>
      <c r="G208" s="3" t="s">
        <v>2179</v>
      </c>
      <c r="H208" s="3" t="s">
        <v>2253</v>
      </c>
      <c r="I208" s="3">
        <v>-58.394278</v>
      </c>
      <c r="J208" s="3">
        <v>-10.524333</v>
      </c>
      <c r="K208" s="548" t="s">
        <v>158</v>
      </c>
      <c r="L208" s="548" t="s">
        <v>158</v>
      </c>
      <c r="M208" s="553">
        <v>10</v>
      </c>
      <c r="N208" s="539"/>
      <c r="O208" s="528">
        <v>1.9820000000000001E-2</v>
      </c>
      <c r="P208" s="528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2030</v>
      </c>
      <c r="AH208" s="125">
        <v>2100</v>
      </c>
      <c r="AI208" s="125">
        <v>30</v>
      </c>
      <c r="AJ208" s="529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0">
        <v>0</v>
      </c>
      <c r="AO208" s="23"/>
      <c r="AP208" s="531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2">
        <f>constantes!$B$12</f>
        <v>0</v>
      </c>
      <c r="BA208" s="20">
        <v>318</v>
      </c>
      <c r="BB208" s="43"/>
      <c r="BC208" s="3" t="s">
        <v>2215</v>
      </c>
      <c r="BE208" s="533">
        <v>1</v>
      </c>
      <c r="BF208" s="534">
        <v>2035</v>
      </c>
      <c r="BG208" s="535">
        <v>3</v>
      </c>
      <c r="BH208" s="536">
        <v>2050</v>
      </c>
    </row>
    <row r="209" spans="1:60" ht="13.15" customHeight="1">
      <c r="A209" s="125">
        <v>1184</v>
      </c>
      <c r="B209" s="125">
        <v>1184</v>
      </c>
      <c r="C209" s="545" t="s">
        <v>2459</v>
      </c>
      <c r="D209" s="545" t="s">
        <v>2459</v>
      </c>
      <c r="E209" s="545"/>
      <c r="F209" s="525">
        <v>620</v>
      </c>
      <c r="G209" s="3" t="s">
        <v>2197</v>
      </c>
      <c r="H209" s="3" t="s">
        <v>2316</v>
      </c>
      <c r="I209" s="3">
        <v>-48.013154999999998</v>
      </c>
      <c r="J209" s="3">
        <v>-8.0801049999999996</v>
      </c>
      <c r="K209" s="548" t="s">
        <v>1981</v>
      </c>
      <c r="L209" s="548" t="s">
        <v>1981</v>
      </c>
      <c r="M209" s="553">
        <v>1</v>
      </c>
      <c r="N209" s="539"/>
      <c r="O209" s="528">
        <v>1.6379999999999999E-2</v>
      </c>
      <c r="P209" s="528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2030</v>
      </c>
      <c r="AH209" s="125">
        <v>2100</v>
      </c>
      <c r="AI209" s="125">
        <v>30</v>
      </c>
      <c r="AJ209" s="529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0">
        <v>0</v>
      </c>
      <c r="AO209" s="23"/>
      <c r="AP209" s="531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2">
        <f>constantes!$B$12</f>
        <v>0</v>
      </c>
      <c r="BA209" s="20">
        <v>318</v>
      </c>
      <c r="BB209" s="43"/>
      <c r="BC209" s="3" t="s">
        <v>2215</v>
      </c>
      <c r="BE209" s="533">
        <v>1</v>
      </c>
      <c r="BF209" s="534">
        <v>2035</v>
      </c>
      <c r="BG209" s="535">
        <v>3</v>
      </c>
      <c r="BH209" s="536">
        <v>2050</v>
      </c>
    </row>
    <row r="210" spans="1:60" ht="14.45" customHeight="1">
      <c r="A210" s="125">
        <v>1185</v>
      </c>
      <c r="B210" s="125">
        <v>1185</v>
      </c>
      <c r="C210" s="537" t="s">
        <v>2460</v>
      </c>
      <c r="D210" s="537" t="s">
        <v>2460</v>
      </c>
      <c r="E210" s="545"/>
      <c r="F210" s="525">
        <v>67.8</v>
      </c>
      <c r="G210" s="3" t="s">
        <v>2194</v>
      </c>
      <c r="H210" s="3" t="s">
        <v>2339</v>
      </c>
      <c r="I210" s="3">
        <v>-52.105145</v>
      </c>
      <c r="J210" s="3">
        <v>-23.705766000000001</v>
      </c>
      <c r="K210" s="538" t="s">
        <v>151</v>
      </c>
      <c r="L210" s="538" t="s">
        <v>151</v>
      </c>
      <c r="M210" s="553">
        <v>2</v>
      </c>
      <c r="N210" s="539"/>
      <c r="O210" s="528">
        <v>1.9820000000000001E-2</v>
      </c>
      <c r="P210" s="528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2030</v>
      </c>
      <c r="AH210" s="125">
        <v>2100</v>
      </c>
      <c r="AI210" s="125">
        <v>30</v>
      </c>
      <c r="AJ210" s="529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0">
        <v>0</v>
      </c>
      <c r="AO210" s="23"/>
      <c r="AP210" s="531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2">
        <f>constantes!$B$12</f>
        <v>0</v>
      </c>
      <c r="BA210" s="20">
        <v>318</v>
      </c>
      <c r="BB210" s="43"/>
      <c r="BC210" s="3" t="s">
        <v>2183</v>
      </c>
      <c r="BE210" s="533">
        <v>1</v>
      </c>
      <c r="BF210" s="534">
        <v>2030</v>
      </c>
      <c r="BG210" s="535">
        <v>1</v>
      </c>
      <c r="BH210" s="536">
        <v>2030</v>
      </c>
    </row>
    <row r="211" spans="1:60" ht="14.45" hidden="1" customHeight="1">
      <c r="A211" s="125">
        <v>1186</v>
      </c>
      <c r="B211" s="125">
        <v>1186</v>
      </c>
      <c r="C211" s="537" t="s">
        <v>2461</v>
      </c>
      <c r="D211" s="537" t="s">
        <v>2461</v>
      </c>
      <c r="E211" s="545"/>
      <c r="F211" s="525">
        <v>134</v>
      </c>
      <c r="G211" s="3" t="s">
        <v>2244</v>
      </c>
      <c r="H211" s="3" t="s">
        <v>2244</v>
      </c>
      <c r="I211" s="3">
        <v>-44.568579999999997</v>
      </c>
      <c r="J211" s="3">
        <v>-7.2323339999999998</v>
      </c>
      <c r="K211" s="538" t="s">
        <v>1983</v>
      </c>
      <c r="L211" s="538" t="s">
        <v>1983</v>
      </c>
      <c r="M211" s="553">
        <v>3</v>
      </c>
      <c r="N211" s="539"/>
      <c r="O211" s="528">
        <v>1.6379999999999999E-2</v>
      </c>
      <c r="P211" s="528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29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0">
        <v>0</v>
      </c>
      <c r="AO211" s="23"/>
      <c r="AP211" s="531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2">
        <f>constantes!$B$12</f>
        <v>0</v>
      </c>
      <c r="BA211" s="20">
        <v>318</v>
      </c>
      <c r="BB211" s="43"/>
      <c r="BC211" s="3" t="s">
        <v>2195</v>
      </c>
      <c r="BE211" s="533">
        <v>1</v>
      </c>
      <c r="BF211" s="534">
        <v>2027</v>
      </c>
      <c r="BG211" s="535">
        <v>1</v>
      </c>
      <c r="BH211" s="536">
        <v>2027</v>
      </c>
    </row>
    <row r="212" spans="1:60" ht="14.45" customHeight="1">
      <c r="A212" s="125">
        <v>1187</v>
      </c>
      <c r="B212" s="125">
        <v>1187</v>
      </c>
      <c r="C212" s="537" t="s">
        <v>2462</v>
      </c>
      <c r="D212" s="537" t="s">
        <v>2462</v>
      </c>
      <c r="E212" s="545"/>
      <c r="F212" s="525">
        <v>291.5</v>
      </c>
      <c r="G212" s="3" t="s">
        <v>2179</v>
      </c>
      <c r="H212" s="3" t="s">
        <v>2190</v>
      </c>
      <c r="I212" s="3">
        <v>-53.158130999999997</v>
      </c>
      <c r="J212" s="3">
        <v>0.52365600000000001</v>
      </c>
      <c r="K212" s="538" t="s">
        <v>1999</v>
      </c>
      <c r="L212" s="538" t="s">
        <v>1999</v>
      </c>
      <c r="M212" s="553">
        <v>4</v>
      </c>
      <c r="N212" s="539"/>
      <c r="O212" s="528">
        <v>1.6379999999999999E-2</v>
      </c>
      <c r="P212" s="528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2030</v>
      </c>
      <c r="AH212" s="125">
        <v>2100</v>
      </c>
      <c r="AI212" s="125">
        <v>30</v>
      </c>
      <c r="AJ212" s="529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0">
        <v>0</v>
      </c>
      <c r="AO212" s="23"/>
      <c r="AP212" s="531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2">
        <f>constantes!$B$12</f>
        <v>0</v>
      </c>
      <c r="BA212" s="20">
        <v>318</v>
      </c>
      <c r="BB212" s="43"/>
      <c r="BC212" s="3" t="s">
        <v>2181</v>
      </c>
      <c r="BE212" s="533">
        <v>1</v>
      </c>
      <c r="BF212" s="534">
        <v>2027</v>
      </c>
      <c r="BG212" s="535">
        <v>1</v>
      </c>
      <c r="BH212" s="536">
        <v>2027</v>
      </c>
    </row>
    <row r="213" spans="1:60" ht="14.45" hidden="1" customHeight="1">
      <c r="A213" s="125">
        <v>1188</v>
      </c>
      <c r="B213" s="125">
        <v>1188</v>
      </c>
      <c r="C213" s="537" t="s">
        <v>2463</v>
      </c>
      <c r="D213" s="537" t="s">
        <v>2463</v>
      </c>
      <c r="E213" s="545"/>
      <c r="F213" s="525">
        <v>48.3</v>
      </c>
      <c r="G213" s="3" t="s">
        <v>2194</v>
      </c>
      <c r="H213" s="3" t="s">
        <v>2125</v>
      </c>
      <c r="I213" s="3">
        <v>-50.423791000000001</v>
      </c>
      <c r="J213" s="3">
        <v>-17.878122000000001</v>
      </c>
      <c r="K213" s="538" t="s">
        <v>2003</v>
      </c>
      <c r="L213" s="538" t="s">
        <v>2003</v>
      </c>
      <c r="M213" s="553">
        <v>1</v>
      </c>
      <c r="N213" s="539"/>
      <c r="O213" s="528">
        <v>2.068E-2</v>
      </c>
      <c r="P213" s="528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29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0">
        <v>0</v>
      </c>
      <c r="AO213" s="23"/>
      <c r="AP213" s="531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2">
        <f>constantes!$B$12</f>
        <v>0</v>
      </c>
      <c r="BA213" s="20">
        <v>318</v>
      </c>
      <c r="BB213" s="43"/>
      <c r="BC213" s="3" t="s">
        <v>2195</v>
      </c>
      <c r="BE213" s="533">
        <v>1</v>
      </c>
      <c r="BF213" s="534">
        <v>2027</v>
      </c>
      <c r="BG213" s="535">
        <v>1</v>
      </c>
      <c r="BH213" s="536">
        <v>2027</v>
      </c>
    </row>
    <row r="214" spans="1:60" ht="14.45" customHeight="1">
      <c r="A214" s="125">
        <v>1189</v>
      </c>
      <c r="B214" s="125">
        <v>1189</v>
      </c>
      <c r="C214" s="537" t="s">
        <v>2464</v>
      </c>
      <c r="D214" s="537" t="s">
        <v>2464</v>
      </c>
      <c r="E214" s="545"/>
      <c r="F214" s="525">
        <v>58.9</v>
      </c>
      <c r="G214" s="3" t="s">
        <v>2197</v>
      </c>
      <c r="H214" s="3" t="s">
        <v>2348</v>
      </c>
      <c r="I214" s="3">
        <v>-47.387498999999998</v>
      </c>
      <c r="J214" s="3">
        <v>-10.044995</v>
      </c>
      <c r="K214" s="538" t="s">
        <v>1981</v>
      </c>
      <c r="L214" s="538" t="s">
        <v>1981</v>
      </c>
      <c r="M214" s="553">
        <v>1</v>
      </c>
      <c r="N214" s="539"/>
      <c r="O214" s="528">
        <v>1.9820000000000001E-2</v>
      </c>
      <c r="P214" s="528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2030</v>
      </c>
      <c r="AH214" s="125">
        <v>2100</v>
      </c>
      <c r="AI214" s="125">
        <v>30</v>
      </c>
      <c r="AJ214" s="529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0">
        <v>0</v>
      </c>
      <c r="AO214" s="23"/>
      <c r="AP214" s="531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2">
        <f>constantes!$B$12</f>
        <v>0</v>
      </c>
      <c r="BA214" s="20">
        <v>318</v>
      </c>
      <c r="BB214" s="43"/>
      <c r="BC214" s="3" t="s">
        <v>2181</v>
      </c>
      <c r="BE214" s="533">
        <v>1</v>
      </c>
      <c r="BF214" s="534">
        <v>2027</v>
      </c>
      <c r="BG214" s="535">
        <v>1</v>
      </c>
      <c r="BH214" s="536">
        <v>2027</v>
      </c>
    </row>
    <row r="215" spans="1:60" ht="14.45" hidden="1" customHeight="1">
      <c r="A215" s="125">
        <v>1190</v>
      </c>
      <c r="B215" s="125">
        <v>1190</v>
      </c>
      <c r="C215" s="537" t="s">
        <v>2465</v>
      </c>
      <c r="D215" s="537" t="s">
        <v>2465</v>
      </c>
      <c r="E215" s="545"/>
      <c r="F215" s="525">
        <v>39.1</v>
      </c>
      <c r="G215" s="3" t="s">
        <v>2194</v>
      </c>
      <c r="H215" s="3" t="s">
        <v>2339</v>
      </c>
      <c r="I215" s="3">
        <v>-51.931888000000001</v>
      </c>
      <c r="J215" s="3">
        <v>-23.91966</v>
      </c>
      <c r="K215" s="538" t="s">
        <v>151</v>
      </c>
      <c r="L215" s="538" t="s">
        <v>151</v>
      </c>
      <c r="M215" s="553">
        <v>2</v>
      </c>
      <c r="N215" s="539"/>
      <c r="O215" s="528">
        <v>2.068E-2</v>
      </c>
      <c r="P215" s="528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29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0">
        <v>0</v>
      </c>
      <c r="AO215" s="23"/>
      <c r="AP215" s="531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2">
        <f>constantes!$B$12</f>
        <v>0</v>
      </c>
      <c r="BA215" s="20">
        <v>318</v>
      </c>
      <c r="BB215" s="43"/>
      <c r="BC215" s="3" t="s">
        <v>2195</v>
      </c>
      <c r="BE215" s="533">
        <v>1</v>
      </c>
      <c r="BF215" s="534">
        <v>2027</v>
      </c>
      <c r="BG215" s="535">
        <v>1</v>
      </c>
      <c r="BH215" s="536">
        <v>2027</v>
      </c>
    </row>
    <row r="216" spans="1:60" ht="14.45" hidden="1" customHeight="1">
      <c r="A216" s="125">
        <v>1191</v>
      </c>
      <c r="B216" s="125">
        <v>1191</v>
      </c>
      <c r="C216" s="537" t="s">
        <v>2466</v>
      </c>
      <c r="D216" s="537" t="s">
        <v>2466</v>
      </c>
      <c r="E216" s="545"/>
      <c r="F216" s="525">
        <v>63</v>
      </c>
      <c r="G216" s="3" t="s">
        <v>2194</v>
      </c>
      <c r="H216" s="3" t="s">
        <v>2224</v>
      </c>
      <c r="I216" s="3">
        <v>-48.246110999999999</v>
      </c>
      <c r="J216" s="3">
        <v>-20.767778</v>
      </c>
      <c r="K216" s="538" t="s">
        <v>146</v>
      </c>
      <c r="L216" s="538" t="s">
        <v>146</v>
      </c>
      <c r="M216" s="553">
        <v>1</v>
      </c>
      <c r="N216" s="539"/>
      <c r="O216" s="528">
        <v>1.9820000000000001E-2</v>
      </c>
      <c r="P216" s="528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29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0">
        <v>0</v>
      </c>
      <c r="AO216" s="23"/>
      <c r="AP216" s="531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2">
        <f>constantes!$B$12</f>
        <v>0</v>
      </c>
      <c r="BA216" s="20">
        <v>318</v>
      </c>
      <c r="BB216" s="43"/>
      <c r="BC216" s="3" t="s">
        <v>2195</v>
      </c>
      <c r="BE216" s="533">
        <v>1</v>
      </c>
      <c r="BF216" s="534">
        <v>2027</v>
      </c>
      <c r="BG216" s="535">
        <v>1</v>
      </c>
      <c r="BH216" s="536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2467</v>
      </c>
      <c r="B3" t="s">
        <v>2468</v>
      </c>
    </row>
    <row r="4" spans="1:2">
      <c r="A4" s="506" t="s">
        <v>2195</v>
      </c>
      <c r="B4" s="112">
        <v>6045.5500000000011</v>
      </c>
    </row>
    <row r="5" spans="1:2">
      <c r="A5" s="507">
        <v>2027</v>
      </c>
      <c r="B5" s="112">
        <v>6045.5500000000011</v>
      </c>
    </row>
    <row r="6" spans="1:2">
      <c r="A6" s="506" t="s">
        <v>2181</v>
      </c>
      <c r="B6" s="112">
        <v>3775.4</v>
      </c>
    </row>
    <row r="7" spans="1:2">
      <c r="A7" s="507">
        <v>2027</v>
      </c>
      <c r="B7" s="112">
        <v>3775.4</v>
      </c>
    </row>
    <row r="8" spans="1:2">
      <c r="A8" s="506" t="s">
        <v>2183</v>
      </c>
      <c r="B8" s="112">
        <v>6070.37</v>
      </c>
    </row>
    <row r="9" spans="1:2">
      <c r="A9" s="507">
        <v>2030</v>
      </c>
      <c r="B9" s="112">
        <v>6070.37</v>
      </c>
    </row>
    <row r="10" spans="1:2">
      <c r="A10" s="506" t="s">
        <v>2215</v>
      </c>
      <c r="B10" s="112">
        <v>29596.31</v>
      </c>
    </row>
    <row r="11" spans="1:2">
      <c r="A11" s="507">
        <v>2050</v>
      </c>
      <c r="B11" s="112">
        <v>29596.31</v>
      </c>
    </row>
    <row r="12" spans="1:2">
      <c r="A12" s="506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6" t="s">
        <v>372</v>
      </c>
      <c r="C5" s="156" t="s">
        <v>280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6" t="s">
        <v>286</v>
      </c>
      <c r="C6" s="156" t="s">
        <v>287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6" t="s">
        <v>354</v>
      </c>
      <c r="C11" s="156" t="s">
        <v>298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6" t="s">
        <v>327</v>
      </c>
      <c r="C12" s="156" t="s">
        <v>298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6" t="s">
        <v>336</v>
      </c>
      <c r="C18" s="156" t="s">
        <v>287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6" t="s">
        <v>362</v>
      </c>
      <c r="C19" s="156" t="s">
        <v>287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6" t="s">
        <v>363</v>
      </c>
      <c r="C20" s="156" t="s">
        <v>287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6" t="s">
        <v>284</v>
      </c>
      <c r="C23" s="156" t="s">
        <v>214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6" t="s">
        <v>358</v>
      </c>
      <c r="C26" s="156" t="s">
        <v>287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6" t="s">
        <v>329</v>
      </c>
      <c r="C28" s="156" t="s">
        <v>287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6" t="s">
        <v>308</v>
      </c>
      <c r="C30" s="156" t="s">
        <v>287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6" t="s">
        <v>310</v>
      </c>
      <c r="C34" s="156" t="s">
        <v>287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6" t="s">
        <v>335</v>
      </c>
      <c r="C36" s="156" t="s">
        <v>287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6" t="s">
        <v>331</v>
      </c>
      <c r="C37" s="156" t="s">
        <v>287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6" t="s">
        <v>386</v>
      </c>
      <c r="C40" s="156" t="s">
        <v>287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6" t="s">
        <v>360</v>
      </c>
      <c r="C41" s="156" t="s">
        <v>290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6" t="s">
        <v>356</v>
      </c>
      <c r="C42" s="156" t="s">
        <v>298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6" t="s">
        <v>346</v>
      </c>
      <c r="C43" s="156" t="s">
        <v>287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6" t="s">
        <v>337</v>
      </c>
      <c r="C45" s="156" t="s">
        <v>287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6" t="s">
        <v>297</v>
      </c>
      <c r="C48" s="156" t="s">
        <v>298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6" t="s">
        <v>366</v>
      </c>
      <c r="C58" s="156" t="s">
        <v>287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6" t="s">
        <v>367</v>
      </c>
      <c r="C59" s="156" t="s">
        <v>287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6" t="s">
        <v>377</v>
      </c>
      <c r="C60" s="156" t="s">
        <v>287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6" t="s">
        <v>389</v>
      </c>
      <c r="C61" s="156" t="s">
        <v>287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6" t="s">
        <v>374</v>
      </c>
      <c r="C62" s="156" t="s">
        <v>280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6" t="s">
        <v>393</v>
      </c>
      <c r="C63" s="156" t="s">
        <v>287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6" t="s">
        <v>291</v>
      </c>
      <c r="C64" s="156" t="s">
        <v>287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10">
        <v>225</v>
      </c>
      <c r="B67" s="156" t="s">
        <v>279</v>
      </c>
      <c r="C67" s="156" t="s">
        <v>280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10">
        <v>256</v>
      </c>
      <c r="B98" s="156" t="s">
        <v>361</v>
      </c>
      <c r="C98" s="156" t="s">
        <v>290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10">
        <v>257</v>
      </c>
      <c r="B99" s="156" t="s">
        <v>369</v>
      </c>
      <c r="C99" s="156" t="s">
        <v>280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L30" sqref="L30"/>
    </sheetView>
  </sheetViews>
  <sheetFormatPr defaultRowHeight="12.75"/>
  <cols>
    <col min="1" max="1" width="24.42578125" customWidth="1"/>
    <col min="2" max="5" width="10.28515625" bestFit="1" customWidth="1"/>
    <col min="6" max="6" width="10.42578125" bestFit="1" customWidth="1"/>
    <col min="7" max="7" width="12.28515625" bestFit="1" customWidth="1"/>
    <col min="8" max="8" width="10.28515625" customWidth="1"/>
    <col min="9" max="40" width="12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4">
        <v>36632.607682862734</v>
      </c>
      <c r="C2" s="644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4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4">
        <v>10256.068306010928</v>
      </c>
      <c r="C3" s="644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4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4">
        <v>9067.636612021859</v>
      </c>
      <c r="C4" s="644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4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4">
        <v>4117.7322404371598</v>
      </c>
      <c r="C5" s="644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4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4">
        <v>475.1502732240437</v>
      </c>
      <c r="C7" s="644">
        <v>508.74794520547943</v>
      </c>
      <c r="D7" s="644">
        <v>536.07262425561873</v>
      </c>
      <c r="E7" s="644">
        <v>493.55031724138286</v>
      </c>
      <c r="F7" s="644">
        <v>492.91981421934872</v>
      </c>
      <c r="G7" s="644">
        <v>505.68509382159959</v>
      </c>
      <c r="H7" s="644">
        <v>524.86979267630602</v>
      </c>
      <c r="I7" s="644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4">
        <v>0</v>
      </c>
      <c r="C8" s="644">
        <v>259.1192517053222</v>
      </c>
      <c r="D8" s="644">
        <v>1045.8892105117202</v>
      </c>
      <c r="E8" s="644">
        <v>977.10792243069079</v>
      </c>
      <c r="F8" s="644">
        <v>1112.006096072814</v>
      </c>
      <c r="G8" s="644">
        <v>1134.9225025748756</v>
      </c>
      <c r="H8" s="644">
        <v>1225.993663628388</v>
      </c>
      <c r="I8" s="644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f>SUM(B2:B8)</f>
        <v>61545.195114556722</v>
      </c>
      <c r="C17" s="251">
        <f t="shared" ref="C17:AN17" si="3">SUM(C2:C8)</f>
        <v>64177.85507177328</v>
      </c>
      <c r="D17" s="251">
        <f t="shared" si="3"/>
        <v>63290.856737000002</v>
      </c>
      <c r="E17" s="251">
        <f t="shared" si="3"/>
        <v>65839.165668000001</v>
      </c>
      <c r="F17" s="251">
        <f t="shared" si="3"/>
        <v>65890.663402999999</v>
      </c>
      <c r="G17" s="251">
        <f t="shared" si="3"/>
        <v>67121.154760999998</v>
      </c>
      <c r="H17" s="251">
        <f t="shared" si="3"/>
        <v>68275.994795999999</v>
      </c>
      <c r="I17" s="251">
        <f t="shared" si="3"/>
        <v>73403.942760540915</v>
      </c>
      <c r="J17" s="251">
        <f t="shared" si="3"/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 t="shared" si="3"/>
        <v>191467.42255747062</v>
      </c>
    </row>
    <row r="18" spans="1:41">
      <c r="A18" s="17"/>
      <c r="B18" s="424"/>
      <c r="C18" s="424"/>
      <c r="D18" s="424"/>
      <c r="E18" s="646"/>
      <c r="F18" s="646"/>
      <c r="G18" s="647"/>
      <c r="H18" s="647"/>
      <c r="I18" s="647"/>
      <c r="J18" s="647"/>
      <c r="K18" s="647"/>
      <c r="L18" s="647"/>
      <c r="M18" s="647"/>
      <c r="N18" s="647"/>
      <c r="O18" s="647"/>
      <c r="P18" s="647"/>
      <c r="Q18" s="646"/>
      <c r="R18" s="646"/>
      <c r="S18" s="646"/>
      <c r="T18" s="646"/>
      <c r="U18" s="646"/>
      <c r="V18" s="646"/>
      <c r="W18" s="646"/>
      <c r="X18" s="646"/>
      <c r="Y18" s="646"/>
      <c r="Z18" s="646"/>
      <c r="AA18" s="646"/>
      <c r="AB18" s="646"/>
      <c r="AC18" s="646"/>
      <c r="AD18" s="646"/>
      <c r="AE18" s="646"/>
      <c r="AF18" s="646"/>
      <c r="AG18" s="646"/>
      <c r="AH18" s="646"/>
      <c r="AI18" s="646"/>
      <c r="AJ18" s="646"/>
      <c r="AK18" s="647"/>
      <c r="AL18" s="647"/>
      <c r="AM18" s="647"/>
      <c r="AN18" s="647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99"/>
    </row>
    <row r="20" spans="1:41">
      <c r="A20" t="s">
        <v>2546</v>
      </c>
      <c r="B20" s="112">
        <f>B19/2</f>
        <v>4636.0388039215686</v>
      </c>
      <c r="C20" t="s">
        <v>2545</v>
      </c>
      <c r="F20" s="647"/>
      <c r="G20" s="647"/>
      <c r="H20" s="647"/>
      <c r="I20" s="647"/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</row>
    <row r="22" spans="1:41" ht="15">
      <c r="A22" t="s">
        <v>2545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>
      <c r="A23" t="s">
        <v>2547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19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6" t="s">
        <v>2553</v>
      </c>
    </row>
    <row r="41" spans="1:42" ht="1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7" t="s">
        <v>95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2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AA8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5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6" t="s">
        <v>2555</v>
      </c>
    </row>
    <row r="18" spans="1:40" ht="1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7" t="s">
        <v>95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>
      <c r="A27" s="616"/>
    </row>
    <row r="28" spans="1:40" ht="15">
      <c r="A28" s="615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6" t="s">
        <v>2555</v>
      </c>
    </row>
    <row r="30" spans="1:40" ht="1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7" t="s">
        <v>95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>
      <c r="A39" s="616"/>
    </row>
    <row r="40" spans="1:40" ht="15">
      <c r="A40" s="615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6" t="s">
        <v>2555</v>
      </c>
    </row>
    <row r="42" spans="1:40" ht="1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7" t="s">
        <v>95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5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6" t="s">
        <v>2555</v>
      </c>
    </row>
    <row r="54" spans="1:40" ht="1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7" t="s">
        <v>95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9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6" t="s">
        <v>2553</v>
      </c>
    </row>
    <row r="68" spans="1:40" ht="1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7" t="s">
        <v>95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>
      <c r="A77" s="616"/>
    </row>
    <row r="78" spans="1:40" ht="15">
      <c r="A78" s="619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6" t="s">
        <v>2553</v>
      </c>
    </row>
    <row r="80" spans="1:40" ht="1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7" t="s">
        <v>95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>
      <c r="A89" s="616"/>
    </row>
    <row r="90" spans="1:40" ht="15">
      <c r="A90" s="619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6" t="s">
        <v>2553</v>
      </c>
    </row>
    <row r="92" spans="1:40" ht="1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7" t="s">
        <v>95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>
      <c r="A101" s="616"/>
    </row>
    <row r="102" spans="1:40" ht="15">
      <c r="A102" s="619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6" t="s">
        <v>2553</v>
      </c>
    </row>
    <row r="104" spans="1:40" ht="1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7" t="s">
        <v>95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C80" activePane="bottomRight" state="frozen"/>
      <selection pane="bottomRight" activeCell="AK9" sqref="AK9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0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1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2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3">
        <v>50</v>
      </c>
      <c r="C10" s="324" t="s">
        <v>51</v>
      </c>
      <c r="D10" s="554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4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5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8">
        <v>54.388285212803396</v>
      </c>
      <c r="G92" s="648">
        <v>1641.9636183874959</v>
      </c>
      <c r="H92" s="648">
        <v>1432.1788315265721</v>
      </c>
      <c r="I92" s="648">
        <v>6771.6977463939338</v>
      </c>
      <c r="J92" s="648">
        <v>4909.0388205191084</v>
      </c>
      <c r="K92" s="648">
        <v>5095.3013863893702</v>
      </c>
      <c r="L92" s="648">
        <v>4507.8594145450015</v>
      </c>
      <c r="M92" s="648">
        <v>4607.0004166406788</v>
      </c>
      <c r="N92" s="648">
        <v>4546.4635485846993</v>
      </c>
      <c r="O92" s="648">
        <v>4682.9678999356729</v>
      </c>
      <c r="P92" s="648">
        <v>3976.9361095250001</v>
      </c>
      <c r="Q92" s="648">
        <v>3717.7049690674307</v>
      </c>
      <c r="R92" s="648">
        <v>3885.6887211625804</v>
      </c>
      <c r="S92" s="648">
        <v>4023.2507696964817</v>
      </c>
      <c r="T92" s="648">
        <v>4182.7532596122619</v>
      </c>
      <c r="U92" s="648">
        <v>4443.1050684578158</v>
      </c>
      <c r="V92" s="648">
        <v>4564.0629217695378</v>
      </c>
      <c r="W92" s="648">
        <v>4553.2620062418546</v>
      </c>
      <c r="X92" s="648">
        <v>4676.8022271144846</v>
      </c>
      <c r="Y92" s="648">
        <v>4821.3144468549544</v>
      </c>
      <c r="Z92" s="648">
        <v>5121.3568666304354</v>
      </c>
      <c r="AA92" s="648">
        <v>5022.2669046687042</v>
      </c>
      <c r="AB92" s="648">
        <v>5035.0754715230069</v>
      </c>
      <c r="AC92" s="648">
        <v>4801.2555768848351</v>
      </c>
      <c r="AD92" s="648">
        <v>4718.6206778394298</v>
      </c>
      <c r="AE92" s="648">
        <v>4136.1001272163203</v>
      </c>
      <c r="AF92" s="648">
        <v>4156.5308193596493</v>
      </c>
      <c r="AG92" s="648">
        <v>4143.2231104021903</v>
      </c>
      <c r="AH92" s="648">
        <v>4209.6305080756556</v>
      </c>
      <c r="AI92" s="648">
        <v>4270.8215729051244</v>
      </c>
      <c r="AJ92" s="648">
        <v>4278.2214339867478</v>
      </c>
      <c r="AK92" s="648">
        <v>4227.820848821284</v>
      </c>
      <c r="AL92" s="648">
        <v>4693.1502445840551</v>
      </c>
      <c r="AM92" s="648">
        <v>4476.3521546136335</v>
      </c>
      <c r="AN92" s="64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88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92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93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95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7" t="s">
        <v>2668</v>
      </c>
      <c r="AB1" s="467" t="s">
        <v>2669</v>
      </c>
      <c r="AC1" s="467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>
      <c r="A2" s="649" t="s">
        <v>2674</v>
      </c>
      <c r="B2" s="433" t="s">
        <v>1</v>
      </c>
      <c r="C2" s="433" t="s">
        <v>2675</v>
      </c>
      <c r="D2" s="433" t="s">
        <v>2676</v>
      </c>
      <c r="E2" s="433" t="s">
        <v>2677</v>
      </c>
      <c r="F2" s="434" t="s">
        <v>2678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>
      <c r="A4" s="436">
        <v>2</v>
      </c>
      <c r="B4" s="437" t="s">
        <v>2679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>
      <c r="A5" s="436">
        <v>3</v>
      </c>
      <c r="B5" s="437" t="s">
        <v>2680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>
      <c r="A6" s="436">
        <v>4</v>
      </c>
      <c r="B6" s="437" t="s">
        <v>2681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>
      <c r="A7" s="436">
        <v>5</v>
      </c>
      <c r="B7" s="437" t="s">
        <v>2682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>
      <c r="A8" s="436">
        <v>6</v>
      </c>
      <c r="B8" s="437" t="s">
        <v>2683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>
      <c r="A9" s="436">
        <v>7</v>
      </c>
      <c r="B9" s="437" t="s">
        <v>2684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>
      <c r="B12" s="446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idden="1">
      <c r="B14" s="437" t="s">
        <v>2679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idden="1">
      <c r="B15" s="437" t="s">
        <v>2680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idden="1">
      <c r="B16" s="437" t="s">
        <v>2681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idden="1">
      <c r="B17" s="437" t="s">
        <v>2682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>
      <c r="B18" s="437" t="s">
        <v>2683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>
      <c r="B19" s="437" t="s">
        <v>2684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>
      <c r="A22" s="448" t="s">
        <v>2686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>
      <c r="A23" s="449" t="s">
        <v>2675</v>
      </c>
      <c r="B23" s="449" t="s">
        <v>2687</v>
      </c>
      <c r="C23" s="449" t="s">
        <v>2688</v>
      </c>
      <c r="D23" s="449" t="s">
        <v>2689</v>
      </c>
      <c r="E23" s="449" t="s">
        <v>2690</v>
      </c>
      <c r="F23" s="449" t="s">
        <v>2691</v>
      </c>
      <c r="G23" s="449" t="s">
        <v>2692</v>
      </c>
      <c r="H23" s="449" t="s">
        <v>2693</v>
      </c>
      <c r="I23" s="449" t="s">
        <v>2694</v>
      </c>
      <c r="J23" s="449" t="s">
        <v>2695</v>
      </c>
      <c r="K23" s="449" t="s">
        <v>2696</v>
      </c>
      <c r="L23" s="449" t="s">
        <v>2697</v>
      </c>
      <c r="M23" s="449" t="s">
        <v>2698</v>
      </c>
      <c r="N23" s="466" t="s">
        <v>2699</v>
      </c>
    </row>
    <row r="24" spans="1:14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2700</v>
      </c>
      <c r="M30" s="451">
        <v>0.89</v>
      </c>
    </row>
    <row r="31" spans="1:14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>
      <c r="A39" s="448" t="s">
        <v>2701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>
      <c r="A40" s="449" t="s">
        <v>2675</v>
      </c>
      <c r="B40" s="449" t="s">
        <v>2687</v>
      </c>
      <c r="C40" s="449" t="s">
        <v>2688</v>
      </c>
      <c r="D40" s="449" t="s">
        <v>2689</v>
      </c>
      <c r="E40" s="449" t="s">
        <v>2690</v>
      </c>
      <c r="F40" s="449" t="s">
        <v>2691</v>
      </c>
      <c r="G40" s="449" t="s">
        <v>2692</v>
      </c>
      <c r="H40" s="449" t="s">
        <v>2693</v>
      </c>
      <c r="I40" s="449" t="s">
        <v>2694</v>
      </c>
      <c r="J40" s="449" t="s">
        <v>2695</v>
      </c>
      <c r="K40" s="449" t="s">
        <v>2696</v>
      </c>
      <c r="L40" s="449" t="s">
        <v>2697</v>
      </c>
      <c r="M40" s="449" t="s">
        <v>2698</v>
      </c>
    </row>
    <row r="41" spans="1:16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6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7" t="s">
        <v>2683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>
      <c r="B47" s="437" t="s">
        <v>2684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5" thickBot="1">
      <c r="A50" s="457" t="s">
        <v>136</v>
      </c>
      <c r="B50" s="457" t="s">
        <v>2571</v>
      </c>
      <c r="C50" s="458" t="s">
        <v>2628</v>
      </c>
      <c r="D50" s="458" t="s">
        <v>2629</v>
      </c>
      <c r="E50" s="458" t="s">
        <v>2630</v>
      </c>
      <c r="F50" s="458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2">
        <v>4</v>
      </c>
      <c r="B54" s="463" t="s">
        <v>66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59"/>
      <c r="J63" s="460" t="s">
        <v>2705</v>
      </c>
      <c r="K63" s="459" t="s">
        <v>2706</v>
      </c>
      <c r="L63" s="459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2">
        <v>1</v>
      </c>
      <c r="J64" s="461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2">
        <v>2</v>
      </c>
      <c r="J65" s="461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2">
        <v>3</v>
      </c>
      <c r="J66" s="461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2">
        <v>4</v>
      </c>
      <c r="J67" s="461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2">
        <v>5</v>
      </c>
      <c r="J68" s="461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2">
        <v>6</v>
      </c>
      <c r="J69" s="461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2">
        <v>7</v>
      </c>
      <c r="J70" s="461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2">
        <v>8</v>
      </c>
      <c r="J71" s="461" t="s">
        <v>2713</v>
      </c>
      <c r="K71" s="448"/>
      <c r="L71" s="452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2">
        <v>9</v>
      </c>
      <c r="J72" s="461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2715</v>
      </c>
      <c r="K73" s="448"/>
      <c r="L73" s="452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2716</v>
      </c>
      <c r="K74" s="124" t="s">
        <v>2262</v>
      </c>
      <c r="L74" s="127">
        <v>9</v>
      </c>
    </row>
    <row r="75" spans="1:12" ht="15">
      <c r="I75" s="452">
        <v>12</v>
      </c>
      <c r="J75" s="461" t="s">
        <v>2717</v>
      </c>
      <c r="K75" s="124" t="s">
        <v>2575</v>
      </c>
      <c r="L75" s="127">
        <v>100</v>
      </c>
    </row>
    <row r="76" spans="1:12" ht="15">
      <c r="I76" s="452">
        <v>13</v>
      </c>
      <c r="J76" s="461" t="s">
        <v>2718</v>
      </c>
      <c r="K76" s="124" t="s">
        <v>2576</v>
      </c>
      <c r="L76" s="127">
        <v>200</v>
      </c>
    </row>
    <row r="77" spans="1:12" ht="15">
      <c r="I77" s="452">
        <v>14</v>
      </c>
      <c r="J77" s="461" t="s">
        <v>2719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41" activePane="bottomRight" state="frozen"/>
      <selection pane="bottomRight" activeCell="F58" sqref="F58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8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8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8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8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8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8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8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8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8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8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8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8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8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8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8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8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8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8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8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8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8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8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8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8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8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8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8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8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8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8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8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8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8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8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8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8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8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8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8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8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8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8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8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8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8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8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8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8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8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8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8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8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8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8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8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8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3" activePane="bottomRight" state="frozen"/>
      <selection pane="bottomRight" activeCell="AE51" sqref="AE5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3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3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1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3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1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3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1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3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1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3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209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1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3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1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3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1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3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213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1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1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1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49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si="0"/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0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0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5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6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0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5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6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0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5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6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0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5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6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0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7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8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39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0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AE32*constantes!$B$4</f>
        <v>5850</v>
      </c>
      <c r="AG32" s="23">
        <v>10</v>
      </c>
      <c r="AH32" s="23"/>
      <c r="AJ32" s="634">
        <f t="shared" si="35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6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1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2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3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4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5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6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7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8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49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0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1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49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2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3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4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2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3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4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5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2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3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4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49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2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3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4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49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2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10.92</v>
      </c>
      <c r="AE41" s="552">
        <v>2800</v>
      </c>
      <c r="AF41" s="78">
        <f>AE41*constantes!$B$4</f>
        <v>10920</v>
      </c>
      <c r="AG41" s="23">
        <v>5</v>
      </c>
      <c r="AJ41" s="634">
        <f t="shared" ref="AJ41:AJ52" si="56">AD41+AH41+AI41</f>
        <v>10.92</v>
      </c>
      <c r="AK41" s="79">
        <f t="shared" ref="AK41:AK52" si="57">AJ41*1000/C41</f>
        <v>10920</v>
      </c>
      <c r="AL41" s="80">
        <f ca="1">IF(AJ41=0,"",AJ41*(OFFSET(cod_desembolso!$A$1,AG41,23)))</f>
        <v>11.620758416579877</v>
      </c>
      <c r="AM41" s="81">
        <f>(constantes!$B$3*(1+constantes!$B$3)^(AA41))/((1+constantes!$B$3)^(AA41)-1)</f>
        <v>0.10185220882315059</v>
      </c>
      <c r="AN41" s="82">
        <f t="shared" ref="AN41:AN52" ca="1" si="58">IF(AD41=0,"",AL41*AM41+AQ41)</f>
        <v>1.4135999129288783</v>
      </c>
      <c r="AO41" s="80">
        <f ca="1">IF(AJ41=0,AQ41/constantes!$B$3,AN41/constantes!$B$3)</f>
        <v>17.669998911610978</v>
      </c>
      <c r="AP41" s="83">
        <f ca="1">IF(AJ41=0,"",PV(constantes!$B$3,AA41,-AN41)*constantes!$B$3)</f>
        <v>1.1103145856234573</v>
      </c>
      <c r="AQ41" s="84">
        <f t="shared" ref="AQ41:AQ52" si="59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49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2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9.6720000000000006</v>
      </c>
      <c r="AE42" s="552">
        <v>2480</v>
      </c>
      <c r="AF42" s="78">
        <f>AE42*constantes!$B$4</f>
        <v>9672</v>
      </c>
      <c r="AG42" s="23">
        <v>5</v>
      </c>
      <c r="AJ42" s="634">
        <f t="shared" si="56"/>
        <v>9.6720000000000006</v>
      </c>
      <c r="AK42" s="79">
        <f t="shared" si="57"/>
        <v>9672</v>
      </c>
      <c r="AL42" s="80">
        <f ca="1">IF(AJ42=0,"",AJ42*(OFFSET(cod_desembolso!$A$1,AG42,23)))</f>
        <v>10.292671740399319</v>
      </c>
      <c r="AM42" s="81">
        <f>(constantes!$B$3*(1+constantes!$B$3)^(AA42))/((1+constantes!$B$3)^(AA42)-1)</f>
        <v>0.10185220882315059</v>
      </c>
      <c r="AN42" s="82">
        <f t="shared" ca="1" si="58"/>
        <v>1.2783313514512922</v>
      </c>
      <c r="AO42" s="80">
        <f ca="1">IF(AJ42=0,AQ42/constantes!$B$3,AN42/constantes!$B$3)</f>
        <v>15.979141893141152</v>
      </c>
      <c r="AP42" s="83">
        <f ca="1">IF(AJ42=0,"",PV(constantes!$B$3,AA42,-AN42)*constantes!$B$3)</f>
        <v>1.0040676515290126</v>
      </c>
      <c r="AQ42" s="84">
        <f t="shared" si="59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49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2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7.8</v>
      </c>
      <c r="AE43" s="552">
        <v>2000</v>
      </c>
      <c r="AF43" s="78">
        <f>AE43*constantes!$B$4</f>
        <v>7800</v>
      </c>
      <c r="AG43" s="23">
        <v>5</v>
      </c>
      <c r="AJ43" s="634">
        <f t="shared" si="56"/>
        <v>7.8</v>
      </c>
      <c r="AK43" s="79">
        <f t="shared" si="57"/>
        <v>7800</v>
      </c>
      <c r="AL43" s="80">
        <f ca="1">IF(AJ43=0,"",AJ43*(OFFSET(cod_desembolso!$A$1,AG43,23)))</f>
        <v>8.3005417261284826</v>
      </c>
      <c r="AM43" s="81">
        <f>(constantes!$B$3*(1+constantes!$B$3)^(AA43))/((1+constantes!$B$3)^(AA43)-1)</f>
        <v>0.10185220882315059</v>
      </c>
      <c r="AN43" s="82">
        <f t="shared" ca="1" si="58"/>
        <v>1.0454285092349132</v>
      </c>
      <c r="AO43" s="80">
        <f ca="1">IF(AJ43=0,AQ43/constantes!$B$3,AN43/constantes!$B$3)</f>
        <v>13.067856365436414</v>
      </c>
      <c r="AP43" s="83">
        <f ca="1">IF(AJ43=0,"",PV(constantes!$B$3,AA43,-AN43)*constantes!$B$3)</f>
        <v>0.82113369660946744</v>
      </c>
      <c r="AQ43" s="84">
        <f t="shared" si="59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49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2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5.9279999999999999</v>
      </c>
      <c r="AE44" s="552">
        <v>1520</v>
      </c>
      <c r="AF44" s="78">
        <f>AE44*constantes!$B$4</f>
        <v>5928</v>
      </c>
      <c r="AG44" s="23">
        <v>5</v>
      </c>
      <c r="AJ44" s="634">
        <f t="shared" si="56"/>
        <v>5.9279999999999999</v>
      </c>
      <c r="AK44" s="79">
        <f t="shared" si="57"/>
        <v>5928</v>
      </c>
      <c r="AL44" s="80">
        <f ca="1">IF(AJ44=0,"",AJ44*(OFFSET(cod_desembolso!$A$1,AG44,23)))</f>
        <v>6.308411711857647</v>
      </c>
      <c r="AM44" s="81">
        <f>(constantes!$B$3*(1+constantes!$B$3)^(AA44))/((1+constantes!$B$3)^(AA44)-1)</f>
        <v>0.10185220882315059</v>
      </c>
      <c r="AN44" s="82">
        <f t="shared" ca="1" si="58"/>
        <v>0.81752566701853402</v>
      </c>
      <c r="AO44" s="80">
        <f ca="1">IF(AJ44=0,AQ44/constantes!$B$3,AN44/constantes!$B$3)</f>
        <v>10.219070837731675</v>
      </c>
      <c r="AP44" s="83">
        <f ca="1">IF(AJ44=0,"",PV(constantes!$B$3,AA44,-AN44)*constantes!$B$3)</f>
        <v>0.64212700065290196</v>
      </c>
      <c r="AQ44" s="84">
        <f t="shared" si="59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49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2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10.92</v>
      </c>
      <c r="AE45" s="552">
        <v>2800</v>
      </c>
      <c r="AF45" s="78">
        <f>AE45*constantes!$B$4</f>
        <v>10920</v>
      </c>
      <c r="AG45" s="23">
        <v>5</v>
      </c>
      <c r="AJ45" s="634">
        <f t="shared" si="56"/>
        <v>10.92</v>
      </c>
      <c r="AK45" s="79">
        <f t="shared" si="57"/>
        <v>10920</v>
      </c>
      <c r="AL45" s="80">
        <f ca="1">IF(AJ45=0,"",AJ45*(OFFSET(cod_desembolso!$A$1,AG45,23)))</f>
        <v>11.620758416579877</v>
      </c>
      <c r="AM45" s="81">
        <f>(constantes!$B$3*(1+constantes!$B$3)^(AA45))/((1+constantes!$B$3)^(AA45)-1)</f>
        <v>0.10185220882315059</v>
      </c>
      <c r="AN45" s="82">
        <f t="shared" ca="1" si="58"/>
        <v>1.4135999129288783</v>
      </c>
      <c r="AO45" s="80">
        <f ca="1">IF(AJ45=0,AQ45/constantes!$B$3,AN45/constantes!$B$3)</f>
        <v>17.669998911610978</v>
      </c>
      <c r="AP45" s="83">
        <f ca="1">IF(AJ45=0,"",PV(constantes!$B$3,AA45,-AN45)*constantes!$B$3)</f>
        <v>1.1103145856234573</v>
      </c>
      <c r="AQ45" s="84">
        <f t="shared" si="59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49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2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9.6720000000000006</v>
      </c>
      <c r="AE46" s="552">
        <v>2480</v>
      </c>
      <c r="AF46" s="78">
        <f>AE46*constantes!$B$4</f>
        <v>9672</v>
      </c>
      <c r="AG46" s="23">
        <v>5</v>
      </c>
      <c r="AJ46" s="634">
        <f t="shared" si="56"/>
        <v>9.6720000000000006</v>
      </c>
      <c r="AK46" s="79">
        <f t="shared" si="57"/>
        <v>9672</v>
      </c>
      <c r="AL46" s="80">
        <f ca="1">IF(AJ46=0,"",AJ46*(OFFSET(cod_desembolso!$A$1,AG46,23)))</f>
        <v>10.292671740399319</v>
      </c>
      <c r="AM46" s="81">
        <f>(constantes!$B$3*(1+constantes!$B$3)^(AA46))/((1+constantes!$B$3)^(AA46)-1)</f>
        <v>0.10185220882315059</v>
      </c>
      <c r="AN46" s="82">
        <f t="shared" ca="1" si="58"/>
        <v>1.2783313514512922</v>
      </c>
      <c r="AO46" s="80">
        <f ca="1">IF(AJ46=0,AQ46/constantes!$B$3,AN46/constantes!$B$3)</f>
        <v>15.979141893141152</v>
      </c>
      <c r="AP46" s="83">
        <f ca="1">IF(AJ46=0,"",PV(constantes!$B$3,AA46,-AN46)*constantes!$B$3)</f>
        <v>1.0040676515290126</v>
      </c>
      <c r="AQ46" s="84">
        <f t="shared" si="59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49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2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7.8</v>
      </c>
      <c r="AE47" s="552">
        <v>2000</v>
      </c>
      <c r="AF47" s="78">
        <f>AE47*constantes!$B$4</f>
        <v>7800</v>
      </c>
      <c r="AG47" s="23">
        <v>5</v>
      </c>
      <c r="AJ47" s="634">
        <f t="shared" si="56"/>
        <v>7.8</v>
      </c>
      <c r="AK47" s="79">
        <f t="shared" si="57"/>
        <v>7800</v>
      </c>
      <c r="AL47" s="80">
        <f ca="1">IF(AJ47=0,"",AJ47*(OFFSET(cod_desembolso!$A$1,AG47,23)))</f>
        <v>8.3005417261284826</v>
      </c>
      <c r="AM47" s="81">
        <f>(constantes!$B$3*(1+constantes!$B$3)^(AA47))/((1+constantes!$B$3)^(AA47)-1)</f>
        <v>0.10185220882315059</v>
      </c>
      <c r="AN47" s="82">
        <f t="shared" ca="1" si="58"/>
        <v>1.0454285092349132</v>
      </c>
      <c r="AO47" s="80">
        <f ca="1">IF(AJ47=0,AQ47/constantes!$B$3,AN47/constantes!$B$3)</f>
        <v>13.067856365436414</v>
      </c>
      <c r="AP47" s="83">
        <f ca="1">IF(AJ47=0,"",PV(constantes!$B$3,AA47,-AN47)*constantes!$B$3)</f>
        <v>0.82113369660946744</v>
      </c>
      <c r="AQ47" s="84">
        <f t="shared" si="59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49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2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5.9279999999999999</v>
      </c>
      <c r="AE48" s="552">
        <v>1520</v>
      </c>
      <c r="AF48" s="78">
        <f>AE48*constantes!$B$4</f>
        <v>5928</v>
      </c>
      <c r="AG48" s="23">
        <v>5</v>
      </c>
      <c r="AJ48" s="634">
        <f t="shared" si="56"/>
        <v>5.9279999999999999</v>
      </c>
      <c r="AK48" s="79">
        <f t="shared" si="57"/>
        <v>5928</v>
      </c>
      <c r="AL48" s="80">
        <f ca="1">IF(AJ48=0,"",AJ48*(OFFSET(cod_desembolso!$A$1,AG48,23)))</f>
        <v>6.308411711857647</v>
      </c>
      <c r="AM48" s="81">
        <f>(constantes!$B$3*(1+constantes!$B$3)^(AA48))/((1+constantes!$B$3)^(AA48)-1)</f>
        <v>0.10185220882315059</v>
      </c>
      <c r="AN48" s="82">
        <f t="shared" ca="1" si="58"/>
        <v>0.81752566701853402</v>
      </c>
      <c r="AO48" s="80">
        <f ca="1">IF(AJ48=0,AQ48/constantes!$B$3,AN48/constantes!$B$3)</f>
        <v>10.219070837731675</v>
      </c>
      <c r="AP48" s="83">
        <f ca="1">IF(AJ48=0,"",PV(constantes!$B$3,AA48,-AN48)*constantes!$B$3)</f>
        <v>0.64212700065290196</v>
      </c>
      <c r="AQ48" s="84">
        <f t="shared" si="59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49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2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10.92</v>
      </c>
      <c r="AE49" s="552">
        <v>2800</v>
      </c>
      <c r="AF49" s="78">
        <f>AE49*constantes!$B$4</f>
        <v>10920</v>
      </c>
      <c r="AG49" s="23">
        <v>5</v>
      </c>
      <c r="AJ49" s="634">
        <f t="shared" si="56"/>
        <v>10.92</v>
      </c>
      <c r="AK49" s="79">
        <f t="shared" si="57"/>
        <v>10920</v>
      </c>
      <c r="AL49" s="80">
        <f ca="1">IF(AJ49=0,"",AJ49*(OFFSET(cod_desembolso!$A$1,AG49,23)))</f>
        <v>11.620758416579877</v>
      </c>
      <c r="AM49" s="81">
        <f>(constantes!$B$3*(1+constantes!$B$3)^(AA49))/((1+constantes!$B$3)^(AA49)-1)</f>
        <v>0.10185220882315059</v>
      </c>
      <c r="AN49" s="82">
        <f t="shared" ca="1" si="58"/>
        <v>1.4135999129288783</v>
      </c>
      <c r="AO49" s="80">
        <f ca="1">IF(AJ49=0,AQ49/constantes!$B$3,AN49/constantes!$B$3)</f>
        <v>17.669998911610978</v>
      </c>
      <c r="AP49" s="83">
        <f ca="1">IF(AJ49=0,"",PV(constantes!$B$3,AA49,-AN49)*constantes!$B$3)</f>
        <v>1.1103145856234573</v>
      </c>
      <c r="AQ49" s="84">
        <f t="shared" si="59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49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2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9.6720000000000006</v>
      </c>
      <c r="AE50" s="552">
        <v>2480</v>
      </c>
      <c r="AF50" s="78">
        <f>AE50*constantes!$B$4</f>
        <v>9672</v>
      </c>
      <c r="AG50" s="23">
        <v>5</v>
      </c>
      <c r="AJ50" s="634">
        <f t="shared" si="56"/>
        <v>9.6720000000000006</v>
      </c>
      <c r="AK50" s="79">
        <f t="shared" si="57"/>
        <v>9672</v>
      </c>
      <c r="AL50" s="80">
        <f ca="1">IF(AJ50=0,"",AJ50*(OFFSET(cod_desembolso!$A$1,AG50,23)))</f>
        <v>10.292671740399319</v>
      </c>
      <c r="AM50" s="81">
        <f>(constantes!$B$3*(1+constantes!$B$3)^(AA50))/((1+constantes!$B$3)^(AA50)-1)</f>
        <v>0.10185220882315059</v>
      </c>
      <c r="AN50" s="82">
        <f t="shared" ca="1" si="58"/>
        <v>1.2783313514512922</v>
      </c>
      <c r="AO50" s="80">
        <f ca="1">IF(AJ50=0,AQ50/constantes!$B$3,AN50/constantes!$B$3)</f>
        <v>15.979141893141152</v>
      </c>
      <c r="AP50" s="83">
        <f ca="1">IF(AJ50=0,"",PV(constantes!$B$3,AA50,-AN50)*constantes!$B$3)</f>
        <v>1.0040676515290126</v>
      </c>
      <c r="AQ50" s="84">
        <f t="shared" si="59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49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2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7.8</v>
      </c>
      <c r="AE51" s="552">
        <v>2000</v>
      </c>
      <c r="AF51" s="78">
        <f>AE51*constantes!$B$4</f>
        <v>7800</v>
      </c>
      <c r="AG51" s="23">
        <v>5</v>
      </c>
      <c r="AJ51" s="634">
        <f t="shared" si="56"/>
        <v>7.8</v>
      </c>
      <c r="AK51" s="79">
        <f t="shared" si="57"/>
        <v>7800</v>
      </c>
      <c r="AL51" s="80">
        <f ca="1">IF(AJ51=0,"",AJ51*(OFFSET(cod_desembolso!$A$1,AG51,23)))</f>
        <v>8.3005417261284826</v>
      </c>
      <c r="AM51" s="81">
        <f>(constantes!$B$3*(1+constantes!$B$3)^(AA51))/((1+constantes!$B$3)^(AA51)-1)</f>
        <v>0.10185220882315059</v>
      </c>
      <c r="AN51" s="82">
        <f t="shared" ca="1" si="58"/>
        <v>1.0454285092349132</v>
      </c>
      <c r="AO51" s="80">
        <f ca="1">IF(AJ51=0,AQ51/constantes!$B$3,AN51/constantes!$B$3)</f>
        <v>13.067856365436414</v>
      </c>
      <c r="AP51" s="83">
        <f ca="1">IF(AJ51=0,"",PV(constantes!$B$3,AA51,-AN51)*constantes!$B$3)</f>
        <v>0.82113369660946744</v>
      </c>
      <c r="AQ51" s="84">
        <f t="shared" si="59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49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2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5.9279999999999999</v>
      </c>
      <c r="AE52" s="552">
        <v>1520</v>
      </c>
      <c r="AF52" s="78">
        <f>AE52*constantes!$B$4</f>
        <v>5928</v>
      </c>
      <c r="AG52" s="23">
        <v>5</v>
      </c>
      <c r="AJ52" s="634">
        <f t="shared" si="56"/>
        <v>5.9279999999999999</v>
      </c>
      <c r="AK52" s="79">
        <f t="shared" si="57"/>
        <v>5928</v>
      </c>
      <c r="AL52" s="80">
        <f ca="1">IF(AJ52=0,"",AJ52*(OFFSET(cod_desembolso!$A$1,AG52,23)))</f>
        <v>6.308411711857647</v>
      </c>
      <c r="AM52" s="81">
        <f>(constantes!$B$3*(1+constantes!$B$3)^(AA52))/((1+constantes!$B$3)^(AA52)-1)</f>
        <v>0.10185220882315059</v>
      </c>
      <c r="AN52" s="82">
        <f t="shared" ca="1" si="58"/>
        <v>0.81752566701853402</v>
      </c>
      <c r="AO52" s="80">
        <f ca="1">IF(AJ52=0,AQ52/constantes!$B$3,AN52/constantes!$B$3)</f>
        <v>10.219070837731675</v>
      </c>
      <c r="AP52" s="83">
        <f ca="1">IF(AJ52=0,"",PV(constantes!$B$3,AA52,-AN52)*constantes!$B$3)</f>
        <v>0.64212700065290196</v>
      </c>
      <c r="AQ52" s="84">
        <f t="shared" si="59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49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2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0">AD53+AH53+AI53</f>
        <v>3.0419999999999998</v>
      </c>
      <c r="AK53" s="79">
        <f t="shared" ref="AK53:AK62" si="61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2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3">AR53*C53/1000</f>
        <v>0.09</v>
      </c>
      <c r="AR53" s="483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4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5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6">AF54*C54/1000</f>
        <v>8.19</v>
      </c>
      <c r="AE54" s="551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0"/>
        <v>8.19</v>
      </c>
      <c r="AK54" s="79">
        <f t="shared" si="61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2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3"/>
        <v>0.35560975609756101</v>
      </c>
      <c r="AR54" s="483">
        <f t="shared" ref="AR54" si="67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254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5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6"/>
        <v>2.34</v>
      </c>
      <c r="AE55" s="551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0"/>
        <v>2.34</v>
      </c>
      <c r="AK55" s="88">
        <f t="shared" si="61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2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3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3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6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0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3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257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6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0"/>
        <v>1.248</v>
      </c>
      <c r="AK58" s="88">
        <f t="shared" si="61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6"/>
        <v>3.5880000000000001</v>
      </c>
      <c r="AE59" s="551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0"/>
        <v>3.5880000000000001</v>
      </c>
      <c r="AK59" s="79">
        <f t="shared" si="61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3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0"/>
        <v>1.2168000000000001</v>
      </c>
      <c r="AK60" s="79">
        <f t="shared" si="61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3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1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0"/>
        <v>3.9</v>
      </c>
      <c r="AK61" s="79">
        <f t="shared" si="61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3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1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0"/>
        <v>3.5880000000000001</v>
      </c>
      <c r="AK62" s="79">
        <f t="shared" si="61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3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1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3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1" t="s">
        <v>279</v>
      </c>
      <c r="D2" s="541" t="s">
        <v>279</v>
      </c>
      <c r="E2" t="s">
        <v>152</v>
      </c>
      <c r="F2">
        <v>3</v>
      </c>
      <c r="G2" s="135">
        <v>13.1</v>
      </c>
      <c r="H2" s="542">
        <v>0.32</v>
      </c>
      <c r="I2" s="542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2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2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2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1" t="s">
        <v>285</v>
      </c>
      <c r="D6" s="541" t="s">
        <v>285</v>
      </c>
      <c r="E6" t="s">
        <v>152</v>
      </c>
      <c r="F6">
        <v>3</v>
      </c>
      <c r="G6" s="135">
        <v>11.5</v>
      </c>
      <c r="H6" s="542">
        <v>0.34860000000000002</v>
      </c>
      <c r="I6" s="542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2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1" t="s">
        <v>288</v>
      </c>
      <c r="D8" s="541" t="s">
        <v>289</v>
      </c>
      <c r="E8" t="s">
        <v>152</v>
      </c>
      <c r="F8">
        <v>3</v>
      </c>
      <c r="G8" s="135">
        <v>31</v>
      </c>
      <c r="H8" s="542">
        <v>6.9099999999999995E-2</v>
      </c>
      <c r="I8" s="542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2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1" t="s">
        <v>292</v>
      </c>
      <c r="D10" s="541" t="s">
        <v>292</v>
      </c>
      <c r="E10" t="s">
        <v>152</v>
      </c>
      <c r="F10">
        <v>3</v>
      </c>
      <c r="G10" s="135">
        <v>11.5</v>
      </c>
      <c r="H10" s="542">
        <v>0.31519999999999998</v>
      </c>
      <c r="I10" s="542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2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1" t="s">
        <v>294</v>
      </c>
      <c r="D12" s="541" t="s">
        <v>294</v>
      </c>
      <c r="E12" t="s">
        <v>152</v>
      </c>
      <c r="F12">
        <v>3</v>
      </c>
      <c r="G12" s="135">
        <v>150</v>
      </c>
      <c r="H12" s="542">
        <v>0.1202</v>
      </c>
      <c r="I12" s="542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1" t="s">
        <v>295</v>
      </c>
      <c r="D13" s="541" t="s">
        <v>295</v>
      </c>
      <c r="E13" t="s">
        <v>152</v>
      </c>
      <c r="F13">
        <v>3</v>
      </c>
      <c r="G13" s="135">
        <v>169.1</v>
      </c>
      <c r="H13" s="542">
        <v>5.2699999999999997E-2</v>
      </c>
      <c r="I13" s="542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1" t="s">
        <v>296</v>
      </c>
      <c r="D14" s="541" t="s">
        <v>296</v>
      </c>
      <c r="E14" t="s">
        <v>152</v>
      </c>
      <c r="F14">
        <v>3</v>
      </c>
      <c r="G14" s="135">
        <v>13.1</v>
      </c>
      <c r="H14" s="542">
        <v>0.34749999999999998</v>
      </c>
      <c r="I14" s="542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2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19">
        <v>1</v>
      </c>
      <c r="G17" s="502">
        <v>36</v>
      </c>
      <c r="H17" s="115">
        <v>0</v>
      </c>
      <c r="I17" s="115">
        <v>0</v>
      </c>
      <c r="J17" s="549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1" t="s">
        <v>301</v>
      </c>
      <c r="D18" s="541" t="s">
        <v>301</v>
      </c>
      <c r="E18" t="s">
        <v>152</v>
      </c>
      <c r="F18">
        <v>3</v>
      </c>
      <c r="G18" s="135">
        <v>14.8</v>
      </c>
      <c r="H18" s="542">
        <v>0.31850000000000001</v>
      </c>
      <c r="I18" s="542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19">
        <v>1</v>
      </c>
      <c r="G19" s="502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1" t="s">
        <v>303</v>
      </c>
      <c r="D20" s="541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2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2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1" t="s">
        <v>305</v>
      </c>
      <c r="D22" s="541" t="s">
        <v>305</v>
      </c>
      <c r="E22" t="s">
        <v>146</v>
      </c>
      <c r="F22">
        <v>1</v>
      </c>
      <c r="G22" s="135">
        <v>44.4</v>
      </c>
      <c r="H22" s="334">
        <v>0.1255</v>
      </c>
      <c r="I22" s="542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2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2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1" t="s">
        <v>309</v>
      </c>
      <c r="D25" s="541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2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2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2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19">
        <v>7</v>
      </c>
      <c r="G28" s="135">
        <v>20</v>
      </c>
      <c r="H28" s="334">
        <v>0</v>
      </c>
      <c r="I28" s="115">
        <v>0</v>
      </c>
      <c r="J28" s="549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19">
        <v>7</v>
      </c>
      <c r="G29" s="135">
        <v>40</v>
      </c>
      <c r="H29" s="334">
        <v>0</v>
      </c>
      <c r="I29" s="115">
        <v>0</v>
      </c>
      <c r="J29" s="549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19">
        <v>7</v>
      </c>
      <c r="G30" s="135">
        <v>20</v>
      </c>
      <c r="H30" s="334">
        <v>0</v>
      </c>
      <c r="I30" s="115">
        <v>0</v>
      </c>
      <c r="J30" s="549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2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1" t="s">
        <v>316</v>
      </c>
      <c r="D32" s="541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2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1" t="s">
        <v>317</v>
      </c>
      <c r="D33" s="541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2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1" t="s">
        <v>318</v>
      </c>
      <c r="D34" s="541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2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1" t="s">
        <v>319</v>
      </c>
      <c r="D35" s="541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2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1" t="s">
        <v>320</v>
      </c>
      <c r="D36" s="541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2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2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2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1" t="s">
        <v>323</v>
      </c>
      <c r="D39" s="541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2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2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2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2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2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1" t="s">
        <v>328</v>
      </c>
      <c r="D44" s="541" t="s">
        <v>328</v>
      </c>
      <c r="E44" t="s">
        <v>152</v>
      </c>
      <c r="F44">
        <v>3</v>
      </c>
      <c r="G44" s="135">
        <v>14.8</v>
      </c>
      <c r="H44" s="334">
        <v>0.2873</v>
      </c>
      <c r="I44" s="542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2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2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2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1" t="s">
        <v>332</v>
      </c>
      <c r="D48" s="541" t="s">
        <v>332</v>
      </c>
      <c r="E48" t="s">
        <v>152</v>
      </c>
      <c r="F48">
        <v>3</v>
      </c>
      <c r="G48" s="135">
        <v>168</v>
      </c>
      <c r="H48" s="334">
        <v>0.1193</v>
      </c>
      <c r="I48" s="542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1" t="s">
        <v>333</v>
      </c>
      <c r="D49" s="541" t="s">
        <v>333</v>
      </c>
      <c r="E49" t="s">
        <v>152</v>
      </c>
      <c r="F49">
        <v>3</v>
      </c>
      <c r="G49" s="135">
        <v>13.1</v>
      </c>
      <c r="H49" s="334">
        <v>0.4042</v>
      </c>
      <c r="I49" s="542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2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2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2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2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2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2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1" t="s">
        <v>340</v>
      </c>
      <c r="D56" s="541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2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1" t="s">
        <v>341</v>
      </c>
      <c r="D57" s="541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2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2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2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2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2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2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19">
        <v>2</v>
      </c>
      <c r="G63" s="135">
        <v>24</v>
      </c>
      <c r="H63" s="334">
        <v>2.4199999999999999E-2</v>
      </c>
      <c r="I63" s="115">
        <v>8.5000000000000006E-3</v>
      </c>
      <c r="J63" s="549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19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2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2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2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2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1" t="s">
        <v>355</v>
      </c>
      <c r="D70" s="541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2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2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2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1" t="s">
        <v>359</v>
      </c>
      <c r="D74" s="541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2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2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1" t="s">
        <v>361</v>
      </c>
      <c r="D76" s="541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2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2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2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2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2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2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2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2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1" t="s">
        <v>369</v>
      </c>
      <c r="D84" s="541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2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1" t="s">
        <v>370</v>
      </c>
      <c r="D85" s="541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2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2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2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2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2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2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2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2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1" t="s">
        <v>378</v>
      </c>
      <c r="D93" s="541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2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2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2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1" t="s">
        <v>381</v>
      </c>
      <c r="D96" s="541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2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2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1" t="s">
        <v>383</v>
      </c>
      <c r="D98" s="541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2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1" t="s">
        <v>384</v>
      </c>
      <c r="D99" s="541" t="s">
        <v>384</v>
      </c>
      <c r="E99" t="s">
        <v>152</v>
      </c>
      <c r="F99">
        <v>3</v>
      </c>
      <c r="G99" s="135">
        <v>170.9</v>
      </c>
      <c r="H99" s="334">
        <v>0.113</v>
      </c>
      <c r="I99" s="542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1" t="s">
        <v>385</v>
      </c>
      <c r="D100" s="541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2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2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2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2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2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19">
        <v>1</v>
      </c>
      <c r="G105" s="135">
        <v>10</v>
      </c>
      <c r="H105" s="115">
        <v>0</v>
      </c>
      <c r="I105" s="115">
        <v>0.26329999999999998</v>
      </c>
      <c r="J105" s="549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2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1" t="s">
        <v>392</v>
      </c>
      <c r="D107" s="541" t="s">
        <v>392</v>
      </c>
      <c r="E107" t="s">
        <v>146</v>
      </c>
      <c r="F107">
        <v>1</v>
      </c>
      <c r="G107" s="135">
        <v>174.6</v>
      </c>
      <c r="H107" s="542">
        <v>3.0200000000000001E-2</v>
      </c>
      <c r="I107" s="542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2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1" t="s">
        <v>394</v>
      </c>
      <c r="D109" s="541" t="s">
        <v>394</v>
      </c>
      <c r="E109" t="s">
        <v>146</v>
      </c>
      <c r="F109">
        <v>1</v>
      </c>
      <c r="G109" s="135">
        <v>53.6</v>
      </c>
      <c r="H109" s="542">
        <v>2.6800000000000001E-2</v>
      </c>
      <c r="I109" s="542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2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2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.75" hidden="1" thickTop="1">
      <c r="A6" s="24">
        <v>1005</v>
      </c>
      <c r="B6" s="24">
        <v>1005</v>
      </c>
      <c r="C6" s="468" t="s">
        <v>400</v>
      </c>
      <c r="D6" t="s">
        <v>146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1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.75" hidden="1" thickTop="1">
      <c r="A7" s="24">
        <v>1006</v>
      </c>
      <c r="B7" s="24">
        <v>1006</v>
      </c>
      <c r="C7" s="468" t="s">
        <v>401</v>
      </c>
      <c r="D7" t="s">
        <v>146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1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.75" hidden="1" thickTop="1">
      <c r="A8" s="24">
        <v>1007</v>
      </c>
      <c r="B8" s="24">
        <v>1007</v>
      </c>
      <c r="C8" s="468" t="s">
        <v>402</v>
      </c>
      <c r="D8" t="s">
        <v>152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1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.75" hidden="1" thickTop="1">
      <c r="A9" s="24">
        <v>1008</v>
      </c>
      <c r="B9" s="24">
        <v>1008</v>
      </c>
      <c r="C9" s="468" t="s">
        <v>403</v>
      </c>
      <c r="D9" t="s">
        <v>152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1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.75" hidden="1" thickTop="1">
      <c r="A10" s="24">
        <v>1009</v>
      </c>
      <c r="B10" s="24">
        <v>1009</v>
      </c>
      <c r="C10" s="468" t="s">
        <v>404</v>
      </c>
      <c r="D10" t="s">
        <v>146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1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.75" hidden="1" thickTop="1">
      <c r="A11" s="24">
        <v>1010</v>
      </c>
      <c r="B11" s="24">
        <v>1010</v>
      </c>
      <c r="C11" s="468" t="s">
        <v>405</v>
      </c>
      <c r="D11" t="s">
        <v>146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1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.75" hidden="1" thickTop="1">
      <c r="A12" s="24">
        <v>1011</v>
      </c>
      <c r="B12" s="24">
        <v>1011</v>
      </c>
      <c r="C12" s="468" t="s">
        <v>406</v>
      </c>
      <c r="D12" t="s">
        <v>146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1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.75" hidden="1" thickTop="1">
      <c r="A13" s="24">
        <v>1012</v>
      </c>
      <c r="B13" s="24">
        <v>1012</v>
      </c>
      <c r="C13" s="468" t="s">
        <v>407</v>
      </c>
      <c r="D13" t="s">
        <v>146</v>
      </c>
      <c r="E13" s="469">
        <v>1</v>
      </c>
      <c r="F13" s="629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1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.75" hidden="1" thickTop="1">
      <c r="A14" s="24">
        <v>1013</v>
      </c>
      <c r="B14" s="24">
        <v>1013</v>
      </c>
      <c r="C14" s="468" t="s">
        <v>408</v>
      </c>
      <c r="D14" t="s">
        <v>146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1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.75" hidden="1" thickTop="1">
      <c r="A15" s="24">
        <v>1014</v>
      </c>
      <c r="B15" s="24">
        <v>1014</v>
      </c>
      <c r="C15" s="468" t="s">
        <v>409</v>
      </c>
      <c r="D15" t="s">
        <v>146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1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.75" hidden="1" thickTop="1">
      <c r="A16" s="24">
        <v>1015</v>
      </c>
      <c r="B16" s="24">
        <v>1015</v>
      </c>
      <c r="C16" s="468" t="s">
        <v>410</v>
      </c>
      <c r="D16" t="s">
        <v>146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1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.75" hidden="1" thickTop="1">
      <c r="A17" s="24">
        <v>1016</v>
      </c>
      <c r="B17" s="24">
        <v>1016</v>
      </c>
      <c r="C17" s="468" t="s">
        <v>411</v>
      </c>
      <c r="D17" t="s">
        <v>146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1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.75" hidden="1" thickTop="1">
      <c r="A18" s="24">
        <v>1017</v>
      </c>
      <c r="B18" s="24">
        <v>1017</v>
      </c>
      <c r="C18" s="468" t="s">
        <v>412</v>
      </c>
      <c r="D18" t="s">
        <v>146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1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.75" hidden="1" thickTop="1">
      <c r="A19" s="24">
        <v>1018</v>
      </c>
      <c r="B19" s="24">
        <v>1018</v>
      </c>
      <c r="C19" s="468" t="s">
        <v>413</v>
      </c>
      <c r="D19" t="s">
        <v>146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1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.75" hidden="1" thickTop="1">
      <c r="A20" s="24">
        <v>1019</v>
      </c>
      <c r="B20" s="24">
        <v>1019</v>
      </c>
      <c r="C20" s="468" t="s">
        <v>414</v>
      </c>
      <c r="D20" t="s">
        <v>146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1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.75" hidden="1" thickTop="1">
      <c r="A21" s="24">
        <v>1020</v>
      </c>
      <c r="B21" s="24">
        <v>1020</v>
      </c>
      <c r="C21" s="468" t="s">
        <v>415</v>
      </c>
      <c r="D21" t="s">
        <v>146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1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.75" hidden="1" thickTop="1">
      <c r="A22" s="24">
        <v>1021</v>
      </c>
      <c r="B22" s="24">
        <v>1021</v>
      </c>
      <c r="C22" s="468" t="s">
        <v>416</v>
      </c>
      <c r="D22" t="s">
        <v>149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1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.75" hidden="1" thickTop="1">
      <c r="A23" s="24">
        <v>1022</v>
      </c>
      <c r="B23" s="24">
        <v>1022</v>
      </c>
      <c r="C23" s="468" t="s">
        <v>417</v>
      </c>
      <c r="D23" t="s">
        <v>149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1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.75" hidden="1" thickTop="1">
      <c r="A24" s="24">
        <v>1023</v>
      </c>
      <c r="B24" s="24">
        <v>1023</v>
      </c>
      <c r="C24" s="468" t="s">
        <v>418</v>
      </c>
      <c r="D24" t="s">
        <v>146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1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.75" hidden="1" thickTop="1">
      <c r="A25" s="24">
        <v>1024</v>
      </c>
      <c r="B25" s="24">
        <v>1024</v>
      </c>
      <c r="C25" s="468" t="s">
        <v>419</v>
      </c>
      <c r="D25" t="s">
        <v>146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1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.75" hidden="1" thickTop="1">
      <c r="A26" s="24">
        <v>1025</v>
      </c>
      <c r="B26" s="24">
        <v>1025</v>
      </c>
      <c r="C26" s="468" t="s">
        <v>420</v>
      </c>
      <c r="D26" t="s">
        <v>149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1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.75" hidden="1" thickTop="1">
      <c r="A27" s="24">
        <v>1026</v>
      </c>
      <c r="B27" s="24">
        <v>1026</v>
      </c>
      <c r="C27" s="468" t="s">
        <v>421</v>
      </c>
      <c r="D27" t="s">
        <v>149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1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.75" hidden="1" thickTop="1">
      <c r="A28" s="24">
        <v>1027</v>
      </c>
      <c r="B28" s="24">
        <v>1027</v>
      </c>
      <c r="C28" s="468" t="s">
        <v>422</v>
      </c>
      <c r="D28" t="s">
        <v>146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1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.75" hidden="1" thickTop="1">
      <c r="A29" s="24">
        <v>1028</v>
      </c>
      <c r="B29" s="24">
        <v>1028</v>
      </c>
      <c r="C29" s="468" t="s">
        <v>423</v>
      </c>
      <c r="D29" t="s">
        <v>146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1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.75" hidden="1" thickTop="1">
      <c r="A30" s="24">
        <v>1029</v>
      </c>
      <c r="B30" s="24">
        <v>1029</v>
      </c>
      <c r="C30" s="468" t="s">
        <v>424</v>
      </c>
      <c r="D30" t="s">
        <v>146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1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.75" hidden="1" thickTop="1">
      <c r="A31" s="24">
        <v>1030</v>
      </c>
      <c r="B31" s="24">
        <v>1030</v>
      </c>
      <c r="C31" s="468" t="s">
        <v>425</v>
      </c>
      <c r="D31" t="s">
        <v>146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1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.75" hidden="1" thickTop="1">
      <c r="A32" s="24">
        <v>1031</v>
      </c>
      <c r="B32" s="24">
        <v>1031</v>
      </c>
      <c r="C32" s="468" t="s">
        <v>426</v>
      </c>
      <c r="D32" t="s">
        <v>146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1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.75" hidden="1" thickTop="1">
      <c r="A33" s="24">
        <v>1032</v>
      </c>
      <c r="B33" s="24">
        <v>1032</v>
      </c>
      <c r="C33" s="468" t="s">
        <v>427</v>
      </c>
      <c r="D33" t="s">
        <v>146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1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.75" hidden="1" thickTop="1">
      <c r="A34" s="24">
        <v>1033</v>
      </c>
      <c r="B34" s="24">
        <v>1033</v>
      </c>
      <c r="C34" s="468" t="s">
        <v>428</v>
      </c>
      <c r="D34" t="s">
        <v>146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1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.75" hidden="1" thickTop="1">
      <c r="A35" s="24">
        <v>1034</v>
      </c>
      <c r="B35" s="24">
        <v>1034</v>
      </c>
      <c r="C35" s="468" t="s">
        <v>429</v>
      </c>
      <c r="D35" t="s">
        <v>146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1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.75" hidden="1" thickTop="1">
      <c r="A36" s="24">
        <v>1035</v>
      </c>
      <c r="B36" s="24">
        <v>1035</v>
      </c>
      <c r="C36" s="468" t="s">
        <v>430</v>
      </c>
      <c r="D36" t="s">
        <v>146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1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.75" hidden="1" thickTop="1">
      <c r="A37" s="24">
        <v>1036</v>
      </c>
      <c r="B37" s="24">
        <v>1036</v>
      </c>
      <c r="C37" s="468" t="s">
        <v>431</v>
      </c>
      <c r="D37" t="s">
        <v>146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1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.75" hidden="1" thickTop="1">
      <c r="A38" s="24">
        <v>1037</v>
      </c>
      <c r="B38" s="24">
        <v>1037</v>
      </c>
      <c r="C38" s="468" t="s">
        <v>432</v>
      </c>
      <c r="D38" t="s">
        <v>146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1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.75" hidden="1" thickTop="1">
      <c r="A39" s="24">
        <v>1038</v>
      </c>
      <c r="B39" s="24">
        <v>1038</v>
      </c>
      <c r="C39" s="468" t="s">
        <v>433</v>
      </c>
      <c r="D39" t="s">
        <v>149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1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.75" thickTop="1">
      <c r="A40" s="24">
        <v>1039</v>
      </c>
      <c r="B40" s="24">
        <v>1039</v>
      </c>
      <c r="C40" s="468" t="s">
        <v>434</v>
      </c>
      <c r="D40" t="s">
        <v>152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3">
        <v>0.01</v>
      </c>
      <c r="T40" s="153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5">
      <c r="A41" s="24">
        <v>1040</v>
      </c>
      <c r="B41" s="24">
        <v>1040</v>
      </c>
      <c r="C41" s="468" t="s">
        <v>435</v>
      </c>
      <c r="D41" t="s">
        <v>152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3">
        <v>0.01</v>
      </c>
      <c r="T41" s="153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5">
      <c r="A42" s="24">
        <v>1041</v>
      </c>
      <c r="B42" s="24">
        <v>1041</v>
      </c>
      <c r="C42" s="468" t="s">
        <v>436</v>
      </c>
      <c r="D42" t="s">
        <v>152</v>
      </c>
      <c r="E42" s="469">
        <v>3</v>
      </c>
      <c r="F42" s="629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3">
        <v>0.01</v>
      </c>
      <c r="T42" s="153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5" hidden="1">
      <c r="A43" s="24">
        <v>1042</v>
      </c>
      <c r="B43" s="24">
        <v>1042</v>
      </c>
      <c r="C43" s="468" t="s">
        <v>437</v>
      </c>
      <c r="D43" t="s">
        <v>146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1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5" hidden="1">
      <c r="A44" s="24">
        <v>1043</v>
      </c>
      <c r="B44" s="24">
        <v>1043</v>
      </c>
      <c r="C44" s="468" t="s">
        <v>438</v>
      </c>
      <c r="D44" t="s">
        <v>146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1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5" hidden="1">
      <c r="A45" s="24">
        <v>1044</v>
      </c>
      <c r="B45" s="24">
        <v>1044</v>
      </c>
      <c r="C45" s="468" t="s">
        <v>439</v>
      </c>
      <c r="D45" t="s">
        <v>146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1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5" hidden="1">
      <c r="A46" s="24">
        <v>1045</v>
      </c>
      <c r="B46" s="24">
        <v>1045</v>
      </c>
      <c r="C46" s="468" t="s">
        <v>440</v>
      </c>
      <c r="D46" t="s">
        <v>152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1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5" hidden="1">
      <c r="A47" s="24">
        <v>1046</v>
      </c>
      <c r="B47" s="24">
        <v>1046</v>
      </c>
      <c r="C47" s="468" t="s">
        <v>441</v>
      </c>
      <c r="D47" t="s">
        <v>152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1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5" hidden="1">
      <c r="A48" s="24">
        <v>1047</v>
      </c>
      <c r="B48" s="24">
        <v>1047</v>
      </c>
      <c r="C48" s="468" t="s">
        <v>442</v>
      </c>
      <c r="D48" t="s">
        <v>152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1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5" hidden="1">
      <c r="A49" s="24">
        <v>1048</v>
      </c>
      <c r="B49" s="24">
        <v>1048</v>
      </c>
      <c r="C49" s="468" t="s">
        <v>443</v>
      </c>
      <c r="D49" t="s">
        <v>152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1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5" hidden="1">
      <c r="A50" s="24">
        <v>1049</v>
      </c>
      <c r="B50" s="24">
        <v>1049</v>
      </c>
      <c r="C50" s="468" t="s">
        <v>444</v>
      </c>
      <c r="D50" t="s">
        <v>146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1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5" hidden="1">
      <c r="A51" s="24">
        <v>1050</v>
      </c>
      <c r="B51" s="24">
        <v>1050</v>
      </c>
      <c r="C51" s="468" t="s">
        <v>445</v>
      </c>
      <c r="D51" t="s">
        <v>146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1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5" hidden="1">
      <c r="A52" s="24">
        <v>1051</v>
      </c>
      <c r="B52" s="24">
        <v>1051</v>
      </c>
      <c r="C52" s="468" t="s">
        <v>446</v>
      </c>
      <c r="D52" t="s">
        <v>146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1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5" hidden="1">
      <c r="A53" s="24">
        <v>1052</v>
      </c>
      <c r="B53" s="24">
        <v>1052</v>
      </c>
      <c r="C53" s="468" t="s">
        <v>447</v>
      </c>
      <c r="D53" t="s">
        <v>146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1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5" hidden="1">
      <c r="A54" s="24">
        <v>1053</v>
      </c>
      <c r="B54" s="24">
        <v>1053</v>
      </c>
      <c r="C54" s="468" t="s">
        <v>448</v>
      </c>
      <c r="D54" t="s">
        <v>146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1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5" hidden="1">
      <c r="A55" s="24">
        <v>1054</v>
      </c>
      <c r="B55" s="24">
        <v>1054</v>
      </c>
      <c r="C55" s="468" t="s">
        <v>449</v>
      </c>
      <c r="D55" t="s">
        <v>146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1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5" hidden="1">
      <c r="A56" s="24">
        <v>1055</v>
      </c>
      <c r="B56" s="24">
        <v>1055</v>
      </c>
      <c r="C56" s="468" t="s">
        <v>450</v>
      </c>
      <c r="D56" t="s">
        <v>146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1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5" hidden="1">
      <c r="A57" s="24">
        <v>1056</v>
      </c>
      <c r="B57" s="24">
        <v>1056</v>
      </c>
      <c r="C57" s="468" t="s">
        <v>451</v>
      </c>
      <c r="D57" t="s">
        <v>146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1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5" hidden="1">
      <c r="A58" s="24">
        <v>1057</v>
      </c>
      <c r="B58" s="24">
        <v>1057</v>
      </c>
      <c r="C58" s="468" t="s">
        <v>452</v>
      </c>
      <c r="D58" t="s">
        <v>146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1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5" hidden="1">
      <c r="A59" s="24">
        <v>1058</v>
      </c>
      <c r="B59" s="24">
        <v>1058</v>
      </c>
      <c r="C59" s="468" t="s">
        <v>453</v>
      </c>
      <c r="D59" t="s">
        <v>146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1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5" hidden="1">
      <c r="A60" s="24">
        <v>1059</v>
      </c>
      <c r="B60" s="24">
        <v>1059</v>
      </c>
      <c r="C60" s="468" t="s">
        <v>454</v>
      </c>
      <c r="D60" t="s">
        <v>146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1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5" hidden="1">
      <c r="A61" s="24">
        <v>1060</v>
      </c>
      <c r="B61" s="24">
        <v>1060</v>
      </c>
      <c r="C61" s="468" t="s">
        <v>455</v>
      </c>
      <c r="D61" t="s">
        <v>146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1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5" hidden="1">
      <c r="A62" s="24">
        <v>1061</v>
      </c>
      <c r="B62" s="24">
        <v>1061</v>
      </c>
      <c r="C62" s="468" t="s">
        <v>456</v>
      </c>
      <c r="D62" t="s">
        <v>146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1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5" hidden="1">
      <c r="A63" s="24">
        <v>1062</v>
      </c>
      <c r="B63" s="24">
        <v>1062</v>
      </c>
      <c r="C63" s="468" t="s">
        <v>457</v>
      </c>
      <c r="D63" t="s">
        <v>146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1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5" hidden="1">
      <c r="A64" s="24">
        <v>1063</v>
      </c>
      <c r="B64" s="24">
        <v>1063</v>
      </c>
      <c r="C64" s="468" t="s">
        <v>458</v>
      </c>
      <c r="D64" t="s">
        <v>152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1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5" hidden="1">
      <c r="A65" s="24">
        <v>1064</v>
      </c>
      <c r="B65" s="24">
        <v>1064</v>
      </c>
      <c r="C65" s="468" t="s">
        <v>459</v>
      </c>
      <c r="D65" t="s">
        <v>152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1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5" hidden="1">
      <c r="A66" s="24">
        <v>1065</v>
      </c>
      <c r="B66" s="24">
        <v>1065</v>
      </c>
      <c r="C66" s="468" t="s">
        <v>460</v>
      </c>
      <c r="D66" t="s">
        <v>149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1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5" hidden="1">
      <c r="A67" s="24">
        <v>1066</v>
      </c>
      <c r="B67" s="24">
        <v>1066</v>
      </c>
      <c r="C67" s="468" t="s">
        <v>461</v>
      </c>
      <c r="D67" t="s">
        <v>149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1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5" hidden="1">
      <c r="A68" s="24">
        <v>1067</v>
      </c>
      <c r="B68" s="24">
        <v>1067</v>
      </c>
      <c r="C68" s="468" t="s">
        <v>462</v>
      </c>
      <c r="D68" t="s">
        <v>146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1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5" hidden="1">
      <c r="A69" s="24">
        <v>1068</v>
      </c>
      <c r="B69" s="24">
        <v>1068</v>
      </c>
      <c r="C69" s="468" t="s">
        <v>463</v>
      </c>
      <c r="D69" t="s">
        <v>146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1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5" hidden="1">
      <c r="A70" s="24">
        <v>1069</v>
      </c>
      <c r="B70" s="24">
        <v>1069</v>
      </c>
      <c r="C70" s="468" t="s">
        <v>464</v>
      </c>
      <c r="D70" t="s">
        <v>146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1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5" hidden="1">
      <c r="A71" s="24">
        <v>1070</v>
      </c>
      <c r="B71" s="24">
        <v>1070</v>
      </c>
      <c r="C71" s="468" t="s">
        <v>465</v>
      </c>
      <c r="D71" t="s">
        <v>146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1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5" hidden="1">
      <c r="A72" s="24">
        <v>1071</v>
      </c>
      <c r="B72" s="24">
        <v>1071</v>
      </c>
      <c r="C72" s="468" t="s">
        <v>466</v>
      </c>
      <c r="D72" t="s">
        <v>149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1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5" hidden="1">
      <c r="A73" s="24">
        <v>1072</v>
      </c>
      <c r="B73" s="24">
        <v>1072</v>
      </c>
      <c r="C73" s="468" t="s">
        <v>467</v>
      </c>
      <c r="D73" t="s">
        <v>149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1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5" hidden="1">
      <c r="A74" s="24">
        <v>1073</v>
      </c>
      <c r="B74" s="24">
        <v>1073</v>
      </c>
      <c r="C74" s="468" t="s">
        <v>468</v>
      </c>
      <c r="D74" t="s">
        <v>146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1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5" hidden="1">
      <c r="A75" s="24">
        <v>1074</v>
      </c>
      <c r="B75" s="24">
        <v>1074</v>
      </c>
      <c r="C75" s="468" t="s">
        <v>469</v>
      </c>
      <c r="D75" t="s">
        <v>146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1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5" hidden="1">
      <c r="A76" s="24">
        <v>1075</v>
      </c>
      <c r="B76" s="24">
        <v>1075</v>
      </c>
      <c r="C76" s="468" t="s">
        <v>470</v>
      </c>
      <c r="D76" t="s">
        <v>152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1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5" hidden="1">
      <c r="A77" s="24">
        <v>1076</v>
      </c>
      <c r="B77" s="24">
        <v>1076</v>
      </c>
      <c r="C77" s="468" t="s">
        <v>471</v>
      </c>
      <c r="D77" t="s">
        <v>152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1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5" hidden="1">
      <c r="A78" s="24">
        <v>1077</v>
      </c>
      <c r="B78" s="24">
        <v>1077</v>
      </c>
      <c r="C78" s="468" t="s">
        <v>472</v>
      </c>
      <c r="D78" t="s">
        <v>146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1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5" hidden="1">
      <c r="A79" s="24">
        <v>1078</v>
      </c>
      <c r="B79" s="24">
        <v>1078</v>
      </c>
      <c r="C79" s="468" t="s">
        <v>473</v>
      </c>
      <c r="D79" t="s">
        <v>146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1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5" hidden="1">
      <c r="A80" s="24">
        <v>1079</v>
      </c>
      <c r="B80" s="24">
        <v>1079</v>
      </c>
      <c r="C80" s="468" t="s">
        <v>474</v>
      </c>
      <c r="D80" t="s">
        <v>146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1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5" hidden="1">
      <c r="A81" s="24">
        <v>1080</v>
      </c>
      <c r="B81" s="24">
        <v>1080</v>
      </c>
      <c r="C81" s="468" t="s">
        <v>475</v>
      </c>
      <c r="D81" t="s">
        <v>146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1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5" hidden="1">
      <c r="A82" s="24">
        <v>1081</v>
      </c>
      <c r="B82" s="24">
        <v>1081</v>
      </c>
      <c r="C82" s="468" t="s">
        <v>476</v>
      </c>
      <c r="D82" t="s">
        <v>149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1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5" hidden="1">
      <c r="A83" s="24">
        <v>1082</v>
      </c>
      <c r="B83" s="24">
        <v>1082</v>
      </c>
      <c r="C83" s="468" t="s">
        <v>477</v>
      </c>
      <c r="D83" t="s">
        <v>149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1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5" hidden="1">
      <c r="A84" s="24">
        <v>1083</v>
      </c>
      <c r="B84" s="24">
        <v>1083</v>
      </c>
      <c r="C84" s="468" t="s">
        <v>478</v>
      </c>
      <c r="D84" t="s">
        <v>146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1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5" hidden="1">
      <c r="A85" s="24">
        <v>1084</v>
      </c>
      <c r="B85" s="24">
        <v>1084</v>
      </c>
      <c r="C85" s="468" t="s">
        <v>479</v>
      </c>
      <c r="D85" t="s">
        <v>146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1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5" hidden="1">
      <c r="A86" s="24">
        <v>1085</v>
      </c>
      <c r="B86" s="24">
        <v>1085</v>
      </c>
      <c r="C86" s="468" t="s">
        <v>480</v>
      </c>
      <c r="D86" t="s">
        <v>146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1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5" hidden="1">
      <c r="A87" s="24">
        <v>1086</v>
      </c>
      <c r="B87" s="24">
        <v>1086</v>
      </c>
      <c r="C87" s="468" t="s">
        <v>481</v>
      </c>
      <c r="D87" t="s">
        <v>146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1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5" hidden="1">
      <c r="A88" s="24">
        <v>1087</v>
      </c>
      <c r="B88" s="24">
        <v>1087</v>
      </c>
      <c r="C88" s="468" t="s">
        <v>482</v>
      </c>
      <c r="D88" t="s">
        <v>146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1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5" hidden="1">
      <c r="A89" s="24">
        <v>1088</v>
      </c>
      <c r="B89" s="24">
        <v>1088</v>
      </c>
      <c r="C89" s="468" t="s">
        <v>483</v>
      </c>
      <c r="D89" t="s">
        <v>146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1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5" hidden="1">
      <c r="A90" s="24">
        <v>1089</v>
      </c>
      <c r="B90" s="24">
        <v>1089</v>
      </c>
      <c r="C90" s="468" t="s">
        <v>484</v>
      </c>
      <c r="D90" t="s">
        <v>154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1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5" hidden="1">
      <c r="A91" s="24">
        <v>1090</v>
      </c>
      <c r="B91" s="24">
        <v>1090</v>
      </c>
      <c r="C91" s="468" t="s">
        <v>485</v>
      </c>
      <c r="D91" t="s">
        <v>154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1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5" hidden="1">
      <c r="A92" s="24">
        <v>1091</v>
      </c>
      <c r="B92" s="24">
        <v>1091</v>
      </c>
      <c r="C92" s="468" t="s">
        <v>486</v>
      </c>
      <c r="D92" t="s">
        <v>146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1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5" hidden="1">
      <c r="A93" s="24">
        <v>1092</v>
      </c>
      <c r="B93" s="24">
        <v>1092</v>
      </c>
      <c r="C93" s="468" t="s">
        <v>487</v>
      </c>
      <c r="D93" t="s">
        <v>146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1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5" hidden="1">
      <c r="A94" s="24">
        <v>1093</v>
      </c>
      <c r="B94" s="24">
        <v>1093</v>
      </c>
      <c r="C94" s="468" t="s">
        <v>488</v>
      </c>
      <c r="D94" t="s">
        <v>149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1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5" hidden="1">
      <c r="A95" s="24">
        <v>1094</v>
      </c>
      <c r="B95" s="24">
        <v>1094</v>
      </c>
      <c r="C95" s="468" t="s">
        <v>489</v>
      </c>
      <c r="D95" t="s">
        <v>149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1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5" hidden="1">
      <c r="A96" s="24">
        <v>1095</v>
      </c>
      <c r="B96" s="24">
        <v>1095</v>
      </c>
      <c r="C96" s="468" t="s">
        <v>490</v>
      </c>
      <c r="D96" t="s">
        <v>146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1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5" hidden="1">
      <c r="A97" s="24">
        <v>1096</v>
      </c>
      <c r="B97" s="24">
        <v>1096</v>
      </c>
      <c r="C97" s="468" t="s">
        <v>491</v>
      </c>
      <c r="D97" t="s">
        <v>146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1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5" hidden="1">
      <c r="A98" s="24">
        <v>1097</v>
      </c>
      <c r="B98" s="24">
        <v>1097</v>
      </c>
      <c r="C98" s="468" t="s">
        <v>492</v>
      </c>
      <c r="D98" t="s">
        <v>146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1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5" hidden="1">
      <c r="A99" s="24">
        <v>1098</v>
      </c>
      <c r="B99" s="24">
        <v>1098</v>
      </c>
      <c r="C99" s="468" t="s">
        <v>493</v>
      </c>
      <c r="D99" t="s">
        <v>146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1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5" hidden="1">
      <c r="A100" s="24">
        <v>1099</v>
      </c>
      <c r="B100" s="24">
        <v>1099</v>
      </c>
      <c r="C100" s="468" t="s">
        <v>494</v>
      </c>
      <c r="D100" t="s">
        <v>146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1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5" hidden="1">
      <c r="A101" s="24">
        <v>1100</v>
      </c>
      <c r="B101" s="24">
        <v>1100</v>
      </c>
      <c r="C101" s="468" t="s">
        <v>495</v>
      </c>
      <c r="D101" t="s">
        <v>146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1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5" hidden="1">
      <c r="A102" s="24">
        <v>1101</v>
      </c>
      <c r="B102" s="24">
        <v>1101</v>
      </c>
      <c r="C102" s="468" t="s">
        <v>496</v>
      </c>
      <c r="D102" t="s">
        <v>152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1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5" hidden="1">
      <c r="A103" s="24">
        <v>1102</v>
      </c>
      <c r="B103" s="24">
        <v>1102</v>
      </c>
      <c r="C103" s="468" t="s">
        <v>497</v>
      </c>
      <c r="D103" t="s">
        <v>152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1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5" hidden="1">
      <c r="A104" s="24">
        <v>1103</v>
      </c>
      <c r="B104" s="24">
        <v>1103</v>
      </c>
      <c r="C104" s="468" t="s">
        <v>498</v>
      </c>
      <c r="D104" t="s">
        <v>152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1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5" hidden="1">
      <c r="A105" s="24">
        <v>1104</v>
      </c>
      <c r="B105" s="24">
        <v>1104</v>
      </c>
      <c r="C105" s="468" t="s">
        <v>499</v>
      </c>
      <c r="D105" t="s">
        <v>152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1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5" hidden="1">
      <c r="A106" s="24">
        <v>1105</v>
      </c>
      <c r="B106" s="24">
        <v>1105</v>
      </c>
      <c r="C106" s="468" t="s">
        <v>500</v>
      </c>
      <c r="D106" t="s">
        <v>146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1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5" hidden="1">
      <c r="A107" s="24">
        <v>1106</v>
      </c>
      <c r="B107" s="24">
        <v>1106</v>
      </c>
      <c r="C107" s="468" t="s">
        <v>501</v>
      </c>
      <c r="D107" t="s">
        <v>146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1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5" hidden="1">
      <c r="A108" s="24">
        <v>1107</v>
      </c>
      <c r="B108" s="24">
        <v>1107</v>
      </c>
      <c r="C108" s="468" t="s">
        <v>502</v>
      </c>
      <c r="D108" t="s">
        <v>152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1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5" hidden="1">
      <c r="A109" s="24">
        <v>1108</v>
      </c>
      <c r="B109" s="24">
        <v>1108</v>
      </c>
      <c r="C109" s="468" t="s">
        <v>503</v>
      </c>
      <c r="D109" t="s">
        <v>152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1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5" hidden="1">
      <c r="A110" s="24">
        <v>1109</v>
      </c>
      <c r="B110" s="24">
        <v>1109</v>
      </c>
      <c r="C110" s="468" t="s">
        <v>504</v>
      </c>
      <c r="D110" t="s">
        <v>146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1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5" hidden="1">
      <c r="A111" s="24">
        <v>1110</v>
      </c>
      <c r="B111" s="24">
        <v>1110</v>
      </c>
      <c r="C111" s="468" t="s">
        <v>505</v>
      </c>
      <c r="D111" t="s">
        <v>146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1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5" hidden="1">
      <c r="A112" s="24">
        <v>1111</v>
      </c>
      <c r="B112" s="24">
        <v>1111</v>
      </c>
      <c r="C112" s="468" t="s">
        <v>506</v>
      </c>
      <c r="D112" t="s">
        <v>146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1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5" hidden="1">
      <c r="A113" s="24">
        <v>1112</v>
      </c>
      <c r="B113" s="24">
        <v>1112</v>
      </c>
      <c r="C113" s="468" t="s">
        <v>507</v>
      </c>
      <c r="D113" t="s">
        <v>146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1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5" hidden="1">
      <c r="A114" s="24">
        <v>1113</v>
      </c>
      <c r="B114" s="24">
        <v>1113</v>
      </c>
      <c r="C114" s="468" t="s">
        <v>508</v>
      </c>
      <c r="D114" t="s">
        <v>146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1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5" hidden="1">
      <c r="A115" s="24">
        <v>1114</v>
      </c>
      <c r="B115" s="24">
        <v>1114</v>
      </c>
      <c r="C115" s="468" t="s">
        <v>509</v>
      </c>
      <c r="D115" t="s">
        <v>146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1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5" hidden="1">
      <c r="A116" s="24">
        <v>1115</v>
      </c>
      <c r="B116" s="24">
        <v>1115</v>
      </c>
      <c r="C116" s="468" t="s">
        <v>510</v>
      </c>
      <c r="D116" t="s">
        <v>146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1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5" hidden="1">
      <c r="A117" s="24">
        <v>1116</v>
      </c>
      <c r="B117" s="24">
        <v>1116</v>
      </c>
      <c r="C117" s="468" t="s">
        <v>511</v>
      </c>
      <c r="D117" t="s">
        <v>146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1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5" hidden="1">
      <c r="A118" s="24">
        <v>1117</v>
      </c>
      <c r="B118" s="24">
        <v>1117</v>
      </c>
      <c r="C118" s="468" t="s">
        <v>512</v>
      </c>
      <c r="D118" t="s">
        <v>152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1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5" hidden="1">
      <c r="A119" s="24">
        <v>1118</v>
      </c>
      <c r="B119" s="24">
        <v>1118</v>
      </c>
      <c r="C119" s="468" t="s">
        <v>513</v>
      </c>
      <c r="D119" t="s">
        <v>152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1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5" hidden="1">
      <c r="A120" s="24">
        <v>1119</v>
      </c>
      <c r="B120" s="24">
        <v>1119</v>
      </c>
      <c r="C120" s="468" t="s">
        <v>514</v>
      </c>
      <c r="D120" t="s">
        <v>146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1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5" hidden="1">
      <c r="A121" s="24">
        <v>1120</v>
      </c>
      <c r="B121" s="24">
        <v>1120</v>
      </c>
      <c r="C121" s="468" t="s">
        <v>515</v>
      </c>
      <c r="D121" t="s">
        <v>146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1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5" hidden="1">
      <c r="A122" s="24">
        <v>1121</v>
      </c>
      <c r="B122" s="24">
        <v>1121</v>
      </c>
      <c r="C122" s="468" t="s">
        <v>516</v>
      </c>
      <c r="D122" t="s">
        <v>146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1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5" hidden="1">
      <c r="A123" s="24">
        <v>1122</v>
      </c>
      <c r="B123" s="24">
        <v>1122</v>
      </c>
      <c r="C123" s="468" t="s">
        <v>517</v>
      </c>
      <c r="D123" t="s">
        <v>146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1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5" hidden="1">
      <c r="A124" s="24">
        <v>1123</v>
      </c>
      <c r="B124" s="24">
        <v>1123</v>
      </c>
      <c r="C124" s="468" t="s">
        <v>518</v>
      </c>
      <c r="D124" t="s">
        <v>146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1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5" hidden="1">
      <c r="A125" s="24">
        <v>1124</v>
      </c>
      <c r="B125" s="24">
        <v>1124</v>
      </c>
      <c r="C125" s="468" t="s">
        <v>519</v>
      </c>
      <c r="D125" t="s">
        <v>146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1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5" hidden="1">
      <c r="A126" s="24">
        <v>1125</v>
      </c>
      <c r="B126" s="24">
        <v>1125</v>
      </c>
      <c r="C126" s="468" t="s">
        <v>520</v>
      </c>
      <c r="D126" t="s">
        <v>146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1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5" hidden="1">
      <c r="A127" s="24">
        <v>1126</v>
      </c>
      <c r="B127" s="24">
        <v>1126</v>
      </c>
      <c r="C127" s="468" t="s">
        <v>521</v>
      </c>
      <c r="D127" t="s">
        <v>146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1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5" hidden="1">
      <c r="A128" s="24">
        <v>1127</v>
      </c>
      <c r="B128" s="24">
        <v>1127</v>
      </c>
      <c r="C128" s="468" t="s">
        <v>522</v>
      </c>
      <c r="D128" t="s">
        <v>149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1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5" hidden="1">
      <c r="A129" s="24">
        <v>1128</v>
      </c>
      <c r="B129" s="24">
        <v>1128</v>
      </c>
      <c r="C129" s="468" t="s">
        <v>523</v>
      </c>
      <c r="D129" t="s">
        <v>149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1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5" hidden="1">
      <c r="A130" s="24">
        <v>1129</v>
      </c>
      <c r="B130" s="24">
        <v>1129</v>
      </c>
      <c r="C130" s="468" t="s">
        <v>524</v>
      </c>
      <c r="D130" t="s">
        <v>146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1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5" hidden="1">
      <c r="A131" s="24">
        <v>1130</v>
      </c>
      <c r="B131" s="24">
        <v>1130</v>
      </c>
      <c r="C131" s="468" t="s">
        <v>525</v>
      </c>
      <c r="D131" t="s">
        <v>146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1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5" hidden="1">
      <c r="A132" s="24">
        <v>1131</v>
      </c>
      <c r="B132" s="24">
        <v>1131</v>
      </c>
      <c r="C132" s="468" t="s">
        <v>526</v>
      </c>
      <c r="D132" t="s">
        <v>146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1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5" hidden="1">
      <c r="A133" s="24">
        <v>1132</v>
      </c>
      <c r="B133" s="24">
        <v>1132</v>
      </c>
      <c r="C133" s="468" t="s">
        <v>527</v>
      </c>
      <c r="D133" t="s">
        <v>146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1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5" hidden="1">
      <c r="A134" s="24">
        <v>1133</v>
      </c>
      <c r="B134" s="24">
        <v>1133</v>
      </c>
      <c r="C134" s="468" t="s">
        <v>528</v>
      </c>
      <c r="D134" t="s">
        <v>146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1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5" hidden="1">
      <c r="A135" s="24">
        <v>1134</v>
      </c>
      <c r="B135" s="24">
        <v>1134</v>
      </c>
      <c r="C135" s="468" t="s">
        <v>529</v>
      </c>
      <c r="D135" t="s">
        <v>146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1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5" hidden="1">
      <c r="A136" s="24">
        <v>1135</v>
      </c>
      <c r="B136" s="24">
        <v>1135</v>
      </c>
      <c r="C136" s="468" t="s">
        <v>530</v>
      </c>
      <c r="D136" t="s">
        <v>146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1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5" hidden="1">
      <c r="A137" s="24">
        <v>1136</v>
      </c>
      <c r="B137" s="24">
        <v>1136</v>
      </c>
      <c r="C137" s="468" t="s">
        <v>531</v>
      </c>
      <c r="D137" t="s">
        <v>146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1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5" hidden="1">
      <c r="A138" s="24">
        <v>1137</v>
      </c>
      <c r="B138" s="24">
        <v>1137</v>
      </c>
      <c r="C138" s="468" t="s">
        <v>532</v>
      </c>
      <c r="D138" t="s">
        <v>146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1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5" hidden="1">
      <c r="A139" s="24">
        <v>1138</v>
      </c>
      <c r="B139" s="24">
        <v>1138</v>
      </c>
      <c r="C139" s="468" t="s">
        <v>533</v>
      </c>
      <c r="D139" t="s">
        <v>146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1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5" hidden="1">
      <c r="A140" s="24">
        <v>1139</v>
      </c>
      <c r="B140" s="24">
        <v>1139</v>
      </c>
      <c r="C140" s="468" t="s">
        <v>534</v>
      </c>
      <c r="D140" t="s">
        <v>146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1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5" hidden="1">
      <c r="A141" s="24">
        <v>1140</v>
      </c>
      <c r="B141" s="24">
        <v>1140</v>
      </c>
      <c r="C141" s="468" t="s">
        <v>535</v>
      </c>
      <c r="D141" t="s">
        <v>146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1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5" hidden="1">
      <c r="A142" s="24">
        <v>1141</v>
      </c>
      <c r="B142" s="24">
        <v>1141</v>
      </c>
      <c r="C142" s="468" t="s">
        <v>536</v>
      </c>
      <c r="D142" t="s">
        <v>146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1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5" hidden="1">
      <c r="A143" s="24">
        <v>1142</v>
      </c>
      <c r="B143" s="24">
        <v>1142</v>
      </c>
      <c r="C143" s="468" t="s">
        <v>537</v>
      </c>
      <c r="D143" t="s">
        <v>146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1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5" hidden="1">
      <c r="A144" s="24">
        <v>1143</v>
      </c>
      <c r="B144" s="24">
        <v>1143</v>
      </c>
      <c r="C144" s="468" t="s">
        <v>538</v>
      </c>
      <c r="D144" t="s">
        <v>152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1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5" hidden="1">
      <c r="A145" s="24">
        <v>1144</v>
      </c>
      <c r="B145" s="24">
        <v>1144</v>
      </c>
      <c r="C145" s="468" t="s">
        <v>539</v>
      </c>
      <c r="D145" t="s">
        <v>152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1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5" hidden="1">
      <c r="A146" s="24">
        <v>1145</v>
      </c>
      <c r="B146" s="24">
        <v>1145</v>
      </c>
      <c r="C146" s="468" t="s">
        <v>540</v>
      </c>
      <c r="D146" t="s">
        <v>146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1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5" hidden="1">
      <c r="A147" s="24">
        <v>1146</v>
      </c>
      <c r="B147" s="24">
        <v>1146</v>
      </c>
      <c r="C147" s="468" t="s">
        <v>541</v>
      </c>
      <c r="D147" t="s">
        <v>146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1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5" hidden="1">
      <c r="A148" s="24">
        <v>1147</v>
      </c>
      <c r="B148" s="24">
        <v>1147</v>
      </c>
      <c r="C148" s="468" t="s">
        <v>542</v>
      </c>
      <c r="D148" t="s">
        <v>149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1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5" hidden="1">
      <c r="A149" s="24">
        <v>1148</v>
      </c>
      <c r="B149" s="24">
        <v>1148</v>
      </c>
      <c r="C149" s="468" t="s">
        <v>543</v>
      </c>
      <c r="D149" t="s">
        <v>149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1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5" hidden="1">
      <c r="A150" s="24">
        <v>1149</v>
      </c>
      <c r="B150" s="24">
        <v>1149</v>
      </c>
      <c r="C150" s="468" t="s">
        <v>544</v>
      </c>
      <c r="D150" t="s">
        <v>152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1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5" hidden="1">
      <c r="A151" s="24">
        <v>1150</v>
      </c>
      <c r="B151" s="24">
        <v>1150</v>
      </c>
      <c r="C151" s="468" t="s">
        <v>545</v>
      </c>
      <c r="D151" t="s">
        <v>152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1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5" hidden="1">
      <c r="A152" s="24">
        <v>1151</v>
      </c>
      <c r="B152" s="24">
        <v>1151</v>
      </c>
      <c r="C152" s="468" t="s">
        <v>546</v>
      </c>
      <c r="D152" t="s">
        <v>146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1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5" hidden="1">
      <c r="A153" s="24">
        <v>1152</v>
      </c>
      <c r="B153" s="24">
        <v>1152</v>
      </c>
      <c r="C153" s="468" t="s">
        <v>547</v>
      </c>
      <c r="D153" t="s">
        <v>146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1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5" hidden="1">
      <c r="A154" s="24">
        <v>1153</v>
      </c>
      <c r="B154" s="24">
        <v>1153</v>
      </c>
      <c r="C154" s="468" t="s">
        <v>548</v>
      </c>
      <c r="D154" t="s">
        <v>146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1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5" hidden="1">
      <c r="A155" s="24">
        <v>1154</v>
      </c>
      <c r="B155" s="24">
        <v>1154</v>
      </c>
      <c r="C155" s="468" t="s">
        <v>549</v>
      </c>
      <c r="D155" t="s">
        <v>146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1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5" hidden="1">
      <c r="A156" s="24">
        <v>1155</v>
      </c>
      <c r="B156" s="24">
        <v>1155</v>
      </c>
      <c r="C156" s="468" t="s">
        <v>550</v>
      </c>
      <c r="D156" t="s">
        <v>146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1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5" hidden="1">
      <c r="A157" s="24">
        <v>1156</v>
      </c>
      <c r="B157" s="24">
        <v>1156</v>
      </c>
      <c r="C157" s="468" t="s">
        <v>551</v>
      </c>
      <c r="D157" t="s">
        <v>146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1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5" hidden="1">
      <c r="A158" s="24">
        <v>1157</v>
      </c>
      <c r="B158" s="24">
        <v>1157</v>
      </c>
      <c r="C158" s="468" t="s">
        <v>552</v>
      </c>
      <c r="D158" t="s">
        <v>154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1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5" hidden="1">
      <c r="A159" s="24">
        <v>1158</v>
      </c>
      <c r="B159" s="24">
        <v>1158</v>
      </c>
      <c r="C159" s="468" t="s">
        <v>553</v>
      </c>
      <c r="D159" t="s">
        <v>154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1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5" hidden="1">
      <c r="A160" s="24">
        <v>1159</v>
      </c>
      <c r="B160" s="24">
        <v>1159</v>
      </c>
      <c r="C160" s="468" t="s">
        <v>554</v>
      </c>
      <c r="D160" t="s">
        <v>146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1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5" hidden="1">
      <c r="A161" s="24">
        <v>1160</v>
      </c>
      <c r="B161" s="24">
        <v>1160</v>
      </c>
      <c r="C161" s="468" t="s">
        <v>555</v>
      </c>
      <c r="D161" t="s">
        <v>146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1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5" hidden="1">
      <c r="A162" s="24">
        <v>1161</v>
      </c>
      <c r="B162" s="24">
        <v>1161</v>
      </c>
      <c r="C162" s="468" t="s">
        <v>556</v>
      </c>
      <c r="D162" t="s">
        <v>146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1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5" hidden="1">
      <c r="A163" s="24">
        <v>1162</v>
      </c>
      <c r="B163" s="24">
        <v>1162</v>
      </c>
      <c r="C163" s="468" t="s">
        <v>557</v>
      </c>
      <c r="D163" t="s">
        <v>146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1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5" hidden="1">
      <c r="A164" s="24">
        <v>1163</v>
      </c>
      <c r="B164" s="24">
        <v>1163</v>
      </c>
      <c r="C164" s="468" t="s">
        <v>558</v>
      </c>
      <c r="D164" t="s">
        <v>146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1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5" hidden="1">
      <c r="A165" s="24">
        <v>1164</v>
      </c>
      <c r="B165" s="24">
        <v>1164</v>
      </c>
      <c r="C165" s="468" t="s">
        <v>559</v>
      </c>
      <c r="D165" t="s">
        <v>146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1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5" hidden="1">
      <c r="A166" s="24">
        <v>1165</v>
      </c>
      <c r="B166" s="24">
        <v>1165</v>
      </c>
      <c r="C166" s="468" t="s">
        <v>560</v>
      </c>
      <c r="D166" t="s">
        <v>146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1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5" hidden="1">
      <c r="A167" s="24">
        <v>1166</v>
      </c>
      <c r="B167" s="24">
        <v>1166</v>
      </c>
      <c r="C167" s="468" t="s">
        <v>561</v>
      </c>
      <c r="D167" t="s">
        <v>146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1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5" hidden="1">
      <c r="A168" s="24">
        <v>1167</v>
      </c>
      <c r="B168" s="24">
        <v>1167</v>
      </c>
      <c r="C168" s="468" t="s">
        <v>562</v>
      </c>
      <c r="D168" t="s">
        <v>152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1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5" hidden="1">
      <c r="A169" s="24">
        <v>1168</v>
      </c>
      <c r="B169" s="24">
        <v>1168</v>
      </c>
      <c r="C169" s="468" t="s">
        <v>563</v>
      </c>
      <c r="D169" t="s">
        <v>152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1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5" hidden="1">
      <c r="A170" s="24">
        <v>1169</v>
      </c>
      <c r="B170" s="24">
        <v>1169</v>
      </c>
      <c r="C170" s="468" t="s">
        <v>564</v>
      </c>
      <c r="D170" t="s">
        <v>146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1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5" hidden="1">
      <c r="A171" s="24">
        <v>1170</v>
      </c>
      <c r="B171" s="24">
        <v>1170</v>
      </c>
      <c r="C171" s="468" t="s">
        <v>565</v>
      </c>
      <c r="D171" t="s">
        <v>146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1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5" hidden="1">
      <c r="A172" s="24">
        <v>1171</v>
      </c>
      <c r="B172" s="24">
        <v>1171</v>
      </c>
      <c r="C172" s="468" t="s">
        <v>566</v>
      </c>
      <c r="D172" t="s">
        <v>146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1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5" hidden="1">
      <c r="A173" s="24">
        <v>1172</v>
      </c>
      <c r="B173" s="24">
        <v>1172</v>
      </c>
      <c r="C173" s="468" t="s">
        <v>567</v>
      </c>
      <c r="D173" t="s">
        <v>146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1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5" hidden="1">
      <c r="A174" s="24">
        <v>1173</v>
      </c>
      <c r="B174" s="24">
        <v>1173</v>
      </c>
      <c r="C174" s="468" t="s">
        <v>568</v>
      </c>
      <c r="D174" t="s">
        <v>146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1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5" hidden="1">
      <c r="A175" s="24">
        <v>1174</v>
      </c>
      <c r="B175" s="24">
        <v>1174</v>
      </c>
      <c r="C175" s="468" t="s">
        <v>569</v>
      </c>
      <c r="D175" t="s">
        <v>146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1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5" hidden="1">
      <c r="A176" s="24">
        <v>1175</v>
      </c>
      <c r="B176" s="24">
        <v>1175</v>
      </c>
      <c r="C176" s="468" t="s">
        <v>570</v>
      </c>
      <c r="D176" t="s">
        <v>146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1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5" hidden="1">
      <c r="A177" s="24">
        <v>1176</v>
      </c>
      <c r="B177" s="24">
        <v>1176</v>
      </c>
      <c r="C177" s="468" t="s">
        <v>571</v>
      </c>
      <c r="D177" t="s">
        <v>146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1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5" hidden="1">
      <c r="A178" s="24">
        <v>1177</v>
      </c>
      <c r="B178" s="24">
        <v>1177</v>
      </c>
      <c r="C178" s="468" t="s">
        <v>572</v>
      </c>
      <c r="D178" t="s">
        <v>146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1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5" hidden="1">
      <c r="A179" s="24">
        <v>1178</v>
      </c>
      <c r="B179" s="24">
        <v>1178</v>
      </c>
      <c r="C179" s="468" t="s">
        <v>573</v>
      </c>
      <c r="D179" t="s">
        <v>146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1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5" hidden="1">
      <c r="A180" s="24">
        <v>1179</v>
      </c>
      <c r="B180" s="24">
        <v>1179</v>
      </c>
      <c r="C180" s="468" t="s">
        <v>574</v>
      </c>
      <c r="D180" t="s">
        <v>149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1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5" hidden="1">
      <c r="A181" s="24">
        <v>1180</v>
      </c>
      <c r="B181" s="24">
        <v>1180</v>
      </c>
      <c r="C181" s="468" t="s">
        <v>575</v>
      </c>
      <c r="D181" t="s">
        <v>149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1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5" hidden="1">
      <c r="A182" s="24">
        <v>1181</v>
      </c>
      <c r="B182" s="24">
        <v>1181</v>
      </c>
      <c r="C182" s="468" t="s">
        <v>576</v>
      </c>
      <c r="D182" t="s">
        <v>146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1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5" hidden="1">
      <c r="A183" s="24">
        <v>1182</v>
      </c>
      <c r="B183" s="24">
        <v>1182</v>
      </c>
      <c r="C183" s="468" t="s">
        <v>577</v>
      </c>
      <c r="D183" t="s">
        <v>146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1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5" hidden="1">
      <c r="A184" s="24">
        <v>1183</v>
      </c>
      <c r="B184" s="24">
        <v>1183</v>
      </c>
      <c r="C184" s="468" t="s">
        <v>578</v>
      </c>
      <c r="D184" t="s">
        <v>146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1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5" hidden="1">
      <c r="A185" s="24">
        <v>1184</v>
      </c>
      <c r="B185" s="24">
        <v>1184</v>
      </c>
      <c r="C185" s="468" t="s">
        <v>579</v>
      </c>
      <c r="D185" t="s">
        <v>146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1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5" hidden="1">
      <c r="A186" s="24">
        <v>1185</v>
      </c>
      <c r="B186" s="24">
        <v>1185</v>
      </c>
      <c r="C186" s="468" t="s">
        <v>580</v>
      </c>
      <c r="D186" t="s">
        <v>146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1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5" hidden="1">
      <c r="A187" s="24">
        <v>1186</v>
      </c>
      <c r="B187" s="24">
        <v>1186</v>
      </c>
      <c r="C187" s="468" t="s">
        <v>581</v>
      </c>
      <c r="D187" t="s">
        <v>146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1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5" hidden="1">
      <c r="A188" s="24">
        <v>1187</v>
      </c>
      <c r="B188" s="24">
        <v>1187</v>
      </c>
      <c r="C188" s="468" t="s">
        <v>582</v>
      </c>
      <c r="D188" t="s">
        <v>146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1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5" hidden="1">
      <c r="A189" s="24">
        <v>1188</v>
      </c>
      <c r="B189" s="24">
        <v>1188</v>
      </c>
      <c r="C189" s="468" t="s">
        <v>583</v>
      </c>
      <c r="D189" t="s">
        <v>146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1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5" hidden="1">
      <c r="A190" s="24">
        <v>1189</v>
      </c>
      <c r="B190" s="24">
        <v>1189</v>
      </c>
      <c r="C190" s="468" t="s">
        <v>584</v>
      </c>
      <c r="D190" t="s">
        <v>146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1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5" hidden="1">
      <c r="A191" s="24">
        <v>1190</v>
      </c>
      <c r="B191" s="24">
        <v>1190</v>
      </c>
      <c r="C191" s="468" t="s">
        <v>585</v>
      </c>
      <c r="D191" t="s">
        <v>146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1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5" hidden="1">
      <c r="A192" s="24">
        <v>1191</v>
      </c>
      <c r="B192" s="24">
        <v>1191</v>
      </c>
      <c r="C192" s="468" t="s">
        <v>586</v>
      </c>
      <c r="D192" t="s">
        <v>146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1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5" hidden="1">
      <c r="A193" s="24">
        <v>1192</v>
      </c>
      <c r="B193" s="24">
        <v>1192</v>
      </c>
      <c r="C193" s="468" t="s">
        <v>587</v>
      </c>
      <c r="D193" t="s">
        <v>146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1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5" hidden="1">
      <c r="A194" s="24">
        <v>1193</v>
      </c>
      <c r="B194" s="24">
        <v>1193</v>
      </c>
      <c r="C194" s="468" t="s">
        <v>588</v>
      </c>
      <c r="D194" t="s">
        <v>146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1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5" hidden="1">
      <c r="A195" s="24">
        <v>1194</v>
      </c>
      <c r="B195" s="24">
        <v>1194</v>
      </c>
      <c r="C195" s="468" t="s">
        <v>589</v>
      </c>
      <c r="D195" t="s">
        <v>146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1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5" hidden="1">
      <c r="A196" s="24">
        <v>1195</v>
      </c>
      <c r="B196" s="24">
        <v>1195</v>
      </c>
      <c r="C196" s="468" t="s">
        <v>590</v>
      </c>
      <c r="D196" t="s">
        <v>146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1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5" hidden="1">
      <c r="A197" s="24">
        <v>1196</v>
      </c>
      <c r="B197" s="24">
        <v>1196</v>
      </c>
      <c r="C197" s="468" t="s">
        <v>591</v>
      </c>
      <c r="D197" t="s">
        <v>146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1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5" hidden="1">
      <c r="A198" s="24">
        <v>1197</v>
      </c>
      <c r="B198" s="24">
        <v>1197</v>
      </c>
      <c r="C198" s="468" t="s">
        <v>592</v>
      </c>
      <c r="D198" t="s">
        <v>146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1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5" hidden="1">
      <c r="A199" s="24">
        <v>1198</v>
      </c>
      <c r="B199" s="24">
        <v>1198</v>
      </c>
      <c r="C199" s="468" t="s">
        <v>593</v>
      </c>
      <c r="D199" t="s">
        <v>146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1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5" hidden="1">
      <c r="A200" s="24">
        <v>1199</v>
      </c>
      <c r="B200" s="24">
        <v>1199</v>
      </c>
      <c r="C200" s="468" t="s">
        <v>594</v>
      </c>
      <c r="D200" t="s">
        <v>152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1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5" hidden="1">
      <c r="A201" s="24">
        <v>1200</v>
      </c>
      <c r="B201" s="24">
        <v>1200</v>
      </c>
      <c r="C201" s="468" t="s">
        <v>595</v>
      </c>
      <c r="D201" t="s">
        <v>152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1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5" hidden="1">
      <c r="A202" s="24">
        <v>1201</v>
      </c>
      <c r="B202" s="24">
        <v>1201</v>
      </c>
      <c r="C202" s="468" t="s">
        <v>596</v>
      </c>
      <c r="D202" t="s">
        <v>146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1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5" hidden="1">
      <c r="A203" s="24">
        <v>1202</v>
      </c>
      <c r="B203" s="24">
        <v>1202</v>
      </c>
      <c r="C203" s="468" t="s">
        <v>597</v>
      </c>
      <c r="D203" t="s">
        <v>146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1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5" hidden="1">
      <c r="A204" s="24">
        <v>1203</v>
      </c>
      <c r="B204" s="24">
        <v>1203</v>
      </c>
      <c r="C204" s="468" t="s">
        <v>598</v>
      </c>
      <c r="D204" t="s">
        <v>146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1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5" hidden="1">
      <c r="A205" s="24">
        <v>1204</v>
      </c>
      <c r="B205" s="24">
        <v>1204</v>
      </c>
      <c r="C205" s="468" t="s">
        <v>599</v>
      </c>
      <c r="D205" t="s">
        <v>146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1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5" hidden="1">
      <c r="A206" s="24">
        <v>1205</v>
      </c>
      <c r="B206" s="24">
        <v>1205</v>
      </c>
      <c r="C206" s="468" t="s">
        <v>600</v>
      </c>
      <c r="D206" t="s">
        <v>154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1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5" hidden="1">
      <c r="A207" s="24">
        <v>1206</v>
      </c>
      <c r="B207" s="24">
        <v>1206</v>
      </c>
      <c r="C207" s="468" t="s">
        <v>601</v>
      </c>
      <c r="D207" t="s">
        <v>154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1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5" hidden="1">
      <c r="A208" s="24">
        <v>1207</v>
      </c>
      <c r="B208" s="24">
        <v>1207</v>
      </c>
      <c r="C208" s="468" t="s">
        <v>602</v>
      </c>
      <c r="D208" t="s">
        <v>146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1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5" hidden="1">
      <c r="A209" s="24">
        <v>1208</v>
      </c>
      <c r="B209" s="24">
        <v>1208</v>
      </c>
      <c r="C209" s="468" t="s">
        <v>603</v>
      </c>
      <c r="D209" t="s">
        <v>146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1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5" hidden="1">
      <c r="A210" s="24">
        <v>1209</v>
      </c>
      <c r="B210" s="24">
        <v>1209</v>
      </c>
      <c r="C210" s="468" t="s">
        <v>604</v>
      </c>
      <c r="D210" t="s">
        <v>146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1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5" hidden="1">
      <c r="A211" s="24">
        <v>1210</v>
      </c>
      <c r="B211" s="24">
        <v>1210</v>
      </c>
      <c r="C211" s="468" t="s">
        <v>605</v>
      </c>
      <c r="D211" t="s">
        <v>146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1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5" hidden="1">
      <c r="A212" s="24">
        <v>1211</v>
      </c>
      <c r="B212" s="24">
        <v>1211</v>
      </c>
      <c r="C212" s="468" t="s">
        <v>606</v>
      </c>
      <c r="D212" t="s">
        <v>152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1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5" hidden="1">
      <c r="A213" s="24">
        <v>1212</v>
      </c>
      <c r="B213" s="24">
        <v>1212</v>
      </c>
      <c r="C213" s="468" t="s">
        <v>607</v>
      </c>
      <c r="D213" t="s">
        <v>152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1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5" hidden="1">
      <c r="A214" s="24">
        <v>1213</v>
      </c>
      <c r="B214" s="24">
        <v>1213</v>
      </c>
      <c r="C214" s="468" t="s">
        <v>608</v>
      </c>
      <c r="D214" t="s">
        <v>146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1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5" hidden="1">
      <c r="A215" s="24">
        <v>1214</v>
      </c>
      <c r="B215" s="24">
        <v>1214</v>
      </c>
      <c r="C215" s="468" t="s">
        <v>609</v>
      </c>
      <c r="D215" t="s">
        <v>146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1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5" hidden="1">
      <c r="A216" s="24">
        <v>1215</v>
      </c>
      <c r="B216" s="24">
        <v>1215</v>
      </c>
      <c r="C216" s="468" t="s">
        <v>610</v>
      </c>
      <c r="D216" t="s">
        <v>146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1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5" hidden="1">
      <c r="A217" s="24">
        <v>1216</v>
      </c>
      <c r="B217" s="24">
        <v>1216</v>
      </c>
      <c r="C217" s="468" t="s">
        <v>611</v>
      </c>
      <c r="D217" t="s">
        <v>146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1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5" hidden="1">
      <c r="A218" s="24">
        <v>1217</v>
      </c>
      <c r="B218" s="24">
        <v>1217</v>
      </c>
      <c r="C218" s="468" t="s">
        <v>612</v>
      </c>
      <c r="D218" t="s">
        <v>149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1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5" hidden="1">
      <c r="A219" s="24">
        <v>1218</v>
      </c>
      <c r="B219" s="24">
        <v>1218</v>
      </c>
      <c r="C219" s="468" t="s">
        <v>613</v>
      </c>
      <c r="D219" t="s">
        <v>149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1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5" hidden="1">
      <c r="A220" s="24">
        <v>1219</v>
      </c>
      <c r="B220" s="24">
        <v>1219</v>
      </c>
      <c r="C220" s="468" t="s">
        <v>614</v>
      </c>
      <c r="D220" t="s">
        <v>149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1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5" hidden="1">
      <c r="A221" s="24">
        <v>1220</v>
      </c>
      <c r="B221" s="24">
        <v>1220</v>
      </c>
      <c r="C221" s="468" t="s">
        <v>615</v>
      </c>
      <c r="D221" t="s">
        <v>149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1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5" hidden="1">
      <c r="A222" s="24">
        <v>1221</v>
      </c>
      <c r="B222" s="24">
        <v>1221</v>
      </c>
      <c r="C222" s="468" t="s">
        <v>616</v>
      </c>
      <c r="D222" t="s">
        <v>152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1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5" hidden="1">
      <c r="A223" s="24">
        <v>1222</v>
      </c>
      <c r="B223" s="24">
        <v>1222</v>
      </c>
      <c r="C223" s="468" t="s">
        <v>617</v>
      </c>
      <c r="D223" t="s">
        <v>152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1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5" hidden="1">
      <c r="A224" s="24">
        <v>1223</v>
      </c>
      <c r="B224" s="24">
        <v>1223</v>
      </c>
      <c r="C224" s="468" t="s">
        <v>618</v>
      </c>
      <c r="D224" t="s">
        <v>146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1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5" hidden="1">
      <c r="A225" s="24">
        <v>1224</v>
      </c>
      <c r="B225" s="24">
        <v>1224</v>
      </c>
      <c r="C225" s="468" t="s">
        <v>619</v>
      </c>
      <c r="D225" t="s">
        <v>146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1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5" hidden="1">
      <c r="A226" s="24">
        <v>1225</v>
      </c>
      <c r="B226" s="24">
        <v>1225</v>
      </c>
      <c r="C226" s="468" t="s">
        <v>620</v>
      </c>
      <c r="D226" t="s">
        <v>149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1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5" hidden="1">
      <c r="A227" s="24">
        <v>1226</v>
      </c>
      <c r="B227" s="24">
        <v>1226</v>
      </c>
      <c r="C227" s="468" t="s">
        <v>621</v>
      </c>
      <c r="D227" t="s">
        <v>149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1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5" hidden="1">
      <c r="A228" s="24">
        <v>1227</v>
      </c>
      <c r="B228" s="24">
        <v>1227</v>
      </c>
      <c r="C228" s="468" t="s">
        <v>622</v>
      </c>
      <c r="D228" t="s">
        <v>146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1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5" hidden="1">
      <c r="A229" s="24">
        <v>1228</v>
      </c>
      <c r="B229" s="24">
        <v>1228</v>
      </c>
      <c r="C229" s="468" t="s">
        <v>623</v>
      </c>
      <c r="D229" t="s">
        <v>146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1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5" hidden="1">
      <c r="A230" s="24">
        <v>1229</v>
      </c>
      <c r="B230" s="24">
        <v>1229</v>
      </c>
      <c r="C230" s="468" t="s">
        <v>624</v>
      </c>
      <c r="D230" t="s">
        <v>146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1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5" hidden="1">
      <c r="A231" s="24">
        <v>1230</v>
      </c>
      <c r="B231" s="24">
        <v>1230</v>
      </c>
      <c r="C231" s="468" t="s">
        <v>625</v>
      </c>
      <c r="D231" t="s">
        <v>146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1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5" hidden="1">
      <c r="A232" s="24">
        <v>1231</v>
      </c>
      <c r="B232" s="24">
        <v>1231</v>
      </c>
      <c r="C232" s="468" t="s">
        <v>626</v>
      </c>
      <c r="D232" t="s">
        <v>146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1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5" hidden="1">
      <c r="A233" s="24">
        <v>1232</v>
      </c>
      <c r="B233" s="24">
        <v>1232</v>
      </c>
      <c r="C233" s="468" t="s">
        <v>627</v>
      </c>
      <c r="D233" t="s">
        <v>146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1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5" hidden="1">
      <c r="A234" s="24">
        <v>1233</v>
      </c>
      <c r="B234" s="24">
        <v>1233</v>
      </c>
      <c r="C234" s="468" t="s">
        <v>628</v>
      </c>
      <c r="D234" t="s">
        <v>146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1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5" hidden="1">
      <c r="A235" s="24">
        <v>1234</v>
      </c>
      <c r="B235" s="24">
        <v>1234</v>
      </c>
      <c r="C235" s="468" t="s">
        <v>629</v>
      </c>
      <c r="D235" t="s">
        <v>146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1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5" hidden="1">
      <c r="A236" s="24">
        <v>1235</v>
      </c>
      <c r="B236" s="24">
        <v>1235</v>
      </c>
      <c r="C236" s="468" t="s">
        <v>630</v>
      </c>
      <c r="D236" t="s">
        <v>146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1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5" hidden="1">
      <c r="A237" s="24">
        <v>1236</v>
      </c>
      <c r="B237" s="24">
        <v>1236</v>
      </c>
      <c r="C237" s="468" t="s">
        <v>631</v>
      </c>
      <c r="D237" t="s">
        <v>146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1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5" hidden="1">
      <c r="A238" s="24">
        <v>1237</v>
      </c>
      <c r="B238" s="24">
        <v>1237</v>
      </c>
      <c r="C238" s="468" t="s">
        <v>632</v>
      </c>
      <c r="D238" t="s">
        <v>146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1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5" hidden="1">
      <c r="A239" s="24">
        <v>1238</v>
      </c>
      <c r="B239" s="24">
        <v>1238</v>
      </c>
      <c r="C239" s="468" t="s">
        <v>633</v>
      </c>
      <c r="D239" t="s">
        <v>146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1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5" hidden="1">
      <c r="A240" s="24">
        <v>1239</v>
      </c>
      <c r="B240" s="24">
        <v>1239</v>
      </c>
      <c r="C240" s="468" t="s">
        <v>634</v>
      </c>
      <c r="D240" t="s">
        <v>154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1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5" hidden="1">
      <c r="A241" s="24">
        <v>1240</v>
      </c>
      <c r="B241" s="24">
        <v>1240</v>
      </c>
      <c r="C241" s="468" t="s">
        <v>635</v>
      </c>
      <c r="D241" t="s">
        <v>154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1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5" hidden="1">
      <c r="A242" s="24">
        <v>1241</v>
      </c>
      <c r="B242" s="24">
        <v>1241</v>
      </c>
      <c r="C242" s="468" t="s">
        <v>636</v>
      </c>
      <c r="D242" t="s">
        <v>149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1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5" hidden="1">
      <c r="A243" s="24">
        <v>1242</v>
      </c>
      <c r="B243" s="24">
        <v>1242</v>
      </c>
      <c r="C243" s="468" t="s">
        <v>637</v>
      </c>
      <c r="D243" t="s">
        <v>149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1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5" hidden="1">
      <c r="A244" s="24">
        <v>1243</v>
      </c>
      <c r="B244" s="24">
        <v>1243</v>
      </c>
      <c r="C244" s="468" t="s">
        <v>638</v>
      </c>
      <c r="D244" t="s">
        <v>146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1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5" hidden="1">
      <c r="A245" s="24">
        <v>1244</v>
      </c>
      <c r="B245" s="24">
        <v>1244</v>
      </c>
      <c r="C245" s="468" t="s">
        <v>639</v>
      </c>
      <c r="D245" t="s">
        <v>146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1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5">
      <c r="A246" s="24">
        <v>1245</v>
      </c>
      <c r="B246" s="24">
        <v>1245</v>
      </c>
      <c r="C246" s="468" t="s">
        <v>640</v>
      </c>
      <c r="D246" t="s">
        <v>152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3">
        <v>0.01</v>
      </c>
      <c r="T246" s="153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5" hidden="1">
      <c r="A247" s="24">
        <v>1246</v>
      </c>
      <c r="B247" s="24">
        <v>1246</v>
      </c>
      <c r="C247" s="468" t="s">
        <v>641</v>
      </c>
      <c r="D247" t="s">
        <v>146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1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5">
      <c r="A248" s="24">
        <v>1247</v>
      </c>
      <c r="B248" s="24">
        <v>1247</v>
      </c>
      <c r="C248" s="468" t="s">
        <v>642</v>
      </c>
      <c r="D248" t="s">
        <v>152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3">
        <v>0.01</v>
      </c>
      <c r="T248" s="153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5" hidden="1">
      <c r="A249" s="24">
        <v>1248</v>
      </c>
      <c r="B249" s="24">
        <v>1248</v>
      </c>
      <c r="C249" s="468" t="s">
        <v>643</v>
      </c>
      <c r="D249" t="s">
        <v>146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1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5" hidden="1">
      <c r="A250" s="24">
        <v>1249</v>
      </c>
      <c r="B250" s="24">
        <v>1249</v>
      </c>
      <c r="C250" s="468" t="s">
        <v>644</v>
      </c>
      <c r="D250" t="s">
        <v>146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1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5" hidden="1">
      <c r="A251" s="24">
        <v>1250</v>
      </c>
      <c r="B251" s="24">
        <v>1250</v>
      </c>
      <c r="C251" s="468" t="s">
        <v>645</v>
      </c>
      <c r="D251" t="s">
        <v>149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5" hidden="1">
      <c r="A252" s="24">
        <v>1251</v>
      </c>
      <c r="B252" s="24">
        <v>1251</v>
      </c>
      <c r="C252" s="468" t="s">
        <v>646</v>
      </c>
      <c r="D252" t="s">
        <v>146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1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5" hidden="1">
      <c r="A253" s="24">
        <v>1252</v>
      </c>
      <c r="B253" s="24">
        <v>1252</v>
      </c>
      <c r="C253" s="468" t="s">
        <v>647</v>
      </c>
      <c r="D253" t="s">
        <v>152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5" hidden="1">
      <c r="A254" s="24">
        <v>1253</v>
      </c>
      <c r="B254" s="24">
        <v>1253</v>
      </c>
      <c r="C254" s="468" t="s">
        <v>648</v>
      </c>
      <c r="D254" t="s">
        <v>146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1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5" hidden="1">
      <c r="A255" s="24">
        <v>1254</v>
      </c>
      <c r="B255" s="24">
        <v>1254</v>
      </c>
      <c r="C255" s="468" t="s">
        <v>649</v>
      </c>
      <c r="D255" t="s">
        <v>146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5" hidden="1">
      <c r="A256" s="24">
        <v>1255</v>
      </c>
      <c r="B256" s="24">
        <v>1255</v>
      </c>
      <c r="C256" s="468" t="s">
        <v>650</v>
      </c>
      <c r="D256" t="s">
        <v>152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5" hidden="1">
      <c r="A257" s="24">
        <v>1256</v>
      </c>
      <c r="B257" s="24">
        <v>1256</v>
      </c>
      <c r="C257" s="468" t="s">
        <v>651</v>
      </c>
      <c r="D257" t="s">
        <v>146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1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5" hidden="1">
      <c r="A258" s="24">
        <v>1257</v>
      </c>
      <c r="B258" s="24">
        <v>1257</v>
      </c>
      <c r="C258" s="468" t="s">
        <v>652</v>
      </c>
      <c r="D258" t="s">
        <v>146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5" hidden="1">
      <c r="A259" s="24">
        <v>1258</v>
      </c>
      <c r="B259" s="24">
        <v>1258</v>
      </c>
      <c r="C259" s="468" t="s">
        <v>653</v>
      </c>
      <c r="D259" t="s">
        <v>152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1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5" hidden="1">
      <c r="A260" s="24">
        <v>1259</v>
      </c>
      <c r="B260" s="24">
        <v>1259</v>
      </c>
      <c r="C260" s="468" t="s">
        <v>654</v>
      </c>
      <c r="D260" t="s">
        <v>152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1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5" hidden="1">
      <c r="A261" s="24">
        <v>1260</v>
      </c>
      <c r="B261" s="24">
        <v>1260</v>
      </c>
      <c r="C261" s="468" t="s">
        <v>655</v>
      </c>
      <c r="D261" t="s">
        <v>149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1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5" hidden="1">
      <c r="A262" s="24">
        <v>1261</v>
      </c>
      <c r="B262" s="24">
        <v>1261</v>
      </c>
      <c r="C262" s="468" t="s">
        <v>656</v>
      </c>
      <c r="D262" t="s">
        <v>149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1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5">
      <c r="A263" s="24">
        <v>1262</v>
      </c>
      <c r="B263" s="24">
        <v>1262</v>
      </c>
      <c r="C263" s="468" t="s">
        <v>657</v>
      </c>
      <c r="D263" t="s">
        <v>152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3">
        <v>0.01</v>
      </c>
      <c r="T263" s="153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5" hidden="1">
      <c r="A264" s="24">
        <v>1263</v>
      </c>
      <c r="B264" s="24">
        <v>1263</v>
      </c>
      <c r="C264" s="468" t="s">
        <v>658</v>
      </c>
      <c r="D264" t="s">
        <v>146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1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5">
      <c r="A265" s="24">
        <v>1264</v>
      </c>
      <c r="B265" s="24">
        <v>1264</v>
      </c>
      <c r="C265" s="468" t="s">
        <v>659</v>
      </c>
      <c r="D265" t="s">
        <v>152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3">
        <v>0.01</v>
      </c>
      <c r="T265" s="153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5">
      <c r="A266" s="24">
        <v>1265</v>
      </c>
      <c r="B266" s="24">
        <v>1265</v>
      </c>
      <c r="C266" s="468" t="s">
        <v>660</v>
      </c>
      <c r="D266" t="s">
        <v>152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3">
        <v>0.01</v>
      </c>
      <c r="T266" s="153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5">
      <c r="A267" s="24">
        <v>1266</v>
      </c>
      <c r="B267" s="24">
        <v>1266</v>
      </c>
      <c r="C267" s="468" t="s">
        <v>661</v>
      </c>
      <c r="D267" t="s">
        <v>152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3">
        <v>0.01</v>
      </c>
      <c r="T267" s="153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5">
      <c r="A268" s="24">
        <v>1267</v>
      </c>
      <c r="B268" s="24">
        <v>1267</v>
      </c>
      <c r="C268" s="468" t="s">
        <v>662</v>
      </c>
      <c r="D268" t="s">
        <v>152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3">
        <v>0.01</v>
      </c>
      <c r="T268" s="153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5">
      <c r="A269" s="24">
        <v>1268</v>
      </c>
      <c r="B269" s="24">
        <v>1268</v>
      </c>
      <c r="C269" s="468" t="s">
        <v>663</v>
      </c>
      <c r="D269" t="s">
        <v>152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3">
        <v>0.01</v>
      </c>
      <c r="T269" s="153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5">
      <c r="A270" s="24">
        <v>1269</v>
      </c>
      <c r="B270" s="24">
        <v>1269</v>
      </c>
      <c r="C270" s="468" t="s">
        <v>664</v>
      </c>
      <c r="D270" t="s">
        <v>152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3">
        <v>0.01</v>
      </c>
      <c r="T270" s="153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5">
      <c r="A271" s="24">
        <v>1270</v>
      </c>
      <c r="B271" s="24">
        <v>1270</v>
      </c>
      <c r="C271" s="468" t="s">
        <v>665</v>
      </c>
      <c r="D271" t="s">
        <v>152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3">
        <v>0.01</v>
      </c>
      <c r="T271" s="153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5">
      <c r="A272" s="24">
        <v>1271</v>
      </c>
      <c r="B272" s="24">
        <v>1271</v>
      </c>
      <c r="C272" s="468" t="s">
        <v>666</v>
      </c>
      <c r="D272" t="s">
        <v>152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3">
        <v>0.01</v>
      </c>
      <c r="T272" s="153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5" hidden="1">
      <c r="A273" s="24">
        <v>1272</v>
      </c>
      <c r="B273" s="24">
        <v>1272</v>
      </c>
      <c r="C273" s="468" t="s">
        <v>667</v>
      </c>
      <c r="D273" t="s">
        <v>146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1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5" hidden="1">
      <c r="A274" s="24">
        <v>1273</v>
      </c>
      <c r="B274" s="24">
        <v>1273</v>
      </c>
      <c r="C274" s="468" t="s">
        <v>668</v>
      </c>
      <c r="D274" t="s">
        <v>152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1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5">
      <c r="A275" s="24">
        <v>1274</v>
      </c>
      <c r="B275" s="24">
        <v>1274</v>
      </c>
      <c r="C275" s="468" t="s">
        <v>669</v>
      </c>
      <c r="D275" t="s">
        <v>152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3">
        <v>0.01</v>
      </c>
      <c r="T275" s="153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5">
      <c r="A276" s="24">
        <v>1275</v>
      </c>
      <c r="B276" s="24">
        <v>1275</v>
      </c>
      <c r="C276" s="468" t="s">
        <v>670</v>
      </c>
      <c r="D276" t="s">
        <v>152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3">
        <v>0.01</v>
      </c>
      <c r="T276" s="153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5">
      <c r="A277" s="24">
        <v>1276</v>
      </c>
      <c r="B277" s="24">
        <v>1276</v>
      </c>
      <c r="C277" s="468" t="s">
        <v>671</v>
      </c>
      <c r="D277" t="s">
        <v>152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3">
        <v>0.01</v>
      </c>
      <c r="T277" s="153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5">
      <c r="A278" s="24">
        <v>1277</v>
      </c>
      <c r="B278" s="24">
        <v>1277</v>
      </c>
      <c r="C278" s="468" t="s">
        <v>672</v>
      </c>
      <c r="D278" t="s">
        <v>152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3">
        <v>0.01</v>
      </c>
      <c r="T278" s="153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5" hidden="1">
      <c r="A279" s="24">
        <v>1278</v>
      </c>
      <c r="B279" s="24">
        <v>1278</v>
      </c>
      <c r="C279" s="468" t="s">
        <v>673</v>
      </c>
      <c r="D279" t="s">
        <v>149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1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5" hidden="1">
      <c r="A280" s="24">
        <v>1279</v>
      </c>
      <c r="B280" s="24">
        <v>1279</v>
      </c>
      <c r="C280" s="468" t="s">
        <v>674</v>
      </c>
      <c r="D280" t="s">
        <v>149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1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5" hidden="1">
      <c r="A281" s="24">
        <v>1280</v>
      </c>
      <c r="B281" s="24">
        <v>1280</v>
      </c>
      <c r="C281" s="468" t="s">
        <v>675</v>
      </c>
      <c r="D281" t="s">
        <v>152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1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5" hidden="1">
      <c r="A282" s="24">
        <v>1281</v>
      </c>
      <c r="B282" s="24">
        <v>1281</v>
      </c>
      <c r="C282" s="468" t="s">
        <v>676</v>
      </c>
      <c r="D282" t="s">
        <v>149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1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5" hidden="1">
      <c r="A283" s="24">
        <v>1282</v>
      </c>
      <c r="B283" s="24">
        <v>1282</v>
      </c>
      <c r="C283" s="468" t="s">
        <v>677</v>
      </c>
      <c r="D283" t="s">
        <v>149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1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5">
      <c r="A284" s="24">
        <v>1283</v>
      </c>
      <c r="B284" s="24">
        <v>1283</v>
      </c>
      <c r="C284" s="468" t="s">
        <v>678</v>
      </c>
      <c r="D284" t="s">
        <v>152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3">
        <v>0.01</v>
      </c>
      <c r="T284" s="153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5">
      <c r="A285" s="24">
        <v>1284</v>
      </c>
      <c r="B285" s="24">
        <v>1284</v>
      </c>
      <c r="C285" s="468" t="s">
        <v>679</v>
      </c>
      <c r="D285" t="s">
        <v>152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3">
        <v>0.01</v>
      </c>
      <c r="T285" s="153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5">
      <c r="A286" s="24">
        <v>1285</v>
      </c>
      <c r="B286" s="24">
        <v>1285</v>
      </c>
      <c r="C286" s="468" t="s">
        <v>680</v>
      </c>
      <c r="D286" t="s">
        <v>152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3">
        <v>0.01</v>
      </c>
      <c r="T286" s="153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5">
      <c r="A287" s="24">
        <v>1286</v>
      </c>
      <c r="B287" s="24">
        <v>1286</v>
      </c>
      <c r="C287" s="468" t="s">
        <v>681</v>
      </c>
      <c r="D287" t="s">
        <v>152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3">
        <v>0.01</v>
      </c>
      <c r="T287" s="153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5">
      <c r="A288" s="24">
        <v>1287</v>
      </c>
      <c r="B288" s="24">
        <v>1287</v>
      </c>
      <c r="C288" s="468" t="s">
        <v>682</v>
      </c>
      <c r="D288" t="s">
        <v>152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3">
        <v>0.01</v>
      </c>
      <c r="T288" s="153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5" hidden="1">
      <c r="A289" s="24">
        <v>1288</v>
      </c>
      <c r="B289" s="24">
        <v>1288</v>
      </c>
      <c r="C289" s="468" t="s">
        <v>683</v>
      </c>
      <c r="D289" t="s">
        <v>149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1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5" hidden="1">
      <c r="A290" s="24">
        <v>1289</v>
      </c>
      <c r="B290" s="24">
        <v>1289</v>
      </c>
      <c r="C290" s="468" t="s">
        <v>684</v>
      </c>
      <c r="D290" t="s">
        <v>149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1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5">
      <c r="A291" s="24">
        <v>1290</v>
      </c>
      <c r="B291" s="24">
        <v>1290</v>
      </c>
      <c r="C291" s="468" t="s">
        <v>685</v>
      </c>
      <c r="D291" t="s">
        <v>152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3">
        <v>0.01</v>
      </c>
      <c r="T291" s="153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5">
      <c r="A292" s="24">
        <v>1291</v>
      </c>
      <c r="B292" s="24">
        <v>1291</v>
      </c>
      <c r="C292" s="468" t="s">
        <v>686</v>
      </c>
      <c r="D292" t="s">
        <v>152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3">
        <v>0.01</v>
      </c>
      <c r="T292" s="153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5" hidden="1">
      <c r="A293" s="24">
        <v>1292</v>
      </c>
      <c r="B293" s="24">
        <v>1292</v>
      </c>
      <c r="C293" s="468" t="s">
        <v>687</v>
      </c>
      <c r="D293" t="s">
        <v>152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5">
      <c r="A294" s="24">
        <v>1293</v>
      </c>
      <c r="B294" s="24">
        <v>1293</v>
      </c>
      <c r="C294" s="468" t="s">
        <v>688</v>
      </c>
      <c r="D294" t="s">
        <v>152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3">
        <v>0.01</v>
      </c>
      <c r="T294" s="153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5">
      <c r="A295" s="24">
        <v>1294</v>
      </c>
      <c r="B295" s="24">
        <v>1294</v>
      </c>
      <c r="C295" s="468" t="s">
        <v>689</v>
      </c>
      <c r="D295" t="s">
        <v>152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3">
        <v>0.01</v>
      </c>
      <c r="T295" s="153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5">
      <c r="A296" s="24">
        <v>1295</v>
      </c>
      <c r="B296" s="24">
        <v>1295</v>
      </c>
      <c r="C296" s="468" t="s">
        <v>690</v>
      </c>
      <c r="D296" t="s">
        <v>152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3">
        <v>0.01</v>
      </c>
      <c r="T296" s="153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5">
      <c r="A297" s="24">
        <v>1296</v>
      </c>
      <c r="B297" s="24">
        <v>1296</v>
      </c>
      <c r="C297" s="468" t="s">
        <v>691</v>
      </c>
      <c r="D297" t="s">
        <v>152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3">
        <v>0.01</v>
      </c>
      <c r="T297" s="153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5">
      <c r="A298" s="24">
        <v>1297</v>
      </c>
      <c r="B298" s="24">
        <v>1297</v>
      </c>
      <c r="C298" s="468" t="s">
        <v>692</v>
      </c>
      <c r="D298" t="s">
        <v>152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3">
        <v>0.01</v>
      </c>
      <c r="T298" s="153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5">
      <c r="A299" s="24">
        <v>1298</v>
      </c>
      <c r="B299" s="24">
        <v>1298</v>
      </c>
      <c r="C299" s="468" t="s">
        <v>693</v>
      </c>
      <c r="D299" t="s">
        <v>152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3">
        <v>0.01</v>
      </c>
      <c r="T299" s="153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5">
      <c r="A300" s="24">
        <v>1299</v>
      </c>
      <c r="B300" s="24">
        <v>1299</v>
      </c>
      <c r="C300" s="468" t="s">
        <v>694</v>
      </c>
      <c r="D300" t="s">
        <v>152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3">
        <v>0.01</v>
      </c>
      <c r="T300" s="153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5" hidden="1">
      <c r="A301" s="24">
        <v>1300</v>
      </c>
      <c r="B301" s="24">
        <v>1300</v>
      </c>
      <c r="C301" s="468" t="s">
        <v>695</v>
      </c>
      <c r="D301" t="s">
        <v>152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3">
        <v>0.01</v>
      </c>
      <c r="T301" s="153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5" hidden="1">
      <c r="A302" s="24">
        <v>1301</v>
      </c>
      <c r="B302" s="24">
        <v>1301</v>
      </c>
      <c r="C302" s="468" t="s">
        <v>696</v>
      </c>
      <c r="D302" t="s">
        <v>149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1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5">
      <c r="A303" s="24">
        <v>1302</v>
      </c>
      <c r="B303" s="24">
        <v>1302</v>
      </c>
      <c r="C303" s="468" t="s">
        <v>697</v>
      </c>
      <c r="D303" t="s">
        <v>152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3">
        <v>0.01</v>
      </c>
      <c r="T303" s="153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5">
      <c r="A304" s="24">
        <v>1303</v>
      </c>
      <c r="B304" s="24">
        <v>1303</v>
      </c>
      <c r="C304" s="468" t="s">
        <v>698</v>
      </c>
      <c r="D304" t="s">
        <v>152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3">
        <v>0.01</v>
      </c>
      <c r="T304" s="153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5">
      <c r="A305" s="24">
        <v>1304</v>
      </c>
      <c r="B305" s="24">
        <v>1304</v>
      </c>
      <c r="C305" s="468" t="s">
        <v>699</v>
      </c>
      <c r="D305" t="s">
        <v>152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3">
        <v>0.01</v>
      </c>
      <c r="T305" s="153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5">
      <c r="A306" s="24">
        <v>1305</v>
      </c>
      <c r="B306" s="24">
        <v>1305</v>
      </c>
      <c r="C306" s="468" t="s">
        <v>700</v>
      </c>
      <c r="D306" t="s">
        <v>152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3">
        <v>0.01</v>
      </c>
      <c r="T306" s="153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5">
      <c r="A307" s="24">
        <v>1306</v>
      </c>
      <c r="B307" s="24">
        <v>1306</v>
      </c>
      <c r="C307" s="468" t="s">
        <v>701</v>
      </c>
      <c r="D307" t="s">
        <v>152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3">
        <v>0.01</v>
      </c>
      <c r="T307" s="153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5" hidden="1">
      <c r="A308" s="24">
        <v>1307</v>
      </c>
      <c r="B308" s="24">
        <v>1307</v>
      </c>
      <c r="C308" s="468" t="s">
        <v>702</v>
      </c>
      <c r="D308" t="s">
        <v>152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3">
        <v>0.01</v>
      </c>
      <c r="T308" s="153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5" hidden="1">
      <c r="A309" s="24">
        <v>1308</v>
      </c>
      <c r="B309" s="24">
        <v>1308</v>
      </c>
      <c r="C309" s="468" t="s">
        <v>703</v>
      </c>
      <c r="D309" t="s">
        <v>152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1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5">
      <c r="A310" s="24">
        <v>1309</v>
      </c>
      <c r="B310" s="24">
        <v>1309</v>
      </c>
      <c r="C310" s="468" t="s">
        <v>704</v>
      </c>
      <c r="D310" t="s">
        <v>152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3">
        <v>0.01</v>
      </c>
      <c r="T310" s="153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5" hidden="1">
      <c r="A311" s="24">
        <v>1310</v>
      </c>
      <c r="B311" s="24">
        <v>1310</v>
      </c>
      <c r="C311" s="468" t="s">
        <v>705</v>
      </c>
      <c r="D311" t="s">
        <v>149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1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5" hidden="1">
      <c r="A312" s="24">
        <v>1311</v>
      </c>
      <c r="B312" s="24">
        <v>1311</v>
      </c>
      <c r="C312" s="468" t="s">
        <v>706</v>
      </c>
      <c r="D312" t="s">
        <v>149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1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5" hidden="1">
      <c r="A313" s="24">
        <v>1312</v>
      </c>
      <c r="B313" s="24">
        <v>1312</v>
      </c>
      <c r="C313" s="468" t="s">
        <v>707</v>
      </c>
      <c r="D313" t="s">
        <v>149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1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5" hidden="1">
      <c r="A314" s="24">
        <v>1313</v>
      </c>
      <c r="B314" s="24">
        <v>1313</v>
      </c>
      <c r="C314" s="468" t="s">
        <v>708</v>
      </c>
      <c r="D314" t="s">
        <v>149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1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5" hidden="1">
      <c r="A315" s="24">
        <v>1314</v>
      </c>
      <c r="B315" s="24">
        <v>1314</v>
      </c>
      <c r="C315" s="468" t="s">
        <v>709</v>
      </c>
      <c r="D315" t="s">
        <v>152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1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5" hidden="1">
      <c r="A316" s="24">
        <v>1315</v>
      </c>
      <c r="B316" s="24">
        <v>1315</v>
      </c>
      <c r="C316" s="468" t="s">
        <v>710</v>
      </c>
      <c r="D316" t="s">
        <v>149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1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5" hidden="1">
      <c r="A317" s="24">
        <v>1316</v>
      </c>
      <c r="B317" s="24">
        <v>1316</v>
      </c>
      <c r="C317" s="468" t="s">
        <v>711</v>
      </c>
      <c r="D317" t="s">
        <v>149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1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5" hidden="1">
      <c r="A318" s="24">
        <v>1317</v>
      </c>
      <c r="B318" s="24">
        <v>1317</v>
      </c>
      <c r="C318" s="468" t="s">
        <v>712</v>
      </c>
      <c r="D318" t="s">
        <v>149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1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5" hidden="1">
      <c r="A319" s="24">
        <v>1318</v>
      </c>
      <c r="B319" s="24">
        <v>1318</v>
      </c>
      <c r="C319" s="468" t="s">
        <v>713</v>
      </c>
      <c r="D319" t="s">
        <v>149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1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5" hidden="1">
      <c r="A320" s="24">
        <v>1319</v>
      </c>
      <c r="B320" s="24">
        <v>1319</v>
      </c>
      <c r="C320" s="468" t="s">
        <v>714</v>
      </c>
      <c r="D320" t="s">
        <v>149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1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5" hidden="1">
      <c r="A321" s="24">
        <v>1320</v>
      </c>
      <c r="B321" s="24">
        <v>1320</v>
      </c>
      <c r="C321" s="468" t="s">
        <v>715</v>
      </c>
      <c r="D321" t="s">
        <v>149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1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5">
      <c r="A322" s="24">
        <v>1321</v>
      </c>
      <c r="B322" s="24">
        <v>1321</v>
      </c>
      <c r="C322" s="468" t="s">
        <v>716</v>
      </c>
      <c r="D322" t="s">
        <v>152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3">
        <v>0.01</v>
      </c>
      <c r="T322" s="153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5">
      <c r="A323" s="24">
        <v>1322</v>
      </c>
      <c r="B323" s="24">
        <v>1322</v>
      </c>
      <c r="C323" s="468" t="s">
        <v>717</v>
      </c>
      <c r="D323" t="s">
        <v>152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3">
        <v>0.01</v>
      </c>
      <c r="T323" s="153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5">
      <c r="A324" s="24">
        <v>1323</v>
      </c>
      <c r="B324" s="24">
        <v>1323</v>
      </c>
      <c r="C324" s="468" t="s">
        <v>718</v>
      </c>
      <c r="D324" t="s">
        <v>152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3">
        <v>0.01</v>
      </c>
      <c r="T324" s="153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5" hidden="1">
      <c r="A325" s="24">
        <v>1324</v>
      </c>
      <c r="B325" s="24">
        <v>1324</v>
      </c>
      <c r="C325" s="468" t="s">
        <v>719</v>
      </c>
      <c r="D325" t="s">
        <v>149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1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5" hidden="1">
      <c r="A326" s="24">
        <v>1325</v>
      </c>
      <c r="B326" s="24">
        <v>1325</v>
      </c>
      <c r="C326" s="468" t="s">
        <v>720</v>
      </c>
      <c r="D326" t="s">
        <v>149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1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5" hidden="1">
      <c r="A327" s="24">
        <v>1326</v>
      </c>
      <c r="B327" s="24">
        <v>1326</v>
      </c>
      <c r="C327" s="468" t="s">
        <v>721</v>
      </c>
      <c r="D327" t="s">
        <v>146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1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5">
      <c r="A328" s="24">
        <v>1327</v>
      </c>
      <c r="B328" s="24">
        <v>1327</v>
      </c>
      <c r="C328" s="468" t="s">
        <v>722</v>
      </c>
      <c r="D328" t="s">
        <v>152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3">
        <v>0.01</v>
      </c>
      <c r="T328" s="153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5" hidden="1">
      <c r="A329" s="24">
        <v>1328</v>
      </c>
      <c r="B329" s="24">
        <v>1328</v>
      </c>
      <c r="C329" s="468" t="s">
        <v>723</v>
      </c>
      <c r="D329" t="s">
        <v>146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1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5">
      <c r="A330" s="24">
        <v>1329</v>
      </c>
      <c r="B330" s="24">
        <v>1329</v>
      </c>
      <c r="C330" s="468" t="s">
        <v>724</v>
      </c>
      <c r="D330" t="s">
        <v>152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3">
        <v>0.01</v>
      </c>
      <c r="T330" s="153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5">
      <c r="A331" s="24">
        <v>1330</v>
      </c>
      <c r="B331" s="24">
        <v>1330</v>
      </c>
      <c r="C331" s="468" t="s">
        <v>725</v>
      </c>
      <c r="D331" t="s">
        <v>152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3">
        <v>0.01</v>
      </c>
      <c r="T331" s="153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5" hidden="1">
      <c r="A332" s="24">
        <v>1331</v>
      </c>
      <c r="B332" s="24">
        <v>1331</v>
      </c>
      <c r="C332" s="468" t="s">
        <v>726</v>
      </c>
      <c r="D332" t="s">
        <v>149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1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5" hidden="1">
      <c r="A333" s="24">
        <v>1332</v>
      </c>
      <c r="B333" s="24">
        <v>1332</v>
      </c>
      <c r="C333" s="468" t="s">
        <v>727</v>
      </c>
      <c r="D333" t="s">
        <v>149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1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5" hidden="1">
      <c r="A334" s="24">
        <v>1333</v>
      </c>
      <c r="B334" s="24">
        <v>1333</v>
      </c>
      <c r="C334" s="468" t="s">
        <v>728</v>
      </c>
      <c r="D334" t="s">
        <v>149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1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5">
      <c r="A335" s="24">
        <v>1334</v>
      </c>
      <c r="B335" s="24">
        <v>1334</v>
      </c>
      <c r="C335" s="468" t="s">
        <v>729</v>
      </c>
      <c r="D335" t="s">
        <v>152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3">
        <v>0.01</v>
      </c>
      <c r="T335" s="153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5" hidden="1">
      <c r="A336" s="24">
        <v>1335</v>
      </c>
      <c r="B336" s="24">
        <v>1335</v>
      </c>
      <c r="C336" s="468" t="s">
        <v>730</v>
      </c>
      <c r="D336" t="s">
        <v>149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1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5" hidden="1">
      <c r="A337" s="24">
        <v>1336</v>
      </c>
      <c r="B337" s="24">
        <v>1336</v>
      </c>
      <c r="C337" s="468" t="s">
        <v>731</v>
      </c>
      <c r="D337" t="s">
        <v>149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1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5" hidden="1">
      <c r="A338" s="24">
        <v>1337</v>
      </c>
      <c r="B338" s="24">
        <v>1337</v>
      </c>
      <c r="C338" s="468" t="s">
        <v>732</v>
      </c>
      <c r="D338" t="s">
        <v>149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1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5" hidden="1">
      <c r="A339" s="24">
        <v>1338</v>
      </c>
      <c r="B339" s="24">
        <v>1338</v>
      </c>
      <c r="C339" s="468" t="s">
        <v>733</v>
      </c>
      <c r="D339" t="s">
        <v>149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1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5">
      <c r="A340" s="24">
        <v>1339</v>
      </c>
      <c r="B340" s="24">
        <v>1339</v>
      </c>
      <c r="C340" s="468" t="s">
        <v>734</v>
      </c>
      <c r="D340" t="s">
        <v>152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3">
        <v>0.01</v>
      </c>
      <c r="T340" s="153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5" hidden="1">
      <c r="A341" s="24">
        <v>1340</v>
      </c>
      <c r="B341" s="24">
        <v>1340</v>
      </c>
      <c r="C341" s="468" t="s">
        <v>735</v>
      </c>
      <c r="D341" t="s">
        <v>149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5">
      <c r="A342" s="24">
        <v>1341</v>
      </c>
      <c r="B342" s="24">
        <v>1341</v>
      </c>
      <c r="C342" s="468" t="s">
        <v>736</v>
      </c>
      <c r="D342" t="s">
        <v>152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3">
        <v>0.01</v>
      </c>
      <c r="T342" s="153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5">
      <c r="A343" s="24">
        <v>1342</v>
      </c>
      <c r="B343" s="24">
        <v>1342</v>
      </c>
      <c r="C343" s="468" t="s">
        <v>737</v>
      </c>
      <c r="D343" t="s">
        <v>152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3">
        <v>0.01</v>
      </c>
      <c r="T343" s="153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5" hidden="1">
      <c r="A344" s="24">
        <v>1343</v>
      </c>
      <c r="B344" s="24">
        <v>1343</v>
      </c>
      <c r="C344" s="468" t="s">
        <v>738</v>
      </c>
      <c r="D344" t="s">
        <v>152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3">
        <v>0.01</v>
      </c>
      <c r="T344" s="153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5">
      <c r="A345" s="24">
        <v>1344</v>
      </c>
      <c r="B345" s="24">
        <v>1344</v>
      </c>
      <c r="C345" s="468" t="s">
        <v>739</v>
      </c>
      <c r="D345" t="s">
        <v>152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3">
        <v>0.01</v>
      </c>
      <c r="T345" s="153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5" hidden="1">
      <c r="A346" s="24">
        <v>1345</v>
      </c>
      <c r="B346" s="24">
        <v>1345</v>
      </c>
      <c r="C346" s="468" t="s">
        <v>740</v>
      </c>
      <c r="D346" t="s">
        <v>149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1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5">
      <c r="A347" s="24">
        <v>1346</v>
      </c>
      <c r="B347" s="24">
        <v>1346</v>
      </c>
      <c r="C347" s="468" t="s">
        <v>741</v>
      </c>
      <c r="D347" t="s">
        <v>152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3">
        <v>0.01</v>
      </c>
      <c r="T347" s="153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5">
      <c r="A348" s="24">
        <v>1347</v>
      </c>
      <c r="B348" s="24">
        <v>1347</v>
      </c>
      <c r="C348" s="468" t="s">
        <v>742</v>
      </c>
      <c r="D348" t="s">
        <v>152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3">
        <v>0.01</v>
      </c>
      <c r="T348" s="153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5">
      <c r="A349" s="24">
        <v>1348</v>
      </c>
      <c r="B349" s="24">
        <v>1348</v>
      </c>
      <c r="C349" s="468" t="s">
        <v>743</v>
      </c>
      <c r="D349" t="s">
        <v>152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3">
        <v>0.01</v>
      </c>
      <c r="T349" s="153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5">
      <c r="A350" s="24">
        <v>1349</v>
      </c>
      <c r="B350" s="24">
        <v>1349</v>
      </c>
      <c r="C350" s="468" t="s">
        <v>744</v>
      </c>
      <c r="D350" t="s">
        <v>152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3">
        <v>0.01</v>
      </c>
      <c r="T350" s="153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5">
      <c r="A351" s="24">
        <v>1350</v>
      </c>
      <c r="B351" s="24">
        <v>1350</v>
      </c>
      <c r="C351" s="468" t="s">
        <v>745</v>
      </c>
      <c r="D351" t="s">
        <v>152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3">
        <v>0.01</v>
      </c>
      <c r="T351" s="153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5">
      <c r="A352" s="24">
        <v>1351</v>
      </c>
      <c r="B352" s="24">
        <v>1351</v>
      </c>
      <c r="C352" s="468" t="s">
        <v>746</v>
      </c>
      <c r="D352" t="s">
        <v>152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3">
        <v>0.01</v>
      </c>
      <c r="T352" s="153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5">
      <c r="A353" s="24">
        <v>1352</v>
      </c>
      <c r="B353" s="24">
        <v>1352</v>
      </c>
      <c r="C353" s="468" t="s">
        <v>747</v>
      </c>
      <c r="D353" t="s">
        <v>152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3">
        <v>0.01</v>
      </c>
      <c r="T353" s="153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5">
      <c r="A354" s="24">
        <v>1353</v>
      </c>
      <c r="B354" s="24">
        <v>1353</v>
      </c>
      <c r="C354" s="468" t="s">
        <v>748</v>
      </c>
      <c r="D354" t="s">
        <v>152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3">
        <v>0.01</v>
      </c>
      <c r="T354" s="153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5">
      <c r="A355" s="24">
        <v>1354</v>
      </c>
      <c r="B355" s="24">
        <v>1354</v>
      </c>
      <c r="C355" s="468" t="s">
        <v>749</v>
      </c>
      <c r="D355" t="s">
        <v>152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3">
        <v>0.01</v>
      </c>
      <c r="T355" s="153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5">
      <c r="A356" s="24">
        <v>1355</v>
      </c>
      <c r="B356" s="24">
        <v>1355</v>
      </c>
      <c r="C356" s="468" t="s">
        <v>750</v>
      </c>
      <c r="D356" t="s">
        <v>152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3">
        <v>0.01</v>
      </c>
      <c r="T356" s="153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5">
      <c r="A357" s="24">
        <v>1356</v>
      </c>
      <c r="B357" s="24">
        <v>1356</v>
      </c>
      <c r="C357" s="468" t="s">
        <v>751</v>
      </c>
      <c r="D357" t="s">
        <v>152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3">
        <v>0.01</v>
      </c>
      <c r="T357" s="153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5">
      <c r="A358" s="24">
        <v>1357</v>
      </c>
      <c r="B358" s="24">
        <v>1357</v>
      </c>
      <c r="C358" s="468" t="s">
        <v>752</v>
      </c>
      <c r="D358" t="s">
        <v>152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3">
        <v>0.01</v>
      </c>
      <c r="T358" s="153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5">
      <c r="A359" s="24">
        <v>1358</v>
      </c>
      <c r="B359" s="24">
        <v>1358</v>
      </c>
      <c r="C359" s="468" t="s">
        <v>753</v>
      </c>
      <c r="D359" t="s">
        <v>152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3">
        <v>0.01</v>
      </c>
      <c r="T359" s="153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5">
      <c r="A360" s="24">
        <v>1359</v>
      </c>
      <c r="B360" s="24">
        <v>1359</v>
      </c>
      <c r="C360" s="468" t="s">
        <v>754</v>
      </c>
      <c r="D360" t="s">
        <v>152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3">
        <v>0.01</v>
      </c>
      <c r="T360" s="153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5" hidden="1">
      <c r="A361" s="24">
        <v>1360</v>
      </c>
      <c r="B361" s="24">
        <v>1360</v>
      </c>
      <c r="C361" s="468" t="s">
        <v>755</v>
      </c>
      <c r="D361" t="s">
        <v>149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1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5" hidden="1">
      <c r="A362" s="24">
        <v>1361</v>
      </c>
      <c r="B362" s="24">
        <v>1361</v>
      </c>
      <c r="C362" s="468" t="s">
        <v>756</v>
      </c>
      <c r="D362" t="s">
        <v>149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1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5" hidden="1">
      <c r="A363" s="24">
        <v>1362</v>
      </c>
      <c r="B363" s="24">
        <v>1362</v>
      </c>
      <c r="C363" s="468" t="s">
        <v>757</v>
      </c>
      <c r="D363" t="s">
        <v>149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1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5">
      <c r="A364" s="24">
        <v>1363</v>
      </c>
      <c r="B364" s="24">
        <v>1363</v>
      </c>
      <c r="C364" s="468" t="s">
        <v>758</v>
      </c>
      <c r="D364" t="s">
        <v>152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3">
        <v>0.01</v>
      </c>
      <c r="T364" s="153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5">
      <c r="A365" s="24">
        <v>1364</v>
      </c>
      <c r="B365" s="24">
        <v>1364</v>
      </c>
      <c r="C365" s="468" t="s">
        <v>759</v>
      </c>
      <c r="D365" t="s">
        <v>152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3">
        <v>0.01</v>
      </c>
      <c r="T365" s="153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5" hidden="1">
      <c r="A366" s="24">
        <v>1365</v>
      </c>
      <c r="B366" s="24">
        <v>1365</v>
      </c>
      <c r="C366" s="468" t="s">
        <v>760</v>
      </c>
      <c r="D366" t="s">
        <v>146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1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5">
      <c r="A367" s="24">
        <v>1366</v>
      </c>
      <c r="B367" s="24">
        <v>1366</v>
      </c>
      <c r="C367" s="468" t="s">
        <v>761</v>
      </c>
      <c r="D367" t="s">
        <v>152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3">
        <v>0.01</v>
      </c>
      <c r="T367" s="153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5" hidden="1">
      <c r="A368" s="24">
        <v>1367</v>
      </c>
      <c r="B368" s="24">
        <v>1367</v>
      </c>
      <c r="C368" s="468" t="s">
        <v>762</v>
      </c>
      <c r="D368" t="s">
        <v>152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3">
        <v>0.01</v>
      </c>
      <c r="T368" s="153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5">
      <c r="A369" s="24">
        <v>1368</v>
      </c>
      <c r="B369" s="24">
        <v>1368</v>
      </c>
      <c r="C369" s="468" t="s">
        <v>763</v>
      </c>
      <c r="D369" t="s">
        <v>152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3">
        <v>0.01</v>
      </c>
      <c r="T369" s="153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5">
      <c r="A370" s="24">
        <v>1369</v>
      </c>
      <c r="B370" s="24">
        <v>1369</v>
      </c>
      <c r="C370" s="468" t="s">
        <v>764</v>
      </c>
      <c r="D370" t="s">
        <v>152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3">
        <v>0.01</v>
      </c>
      <c r="T370" s="153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5" hidden="1">
      <c r="A371" s="24">
        <v>1370</v>
      </c>
      <c r="B371" s="24">
        <v>1370</v>
      </c>
      <c r="C371" s="468" t="s">
        <v>765</v>
      </c>
      <c r="D371" t="s">
        <v>149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1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5">
      <c r="A372" s="24">
        <v>1371</v>
      </c>
      <c r="B372" s="24">
        <v>1371</v>
      </c>
      <c r="C372" s="468" t="s">
        <v>766</v>
      </c>
      <c r="D372" t="s">
        <v>152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3">
        <v>0.01</v>
      </c>
      <c r="T372" s="153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5">
      <c r="A373" s="24">
        <v>1372</v>
      </c>
      <c r="B373" s="24">
        <v>1372</v>
      </c>
      <c r="C373" s="468" t="s">
        <v>767</v>
      </c>
      <c r="D373" t="s">
        <v>152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3">
        <v>0.01</v>
      </c>
      <c r="T373" s="153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5">
      <c r="A374" s="24">
        <v>1373</v>
      </c>
      <c r="B374" s="24">
        <v>1373</v>
      </c>
      <c r="C374" s="468" t="s">
        <v>768</v>
      </c>
      <c r="D374" t="s">
        <v>152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3">
        <v>0.01</v>
      </c>
      <c r="T374" s="153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5">
      <c r="A375" s="24">
        <v>1374</v>
      </c>
      <c r="B375" s="24">
        <v>1374</v>
      </c>
      <c r="C375" s="468" t="s">
        <v>769</v>
      </c>
      <c r="D375" t="s">
        <v>152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3">
        <v>0.01</v>
      </c>
      <c r="T375" s="153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5" hidden="1">
      <c r="A376" s="24">
        <v>1375</v>
      </c>
      <c r="B376" s="24">
        <v>1375</v>
      </c>
      <c r="C376" s="468" t="s">
        <v>770</v>
      </c>
      <c r="D376" t="s">
        <v>149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1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5" hidden="1">
      <c r="A377" s="24">
        <v>1376</v>
      </c>
      <c r="B377" s="24">
        <v>1376</v>
      </c>
      <c r="C377" s="468" t="s">
        <v>771</v>
      </c>
      <c r="D377" t="s">
        <v>149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1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5" hidden="1">
      <c r="A378" s="24">
        <v>1377</v>
      </c>
      <c r="B378" s="24">
        <v>1377</v>
      </c>
      <c r="C378" s="468" t="s">
        <v>772</v>
      </c>
      <c r="D378" t="s">
        <v>146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1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5" hidden="1">
      <c r="A379" s="24">
        <v>1378</v>
      </c>
      <c r="B379" s="24">
        <v>1378</v>
      </c>
      <c r="C379" s="468" t="s">
        <v>773</v>
      </c>
      <c r="D379" t="s">
        <v>146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1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5">
      <c r="A380" s="24">
        <v>1379</v>
      </c>
      <c r="B380" s="24">
        <v>1379</v>
      </c>
      <c r="C380" s="468" t="s">
        <v>774</v>
      </c>
      <c r="D380" t="s">
        <v>152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3">
        <v>0.01</v>
      </c>
      <c r="T380" s="153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5">
      <c r="A381" s="24">
        <v>1380</v>
      </c>
      <c r="B381" s="24">
        <v>1380</v>
      </c>
      <c r="C381" s="468" t="s">
        <v>775</v>
      </c>
      <c r="D381" t="s">
        <v>152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3">
        <v>0.01</v>
      </c>
      <c r="T381" s="153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5">
      <c r="A382" s="24">
        <v>1381</v>
      </c>
      <c r="B382" s="24">
        <v>1381</v>
      </c>
      <c r="C382" s="468" t="s">
        <v>776</v>
      </c>
      <c r="D382" t="s">
        <v>152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3">
        <v>0.01</v>
      </c>
      <c r="T382" s="153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5" hidden="1">
      <c r="A383" s="24">
        <v>1382</v>
      </c>
      <c r="B383" s="24">
        <v>1382</v>
      </c>
      <c r="C383" s="468" t="s">
        <v>777</v>
      </c>
      <c r="D383" t="s">
        <v>146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1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5" hidden="1">
      <c r="A384" s="24">
        <v>1383</v>
      </c>
      <c r="B384" s="24">
        <v>1383</v>
      </c>
      <c r="C384" s="468" t="s">
        <v>778</v>
      </c>
      <c r="D384" t="s">
        <v>146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1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5" hidden="1">
      <c r="A385" s="24">
        <v>1384</v>
      </c>
      <c r="B385" s="24">
        <v>1384</v>
      </c>
      <c r="C385" s="468" t="s">
        <v>779</v>
      </c>
      <c r="D385" t="s">
        <v>146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1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5" hidden="1">
      <c r="A386" s="24">
        <v>1385</v>
      </c>
      <c r="B386" s="24">
        <v>1385</v>
      </c>
      <c r="C386" s="468" t="s">
        <v>780</v>
      </c>
      <c r="D386" t="s">
        <v>146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1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5" hidden="1">
      <c r="A387" s="24">
        <v>1386</v>
      </c>
      <c r="B387" s="24">
        <v>1386</v>
      </c>
      <c r="C387" s="468" t="s">
        <v>781</v>
      </c>
      <c r="D387" t="s">
        <v>146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1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5" hidden="1">
      <c r="A388" s="24">
        <v>1387</v>
      </c>
      <c r="B388" s="24">
        <v>1387</v>
      </c>
      <c r="C388" s="468" t="s">
        <v>782</v>
      </c>
      <c r="D388" t="s">
        <v>149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1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5" hidden="1">
      <c r="A389" s="24">
        <v>1388</v>
      </c>
      <c r="B389" s="24">
        <v>1388</v>
      </c>
      <c r="C389" s="468" t="s">
        <v>783</v>
      </c>
      <c r="D389" t="s">
        <v>149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1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5" hidden="1">
      <c r="A390" s="24">
        <v>1389</v>
      </c>
      <c r="B390" s="24">
        <v>1389</v>
      </c>
      <c r="C390" s="468" t="s">
        <v>784</v>
      </c>
      <c r="D390" t="s">
        <v>149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1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5">
      <c r="A391" s="24">
        <v>1390</v>
      </c>
      <c r="B391" s="24">
        <v>1390</v>
      </c>
      <c r="C391" s="468" t="s">
        <v>785</v>
      </c>
      <c r="D391" t="s">
        <v>152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3">
        <v>0.01</v>
      </c>
      <c r="T391" s="153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5">
      <c r="A392" s="24">
        <v>1391</v>
      </c>
      <c r="B392" s="24">
        <v>1391</v>
      </c>
      <c r="C392" s="468" t="s">
        <v>786</v>
      </c>
      <c r="D392" t="s">
        <v>152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3">
        <v>0.01</v>
      </c>
      <c r="T392" s="153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5">
      <c r="A393" s="24">
        <v>1392</v>
      </c>
      <c r="B393" s="24">
        <v>1392</v>
      </c>
      <c r="C393" s="468" t="s">
        <v>787</v>
      </c>
      <c r="D393" t="s">
        <v>152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3">
        <v>0.01</v>
      </c>
      <c r="T393" s="153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5">
      <c r="A394" s="24">
        <v>1393</v>
      </c>
      <c r="B394" s="24">
        <v>1393</v>
      </c>
      <c r="C394" s="468" t="s">
        <v>788</v>
      </c>
      <c r="D394" t="s">
        <v>152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3">
        <v>0.01</v>
      </c>
      <c r="T394" s="153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5">
      <c r="A395" s="24">
        <v>1394</v>
      </c>
      <c r="B395" s="24">
        <v>1394</v>
      </c>
      <c r="C395" s="468" t="s">
        <v>789</v>
      </c>
      <c r="D395" t="s">
        <v>152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3">
        <v>0.01</v>
      </c>
      <c r="T395" s="153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5">
      <c r="A396" s="24">
        <v>1395</v>
      </c>
      <c r="B396" s="24">
        <v>1395</v>
      </c>
      <c r="C396" s="468" t="s">
        <v>790</v>
      </c>
      <c r="D396" t="s">
        <v>152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3">
        <v>0.01</v>
      </c>
      <c r="T396" s="153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5">
      <c r="A397" s="24">
        <v>1396</v>
      </c>
      <c r="B397" s="24">
        <v>1396</v>
      </c>
      <c r="C397" s="468" t="s">
        <v>791</v>
      </c>
      <c r="D397" t="s">
        <v>152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3">
        <v>0.01</v>
      </c>
      <c r="T397" s="153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5">
      <c r="A398" s="24">
        <v>1397</v>
      </c>
      <c r="B398" s="24">
        <v>1397</v>
      </c>
      <c r="C398" s="468" t="s">
        <v>792</v>
      </c>
      <c r="D398" t="s">
        <v>152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3">
        <v>0.01</v>
      </c>
      <c r="T398" s="153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5">
      <c r="A399" s="24">
        <v>1398</v>
      </c>
      <c r="B399" s="24">
        <v>1398</v>
      </c>
      <c r="C399" s="468" t="s">
        <v>793</v>
      </c>
      <c r="D399" t="s">
        <v>152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3">
        <v>0.01</v>
      </c>
      <c r="T399" s="153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5">
      <c r="A400" s="24">
        <v>1399</v>
      </c>
      <c r="B400" s="24">
        <v>1399</v>
      </c>
      <c r="C400" s="468" t="s">
        <v>794</v>
      </c>
      <c r="D400" t="s">
        <v>152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3">
        <v>0.01</v>
      </c>
      <c r="T400" s="153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5">
      <c r="A401" s="24">
        <v>1400</v>
      </c>
      <c r="B401" s="24">
        <v>1400</v>
      </c>
      <c r="C401" s="468" t="s">
        <v>795</v>
      </c>
      <c r="D401" t="s">
        <v>152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3">
        <v>0.01</v>
      </c>
      <c r="T401" s="153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5">
      <c r="A402" s="24">
        <v>1401</v>
      </c>
      <c r="B402" s="24">
        <v>1401</v>
      </c>
      <c r="C402" s="468" t="s">
        <v>796</v>
      </c>
      <c r="D402" t="s">
        <v>152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3">
        <v>0.01</v>
      </c>
      <c r="T402" s="153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5" hidden="1">
      <c r="A403" s="24">
        <v>1402</v>
      </c>
      <c r="B403" s="24">
        <v>1402</v>
      </c>
      <c r="C403" s="468" t="s">
        <v>797</v>
      </c>
      <c r="D403" t="s">
        <v>146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1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5">
      <c r="A404" s="24">
        <v>1403</v>
      </c>
      <c r="B404" s="24">
        <v>1403</v>
      </c>
      <c r="C404" s="468" t="s">
        <v>798</v>
      </c>
      <c r="D404" t="s">
        <v>152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3">
        <v>0.01</v>
      </c>
      <c r="T404" s="153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5" hidden="1">
      <c r="A405" s="24">
        <v>1404</v>
      </c>
      <c r="B405" s="24">
        <v>1404</v>
      </c>
      <c r="C405" s="468" t="s">
        <v>799</v>
      </c>
      <c r="D405" t="s">
        <v>152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1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5">
      <c r="A406" s="24">
        <v>1405</v>
      </c>
      <c r="B406" s="24">
        <v>1405</v>
      </c>
      <c r="C406" s="468" t="s">
        <v>800</v>
      </c>
      <c r="D406" t="s">
        <v>152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3">
        <v>0.01</v>
      </c>
      <c r="T406" s="153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5">
      <c r="A407" s="24">
        <v>1406</v>
      </c>
      <c r="B407" s="24">
        <v>1406</v>
      </c>
      <c r="C407" s="468" t="s">
        <v>801</v>
      </c>
      <c r="D407" t="s">
        <v>152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3">
        <v>0.01</v>
      </c>
      <c r="T407" s="153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5">
      <c r="A408" s="24">
        <v>1407</v>
      </c>
      <c r="B408" s="24">
        <v>1407</v>
      </c>
      <c r="C408" s="468" t="s">
        <v>802</v>
      </c>
      <c r="D408" t="s">
        <v>152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3">
        <v>0.01</v>
      </c>
      <c r="T408" s="153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5">
      <c r="A409" s="24">
        <v>1408</v>
      </c>
      <c r="B409" s="24">
        <v>1408</v>
      </c>
      <c r="C409" s="468" t="s">
        <v>803</v>
      </c>
      <c r="D409" t="s">
        <v>152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3">
        <v>0.01</v>
      </c>
      <c r="T409" s="153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5">
      <c r="A410" s="24">
        <v>1409</v>
      </c>
      <c r="B410" s="24">
        <v>1409</v>
      </c>
      <c r="C410" s="468" t="s">
        <v>804</v>
      </c>
      <c r="D410" t="s">
        <v>152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3">
        <v>0.01</v>
      </c>
      <c r="T410" s="153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5" hidden="1">
      <c r="A411" s="24">
        <v>1410</v>
      </c>
      <c r="B411" s="24">
        <v>1410</v>
      </c>
      <c r="C411" s="468" t="s">
        <v>805</v>
      </c>
      <c r="D411" t="s">
        <v>149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1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5" hidden="1">
      <c r="A412" s="24">
        <v>1411</v>
      </c>
      <c r="B412" s="24">
        <v>1411</v>
      </c>
      <c r="C412" s="468" t="s">
        <v>806</v>
      </c>
      <c r="D412" t="s">
        <v>149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1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5">
      <c r="A413" s="24">
        <v>1412</v>
      </c>
      <c r="B413" s="24">
        <v>1412</v>
      </c>
      <c r="C413" s="468" t="s">
        <v>807</v>
      </c>
      <c r="D413" t="s">
        <v>152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3">
        <v>0.01</v>
      </c>
      <c r="T413" s="153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5">
      <c r="A414" s="24">
        <v>1413</v>
      </c>
      <c r="B414" s="24">
        <v>1413</v>
      </c>
      <c r="C414" s="468" t="s">
        <v>808</v>
      </c>
      <c r="D414" t="s">
        <v>152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3">
        <v>0.01</v>
      </c>
      <c r="T414" s="153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5">
      <c r="A415" s="24">
        <v>1414</v>
      </c>
      <c r="B415" s="24">
        <v>1414</v>
      </c>
      <c r="C415" s="468" t="s">
        <v>809</v>
      </c>
      <c r="D415" t="s">
        <v>152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3">
        <v>0.01</v>
      </c>
      <c r="T415" s="153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5">
      <c r="A416" s="24">
        <v>1415</v>
      </c>
      <c r="B416" s="24">
        <v>1415</v>
      </c>
      <c r="C416" s="468" t="s">
        <v>810</v>
      </c>
      <c r="D416" t="s">
        <v>152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3">
        <v>0.01</v>
      </c>
      <c r="T416" s="153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5" hidden="1">
      <c r="A417" s="24">
        <v>1416</v>
      </c>
      <c r="B417" s="24">
        <v>1416</v>
      </c>
      <c r="C417" s="468" t="s">
        <v>811</v>
      </c>
      <c r="D417" t="s">
        <v>152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3">
        <v>0.01</v>
      </c>
      <c r="T417" s="153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5">
      <c r="A418" s="24">
        <v>1417</v>
      </c>
      <c r="B418" s="24">
        <v>1417</v>
      </c>
      <c r="C418" s="468" t="s">
        <v>812</v>
      </c>
      <c r="D418" t="s">
        <v>152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3">
        <v>0.01</v>
      </c>
      <c r="T418" s="153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5">
      <c r="A419" s="24">
        <v>1418</v>
      </c>
      <c r="B419" s="24">
        <v>1418</v>
      </c>
      <c r="C419" s="468" t="s">
        <v>813</v>
      </c>
      <c r="D419" t="s">
        <v>152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3">
        <v>0.01</v>
      </c>
      <c r="T419" s="153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5">
      <c r="A420" s="24">
        <v>1419</v>
      </c>
      <c r="B420" s="24">
        <v>1419</v>
      </c>
      <c r="C420" s="468" t="s">
        <v>814</v>
      </c>
      <c r="D420" t="s">
        <v>152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3">
        <v>0.01</v>
      </c>
      <c r="T420" s="153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5">
      <c r="A421" s="24">
        <v>1420</v>
      </c>
      <c r="B421" s="24">
        <v>1420</v>
      </c>
      <c r="C421" s="468" t="s">
        <v>815</v>
      </c>
      <c r="D421" t="s">
        <v>152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3">
        <v>0.01</v>
      </c>
      <c r="T421" s="153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5">
      <c r="A422" s="24">
        <v>1421</v>
      </c>
      <c r="B422" s="24">
        <v>1421</v>
      </c>
      <c r="C422" s="468" t="s">
        <v>816</v>
      </c>
      <c r="D422" t="s">
        <v>152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3">
        <v>0.01</v>
      </c>
      <c r="T422" s="153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5" hidden="1">
      <c r="A423" s="24">
        <v>1422</v>
      </c>
      <c r="B423" s="24">
        <v>1422</v>
      </c>
      <c r="C423" s="468" t="s">
        <v>817</v>
      </c>
      <c r="D423" t="s">
        <v>152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1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5" hidden="1">
      <c r="A424" s="24">
        <v>1423</v>
      </c>
      <c r="B424" s="24">
        <v>1423</v>
      </c>
      <c r="C424" s="468" t="s">
        <v>818</v>
      </c>
      <c r="D424" t="s">
        <v>152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1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5" hidden="1">
      <c r="A425" s="24">
        <v>1424</v>
      </c>
      <c r="B425" s="24">
        <v>1424</v>
      </c>
      <c r="C425" s="468" t="s">
        <v>819</v>
      </c>
      <c r="D425" t="s">
        <v>152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1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5" hidden="1">
      <c r="A426" s="24">
        <v>1425</v>
      </c>
      <c r="B426" s="24">
        <v>1425</v>
      </c>
      <c r="C426" s="468" t="s">
        <v>820</v>
      </c>
      <c r="D426" t="s">
        <v>146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1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5" hidden="1">
      <c r="A427" s="24">
        <v>1426</v>
      </c>
      <c r="B427" s="24">
        <v>1426</v>
      </c>
      <c r="C427" s="468" t="s">
        <v>821</v>
      </c>
      <c r="D427" t="s">
        <v>146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1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5">
      <c r="A428" s="24">
        <v>1427</v>
      </c>
      <c r="B428" s="24">
        <v>1427</v>
      </c>
      <c r="C428" s="468" t="s">
        <v>822</v>
      </c>
      <c r="D428" t="s">
        <v>152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3">
        <v>0.01</v>
      </c>
      <c r="T428" s="153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5">
      <c r="A429" s="24">
        <v>1428</v>
      </c>
      <c r="B429" s="24">
        <v>1428</v>
      </c>
      <c r="C429" s="468" t="s">
        <v>823</v>
      </c>
      <c r="D429" t="s">
        <v>152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3">
        <v>0.01</v>
      </c>
      <c r="T429" s="153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5">
      <c r="A430" s="24">
        <v>1429</v>
      </c>
      <c r="B430" s="24">
        <v>1429</v>
      </c>
      <c r="C430" s="468" t="s">
        <v>824</v>
      </c>
      <c r="D430" t="s">
        <v>152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3">
        <v>0.01</v>
      </c>
      <c r="T430" s="153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5">
      <c r="A431" s="24">
        <v>1430</v>
      </c>
      <c r="B431" s="24">
        <v>1430</v>
      </c>
      <c r="C431" s="468" t="s">
        <v>825</v>
      </c>
      <c r="D431" t="s">
        <v>152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3">
        <v>0.01</v>
      </c>
      <c r="T431" s="153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5">
      <c r="A432" s="24">
        <v>1431</v>
      </c>
      <c r="B432" s="24">
        <v>1431</v>
      </c>
      <c r="C432" s="468" t="s">
        <v>826</v>
      </c>
      <c r="D432" t="s">
        <v>152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3">
        <v>0.01</v>
      </c>
      <c r="T432" s="153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5">
      <c r="A433" s="24">
        <v>1432</v>
      </c>
      <c r="B433" s="24">
        <v>1432</v>
      </c>
      <c r="C433" s="468" t="s">
        <v>827</v>
      </c>
      <c r="D433" t="s">
        <v>152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3">
        <v>0.01</v>
      </c>
      <c r="T433" s="153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5">
      <c r="A434" s="24">
        <v>1433</v>
      </c>
      <c r="B434" s="24">
        <v>1433</v>
      </c>
      <c r="C434" s="468" t="s">
        <v>828</v>
      </c>
      <c r="D434" t="s">
        <v>152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3">
        <v>0.01</v>
      </c>
      <c r="T434" s="153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5" hidden="1">
      <c r="A435" s="24">
        <v>1434</v>
      </c>
      <c r="B435" s="24">
        <v>1434</v>
      </c>
      <c r="C435" s="468" t="s">
        <v>829</v>
      </c>
      <c r="D435" t="s">
        <v>149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1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5" hidden="1">
      <c r="A436" s="24">
        <v>1435</v>
      </c>
      <c r="B436" s="24">
        <v>1435</v>
      </c>
      <c r="C436" s="468" t="s">
        <v>830</v>
      </c>
      <c r="D436" t="s">
        <v>149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1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5" hidden="1">
      <c r="A437" s="24">
        <v>1436</v>
      </c>
      <c r="B437" s="24">
        <v>1436</v>
      </c>
      <c r="C437" s="468" t="s">
        <v>831</v>
      </c>
      <c r="D437" t="s">
        <v>149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1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5" hidden="1">
      <c r="A438" s="24">
        <v>1437</v>
      </c>
      <c r="B438" s="24">
        <v>1437</v>
      </c>
      <c r="C438" s="468" t="s">
        <v>832</v>
      </c>
      <c r="D438" t="s">
        <v>146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1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5" hidden="1">
      <c r="A439" s="24">
        <v>1438</v>
      </c>
      <c r="B439" s="24">
        <v>1438</v>
      </c>
      <c r="C439" s="468" t="s">
        <v>833</v>
      </c>
      <c r="D439" t="s">
        <v>146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1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5">
      <c r="A440" s="24">
        <v>1439</v>
      </c>
      <c r="B440" s="24">
        <v>1439</v>
      </c>
      <c r="C440" s="468" t="s">
        <v>834</v>
      </c>
      <c r="D440" t="s">
        <v>152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3">
        <v>0.01</v>
      </c>
      <c r="T440" s="153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5" hidden="1">
      <c r="A441" s="24">
        <v>1440</v>
      </c>
      <c r="B441" s="24">
        <v>1440</v>
      </c>
      <c r="C441" s="468" t="s">
        <v>835</v>
      </c>
      <c r="D441" t="s">
        <v>149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1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5" hidden="1">
      <c r="A442" s="24">
        <v>1441</v>
      </c>
      <c r="B442" s="24">
        <v>1441</v>
      </c>
      <c r="C442" s="468" t="s">
        <v>836</v>
      </c>
      <c r="D442" t="s">
        <v>149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1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5">
      <c r="A443" s="24">
        <v>1442</v>
      </c>
      <c r="B443" s="24">
        <v>1442</v>
      </c>
      <c r="C443" s="468" t="s">
        <v>837</v>
      </c>
      <c r="D443" t="s">
        <v>152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3">
        <v>0.01</v>
      </c>
      <c r="T443" s="153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5" hidden="1">
      <c r="A444" s="24">
        <v>1443</v>
      </c>
      <c r="B444" s="24">
        <v>1443</v>
      </c>
      <c r="C444" s="468" t="s">
        <v>838</v>
      </c>
      <c r="D444" t="s">
        <v>149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1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5" hidden="1">
      <c r="A445" s="24">
        <v>1444</v>
      </c>
      <c r="B445" s="24">
        <v>1444</v>
      </c>
      <c r="C445" s="468" t="s">
        <v>839</v>
      </c>
      <c r="D445" t="s">
        <v>149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1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5" hidden="1">
      <c r="A446" s="24">
        <v>1445</v>
      </c>
      <c r="B446" s="24">
        <v>1445</v>
      </c>
      <c r="C446" s="468" t="s">
        <v>840</v>
      </c>
      <c r="D446" t="s">
        <v>146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1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5" hidden="1">
      <c r="A447" s="24">
        <v>1446</v>
      </c>
      <c r="B447" s="24">
        <v>1446</v>
      </c>
      <c r="C447" s="468" t="s">
        <v>841</v>
      </c>
      <c r="D447" t="s">
        <v>146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1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5" hidden="1">
      <c r="A448" s="24">
        <v>1447</v>
      </c>
      <c r="B448" s="24">
        <v>1447</v>
      </c>
      <c r="C448" s="468" t="s">
        <v>842</v>
      </c>
      <c r="D448" t="s">
        <v>146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1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5" hidden="1">
      <c r="A449" s="24">
        <v>1448</v>
      </c>
      <c r="B449" s="24">
        <v>1448</v>
      </c>
      <c r="C449" s="468" t="s">
        <v>843</v>
      </c>
      <c r="D449" t="s">
        <v>149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1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5">
      <c r="A450" s="24">
        <v>1449</v>
      </c>
      <c r="B450" s="24">
        <v>1449</v>
      </c>
      <c r="C450" s="468" t="s">
        <v>844</v>
      </c>
      <c r="D450" t="s">
        <v>152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3">
        <v>0.01</v>
      </c>
      <c r="T450" s="153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5">
      <c r="A451" s="24">
        <v>1450</v>
      </c>
      <c r="B451" s="24">
        <v>1450</v>
      </c>
      <c r="C451" s="468" t="s">
        <v>845</v>
      </c>
      <c r="D451" t="s">
        <v>152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3">
        <v>0.01</v>
      </c>
      <c r="T451" s="153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5" hidden="1">
      <c r="A452" s="24">
        <v>1451</v>
      </c>
      <c r="B452" s="24">
        <v>1451</v>
      </c>
      <c r="C452" s="468" t="s">
        <v>846</v>
      </c>
      <c r="D452" t="s">
        <v>146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1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5" hidden="1">
      <c r="A453" s="24">
        <v>1452</v>
      </c>
      <c r="B453" s="24">
        <v>1452</v>
      </c>
      <c r="C453" s="468" t="s">
        <v>847</v>
      </c>
      <c r="D453" t="s">
        <v>146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1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5" hidden="1">
      <c r="A454" s="24">
        <v>1453</v>
      </c>
      <c r="B454" s="24">
        <v>1453</v>
      </c>
      <c r="C454" s="468" t="s">
        <v>848</v>
      </c>
      <c r="D454" t="s">
        <v>152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5" hidden="1">
      <c r="A455" s="24">
        <v>1454</v>
      </c>
      <c r="B455" s="24">
        <v>1454</v>
      </c>
      <c r="C455" s="468" t="s">
        <v>849</v>
      </c>
      <c r="D455" t="s">
        <v>146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1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5" hidden="1">
      <c r="A456" s="24">
        <v>1455</v>
      </c>
      <c r="B456" s="24">
        <v>1455</v>
      </c>
      <c r="C456" s="468" t="s">
        <v>850</v>
      </c>
      <c r="D456" t="s">
        <v>146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1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5" hidden="1">
      <c r="A457" s="24">
        <v>1456</v>
      </c>
      <c r="B457" s="24">
        <v>1456</v>
      </c>
      <c r="C457" s="468" t="s">
        <v>851</v>
      </c>
      <c r="D457" t="s">
        <v>146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1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5" hidden="1">
      <c r="A458" s="24">
        <v>1457</v>
      </c>
      <c r="B458" s="24">
        <v>1457</v>
      </c>
      <c r="C458" s="468" t="s">
        <v>852</v>
      </c>
      <c r="D458" t="s">
        <v>152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5" hidden="1">
      <c r="A459" s="24">
        <v>1458</v>
      </c>
      <c r="B459" s="24">
        <v>1458</v>
      </c>
      <c r="C459" s="475" t="s">
        <v>853</v>
      </c>
      <c r="D459" t="s">
        <v>146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5" hidden="1">
      <c r="A460" s="24">
        <v>1459</v>
      </c>
      <c r="B460" s="24">
        <v>1459</v>
      </c>
      <c r="C460" s="475" t="s">
        <v>854</v>
      </c>
      <c r="D460" t="s">
        <v>152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5">
      <c r="A461" s="24">
        <v>1460</v>
      </c>
      <c r="B461" s="24">
        <v>1460</v>
      </c>
      <c r="C461" s="468" t="s">
        <v>855</v>
      </c>
      <c r="D461" t="s">
        <v>152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3">
        <v>0.01</v>
      </c>
      <c r="T461" s="153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5">
      <c r="A462" s="24">
        <v>1461</v>
      </c>
      <c r="B462" s="24">
        <v>1461</v>
      </c>
      <c r="C462" s="468" t="s">
        <v>856</v>
      </c>
      <c r="D462" t="s">
        <v>152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3">
        <v>0.01</v>
      </c>
      <c r="T462" s="153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5">
      <c r="A463" s="24">
        <v>1462</v>
      </c>
      <c r="B463" s="24">
        <v>1462</v>
      </c>
      <c r="C463" s="468" t="s">
        <v>857</v>
      </c>
      <c r="D463" t="s">
        <v>152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3">
        <v>0.01</v>
      </c>
      <c r="T463" s="153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5" hidden="1">
      <c r="A464" s="24">
        <v>1463</v>
      </c>
      <c r="B464" s="24">
        <v>1463</v>
      </c>
      <c r="C464" s="468" t="s">
        <v>858</v>
      </c>
      <c r="D464" t="s">
        <v>152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1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5" hidden="1">
      <c r="A465" s="24">
        <v>1464</v>
      </c>
      <c r="B465" s="24">
        <v>1464</v>
      </c>
      <c r="C465" s="468" t="s">
        <v>859</v>
      </c>
      <c r="D465" t="s">
        <v>152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1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5" hidden="1">
      <c r="A466" s="24">
        <v>1465</v>
      </c>
      <c r="B466" s="24">
        <v>1465</v>
      </c>
      <c r="C466" s="468" t="s">
        <v>860</v>
      </c>
      <c r="D466" t="s">
        <v>146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1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5" hidden="1">
      <c r="A467" s="24">
        <v>1466</v>
      </c>
      <c r="B467" s="24">
        <v>1466</v>
      </c>
      <c r="C467" s="468" t="s">
        <v>861</v>
      </c>
      <c r="D467" t="s">
        <v>146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1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5">
      <c r="A468" s="24">
        <v>1467</v>
      </c>
      <c r="B468" s="24">
        <v>1467</v>
      </c>
      <c r="C468" s="468" t="s">
        <v>862</v>
      </c>
      <c r="D468" t="s">
        <v>152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3">
        <v>0.01</v>
      </c>
      <c r="T468" s="153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5" hidden="1">
      <c r="A469" s="24">
        <v>1468</v>
      </c>
      <c r="B469" s="24">
        <v>1468</v>
      </c>
      <c r="C469" s="468" t="s">
        <v>863</v>
      </c>
      <c r="D469" t="s">
        <v>146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1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5" hidden="1">
      <c r="A470" s="24">
        <v>1469</v>
      </c>
      <c r="B470" s="24">
        <v>1469</v>
      </c>
      <c r="C470" s="468" t="s">
        <v>864</v>
      </c>
      <c r="D470" t="s">
        <v>146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1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5">
      <c r="A471" s="24">
        <v>1470</v>
      </c>
      <c r="B471" s="24">
        <v>1470</v>
      </c>
      <c r="C471" s="468" t="s">
        <v>865</v>
      </c>
      <c r="D471" t="s">
        <v>152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3">
        <v>0.01</v>
      </c>
      <c r="T471" s="153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5">
      <c r="A472" s="24">
        <v>1471</v>
      </c>
      <c r="B472" s="24">
        <v>1471</v>
      </c>
      <c r="C472" s="468" t="s">
        <v>866</v>
      </c>
      <c r="D472" t="s">
        <v>152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3">
        <v>0.01</v>
      </c>
      <c r="T472" s="153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5">
      <c r="A473" s="24">
        <v>1472</v>
      </c>
      <c r="B473" s="24">
        <v>1472</v>
      </c>
      <c r="C473" s="468" t="s">
        <v>867</v>
      </c>
      <c r="D473" t="s">
        <v>152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3">
        <v>0.01</v>
      </c>
      <c r="T473" s="153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5">
      <c r="A474" s="24">
        <v>1473</v>
      </c>
      <c r="B474" s="24">
        <v>1473</v>
      </c>
      <c r="C474" s="468" t="s">
        <v>868</v>
      </c>
      <c r="D474" t="s">
        <v>152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3">
        <v>0.01</v>
      </c>
      <c r="T474" s="153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5">
      <c r="A475" s="24">
        <v>1474</v>
      </c>
      <c r="B475" s="24">
        <v>1474</v>
      </c>
      <c r="C475" s="468" t="s">
        <v>869</v>
      </c>
      <c r="D475" t="s">
        <v>152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3">
        <v>0.01</v>
      </c>
      <c r="T475" s="153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5" hidden="1">
      <c r="A476" s="24">
        <v>1475</v>
      </c>
      <c r="B476" s="24">
        <v>1475</v>
      </c>
      <c r="C476" s="468" t="s">
        <v>870</v>
      </c>
      <c r="D476" t="s">
        <v>149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1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5">
      <c r="A477" s="24">
        <v>1476</v>
      </c>
      <c r="B477" s="24">
        <v>1476</v>
      </c>
      <c r="C477" s="468" t="s">
        <v>871</v>
      </c>
      <c r="D477" t="s">
        <v>152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3">
        <v>0.01</v>
      </c>
      <c r="T477" s="153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5">
      <c r="A478" s="24">
        <v>1477</v>
      </c>
      <c r="B478" s="24">
        <v>1477</v>
      </c>
      <c r="C478" s="468" t="s">
        <v>872</v>
      </c>
      <c r="D478" t="s">
        <v>152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3">
        <v>0.01</v>
      </c>
      <c r="T478" s="153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5">
      <c r="A479" s="24">
        <v>1478</v>
      </c>
      <c r="B479" s="24">
        <v>1478</v>
      </c>
      <c r="C479" s="468" t="s">
        <v>873</v>
      </c>
      <c r="D479" t="s">
        <v>152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3">
        <v>0.01</v>
      </c>
      <c r="T479" s="153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5">
      <c r="A480" s="24">
        <v>1479</v>
      </c>
      <c r="B480" s="24">
        <v>1479</v>
      </c>
      <c r="C480" s="468" t="s">
        <v>874</v>
      </c>
      <c r="D480" t="s">
        <v>152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3">
        <v>0.01</v>
      </c>
      <c r="T480" s="153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5">
      <c r="A481" s="24">
        <v>1480</v>
      </c>
      <c r="B481" s="24">
        <v>1480</v>
      </c>
      <c r="C481" s="468" t="s">
        <v>875</v>
      </c>
      <c r="D481" t="s">
        <v>152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3">
        <v>0.01</v>
      </c>
      <c r="T481" s="153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5">
      <c r="A482" s="24">
        <v>1481</v>
      </c>
      <c r="B482" s="24">
        <v>1481</v>
      </c>
      <c r="C482" s="468" t="s">
        <v>876</v>
      </c>
      <c r="D482" t="s">
        <v>152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3">
        <v>0.01</v>
      </c>
      <c r="T482" s="153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5">
      <c r="A483" s="24">
        <v>1482</v>
      </c>
      <c r="B483" s="24">
        <v>1482</v>
      </c>
      <c r="C483" s="468" t="s">
        <v>877</v>
      </c>
      <c r="D483" t="s">
        <v>152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3">
        <v>0.01</v>
      </c>
      <c r="T483" s="153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5" hidden="1">
      <c r="A484" s="24">
        <v>1483</v>
      </c>
      <c r="B484" s="24">
        <v>1483</v>
      </c>
      <c r="C484" s="468" t="s">
        <v>878</v>
      </c>
      <c r="D484" t="s">
        <v>149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1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5">
      <c r="A485" s="24">
        <v>1484</v>
      </c>
      <c r="B485" s="24">
        <v>1484</v>
      </c>
      <c r="C485" s="468" t="s">
        <v>879</v>
      </c>
      <c r="D485" t="s">
        <v>152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3">
        <v>0.01</v>
      </c>
      <c r="T485" s="153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5" hidden="1">
      <c r="A486" s="24">
        <v>1485</v>
      </c>
      <c r="B486" s="24">
        <v>1485</v>
      </c>
      <c r="C486" s="468" t="s">
        <v>880</v>
      </c>
      <c r="D486" t="s">
        <v>149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1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5" hidden="1">
      <c r="A487" s="24">
        <v>1486</v>
      </c>
      <c r="B487" s="24">
        <v>1486</v>
      </c>
      <c r="C487" s="468" t="s">
        <v>881</v>
      </c>
      <c r="D487" t="s">
        <v>149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1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5" hidden="1">
      <c r="A488" s="24">
        <v>1487</v>
      </c>
      <c r="B488" s="24">
        <v>1487</v>
      </c>
      <c r="C488" s="468" t="s">
        <v>882</v>
      </c>
      <c r="D488" t="s">
        <v>149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1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5">
      <c r="A489" s="24">
        <v>1488</v>
      </c>
      <c r="B489" s="24">
        <v>1488</v>
      </c>
      <c r="C489" s="468" t="s">
        <v>883</v>
      </c>
      <c r="D489" t="s">
        <v>152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3">
        <v>0.01</v>
      </c>
      <c r="T489" s="153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5">
      <c r="A490" s="24">
        <v>1489</v>
      </c>
      <c r="B490" s="24">
        <v>1489</v>
      </c>
      <c r="C490" s="468" t="s">
        <v>884</v>
      </c>
      <c r="D490" t="s">
        <v>152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3">
        <v>0.01</v>
      </c>
      <c r="T490" s="153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5">
      <c r="A491" s="24">
        <v>1490</v>
      </c>
      <c r="B491" s="24">
        <v>1490</v>
      </c>
      <c r="C491" s="468" t="s">
        <v>885</v>
      </c>
      <c r="D491" t="s">
        <v>152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3">
        <v>0.01</v>
      </c>
      <c r="T491" s="153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5">
      <c r="A492" s="24">
        <v>1491</v>
      </c>
      <c r="B492" s="24">
        <v>1491</v>
      </c>
      <c r="C492" s="468" t="s">
        <v>886</v>
      </c>
      <c r="D492" t="s">
        <v>152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3">
        <v>0.01</v>
      </c>
      <c r="T492" s="153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5">
      <c r="A493" s="24">
        <v>1492</v>
      </c>
      <c r="B493" s="24">
        <v>1492</v>
      </c>
      <c r="C493" s="468" t="s">
        <v>887</v>
      </c>
      <c r="D493" t="s">
        <v>152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3">
        <v>0.01</v>
      </c>
      <c r="T493" s="153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5">
      <c r="A494" s="24">
        <v>1493</v>
      </c>
      <c r="B494" s="24">
        <v>1493</v>
      </c>
      <c r="C494" s="468" t="s">
        <v>888</v>
      </c>
      <c r="D494" t="s">
        <v>152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3">
        <v>0.01</v>
      </c>
      <c r="T494" s="153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5">
      <c r="A495" s="24">
        <v>1494</v>
      </c>
      <c r="B495" s="24">
        <v>1494</v>
      </c>
      <c r="C495" s="468" t="s">
        <v>889</v>
      </c>
      <c r="D495" t="s">
        <v>152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3">
        <v>0.01</v>
      </c>
      <c r="T495" s="153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5">
      <c r="A496" s="24">
        <v>1495</v>
      </c>
      <c r="B496" s="24">
        <v>1495</v>
      </c>
      <c r="C496" s="468" t="s">
        <v>890</v>
      </c>
      <c r="D496" t="s">
        <v>152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3">
        <v>0.01</v>
      </c>
      <c r="T496" s="153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5">
      <c r="A497" s="24">
        <v>1496</v>
      </c>
      <c r="B497" s="24">
        <v>1496</v>
      </c>
      <c r="C497" s="468" t="s">
        <v>891</v>
      </c>
      <c r="D497" t="s">
        <v>152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3">
        <v>0.01</v>
      </c>
      <c r="T497" s="153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5">
      <c r="A498" s="24">
        <v>1497</v>
      </c>
      <c r="B498" s="24">
        <v>1497</v>
      </c>
      <c r="C498" s="468" t="s">
        <v>892</v>
      </c>
      <c r="D498" t="s">
        <v>152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3">
        <v>0.01</v>
      </c>
      <c r="T498" s="153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5">
      <c r="A499" s="24">
        <v>1498</v>
      </c>
      <c r="B499" s="24">
        <v>1498</v>
      </c>
      <c r="C499" s="468" t="s">
        <v>893</v>
      </c>
      <c r="D499" t="s">
        <v>152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3">
        <v>0.01</v>
      </c>
      <c r="T499" s="153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5">
      <c r="A500" s="24">
        <v>1499</v>
      </c>
      <c r="B500" s="24">
        <v>1499</v>
      </c>
      <c r="C500" s="468" t="s">
        <v>894</v>
      </c>
      <c r="D500" t="s">
        <v>152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3">
        <v>0.01</v>
      </c>
      <c r="T500" s="153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5">
      <c r="A501" s="24">
        <v>1500</v>
      </c>
      <c r="B501" s="24">
        <v>1500</v>
      </c>
      <c r="C501" s="468" t="s">
        <v>895</v>
      </c>
      <c r="D501" t="s">
        <v>152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3">
        <v>0.01</v>
      </c>
      <c r="T501" s="153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5">
      <c r="A502" s="24">
        <v>1501</v>
      </c>
      <c r="B502" s="24">
        <v>1501</v>
      </c>
      <c r="C502" s="468" t="s">
        <v>896</v>
      </c>
      <c r="D502" t="s">
        <v>152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3">
        <v>0.01</v>
      </c>
      <c r="T502" s="153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5" hidden="1">
      <c r="A503" s="24">
        <v>1502</v>
      </c>
      <c r="B503" s="24">
        <v>1502</v>
      </c>
      <c r="C503" s="468" t="s">
        <v>897</v>
      </c>
      <c r="D503" t="s">
        <v>149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1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5">
      <c r="A504" s="24">
        <v>1503</v>
      </c>
      <c r="B504" s="24">
        <v>1503</v>
      </c>
      <c r="C504" s="468" t="s">
        <v>898</v>
      </c>
      <c r="D504" t="s">
        <v>152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3">
        <v>0.01</v>
      </c>
      <c r="T504" s="153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5" hidden="1">
      <c r="A505" s="24">
        <v>1504</v>
      </c>
      <c r="B505" s="24">
        <v>1504</v>
      </c>
      <c r="C505" s="468" t="s">
        <v>899</v>
      </c>
      <c r="D505" t="s">
        <v>149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1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5" hidden="1">
      <c r="A506" s="24">
        <v>1505</v>
      </c>
      <c r="B506" s="24">
        <v>1505</v>
      </c>
      <c r="C506" s="468" t="s">
        <v>900</v>
      </c>
      <c r="D506" t="s">
        <v>149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1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5" hidden="1">
      <c r="A507" s="24">
        <v>1506</v>
      </c>
      <c r="B507" s="24">
        <v>1506</v>
      </c>
      <c r="C507" s="468" t="s">
        <v>901</v>
      </c>
      <c r="D507" t="s">
        <v>149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1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5" hidden="1">
      <c r="A508" s="24">
        <v>1507</v>
      </c>
      <c r="B508" s="24">
        <v>1507</v>
      </c>
      <c r="C508" s="468" t="s">
        <v>902</v>
      </c>
      <c r="D508" t="s">
        <v>149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1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5">
      <c r="A509" s="24">
        <v>1508</v>
      </c>
      <c r="B509" s="24">
        <v>1508</v>
      </c>
      <c r="C509" s="468" t="s">
        <v>903</v>
      </c>
      <c r="D509" t="s">
        <v>152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3">
        <v>0.01</v>
      </c>
      <c r="T509" s="153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5" hidden="1">
      <c r="A510" s="24">
        <v>1509</v>
      </c>
      <c r="B510" s="24">
        <v>1509</v>
      </c>
      <c r="C510" s="468" t="s">
        <v>904</v>
      </c>
      <c r="D510" t="s">
        <v>146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1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5">
      <c r="A511" s="24">
        <v>1510</v>
      </c>
      <c r="B511" s="24">
        <v>1510</v>
      </c>
      <c r="C511" s="468" t="s">
        <v>905</v>
      </c>
      <c r="D511" t="s">
        <v>152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3">
        <v>0.01</v>
      </c>
      <c r="T511" s="153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5">
      <c r="A512" s="24">
        <v>1511</v>
      </c>
      <c r="B512" s="24">
        <v>1511</v>
      </c>
      <c r="C512" s="468" t="s">
        <v>906</v>
      </c>
      <c r="D512" t="s">
        <v>152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3">
        <v>0.01</v>
      </c>
      <c r="T512" s="153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5">
      <c r="A513" s="24">
        <v>1512</v>
      </c>
      <c r="B513" s="24">
        <v>1512</v>
      </c>
      <c r="C513" s="468" t="s">
        <v>907</v>
      </c>
      <c r="D513" t="s">
        <v>152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3">
        <v>0.01</v>
      </c>
      <c r="T513" s="153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5" hidden="1">
      <c r="A514" s="24">
        <v>1513</v>
      </c>
      <c r="B514" s="24">
        <v>1513</v>
      </c>
      <c r="C514" s="468" t="s">
        <v>908</v>
      </c>
      <c r="D514" t="s">
        <v>146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1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5" hidden="1">
      <c r="A515" s="24">
        <v>1514</v>
      </c>
      <c r="B515" s="24">
        <v>1514</v>
      </c>
      <c r="C515" s="468" t="s">
        <v>909</v>
      </c>
      <c r="D515" t="s">
        <v>146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1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5" hidden="1">
      <c r="A516" s="24">
        <v>1515</v>
      </c>
      <c r="B516" s="24">
        <v>1515</v>
      </c>
      <c r="C516" s="468" t="s">
        <v>910</v>
      </c>
      <c r="D516" t="s">
        <v>146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1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5">
      <c r="A517" s="24">
        <v>1516</v>
      </c>
      <c r="B517" s="24">
        <v>1516</v>
      </c>
      <c r="C517" s="468" t="s">
        <v>911</v>
      </c>
      <c r="D517" t="s">
        <v>152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3">
        <v>0.01</v>
      </c>
      <c r="T517" s="153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5" hidden="1">
      <c r="A518" s="24">
        <v>1517</v>
      </c>
      <c r="B518" s="24">
        <v>1517</v>
      </c>
      <c r="C518" s="468" t="s">
        <v>912</v>
      </c>
      <c r="D518" t="s">
        <v>146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1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5" hidden="1">
      <c r="A519" s="24">
        <v>1518</v>
      </c>
      <c r="B519" s="24">
        <v>1518</v>
      </c>
      <c r="C519" s="468" t="s">
        <v>913</v>
      </c>
      <c r="D519" t="s">
        <v>146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1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5">
      <c r="A520" s="24">
        <v>1519</v>
      </c>
      <c r="B520" s="24">
        <v>1519</v>
      </c>
      <c r="C520" s="468" t="s">
        <v>914</v>
      </c>
      <c r="D520" t="s">
        <v>152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3">
        <v>0.01</v>
      </c>
      <c r="T520" s="153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5" hidden="1">
      <c r="A521" s="24">
        <v>1520</v>
      </c>
      <c r="B521" s="24">
        <v>1520</v>
      </c>
      <c r="C521" s="468" t="s">
        <v>915</v>
      </c>
      <c r="D521" t="s">
        <v>146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1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5" hidden="1">
      <c r="A522" s="24">
        <v>1521</v>
      </c>
      <c r="B522" s="24">
        <v>1521</v>
      </c>
      <c r="C522" s="468" t="s">
        <v>916</v>
      </c>
      <c r="D522" t="s">
        <v>146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1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5" hidden="1">
      <c r="A523" s="24">
        <v>1522</v>
      </c>
      <c r="B523" s="24">
        <v>1522</v>
      </c>
      <c r="C523" s="468" t="s">
        <v>917</v>
      </c>
      <c r="D523" t="s">
        <v>146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1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5" hidden="1">
      <c r="A524" s="24">
        <v>1523</v>
      </c>
      <c r="B524" s="24">
        <v>1523</v>
      </c>
      <c r="C524" s="468" t="s">
        <v>918</v>
      </c>
      <c r="D524" t="s">
        <v>146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1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5">
      <c r="A525" s="24">
        <v>1524</v>
      </c>
      <c r="B525" s="24">
        <v>1524</v>
      </c>
      <c r="C525" s="468" t="s">
        <v>919</v>
      </c>
      <c r="D525" t="s">
        <v>152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3">
        <v>0.01</v>
      </c>
      <c r="T525" s="153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5" hidden="1">
      <c r="A526" s="24">
        <v>1525</v>
      </c>
      <c r="B526" s="24">
        <v>1525</v>
      </c>
      <c r="C526" s="468" t="s">
        <v>920</v>
      </c>
      <c r="D526" t="s">
        <v>149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1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5" hidden="1">
      <c r="A527" s="24">
        <v>1526</v>
      </c>
      <c r="B527" s="24">
        <v>1526</v>
      </c>
      <c r="C527" s="468" t="s">
        <v>921</v>
      </c>
      <c r="D527" t="s">
        <v>146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1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5">
      <c r="A528" s="24">
        <v>1527</v>
      </c>
      <c r="B528" s="24">
        <v>1527</v>
      </c>
      <c r="C528" s="468" t="s">
        <v>922</v>
      </c>
      <c r="D528" t="s">
        <v>152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3">
        <v>0.01</v>
      </c>
      <c r="T528" s="153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5">
      <c r="A529" s="24">
        <v>1528</v>
      </c>
      <c r="B529" s="24">
        <v>1528</v>
      </c>
      <c r="C529" s="468" t="s">
        <v>923</v>
      </c>
      <c r="D529" t="s">
        <v>152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3">
        <v>0.01</v>
      </c>
      <c r="T529" s="153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5">
      <c r="A530" s="24">
        <v>1529</v>
      </c>
      <c r="B530" s="24">
        <v>1529</v>
      </c>
      <c r="C530" s="468" t="s">
        <v>924</v>
      </c>
      <c r="D530" t="s">
        <v>152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3">
        <v>0.01</v>
      </c>
      <c r="T530" s="153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5">
      <c r="A531" s="24">
        <v>1530</v>
      </c>
      <c r="B531" s="24">
        <v>1530</v>
      </c>
      <c r="C531" s="468" t="s">
        <v>925</v>
      </c>
      <c r="D531" t="s">
        <v>152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3">
        <v>0.01</v>
      </c>
      <c r="T531" s="153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5">
      <c r="A532" s="24">
        <v>1531</v>
      </c>
      <c r="B532" s="24">
        <v>1531</v>
      </c>
      <c r="C532" s="468" t="s">
        <v>926</v>
      </c>
      <c r="D532" t="s">
        <v>152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3">
        <v>0.01</v>
      </c>
      <c r="T532" s="153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5">
      <c r="A533" s="24">
        <v>1532</v>
      </c>
      <c r="B533" s="24">
        <v>1532</v>
      </c>
      <c r="C533" s="468" t="s">
        <v>927</v>
      </c>
      <c r="D533" t="s">
        <v>152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3">
        <v>0.01</v>
      </c>
      <c r="T533" s="153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5">
      <c r="A534" s="24">
        <v>1533</v>
      </c>
      <c r="B534" s="24">
        <v>1533</v>
      </c>
      <c r="C534" s="468" t="s">
        <v>928</v>
      </c>
      <c r="D534" t="s">
        <v>152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3">
        <v>0.01</v>
      </c>
      <c r="T534" s="153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5" hidden="1">
      <c r="A535" s="24">
        <v>1534</v>
      </c>
      <c r="B535" s="24">
        <v>1534</v>
      </c>
      <c r="C535" s="468" t="s">
        <v>929</v>
      </c>
      <c r="D535" t="s">
        <v>146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1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5">
      <c r="A536" s="24">
        <v>1535</v>
      </c>
      <c r="B536" s="24">
        <v>1535</v>
      </c>
      <c r="C536" s="468" t="s">
        <v>930</v>
      </c>
      <c r="D536" t="s">
        <v>152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3">
        <v>0.01</v>
      </c>
      <c r="T536" s="153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5">
      <c r="A537" s="24">
        <v>1536</v>
      </c>
      <c r="B537" s="24">
        <v>1536</v>
      </c>
      <c r="C537" s="468" t="s">
        <v>931</v>
      </c>
      <c r="D537" t="s">
        <v>152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3">
        <v>0.01</v>
      </c>
      <c r="T537" s="153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5">
      <c r="A538" s="24">
        <v>1537</v>
      </c>
      <c r="B538" s="24">
        <v>1537</v>
      </c>
      <c r="C538" s="468" t="s">
        <v>932</v>
      </c>
      <c r="D538" t="s">
        <v>152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3">
        <v>0.01</v>
      </c>
      <c r="T538" s="153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5">
      <c r="A539" s="24">
        <v>1538</v>
      </c>
      <c r="B539" s="24">
        <v>1538</v>
      </c>
      <c r="C539" s="468" t="s">
        <v>933</v>
      </c>
      <c r="D539" t="s">
        <v>152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3">
        <v>0.01</v>
      </c>
      <c r="T539" s="153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5">
      <c r="A540" s="24">
        <v>1539</v>
      </c>
      <c r="B540" s="24">
        <v>1539</v>
      </c>
      <c r="C540" s="468" t="s">
        <v>934</v>
      </c>
      <c r="D540" t="s">
        <v>152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3">
        <v>0.01</v>
      </c>
      <c r="T540" s="153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5">
      <c r="A541" s="24">
        <v>1540</v>
      </c>
      <c r="B541" s="24">
        <v>1540</v>
      </c>
      <c r="C541" s="468" t="s">
        <v>935</v>
      </c>
      <c r="D541" t="s">
        <v>152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3">
        <v>0.01</v>
      </c>
      <c r="T541" s="153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5" hidden="1">
      <c r="A542" s="24">
        <v>1541</v>
      </c>
      <c r="B542" s="24">
        <v>1541</v>
      </c>
      <c r="C542" s="468" t="s">
        <v>936</v>
      </c>
      <c r="D542" t="s">
        <v>146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1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5">
      <c r="A543" s="24">
        <v>1542</v>
      </c>
      <c r="B543" s="24">
        <v>1542</v>
      </c>
      <c r="C543" s="468" t="s">
        <v>937</v>
      </c>
      <c r="D543" t="s">
        <v>152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3">
        <v>0.01</v>
      </c>
      <c r="T543" s="153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5" hidden="1">
      <c r="A544" s="24">
        <v>1543</v>
      </c>
      <c r="B544" s="24">
        <v>1543</v>
      </c>
      <c r="C544" s="468" t="s">
        <v>938</v>
      </c>
      <c r="D544" t="s">
        <v>146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1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5" hidden="1">
      <c r="A545" s="24">
        <v>1544</v>
      </c>
      <c r="B545" s="24">
        <v>1544</v>
      </c>
      <c r="C545" s="468" t="s">
        <v>939</v>
      </c>
      <c r="D545" t="s">
        <v>146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1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5" hidden="1">
      <c r="A546" s="24">
        <v>1545</v>
      </c>
      <c r="B546" s="24">
        <v>1545</v>
      </c>
      <c r="C546" s="468" t="s">
        <v>940</v>
      </c>
      <c r="D546" t="s">
        <v>146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1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5" hidden="1">
      <c r="A547" s="24">
        <v>1546</v>
      </c>
      <c r="B547" s="24">
        <v>1546</v>
      </c>
      <c r="C547" s="468" t="s">
        <v>941</v>
      </c>
      <c r="D547" t="s">
        <v>146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1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5">
      <c r="A548" s="24">
        <v>1547</v>
      </c>
      <c r="B548" s="24">
        <v>1547</v>
      </c>
      <c r="C548" s="468" t="s">
        <v>942</v>
      </c>
      <c r="D548" t="s">
        <v>152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3">
        <v>0.01</v>
      </c>
      <c r="T548" s="153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5">
      <c r="A549" s="24">
        <v>1548</v>
      </c>
      <c r="B549" s="24">
        <v>1548</v>
      </c>
      <c r="C549" s="468" t="s">
        <v>943</v>
      </c>
      <c r="D549" t="s">
        <v>152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3">
        <v>0.01</v>
      </c>
      <c r="T549" s="153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5">
      <c r="A550" s="24">
        <v>1549</v>
      </c>
      <c r="B550" s="24">
        <v>1549</v>
      </c>
      <c r="C550" s="468" t="s">
        <v>944</v>
      </c>
      <c r="D550" t="s">
        <v>152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3">
        <v>0.01</v>
      </c>
      <c r="T550" s="153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5">
      <c r="A551" s="24">
        <v>1550</v>
      </c>
      <c r="B551" s="24">
        <v>1550</v>
      </c>
      <c r="C551" s="468" t="s">
        <v>945</v>
      </c>
      <c r="D551" t="s">
        <v>152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3">
        <v>0.01</v>
      </c>
      <c r="T551" s="153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5">
      <c r="A552" s="24">
        <v>1551</v>
      </c>
      <c r="B552" s="24">
        <v>1551</v>
      </c>
      <c r="C552" s="468" t="s">
        <v>946</v>
      </c>
      <c r="D552" t="s">
        <v>152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3">
        <v>0.01</v>
      </c>
      <c r="T552" s="153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5">
      <c r="A553" s="24">
        <v>1552</v>
      </c>
      <c r="B553" s="24">
        <v>1552</v>
      </c>
      <c r="C553" s="468" t="s">
        <v>947</v>
      </c>
      <c r="D553" t="s">
        <v>152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3">
        <v>0.01</v>
      </c>
      <c r="T553" s="153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5">
      <c r="A554" s="24">
        <v>1553</v>
      </c>
      <c r="B554" s="24">
        <v>1553</v>
      </c>
      <c r="C554" s="468" t="s">
        <v>948</v>
      </c>
      <c r="D554" t="s">
        <v>152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3">
        <v>0.01</v>
      </c>
      <c r="T554" s="153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5" hidden="1">
      <c r="A555" s="24">
        <v>1554</v>
      </c>
      <c r="B555" s="24">
        <v>1554</v>
      </c>
      <c r="C555" s="468" t="s">
        <v>949</v>
      </c>
      <c r="D555" t="s">
        <v>152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3">
        <v>0.01</v>
      </c>
      <c r="T555" s="153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5">
      <c r="A556" s="24">
        <v>1555</v>
      </c>
      <c r="B556" s="24">
        <v>1555</v>
      </c>
      <c r="C556" s="468" t="s">
        <v>950</v>
      </c>
      <c r="D556" t="s">
        <v>152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3">
        <v>0.01</v>
      </c>
      <c r="T556" s="153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5" hidden="1">
      <c r="A557" s="24">
        <v>1556</v>
      </c>
      <c r="B557" s="24">
        <v>1556</v>
      </c>
      <c r="C557" s="468" t="s">
        <v>951</v>
      </c>
      <c r="D557" t="s">
        <v>149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1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5">
      <c r="A558" s="24">
        <v>1557</v>
      </c>
      <c r="B558" s="24">
        <v>1557</v>
      </c>
      <c r="C558" s="468" t="s">
        <v>952</v>
      </c>
      <c r="D558" t="s">
        <v>152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3">
        <v>0.01</v>
      </c>
      <c r="T558" s="153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5">
      <c r="A559" s="24">
        <v>1558</v>
      </c>
      <c r="B559" s="24">
        <v>1558</v>
      </c>
      <c r="C559" s="468" t="s">
        <v>953</v>
      </c>
      <c r="D559" t="s">
        <v>152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3">
        <v>0.01</v>
      </c>
      <c r="T559" s="153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5">
      <c r="A560" s="24">
        <v>1559</v>
      </c>
      <c r="B560" s="24">
        <v>1559</v>
      </c>
      <c r="C560" s="468" t="s">
        <v>954</v>
      </c>
      <c r="D560" t="s">
        <v>152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3">
        <v>0.01</v>
      </c>
      <c r="T560" s="153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5">
      <c r="A561" s="24">
        <v>1560</v>
      </c>
      <c r="B561" s="24">
        <v>1560</v>
      </c>
      <c r="C561" s="468" t="s">
        <v>955</v>
      </c>
      <c r="D561" t="s">
        <v>152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3">
        <v>0.01</v>
      </c>
      <c r="T561" s="153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5">
      <c r="A562" s="24">
        <v>1561</v>
      </c>
      <c r="B562" s="24">
        <v>1561</v>
      </c>
      <c r="C562" s="468" t="s">
        <v>956</v>
      </c>
      <c r="D562" t="s">
        <v>152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3">
        <v>0.01</v>
      </c>
      <c r="T562" s="153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5">
      <c r="A563" s="24">
        <v>1562</v>
      </c>
      <c r="B563" s="24">
        <v>1562</v>
      </c>
      <c r="C563" s="468" t="s">
        <v>957</v>
      </c>
      <c r="D563" t="s">
        <v>152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3">
        <v>0.01</v>
      </c>
      <c r="T563" s="153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5">
      <c r="A564" s="24">
        <v>1563</v>
      </c>
      <c r="B564" s="24">
        <v>1563</v>
      </c>
      <c r="C564" s="468" t="s">
        <v>958</v>
      </c>
      <c r="D564" t="s">
        <v>152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3">
        <v>0.01</v>
      </c>
      <c r="T564" s="153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5">
      <c r="A565" s="24">
        <v>1564</v>
      </c>
      <c r="B565" s="24">
        <v>1564</v>
      </c>
      <c r="C565" s="468" t="s">
        <v>959</v>
      </c>
      <c r="D565" t="s">
        <v>152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3">
        <v>0.01</v>
      </c>
      <c r="T565" s="153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5">
      <c r="A566" s="24">
        <v>1565</v>
      </c>
      <c r="B566" s="24">
        <v>1565</v>
      </c>
      <c r="C566" s="468" t="s">
        <v>960</v>
      </c>
      <c r="D566" t="s">
        <v>152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3">
        <v>0.01</v>
      </c>
      <c r="T566" s="153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5">
      <c r="A567" s="24">
        <v>1566</v>
      </c>
      <c r="B567" s="24">
        <v>1566</v>
      </c>
      <c r="C567" s="468" t="s">
        <v>961</v>
      </c>
      <c r="D567" t="s">
        <v>152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3">
        <v>0.01</v>
      </c>
      <c r="T567" s="153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5">
      <c r="A568" s="24">
        <v>1567</v>
      </c>
      <c r="B568" s="24">
        <v>1567</v>
      </c>
      <c r="C568" s="468" t="s">
        <v>962</v>
      </c>
      <c r="D568" t="s">
        <v>152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3">
        <v>0.01</v>
      </c>
      <c r="T568" s="153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5" hidden="1">
      <c r="A569" s="24">
        <v>1568</v>
      </c>
      <c r="B569" s="24">
        <v>1568</v>
      </c>
      <c r="C569" s="468" t="s">
        <v>963</v>
      </c>
      <c r="D569" t="s">
        <v>149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1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5" hidden="1">
      <c r="A570" s="24">
        <v>1569</v>
      </c>
      <c r="B570" s="24">
        <v>1569</v>
      </c>
      <c r="C570" s="468" t="s">
        <v>964</v>
      </c>
      <c r="D570" t="s">
        <v>152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3">
        <v>0.01</v>
      </c>
      <c r="T570" s="153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5">
      <c r="A571" s="24">
        <v>1570</v>
      </c>
      <c r="B571" s="24">
        <v>1570</v>
      </c>
      <c r="C571" s="468" t="s">
        <v>965</v>
      </c>
      <c r="D571" t="s">
        <v>152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3">
        <v>0.01</v>
      </c>
      <c r="T571" s="153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5">
      <c r="A572" s="24">
        <v>1571</v>
      </c>
      <c r="B572" s="24">
        <v>1571</v>
      </c>
      <c r="C572" s="468" t="s">
        <v>966</v>
      </c>
      <c r="D572" t="s">
        <v>152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3">
        <v>0.01</v>
      </c>
      <c r="T572" s="153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5">
      <c r="A573" s="24">
        <v>1572</v>
      </c>
      <c r="B573" s="24">
        <v>1572</v>
      </c>
      <c r="C573" s="468" t="s">
        <v>967</v>
      </c>
      <c r="D573" t="s">
        <v>152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3">
        <v>0.01</v>
      </c>
      <c r="T573" s="153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5">
      <c r="A574" s="24">
        <v>1573</v>
      </c>
      <c r="B574" s="24">
        <v>1573</v>
      </c>
      <c r="C574" s="468" t="s">
        <v>968</v>
      </c>
      <c r="D574" t="s">
        <v>152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3">
        <v>0.01</v>
      </c>
      <c r="T574" s="153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5" hidden="1">
      <c r="A575" s="24">
        <v>1574</v>
      </c>
      <c r="B575" s="24">
        <v>1574</v>
      </c>
      <c r="C575" s="468" t="s">
        <v>969</v>
      </c>
      <c r="D575" t="s">
        <v>149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1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5" hidden="1">
      <c r="A576" s="24">
        <v>1575</v>
      </c>
      <c r="B576" s="24">
        <v>1575</v>
      </c>
      <c r="C576" s="468" t="s">
        <v>970</v>
      </c>
      <c r="D576" t="s">
        <v>149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1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5" hidden="1">
      <c r="A577" s="24">
        <v>1576</v>
      </c>
      <c r="B577" s="24">
        <v>1576</v>
      </c>
      <c r="C577" s="468" t="s">
        <v>971</v>
      </c>
      <c r="D577" t="s">
        <v>149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1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5" hidden="1">
      <c r="A578" s="24">
        <v>1577</v>
      </c>
      <c r="B578" s="24">
        <v>1577</v>
      </c>
      <c r="C578" s="468" t="s">
        <v>972</v>
      </c>
      <c r="D578" t="s">
        <v>149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1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5" hidden="1">
      <c r="A579" s="24">
        <v>1578</v>
      </c>
      <c r="B579" s="24">
        <v>1578</v>
      </c>
      <c r="C579" s="468" t="s">
        <v>973</v>
      </c>
      <c r="D579" t="s">
        <v>149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1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5" hidden="1">
      <c r="A580" s="24">
        <v>1579</v>
      </c>
      <c r="B580" s="24">
        <v>1579</v>
      </c>
      <c r="C580" s="468" t="s">
        <v>974</v>
      </c>
      <c r="D580" t="s">
        <v>149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1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5" hidden="1">
      <c r="A581" s="24">
        <v>1580</v>
      </c>
      <c r="B581" s="24">
        <v>1580</v>
      </c>
      <c r="C581" s="468" t="s">
        <v>975</v>
      </c>
      <c r="D581" t="s">
        <v>149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1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5" hidden="1">
      <c r="A582" s="24">
        <v>1581</v>
      </c>
      <c r="B582" s="24">
        <v>1581</v>
      </c>
      <c r="C582" s="468" t="s">
        <v>976</v>
      </c>
      <c r="D582" t="s">
        <v>149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1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5" hidden="1">
      <c r="A583" s="24">
        <v>1582</v>
      </c>
      <c r="B583" s="24">
        <v>1582</v>
      </c>
      <c r="C583" s="468" t="s">
        <v>977</v>
      </c>
      <c r="D583" t="s">
        <v>149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1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5" hidden="1">
      <c r="A584" s="24">
        <v>1583</v>
      </c>
      <c r="B584" s="24">
        <v>1583</v>
      </c>
      <c r="C584" s="468" t="s">
        <v>978</v>
      </c>
      <c r="D584" t="s">
        <v>149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1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5" hidden="1">
      <c r="A585" s="24">
        <v>1584</v>
      </c>
      <c r="B585" s="24">
        <v>1584</v>
      </c>
      <c r="C585" s="468" t="s">
        <v>979</v>
      </c>
      <c r="D585" t="s">
        <v>146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1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5" hidden="1">
      <c r="A586" s="24">
        <v>1585</v>
      </c>
      <c r="B586" s="24">
        <v>1585</v>
      </c>
      <c r="C586" s="468" t="s">
        <v>980</v>
      </c>
      <c r="D586" t="s">
        <v>149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1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5" hidden="1">
      <c r="A587" s="24">
        <v>1586</v>
      </c>
      <c r="B587" s="24">
        <v>1586</v>
      </c>
      <c r="C587" s="468" t="s">
        <v>981</v>
      </c>
      <c r="D587" t="s">
        <v>149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1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5" hidden="1">
      <c r="A588" s="24">
        <v>1587</v>
      </c>
      <c r="B588" s="24">
        <v>1587</v>
      </c>
      <c r="C588" s="468" t="s">
        <v>982</v>
      </c>
      <c r="D588" t="s">
        <v>149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1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5" hidden="1">
      <c r="A589" s="24">
        <v>1588</v>
      </c>
      <c r="B589" s="24">
        <v>1588</v>
      </c>
      <c r="C589" s="468" t="s">
        <v>983</v>
      </c>
      <c r="D589" t="s">
        <v>149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1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5" hidden="1">
      <c r="A590" s="24">
        <v>1589</v>
      </c>
      <c r="B590" s="24">
        <v>1589</v>
      </c>
      <c r="C590" s="468" t="s">
        <v>984</v>
      </c>
      <c r="D590" t="s">
        <v>146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1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5">
      <c r="A591" s="24">
        <v>1590</v>
      </c>
      <c r="B591" s="24">
        <v>1590</v>
      </c>
      <c r="C591" s="468" t="s">
        <v>985</v>
      </c>
      <c r="D591" t="s">
        <v>152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3">
        <v>0.01</v>
      </c>
      <c r="T591" s="153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5" hidden="1">
      <c r="A592" s="24">
        <v>1591</v>
      </c>
      <c r="B592" s="24">
        <v>1591</v>
      </c>
      <c r="C592" s="468" t="s">
        <v>986</v>
      </c>
      <c r="D592" t="s">
        <v>146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1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5" hidden="1">
      <c r="A593" s="24">
        <v>1592</v>
      </c>
      <c r="B593" s="24">
        <v>1592</v>
      </c>
      <c r="C593" s="468" t="s">
        <v>987</v>
      </c>
      <c r="D593" t="s">
        <v>146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1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5" hidden="1">
      <c r="A594" s="24">
        <v>1593</v>
      </c>
      <c r="B594" s="24">
        <v>1593</v>
      </c>
      <c r="C594" s="468" t="s">
        <v>988</v>
      </c>
      <c r="D594" t="s">
        <v>146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1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5" hidden="1">
      <c r="A595" s="24">
        <v>1594</v>
      </c>
      <c r="B595" s="24">
        <v>1594</v>
      </c>
      <c r="C595" s="475" t="s">
        <v>989</v>
      </c>
      <c r="D595" t="s">
        <v>152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5" hidden="1">
      <c r="A596" s="24">
        <v>1595</v>
      </c>
      <c r="B596" s="24">
        <v>1595</v>
      </c>
      <c r="C596" s="468" t="s">
        <v>990</v>
      </c>
      <c r="D596" t="s">
        <v>152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3">
        <v>0.01</v>
      </c>
      <c r="T596" s="153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5">
      <c r="A597" s="24">
        <v>1596</v>
      </c>
      <c r="B597" s="24">
        <v>1596</v>
      </c>
      <c r="C597" s="468" t="s">
        <v>991</v>
      </c>
      <c r="D597" t="s">
        <v>152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3">
        <v>0.01</v>
      </c>
      <c r="T597" s="153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5">
      <c r="A598" s="24">
        <v>1597</v>
      </c>
      <c r="B598" s="24">
        <v>1597</v>
      </c>
      <c r="C598" s="468" t="s">
        <v>992</v>
      </c>
      <c r="D598" t="s">
        <v>152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3">
        <v>0.01</v>
      </c>
      <c r="T598" s="153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5">
      <c r="A599" s="24">
        <v>1598</v>
      </c>
      <c r="B599" s="24">
        <v>1598</v>
      </c>
      <c r="C599" s="468" t="s">
        <v>993</v>
      </c>
      <c r="D599" t="s">
        <v>152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3">
        <v>0.01</v>
      </c>
      <c r="T599" s="153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5" hidden="1">
      <c r="A600" s="24">
        <v>1599</v>
      </c>
      <c r="B600" s="24">
        <v>1599</v>
      </c>
      <c r="C600" s="468" t="s">
        <v>994</v>
      </c>
      <c r="D600" t="s">
        <v>146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1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5" hidden="1">
      <c r="A601" s="24">
        <v>1600</v>
      </c>
      <c r="B601" s="24">
        <v>1600</v>
      </c>
      <c r="C601" s="468" t="s">
        <v>995</v>
      </c>
      <c r="D601" t="s">
        <v>146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1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5">
      <c r="A602" s="24">
        <v>1601</v>
      </c>
      <c r="B602" s="24">
        <v>1601</v>
      </c>
      <c r="C602" s="468" t="s">
        <v>996</v>
      </c>
      <c r="D602" t="s">
        <v>152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3">
        <v>0.01</v>
      </c>
      <c r="T602" s="153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5" hidden="1">
      <c r="A603" s="24">
        <v>1602</v>
      </c>
      <c r="B603" s="24">
        <v>1602</v>
      </c>
      <c r="C603" s="468" t="s">
        <v>997</v>
      </c>
      <c r="D603" t="s">
        <v>146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1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5">
      <c r="A604" s="24">
        <v>1603</v>
      </c>
      <c r="B604" s="24">
        <v>1603</v>
      </c>
      <c r="C604" s="468" t="s">
        <v>998</v>
      </c>
      <c r="D604" t="s">
        <v>152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3">
        <v>0.01</v>
      </c>
      <c r="T604" s="153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5" hidden="1">
      <c r="A605" s="24">
        <v>1604</v>
      </c>
      <c r="B605" s="24">
        <v>1604</v>
      </c>
      <c r="C605" s="468" t="s">
        <v>999</v>
      </c>
      <c r="D605" t="s">
        <v>146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1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5" hidden="1">
      <c r="A606" s="24">
        <v>1605</v>
      </c>
      <c r="B606" s="24">
        <v>1605</v>
      </c>
      <c r="C606" s="468" t="s">
        <v>1000</v>
      </c>
      <c r="D606" t="s">
        <v>146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1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5" hidden="1">
      <c r="A607" s="24">
        <v>1606</v>
      </c>
      <c r="B607" s="24">
        <v>1606</v>
      </c>
      <c r="C607" s="468" t="s">
        <v>1001</v>
      </c>
      <c r="D607" t="s">
        <v>149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1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5" hidden="1">
      <c r="A608" s="24">
        <v>1607</v>
      </c>
      <c r="B608" s="24">
        <v>1607</v>
      </c>
      <c r="C608" s="468" t="s">
        <v>1002</v>
      </c>
      <c r="D608" t="s">
        <v>146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1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5">
      <c r="A609" s="24">
        <v>1608</v>
      </c>
      <c r="B609" s="24">
        <v>1608</v>
      </c>
      <c r="C609" s="468" t="s">
        <v>1003</v>
      </c>
      <c r="D609" t="s">
        <v>152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3">
        <v>0.01</v>
      </c>
      <c r="T609" s="153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5" hidden="1">
      <c r="A610" s="24">
        <v>1609</v>
      </c>
      <c r="B610" s="24">
        <v>1609</v>
      </c>
      <c r="C610" s="475" t="s">
        <v>1004</v>
      </c>
      <c r="D610" t="s">
        <v>152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3">
        <v>0.01</v>
      </c>
      <c r="T610" s="153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5" hidden="1">
      <c r="A611" s="24">
        <v>1610</v>
      </c>
      <c r="B611" s="24">
        <v>1610</v>
      </c>
      <c r="C611" s="475" t="s">
        <v>1005</v>
      </c>
      <c r="D611" t="s">
        <v>152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3">
        <v>0.01</v>
      </c>
      <c r="T611" s="153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5" hidden="1">
      <c r="A612" s="24">
        <v>1611</v>
      </c>
      <c r="B612" s="24">
        <v>1611</v>
      </c>
      <c r="C612" s="475" t="s">
        <v>1006</v>
      </c>
      <c r="D612" t="s">
        <v>152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5" hidden="1">
      <c r="A613" s="24">
        <v>1612</v>
      </c>
      <c r="B613" s="24">
        <v>1612</v>
      </c>
      <c r="C613" s="475" t="s">
        <v>1007</v>
      </c>
      <c r="D613" t="s">
        <v>152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3">
        <v>0.01</v>
      </c>
      <c r="T613" s="153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5" hidden="1">
      <c r="A614" s="24">
        <v>1613</v>
      </c>
      <c r="B614" s="24">
        <v>1613</v>
      </c>
      <c r="C614" s="475" t="s">
        <v>1008</v>
      </c>
      <c r="D614" t="s">
        <v>152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3">
        <v>0.01</v>
      </c>
      <c r="T614" s="153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5" hidden="1">
      <c r="A615" s="24">
        <v>1614</v>
      </c>
      <c r="B615" s="24">
        <v>1614</v>
      </c>
      <c r="C615" s="475" t="s">
        <v>1009</v>
      </c>
      <c r="D615" t="s">
        <v>152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3">
        <v>0.01</v>
      </c>
      <c r="T615" s="153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5" hidden="1">
      <c r="A616" s="24">
        <v>1615</v>
      </c>
      <c r="B616" s="24">
        <v>1615</v>
      </c>
      <c r="C616" s="468" t="s">
        <v>1010</v>
      </c>
      <c r="D616" t="s">
        <v>146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1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5" hidden="1">
      <c r="A617" s="24">
        <v>1616</v>
      </c>
      <c r="B617" s="24">
        <v>1616</v>
      </c>
      <c r="C617" s="468" t="s">
        <v>1011</v>
      </c>
      <c r="D617" t="s">
        <v>146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1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5" hidden="1">
      <c r="A618" s="24">
        <v>1617</v>
      </c>
      <c r="B618" s="24">
        <v>1617</v>
      </c>
      <c r="C618" s="475" t="s">
        <v>1012</v>
      </c>
      <c r="D618" t="s">
        <v>152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3">
        <v>0.01</v>
      </c>
      <c r="T618" s="153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5" hidden="1">
      <c r="A619" s="24">
        <v>1618</v>
      </c>
      <c r="B619" s="24">
        <v>1618</v>
      </c>
      <c r="C619" s="475" t="s">
        <v>1013</v>
      </c>
      <c r="D619" t="s">
        <v>152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3">
        <v>0.01</v>
      </c>
      <c r="T619" s="153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5" hidden="1">
      <c r="A620" s="24">
        <v>1619</v>
      </c>
      <c r="B620" s="24">
        <v>1619</v>
      </c>
      <c r="C620" s="475" t="s">
        <v>1014</v>
      </c>
      <c r="D620" t="s">
        <v>152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3">
        <v>0.01</v>
      </c>
      <c r="T620" s="153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5" hidden="1">
      <c r="A621" s="24">
        <v>1620</v>
      </c>
      <c r="B621" s="24">
        <v>1620</v>
      </c>
      <c r="C621" s="475" t="s">
        <v>1015</v>
      </c>
      <c r="D621" t="s">
        <v>152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3">
        <v>0.01</v>
      </c>
      <c r="T621" s="153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5" hidden="1">
      <c r="A622" s="24">
        <v>1621</v>
      </c>
      <c r="B622" s="24">
        <v>1621</v>
      </c>
      <c r="C622" s="475" t="s">
        <v>1016</v>
      </c>
      <c r="D622" t="s">
        <v>152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3">
        <v>0.01</v>
      </c>
      <c r="T622" s="153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5" hidden="1">
      <c r="A623" s="24">
        <v>1622</v>
      </c>
      <c r="B623" s="24">
        <v>1622</v>
      </c>
      <c r="C623" s="468" t="s">
        <v>1017</v>
      </c>
      <c r="D623" t="s">
        <v>146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1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5" hidden="1">
      <c r="A624" s="24">
        <v>1623</v>
      </c>
      <c r="B624" s="24">
        <v>1623</v>
      </c>
      <c r="C624" s="468" t="s">
        <v>1018</v>
      </c>
      <c r="D624" t="s">
        <v>152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1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5" hidden="1">
      <c r="A625" s="24">
        <v>1624</v>
      </c>
      <c r="B625" s="24">
        <v>1624</v>
      </c>
      <c r="C625" s="468" t="s">
        <v>1019</v>
      </c>
      <c r="D625" t="s">
        <v>152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1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5" hidden="1">
      <c r="A626" s="24">
        <v>1625</v>
      </c>
      <c r="B626" s="24">
        <v>1625</v>
      </c>
      <c r="C626" s="468" t="s">
        <v>1020</v>
      </c>
      <c r="D626" t="s">
        <v>146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1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5" hidden="1">
      <c r="A627" s="24">
        <v>1626</v>
      </c>
      <c r="B627" s="24">
        <v>1626</v>
      </c>
      <c r="C627" s="475" t="s">
        <v>1021</v>
      </c>
      <c r="D627" t="s">
        <v>152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3">
        <v>0.01</v>
      </c>
      <c r="T627" s="153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5" hidden="1">
      <c r="A628" s="24">
        <v>1627</v>
      </c>
      <c r="B628" s="24">
        <v>1627</v>
      </c>
      <c r="C628" s="475" t="s">
        <v>1022</v>
      </c>
      <c r="D628" t="s">
        <v>152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3">
        <v>0.01</v>
      </c>
      <c r="T628" s="153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5" hidden="1">
      <c r="A629" s="24">
        <v>1628</v>
      </c>
      <c r="B629" s="24">
        <v>1628</v>
      </c>
      <c r="C629" s="475" t="s">
        <v>1023</v>
      </c>
      <c r="D629" t="s">
        <v>152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3">
        <v>0.01</v>
      </c>
      <c r="T629" s="153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5" hidden="1">
      <c r="A630" s="24">
        <v>1629</v>
      </c>
      <c r="B630" s="24">
        <v>1629</v>
      </c>
      <c r="C630" s="468" t="s">
        <v>1024</v>
      </c>
      <c r="D630" t="s">
        <v>146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1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5" hidden="1">
      <c r="A631" s="24">
        <v>1630</v>
      </c>
      <c r="B631" s="24">
        <v>1630</v>
      </c>
      <c r="C631" s="475" t="s">
        <v>1025</v>
      </c>
      <c r="D631" t="s">
        <v>152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3">
        <v>0.01</v>
      </c>
      <c r="T631" s="153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5" hidden="1">
      <c r="A632" s="24">
        <v>1631</v>
      </c>
      <c r="B632" s="24">
        <v>1631</v>
      </c>
      <c r="C632" s="468" t="s">
        <v>1026</v>
      </c>
      <c r="D632" t="s">
        <v>146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1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5" hidden="1">
      <c r="A633" s="24">
        <v>1632</v>
      </c>
      <c r="B633" s="24">
        <v>1632</v>
      </c>
      <c r="C633" s="468" t="s">
        <v>1027</v>
      </c>
      <c r="D633" t="s">
        <v>146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1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5" hidden="1">
      <c r="A634" s="24">
        <v>1633</v>
      </c>
      <c r="B634" s="24">
        <v>1633</v>
      </c>
      <c r="C634" s="468" t="s">
        <v>1028</v>
      </c>
      <c r="D634" t="s">
        <v>146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1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5" hidden="1">
      <c r="A635" s="24">
        <v>1634</v>
      </c>
      <c r="B635" s="24">
        <v>1634</v>
      </c>
      <c r="C635" s="468" t="s">
        <v>1029</v>
      </c>
      <c r="D635" t="s">
        <v>146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1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5" hidden="1">
      <c r="A636" s="24">
        <v>1635</v>
      </c>
      <c r="B636" s="24">
        <v>1635</v>
      </c>
      <c r="C636" s="468" t="s">
        <v>1030</v>
      </c>
      <c r="D636" t="s">
        <v>146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1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5" hidden="1">
      <c r="A637" s="24">
        <v>1636</v>
      </c>
      <c r="B637" s="24">
        <v>1636</v>
      </c>
      <c r="C637" s="475" t="s">
        <v>1031</v>
      </c>
      <c r="D637" t="s">
        <v>152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3">
        <v>0.01</v>
      </c>
      <c r="T637" s="153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5" hidden="1">
      <c r="A638" s="24">
        <v>1637</v>
      </c>
      <c r="B638" s="24">
        <v>1637</v>
      </c>
      <c r="C638" s="475" t="s">
        <v>1032</v>
      </c>
      <c r="D638" t="s">
        <v>152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3">
        <v>0.01</v>
      </c>
      <c r="T638" s="153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5" hidden="1">
      <c r="A639" s="24">
        <v>1638</v>
      </c>
      <c r="B639" s="24">
        <v>1638</v>
      </c>
      <c r="C639" s="475" t="s">
        <v>1033</v>
      </c>
      <c r="D639" t="s">
        <v>152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3">
        <v>0.01</v>
      </c>
      <c r="T639" s="153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5" hidden="1">
      <c r="A640" s="24">
        <v>1639</v>
      </c>
      <c r="B640" s="24">
        <v>1639</v>
      </c>
      <c r="C640" s="475" t="s">
        <v>1034</v>
      </c>
      <c r="D640" t="s">
        <v>152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3">
        <v>0.01</v>
      </c>
      <c r="T640" s="153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5" hidden="1">
      <c r="A641" s="24">
        <v>1640</v>
      </c>
      <c r="B641" s="24">
        <v>1640</v>
      </c>
      <c r="C641" s="475" t="s">
        <v>1035</v>
      </c>
      <c r="D641" t="s">
        <v>152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3">
        <v>0.01</v>
      </c>
      <c r="T641" s="153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5" hidden="1">
      <c r="A642" s="24">
        <v>1641</v>
      </c>
      <c r="B642" s="24">
        <v>1641</v>
      </c>
      <c r="C642" s="475" t="s">
        <v>1036</v>
      </c>
      <c r="D642" t="s">
        <v>152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3">
        <v>0.01</v>
      </c>
      <c r="T642" s="153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5" hidden="1">
      <c r="A643" s="24">
        <v>1642</v>
      </c>
      <c r="B643" s="24">
        <v>1642</v>
      </c>
      <c r="C643" s="475" t="s">
        <v>1037</v>
      </c>
      <c r="D643" t="s">
        <v>152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3">
        <v>0.01</v>
      </c>
      <c r="T643" s="153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8" t="s">
        <v>1038</v>
      </c>
      <c r="D644" t="s">
        <v>146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1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8" t="s">
        <v>1039</v>
      </c>
      <c r="D645" t="s">
        <v>154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1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8" t="s">
        <v>1040</v>
      </c>
      <c r="D646" t="s">
        <v>154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1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8" t="s">
        <v>1041</v>
      </c>
      <c r="D647" t="s">
        <v>146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1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8" t="s">
        <v>1042</v>
      </c>
      <c r="D648" t="s">
        <v>146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1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8" t="s">
        <v>1043</v>
      </c>
      <c r="D649" t="s">
        <v>146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1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8" t="s">
        <v>1044</v>
      </c>
      <c r="D650" t="s">
        <v>146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1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8" t="s">
        <v>1045</v>
      </c>
      <c r="D651" t="s">
        <v>152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1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8" t="s">
        <v>1046</v>
      </c>
      <c r="D652" t="s">
        <v>152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1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8" t="s">
        <v>1047</v>
      </c>
      <c r="D653" t="s">
        <v>149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1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8" t="s">
        <v>1048</v>
      </c>
      <c r="D654" t="s">
        <v>149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1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8" t="s">
        <v>1049</v>
      </c>
      <c r="D655" t="s">
        <v>146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1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8" t="s">
        <v>1050</v>
      </c>
      <c r="D656" t="s">
        <v>146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1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8" t="s">
        <v>1051</v>
      </c>
      <c r="D657" t="s">
        <v>146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1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8" t="s">
        <v>1052</v>
      </c>
      <c r="D658" t="s">
        <v>146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1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5" t="s">
        <v>1053</v>
      </c>
      <c r="D659" t="s">
        <v>149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1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8" t="s">
        <v>1054</v>
      </c>
      <c r="D660" t="s">
        <v>146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1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5" t="s">
        <v>1055</v>
      </c>
      <c r="D661" t="s">
        <v>149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1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5" t="s">
        <v>1056</v>
      </c>
      <c r="D662" t="s">
        <v>149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1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5" t="s">
        <v>1057</v>
      </c>
      <c r="D663" t="s">
        <v>149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1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5" t="s">
        <v>1058</v>
      </c>
      <c r="D664" t="s">
        <v>149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1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5" t="s">
        <v>1059</v>
      </c>
      <c r="D665" t="s">
        <v>149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1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5" t="s">
        <v>1060</v>
      </c>
      <c r="D666" t="s">
        <v>149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1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8" t="s">
        <v>1061</v>
      </c>
      <c r="D667" t="s">
        <v>146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1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8" t="s">
        <v>1062</v>
      </c>
      <c r="D668" t="s">
        <v>146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1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5" t="s">
        <v>1063</v>
      </c>
      <c r="D669" t="s">
        <v>149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1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5" t="s">
        <v>1064</v>
      </c>
      <c r="D670" t="s">
        <v>149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1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5" t="s">
        <v>1065</v>
      </c>
      <c r="D671" t="s">
        <v>149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1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5" t="s">
        <v>1066</v>
      </c>
      <c r="D672" t="s">
        <v>149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1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5" t="s">
        <v>1067</v>
      </c>
      <c r="D673" t="s">
        <v>149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1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5" t="s">
        <v>1068</v>
      </c>
      <c r="D674" t="s">
        <v>149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1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5" t="s">
        <v>1069</v>
      </c>
      <c r="D675" t="s">
        <v>149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1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8" t="s">
        <v>1070</v>
      </c>
      <c r="D676" t="s">
        <v>146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1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8" t="s">
        <v>1071</v>
      </c>
      <c r="D677" t="s">
        <v>146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1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8" t="s">
        <v>1072</v>
      </c>
      <c r="D678" t="s">
        <v>146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1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5" t="s">
        <v>1073</v>
      </c>
      <c r="D679" t="s">
        <v>149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1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8" t="s">
        <v>1074</v>
      </c>
      <c r="D680" t="s">
        <v>146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1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5" t="s">
        <v>1075</v>
      </c>
      <c r="D681" t="s">
        <v>149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1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5" t="s">
        <v>1076</v>
      </c>
      <c r="D682" t="s">
        <v>149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1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8" t="s">
        <v>1077</v>
      </c>
      <c r="D683" t="s">
        <v>146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1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8" t="s">
        <v>1078</v>
      </c>
      <c r="D684" t="s">
        <v>146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1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8" t="s">
        <v>1079</v>
      </c>
      <c r="D685" t="s">
        <v>146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1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8" t="s">
        <v>1080</v>
      </c>
      <c r="D686" t="s">
        <v>149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1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8" t="s">
        <v>1081</v>
      </c>
      <c r="D687" t="s">
        <v>149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1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5" t="s">
        <v>1082</v>
      </c>
      <c r="D688" t="s">
        <v>149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1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5" t="s">
        <v>1083</v>
      </c>
      <c r="D689" t="s">
        <v>149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1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5" t="s">
        <v>1084</v>
      </c>
      <c r="D690" t="s">
        <v>149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1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5" t="s">
        <v>1085</v>
      </c>
      <c r="D691" t="s">
        <v>149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1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5" t="s">
        <v>1086</v>
      </c>
      <c r="D692" t="s">
        <v>149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1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5" t="s">
        <v>1087</v>
      </c>
      <c r="D693" t="s">
        <v>149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1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5" t="s">
        <v>1088</v>
      </c>
      <c r="D694" t="s">
        <v>149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1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5" t="s">
        <v>1089</v>
      </c>
      <c r="D695" t="s">
        <v>152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8" t="s">
        <v>1090</v>
      </c>
      <c r="D696" t="s">
        <v>149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1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8" t="s">
        <v>1091</v>
      </c>
      <c r="D697" t="s">
        <v>149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1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8" t="s">
        <v>1092</v>
      </c>
      <c r="D698" t="s">
        <v>146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1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8" t="s">
        <v>1093</v>
      </c>
      <c r="D699" t="s">
        <v>146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1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8" t="s">
        <v>1094</v>
      </c>
      <c r="D700" t="s">
        <v>149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1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8" t="s">
        <v>1095</v>
      </c>
      <c r="D701" t="s">
        <v>149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1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8" t="s">
        <v>1096</v>
      </c>
      <c r="D702" t="s">
        <v>146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1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8" t="s">
        <v>1097</v>
      </c>
      <c r="D703" t="s">
        <v>146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1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8" t="s">
        <v>1098</v>
      </c>
      <c r="D704" t="s">
        <v>146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1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5" t="s">
        <v>1099</v>
      </c>
      <c r="D705" t="s">
        <v>149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1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5" t="s">
        <v>1100</v>
      </c>
      <c r="D706" t="s">
        <v>149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1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5" t="s">
        <v>1101</v>
      </c>
      <c r="D707" t="s">
        <v>149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1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5" t="s">
        <v>1102</v>
      </c>
      <c r="D708" t="s">
        <v>149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1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5" t="s">
        <v>1103</v>
      </c>
      <c r="D709" t="s">
        <v>149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1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5" t="s">
        <v>1104</v>
      </c>
      <c r="D710" t="s">
        <v>149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1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5" t="s">
        <v>1105</v>
      </c>
      <c r="D711" t="s">
        <v>149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1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5" t="s">
        <v>1106</v>
      </c>
      <c r="D712" t="s">
        <v>149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1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8" t="s">
        <v>1107</v>
      </c>
      <c r="D713" t="s">
        <v>146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1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8" t="s">
        <v>1108</v>
      </c>
      <c r="D714" t="s">
        <v>146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1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5" t="s">
        <v>1109</v>
      </c>
      <c r="D715" t="s">
        <v>149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1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8" t="s">
        <v>1110</v>
      </c>
      <c r="D716" t="s">
        <v>146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1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5" t="s">
        <v>1111</v>
      </c>
      <c r="D717" t="s">
        <v>149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1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5" t="s">
        <v>1112</v>
      </c>
      <c r="D718" t="s">
        <v>149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1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8" t="s">
        <v>1113</v>
      </c>
      <c r="D719" t="s">
        <v>146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1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8" t="s">
        <v>1114</v>
      </c>
      <c r="D720" t="s">
        <v>146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1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5" t="s">
        <v>1115</v>
      </c>
      <c r="D721" t="s">
        <v>152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3">
        <v>0.01</v>
      </c>
      <c r="T721" s="153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5" t="s">
        <v>1116</v>
      </c>
      <c r="D722" t="s">
        <v>152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3">
        <v>0.01</v>
      </c>
      <c r="T722" s="153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8" t="s">
        <v>1117</v>
      </c>
      <c r="D723" t="s">
        <v>152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1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8" t="s">
        <v>1118</v>
      </c>
      <c r="D724" t="s">
        <v>152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1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8" t="s">
        <v>1119</v>
      </c>
      <c r="D725" t="s">
        <v>146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1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5" t="s">
        <v>1120</v>
      </c>
      <c r="D726" t="s">
        <v>152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3">
        <v>0.01</v>
      </c>
      <c r="T726" s="153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8" t="s">
        <v>1121</v>
      </c>
      <c r="D727" t="s">
        <v>146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1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8" t="s">
        <v>1122</v>
      </c>
      <c r="D728" t="s">
        <v>146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1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8" t="s">
        <v>1123</v>
      </c>
      <c r="D729" t="s">
        <v>146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1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8" t="s">
        <v>1124</v>
      </c>
      <c r="D730" t="s">
        <v>152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1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8" t="s">
        <v>1125</v>
      </c>
      <c r="D731" t="s">
        <v>152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1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8" t="s">
        <v>1126</v>
      </c>
      <c r="D732" t="s">
        <v>146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1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5" t="s">
        <v>1127</v>
      </c>
      <c r="D733" t="s">
        <v>152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3">
        <v>0.01</v>
      </c>
      <c r="T733" s="153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5" t="s">
        <v>1128</v>
      </c>
      <c r="D734" t="s">
        <v>152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3">
        <v>0.01</v>
      </c>
      <c r="T734" s="153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5" t="s">
        <v>1129</v>
      </c>
      <c r="D735" t="s">
        <v>152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3">
        <v>0.01</v>
      </c>
      <c r="T735" s="153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8" t="s">
        <v>1130</v>
      </c>
      <c r="D736" t="s">
        <v>146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1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8" t="s">
        <v>1131</v>
      </c>
      <c r="D737" t="s">
        <v>146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1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5" t="s">
        <v>1132</v>
      </c>
      <c r="D738" t="s">
        <v>152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3">
        <v>0.01</v>
      </c>
      <c r="T738" s="153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5" t="s">
        <v>1133</v>
      </c>
      <c r="D739" t="s">
        <v>152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3">
        <v>0.01</v>
      </c>
      <c r="T739" s="153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8" t="s">
        <v>1134</v>
      </c>
      <c r="D740" t="s">
        <v>146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1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5" t="s">
        <v>1135</v>
      </c>
      <c r="D741" t="s">
        <v>152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3">
        <v>0.01</v>
      </c>
      <c r="T741" s="153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5" t="s">
        <v>1136</v>
      </c>
      <c r="D742" t="s">
        <v>152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3">
        <v>0.01</v>
      </c>
      <c r="T742" s="153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5" t="s">
        <v>1137</v>
      </c>
      <c r="D743" t="s">
        <v>152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3">
        <v>0.01</v>
      </c>
      <c r="T743" s="153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5" t="s">
        <v>1138</v>
      </c>
      <c r="D744" t="s">
        <v>152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3">
        <v>0.01</v>
      </c>
      <c r="T744" s="153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5" t="s">
        <v>1139</v>
      </c>
      <c r="D745" t="s">
        <v>152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3">
        <v>0.01</v>
      </c>
      <c r="T745" s="153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5" t="s">
        <v>1140</v>
      </c>
      <c r="D746" t="s">
        <v>152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3">
        <v>0.01</v>
      </c>
      <c r="T746" s="153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5" t="s">
        <v>1141</v>
      </c>
      <c r="D747" t="s">
        <v>152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3">
        <v>0.01</v>
      </c>
      <c r="T747" s="153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5" t="s">
        <v>1142</v>
      </c>
      <c r="D748" t="s">
        <v>152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3">
        <v>0.01</v>
      </c>
      <c r="T748" s="153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5" t="s">
        <v>1143</v>
      </c>
      <c r="D749" t="s">
        <v>152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3">
        <v>0.01</v>
      </c>
      <c r="T749" s="153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5" t="s">
        <v>1144</v>
      </c>
      <c r="D750" t="s">
        <v>152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3">
        <v>0.01</v>
      </c>
      <c r="T750" s="153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5" t="s">
        <v>1145</v>
      </c>
      <c r="D751" t="s">
        <v>152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3">
        <v>0.01</v>
      </c>
      <c r="T751" s="153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5" t="s">
        <v>1146</v>
      </c>
      <c r="D752" t="s">
        <v>152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3">
        <v>0.01</v>
      </c>
      <c r="T752" s="153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8" t="s">
        <v>1147</v>
      </c>
      <c r="D753" t="s">
        <v>149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1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8" t="s">
        <v>1148</v>
      </c>
      <c r="D754" t="s">
        <v>149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1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5" t="s">
        <v>1149</v>
      </c>
      <c r="D755" t="s">
        <v>152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3">
        <v>0.01</v>
      </c>
      <c r="T755" s="153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5" t="s">
        <v>1150</v>
      </c>
      <c r="D756" t="s">
        <v>152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3">
        <v>0.01</v>
      </c>
      <c r="T756" s="153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5" t="s">
        <v>1151</v>
      </c>
      <c r="D757" t="s">
        <v>152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3">
        <v>0.01</v>
      </c>
      <c r="T757" s="153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5" t="s">
        <v>1152</v>
      </c>
      <c r="D758" t="s">
        <v>152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3">
        <v>0.01</v>
      </c>
      <c r="T758" s="153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8" t="s">
        <v>1153</v>
      </c>
      <c r="D759" t="s">
        <v>146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1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8" t="s">
        <v>1154</v>
      </c>
      <c r="D760" t="s">
        <v>146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1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5" t="s">
        <v>1155</v>
      </c>
      <c r="D761" t="s">
        <v>152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3">
        <v>0.01</v>
      </c>
      <c r="T761" s="153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5" t="s">
        <v>1156</v>
      </c>
      <c r="D762" t="s">
        <v>152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3">
        <v>0.01</v>
      </c>
      <c r="T762" s="153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5" t="s">
        <v>1157</v>
      </c>
      <c r="D763" t="s">
        <v>152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3">
        <v>0.01</v>
      </c>
      <c r="T763" s="153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5" t="s">
        <v>1158</v>
      </c>
      <c r="D764" t="s">
        <v>152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3">
        <v>0.01</v>
      </c>
      <c r="T764" s="153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5" t="s">
        <v>1159</v>
      </c>
      <c r="D765" t="s">
        <v>152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3">
        <v>0.01</v>
      </c>
      <c r="T765" s="153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5" t="s">
        <v>1160</v>
      </c>
      <c r="D766" t="s">
        <v>152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3">
        <v>0.01</v>
      </c>
      <c r="T766" s="153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5" t="s">
        <v>1161</v>
      </c>
      <c r="D767" t="s">
        <v>152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3">
        <v>0.01</v>
      </c>
      <c r="T767" s="153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5" t="s">
        <v>1162</v>
      </c>
      <c r="D768" t="s">
        <v>152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3">
        <v>0.01</v>
      </c>
      <c r="T768" s="153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5" t="s">
        <v>1163</v>
      </c>
      <c r="D769" t="s">
        <v>152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3">
        <v>0.01</v>
      </c>
      <c r="T769" s="153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5" t="s">
        <v>1164</v>
      </c>
      <c r="D770" t="s">
        <v>152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3">
        <v>0.01</v>
      </c>
      <c r="T770" s="153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5" t="s">
        <v>1165</v>
      </c>
      <c r="D771" t="s">
        <v>152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3">
        <v>0.01</v>
      </c>
      <c r="T771" s="153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5" t="s">
        <v>1166</v>
      </c>
      <c r="D772" t="s">
        <v>152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3">
        <v>0.01</v>
      </c>
      <c r="T772" s="153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5" t="s">
        <v>1167</v>
      </c>
      <c r="D773" t="s">
        <v>152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3">
        <v>0.01</v>
      </c>
      <c r="T773" s="153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5" t="s">
        <v>1168</v>
      </c>
      <c r="D774" t="s">
        <v>152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3">
        <v>0.01</v>
      </c>
      <c r="T774" s="153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5" t="s">
        <v>1169</v>
      </c>
      <c r="D775" t="s">
        <v>152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3">
        <v>0.01</v>
      </c>
      <c r="T775" s="153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5" t="s">
        <v>1170</v>
      </c>
      <c r="D776" t="s">
        <v>152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3">
        <v>0.01</v>
      </c>
      <c r="T776" s="153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8" t="s">
        <v>1171</v>
      </c>
      <c r="D777" t="s">
        <v>146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1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5" t="s">
        <v>1172</v>
      </c>
      <c r="D778" t="s">
        <v>152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3">
        <v>0.01</v>
      </c>
      <c r="T778" s="153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8" t="s">
        <v>1173</v>
      </c>
      <c r="D779" t="s">
        <v>146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1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8" t="s">
        <v>1174</v>
      </c>
      <c r="D780" t="s">
        <v>152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1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5" t="s">
        <v>1175</v>
      </c>
      <c r="D781" t="s">
        <v>152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3">
        <v>0.01</v>
      </c>
      <c r="T781" s="153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5" t="s">
        <v>1176</v>
      </c>
      <c r="D782" t="s">
        <v>152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3">
        <v>0.01</v>
      </c>
      <c r="T782" s="153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8" t="s">
        <v>1177</v>
      </c>
      <c r="D783" t="s">
        <v>152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1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5" t="s">
        <v>1178</v>
      </c>
      <c r="D784" t="s">
        <v>152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3">
        <v>0.01</v>
      </c>
      <c r="T784" s="153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5" t="s">
        <v>1179</v>
      </c>
      <c r="D785" t="s">
        <v>152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3">
        <v>0.01</v>
      </c>
      <c r="T785" s="153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5" t="s">
        <v>1180</v>
      </c>
      <c r="D786" t="s">
        <v>152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3">
        <v>0.01</v>
      </c>
      <c r="T786" s="153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5" t="s">
        <v>1181</v>
      </c>
      <c r="D787" t="s">
        <v>152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3">
        <v>0.01</v>
      </c>
      <c r="T787" s="153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8" t="s">
        <v>1182</v>
      </c>
      <c r="D788" t="s">
        <v>146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1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8" t="s">
        <v>1183</v>
      </c>
      <c r="D789" t="s">
        <v>146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1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5" t="s">
        <v>1184</v>
      </c>
      <c r="D790" t="s">
        <v>152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3">
        <v>0.01</v>
      </c>
      <c r="T790" s="153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5" t="s">
        <v>1185</v>
      </c>
      <c r="D791" t="s">
        <v>152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3">
        <v>0.01</v>
      </c>
      <c r="T791" s="153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5" t="s">
        <v>1186</v>
      </c>
      <c r="D792" t="s">
        <v>152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3">
        <v>0.01</v>
      </c>
      <c r="T792" s="153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5" t="s">
        <v>1187</v>
      </c>
      <c r="D793" t="s">
        <v>152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3">
        <v>0.01</v>
      </c>
      <c r="T793" s="153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8" t="s">
        <v>1188</v>
      </c>
      <c r="D794" t="s">
        <v>146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1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8" t="s">
        <v>1189</v>
      </c>
      <c r="D795" t="s">
        <v>146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1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8" t="s">
        <v>1190</v>
      </c>
      <c r="D796" t="s">
        <v>146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1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8" t="s">
        <v>1191</v>
      </c>
      <c r="D797" t="s">
        <v>146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1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5" t="s">
        <v>1192</v>
      </c>
      <c r="D798" t="s">
        <v>152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3">
        <v>0.01</v>
      </c>
      <c r="T798" s="153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5" t="s">
        <v>1193</v>
      </c>
      <c r="D799" t="s">
        <v>152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3">
        <v>0.01</v>
      </c>
      <c r="T799" s="153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5" t="s">
        <v>1194</v>
      </c>
      <c r="D800" t="s">
        <v>152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3">
        <v>0.01</v>
      </c>
      <c r="T800" s="153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5" t="s">
        <v>1195</v>
      </c>
      <c r="D801" t="s">
        <v>152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3">
        <v>0.01</v>
      </c>
      <c r="T801" s="153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5" t="s">
        <v>1196</v>
      </c>
      <c r="D802" t="s">
        <v>152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3">
        <v>0.01</v>
      </c>
      <c r="T802" s="153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5" t="s">
        <v>1197</v>
      </c>
      <c r="D803" t="s">
        <v>152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3">
        <v>0.01</v>
      </c>
      <c r="T803" s="153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5" t="s">
        <v>1198</v>
      </c>
      <c r="D804" t="s">
        <v>152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3">
        <v>0.01</v>
      </c>
      <c r="T804" s="153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5" t="s">
        <v>1199</v>
      </c>
      <c r="D805" t="s">
        <v>152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3">
        <v>0.01</v>
      </c>
      <c r="T805" s="153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5" t="s">
        <v>1200</v>
      </c>
      <c r="D806" t="s">
        <v>152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3">
        <v>0.01</v>
      </c>
      <c r="T806" s="153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5" t="s">
        <v>1201</v>
      </c>
      <c r="D807" t="s">
        <v>152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5" t="s">
        <v>1202</v>
      </c>
      <c r="D808" t="s">
        <v>152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5" t="s">
        <v>1203</v>
      </c>
      <c r="D809" t="s">
        <v>152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5" t="s">
        <v>1204</v>
      </c>
      <c r="D810" t="s">
        <v>152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8" t="s">
        <v>1205</v>
      </c>
      <c r="D811" t="s">
        <v>146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1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5" t="s">
        <v>1206</v>
      </c>
      <c r="D812" t="s">
        <v>152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3">
        <v>0.01</v>
      </c>
      <c r="T812" s="153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8" t="s">
        <v>1207</v>
      </c>
      <c r="D813" t="s">
        <v>146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1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8" t="s">
        <v>1208</v>
      </c>
      <c r="D814" t="s">
        <v>146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1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5" t="s">
        <v>1209</v>
      </c>
      <c r="D815" t="s">
        <v>152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3">
        <v>0.01</v>
      </c>
      <c r="T815" s="153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8" t="s">
        <v>1210</v>
      </c>
      <c r="D816" t="s">
        <v>146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1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5" t="s">
        <v>1211</v>
      </c>
      <c r="D817" t="s">
        <v>152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3">
        <v>0.01</v>
      </c>
      <c r="T817" s="153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5" t="s">
        <v>1212</v>
      </c>
      <c r="D818" t="s">
        <v>152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3">
        <v>0.01</v>
      </c>
      <c r="T818" s="153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5" t="s">
        <v>1213</v>
      </c>
      <c r="D819" t="s">
        <v>152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3">
        <v>0.01</v>
      </c>
      <c r="T819" s="153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5" t="s">
        <v>1214</v>
      </c>
      <c r="D820" t="s">
        <v>152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3">
        <v>0.01</v>
      </c>
      <c r="T820" s="153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5" t="s">
        <v>1215</v>
      </c>
      <c r="D821" t="s">
        <v>152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3">
        <v>0.01</v>
      </c>
      <c r="T821" s="153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5" t="s">
        <v>1216</v>
      </c>
      <c r="D822" t="s">
        <v>149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1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5" t="s">
        <v>1217</v>
      </c>
      <c r="D823" t="s">
        <v>149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1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8" t="s">
        <v>1218</v>
      </c>
      <c r="D824" t="s">
        <v>152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1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8" t="s">
        <v>1219</v>
      </c>
      <c r="D825" t="s">
        <v>152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1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5" t="s">
        <v>1220</v>
      </c>
      <c r="D826" t="s">
        <v>152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3">
        <v>0.01</v>
      </c>
      <c r="T826" s="153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5" t="s">
        <v>1221</v>
      </c>
      <c r="D827" t="s">
        <v>152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3">
        <v>0.01</v>
      </c>
      <c r="T827" s="153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5" t="s">
        <v>1222</v>
      </c>
      <c r="D828" t="s">
        <v>152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3">
        <v>0.01</v>
      </c>
      <c r="T828" s="153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5" t="s">
        <v>1223</v>
      </c>
      <c r="D829" t="s">
        <v>152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3">
        <v>0.01</v>
      </c>
      <c r="T829" s="153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5" t="s">
        <v>1224</v>
      </c>
      <c r="D830" t="s">
        <v>152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3">
        <v>0.01</v>
      </c>
      <c r="T830" s="153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5" t="s">
        <v>1225</v>
      </c>
      <c r="D831" t="s">
        <v>152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3">
        <v>0.01</v>
      </c>
      <c r="T831" s="153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5" t="s">
        <v>1226</v>
      </c>
      <c r="D832" t="s">
        <v>152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3">
        <v>0.01</v>
      </c>
      <c r="T832" s="153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5" t="s">
        <v>1227</v>
      </c>
      <c r="D833" t="s">
        <v>152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3">
        <v>0.01</v>
      </c>
      <c r="T833" s="153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5" t="s">
        <v>1228</v>
      </c>
      <c r="D834" t="s">
        <v>152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3">
        <v>0.01</v>
      </c>
      <c r="T834" s="153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8" t="s">
        <v>1229</v>
      </c>
      <c r="D835" t="s">
        <v>146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1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5" t="s">
        <v>1230</v>
      </c>
      <c r="D836" t="s">
        <v>152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3">
        <v>0.01</v>
      </c>
      <c r="T836" s="153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5" t="s">
        <v>1231</v>
      </c>
      <c r="D837" t="s">
        <v>152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3">
        <v>0.01</v>
      </c>
      <c r="T837" s="153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5" t="s">
        <v>1232</v>
      </c>
      <c r="D838" t="s">
        <v>152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3">
        <v>0.01</v>
      </c>
      <c r="T838" s="153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5" t="s">
        <v>1233</v>
      </c>
      <c r="D839" t="s">
        <v>152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3">
        <v>0.01</v>
      </c>
      <c r="T839" s="153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5" t="s">
        <v>1234</v>
      </c>
      <c r="D840" t="s">
        <v>152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3">
        <v>0.01</v>
      </c>
      <c r="T840" s="153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5" t="s">
        <v>1235</v>
      </c>
      <c r="D841" t="s">
        <v>152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3">
        <v>0.01</v>
      </c>
      <c r="T841" s="153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5" t="s">
        <v>1236</v>
      </c>
      <c r="D842" t="s">
        <v>152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3">
        <v>0.01</v>
      </c>
      <c r="T842" s="153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5" t="s">
        <v>1237</v>
      </c>
      <c r="D843" t="s">
        <v>149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1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5" t="s">
        <v>1238</v>
      </c>
      <c r="D844" t="s">
        <v>149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1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5" t="s">
        <v>1239</v>
      </c>
      <c r="D845" t="s">
        <v>149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1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5" t="s">
        <v>1240</v>
      </c>
      <c r="D846" t="s">
        <v>152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3">
        <v>0.01</v>
      </c>
      <c r="T846" s="153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5" t="s">
        <v>1241</v>
      </c>
      <c r="D847" t="s">
        <v>152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3">
        <v>0.01</v>
      </c>
      <c r="T847" s="153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8" t="s">
        <v>1242</v>
      </c>
      <c r="D848" t="s">
        <v>146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1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5" t="s">
        <v>1243</v>
      </c>
      <c r="D849" t="s">
        <v>152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3">
        <v>0.01</v>
      </c>
      <c r="T849" s="153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5" t="s">
        <v>1244</v>
      </c>
      <c r="D850" t="s">
        <v>152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3">
        <v>0.01</v>
      </c>
      <c r="T850" s="153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5" t="s">
        <v>1245</v>
      </c>
      <c r="D851" t="s">
        <v>152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3">
        <v>0.01</v>
      </c>
      <c r="T851" s="153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5" t="s">
        <v>1246</v>
      </c>
      <c r="D852" t="s">
        <v>152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3">
        <v>0.01</v>
      </c>
      <c r="T852" s="153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8" t="s">
        <v>1247</v>
      </c>
      <c r="D853" t="s">
        <v>146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1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5" t="s">
        <v>1248</v>
      </c>
      <c r="D854" t="s">
        <v>152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3">
        <v>0.01</v>
      </c>
      <c r="T854" s="153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5" t="s">
        <v>1249</v>
      </c>
      <c r="D855" t="s">
        <v>152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3">
        <v>0.01</v>
      </c>
      <c r="T855" s="153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5" t="s">
        <v>1250</v>
      </c>
      <c r="D856" t="s">
        <v>149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1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5" t="s">
        <v>1251</v>
      </c>
      <c r="D857" t="s">
        <v>152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3">
        <v>0.01</v>
      </c>
      <c r="T857" s="153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5" t="s">
        <v>1252</v>
      </c>
      <c r="D858" t="s">
        <v>152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3">
        <v>0.01</v>
      </c>
      <c r="T858" s="153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8" t="s">
        <v>1253</v>
      </c>
      <c r="D859" t="s">
        <v>146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1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5" t="s">
        <v>1254</v>
      </c>
      <c r="D860" t="s">
        <v>152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3">
        <v>0.01</v>
      </c>
      <c r="T860" s="153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5" t="s">
        <v>1255</v>
      </c>
      <c r="D861" t="s">
        <v>152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3">
        <v>0.01</v>
      </c>
      <c r="T861" s="153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8" t="s">
        <v>1256</v>
      </c>
      <c r="D862" t="s">
        <v>149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1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8" t="s">
        <v>1257</v>
      </c>
      <c r="D863" t="s">
        <v>149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1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8" t="s">
        <v>1258</v>
      </c>
      <c r="D864" t="s">
        <v>146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1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5" t="s">
        <v>1259</v>
      </c>
      <c r="D865" t="s">
        <v>152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3">
        <v>0.01</v>
      </c>
      <c r="T865" s="153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5" t="s">
        <v>1260</v>
      </c>
      <c r="D866" t="s">
        <v>152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3">
        <v>0.01</v>
      </c>
      <c r="T866" s="153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5" t="s">
        <v>1261</v>
      </c>
      <c r="D867" t="s">
        <v>152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3">
        <v>0.01</v>
      </c>
      <c r="T867" s="153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5" t="s">
        <v>1262</v>
      </c>
      <c r="D868" t="s">
        <v>152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3">
        <v>0.01</v>
      </c>
      <c r="T868" s="153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5" t="s">
        <v>1263</v>
      </c>
      <c r="D869" t="s">
        <v>152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3">
        <v>0.01</v>
      </c>
      <c r="T869" s="153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5" t="s">
        <v>1264</v>
      </c>
      <c r="D870" t="s">
        <v>152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3">
        <v>0.01</v>
      </c>
      <c r="T870" s="153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5" t="s">
        <v>1265</v>
      </c>
      <c r="D871" t="s">
        <v>152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3">
        <v>0.01</v>
      </c>
      <c r="T871" s="153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5" t="s">
        <v>1266</v>
      </c>
      <c r="D872" t="s">
        <v>152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3">
        <v>0.01</v>
      </c>
      <c r="T872" s="153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5" t="s">
        <v>1267</v>
      </c>
      <c r="D873" t="s">
        <v>152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3">
        <v>0.01</v>
      </c>
      <c r="T873" s="153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8" t="s">
        <v>1268</v>
      </c>
      <c r="D874" t="s">
        <v>146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1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5" t="s">
        <v>1269</v>
      </c>
      <c r="D875" t="s">
        <v>152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3">
        <v>0.01</v>
      </c>
      <c r="T875" s="153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8" t="s">
        <v>1270</v>
      </c>
      <c r="D876" t="s">
        <v>146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1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8" t="s">
        <v>1271</v>
      </c>
      <c r="D877" t="s">
        <v>146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1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5" t="s">
        <v>1272</v>
      </c>
      <c r="D878" t="s">
        <v>152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3">
        <v>0.01</v>
      </c>
      <c r="T878" s="153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8" t="s">
        <v>1273</v>
      </c>
      <c r="D879" t="s">
        <v>146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1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8" t="s">
        <v>1274</v>
      </c>
      <c r="D880" t="s">
        <v>146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1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5" t="s">
        <v>1275</v>
      </c>
      <c r="D881" t="s">
        <v>152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3">
        <v>0.01</v>
      </c>
      <c r="T881" s="153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5" t="s">
        <v>1276</v>
      </c>
      <c r="D882" t="s">
        <v>152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3">
        <v>0.01</v>
      </c>
      <c r="T882" s="153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5" t="s">
        <v>1277</v>
      </c>
      <c r="D883" t="s">
        <v>152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3">
        <v>0.01</v>
      </c>
      <c r="T883" s="153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5" t="s">
        <v>1278</v>
      </c>
      <c r="D884" t="s">
        <v>149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1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5" t="s">
        <v>1279</v>
      </c>
      <c r="D885" t="s">
        <v>152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3">
        <v>0.01</v>
      </c>
      <c r="T885" s="153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5" t="s">
        <v>1280</v>
      </c>
      <c r="D886" t="s">
        <v>149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1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8" t="s">
        <v>1281</v>
      </c>
      <c r="D887" t="s">
        <v>146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1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8" t="s">
        <v>1282</v>
      </c>
      <c r="D888" t="s">
        <v>146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1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8" t="s">
        <v>1283</v>
      </c>
      <c r="D889" t="s">
        <v>146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1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5" t="s">
        <v>1284</v>
      </c>
      <c r="D890" t="s">
        <v>149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1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5" t="s">
        <v>1285</v>
      </c>
      <c r="D891" t="s">
        <v>152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3">
        <v>0.01</v>
      </c>
      <c r="T891" s="153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5" t="s">
        <v>1286</v>
      </c>
      <c r="D892" t="s">
        <v>152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3">
        <v>0.01</v>
      </c>
      <c r="T892" s="153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5" t="s">
        <v>1287</v>
      </c>
      <c r="D893" t="s">
        <v>152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3">
        <v>0.01</v>
      </c>
      <c r="T893" s="153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5" t="s">
        <v>1288</v>
      </c>
      <c r="D894" t="s">
        <v>152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3">
        <v>0.01</v>
      </c>
      <c r="T894" s="153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5" t="s">
        <v>1289</v>
      </c>
      <c r="D895" t="s">
        <v>152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3">
        <v>0.01</v>
      </c>
      <c r="T895" s="153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5" t="s">
        <v>1290</v>
      </c>
      <c r="D896" t="s">
        <v>152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3">
        <v>0.01</v>
      </c>
      <c r="T896" s="153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5" t="s">
        <v>1291</v>
      </c>
      <c r="D897" t="s">
        <v>152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3">
        <v>0.01</v>
      </c>
      <c r="T897" s="153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5" t="s">
        <v>1292</v>
      </c>
      <c r="D898" t="s">
        <v>152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3">
        <v>0.01</v>
      </c>
      <c r="T898" s="153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5" t="s">
        <v>1293</v>
      </c>
      <c r="D899" t="s">
        <v>152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3">
        <v>0.01</v>
      </c>
      <c r="T899" s="153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5" t="s">
        <v>1294</v>
      </c>
      <c r="D900" t="s">
        <v>152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3">
        <v>0.01</v>
      </c>
      <c r="T900" s="153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5" t="s">
        <v>1295</v>
      </c>
      <c r="D901" t="s">
        <v>152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3">
        <v>0.01</v>
      </c>
      <c r="T901" s="153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5" t="s">
        <v>1296</v>
      </c>
      <c r="D902" t="s">
        <v>152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3">
        <v>0.01</v>
      </c>
      <c r="T902" s="153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5" t="s">
        <v>1297</v>
      </c>
      <c r="D903" t="s">
        <v>152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3">
        <v>0.01</v>
      </c>
      <c r="T903" s="153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5" t="s">
        <v>1298</v>
      </c>
      <c r="D904" t="s">
        <v>152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3">
        <v>0.01</v>
      </c>
      <c r="T904" s="153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8" t="s">
        <v>1299</v>
      </c>
      <c r="D905" t="s">
        <v>146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1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8" t="s">
        <v>1300</v>
      </c>
      <c r="D906" t="s">
        <v>146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1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8" t="s">
        <v>1301</v>
      </c>
      <c r="D907" t="s">
        <v>146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1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8" t="s">
        <v>1302</v>
      </c>
      <c r="D908" t="s">
        <v>146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1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8" t="s">
        <v>1303</v>
      </c>
      <c r="D909" t="s">
        <v>146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1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5" t="s">
        <v>1304</v>
      </c>
      <c r="D910" t="s">
        <v>152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3">
        <v>0.01</v>
      </c>
      <c r="T910" s="153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8" t="s">
        <v>1305</v>
      </c>
      <c r="D911" t="s">
        <v>152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1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8" t="s">
        <v>1306</v>
      </c>
      <c r="D912" t="s">
        <v>152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1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8" t="s">
        <v>1307</v>
      </c>
      <c r="D913" t="s">
        <v>146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1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8" t="s">
        <v>1308</v>
      </c>
      <c r="D914" t="s">
        <v>146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1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8" t="s">
        <v>1309</v>
      </c>
      <c r="D915" t="s">
        <v>146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1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8" t="s">
        <v>1310</v>
      </c>
      <c r="D916" t="s">
        <v>146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1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5" t="s">
        <v>1311</v>
      </c>
      <c r="D917" t="s">
        <v>152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3">
        <v>0.01</v>
      </c>
      <c r="T917" s="153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5" t="s">
        <v>1312</v>
      </c>
      <c r="D918" t="s">
        <v>152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5" t="s">
        <v>1313</v>
      </c>
      <c r="D919" t="s">
        <v>152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5" t="s">
        <v>1314</v>
      </c>
      <c r="D920" t="s">
        <v>152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8" t="s">
        <v>1315</v>
      </c>
      <c r="D921" t="s">
        <v>146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1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8" t="s">
        <v>1316</v>
      </c>
      <c r="D922" t="s">
        <v>146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1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8" t="s">
        <v>1317</v>
      </c>
      <c r="D923" t="s">
        <v>152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1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5" t="s">
        <v>1318</v>
      </c>
      <c r="D924" t="s">
        <v>152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3">
        <v>0.01</v>
      </c>
      <c r="T924" s="153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5" t="s">
        <v>1319</v>
      </c>
      <c r="D925" t="s">
        <v>152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3">
        <v>0.01</v>
      </c>
      <c r="T925" s="153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5" t="s">
        <v>1320</v>
      </c>
      <c r="D926" t="s">
        <v>152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3">
        <v>0.01</v>
      </c>
      <c r="T926" s="153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5" t="s">
        <v>1321</v>
      </c>
      <c r="D927" t="s">
        <v>152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3">
        <v>0.01</v>
      </c>
      <c r="T927" s="153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8" t="s">
        <v>1322</v>
      </c>
      <c r="D928" t="s">
        <v>152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1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8" t="s">
        <v>1323</v>
      </c>
      <c r="D929" t="s">
        <v>146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1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8" t="s">
        <v>1324</v>
      </c>
      <c r="D930" t="s">
        <v>146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1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5" t="s">
        <v>1325</v>
      </c>
      <c r="D931" t="s">
        <v>152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3">
        <v>0.01</v>
      </c>
      <c r="T931" s="153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5" t="s">
        <v>1326</v>
      </c>
      <c r="D932" t="s">
        <v>152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3">
        <v>0.01</v>
      </c>
      <c r="T932" s="153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5" t="s">
        <v>1327</v>
      </c>
      <c r="D933" t="s">
        <v>152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3">
        <v>0.01</v>
      </c>
      <c r="T933" s="153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5" t="s">
        <v>1328</v>
      </c>
      <c r="D934" t="s">
        <v>152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3">
        <v>0.01</v>
      </c>
      <c r="T934" s="153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5" t="s">
        <v>1329</v>
      </c>
      <c r="D935" t="s">
        <v>152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3">
        <v>0.01</v>
      </c>
      <c r="T935" s="153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5" t="s">
        <v>1330</v>
      </c>
      <c r="D936" t="s">
        <v>152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3">
        <v>0.01</v>
      </c>
      <c r="T936" s="153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5" t="s">
        <v>1331</v>
      </c>
      <c r="D937" t="s">
        <v>152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3">
        <v>0.01</v>
      </c>
      <c r="T937" s="153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5" t="s">
        <v>1332</v>
      </c>
      <c r="D938" t="s">
        <v>152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3">
        <v>0.01</v>
      </c>
      <c r="T938" s="153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5" t="s">
        <v>1333</v>
      </c>
      <c r="D939" t="s">
        <v>152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3">
        <v>0.01</v>
      </c>
      <c r="T939" s="153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5" t="s">
        <v>1334</v>
      </c>
      <c r="D940" t="s">
        <v>152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3">
        <v>0.01</v>
      </c>
      <c r="T940" s="153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5" t="s">
        <v>1335</v>
      </c>
      <c r="D941" t="s">
        <v>152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3">
        <v>0.01</v>
      </c>
      <c r="T941" s="153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5" t="s">
        <v>1336</v>
      </c>
      <c r="D942" t="s">
        <v>152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3">
        <v>0.01</v>
      </c>
      <c r="T942" s="153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5" t="s">
        <v>1337</v>
      </c>
      <c r="D943" t="s">
        <v>152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3">
        <v>0.01</v>
      </c>
      <c r="T943" s="153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5" t="s">
        <v>1338</v>
      </c>
      <c r="D944" t="s">
        <v>152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3">
        <v>0.01</v>
      </c>
      <c r="T944" s="153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5" t="s">
        <v>1339</v>
      </c>
      <c r="D945" t="s">
        <v>152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3">
        <v>0.01</v>
      </c>
      <c r="T945" s="153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5" t="s">
        <v>1340</v>
      </c>
      <c r="D946" t="s">
        <v>152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3">
        <v>0.01</v>
      </c>
      <c r="T946" s="153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5" t="s">
        <v>1341</v>
      </c>
      <c r="D947" t="s">
        <v>152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3">
        <v>0.01</v>
      </c>
      <c r="T947" s="153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5" t="s">
        <v>1342</v>
      </c>
      <c r="D948" t="s">
        <v>152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3">
        <v>0.01</v>
      </c>
      <c r="T948" s="153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5" t="s">
        <v>1343</v>
      </c>
      <c r="D949" t="s">
        <v>152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3">
        <v>0.01</v>
      </c>
      <c r="T949" s="153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5" t="s">
        <v>1344</v>
      </c>
      <c r="D950" t="s">
        <v>152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3">
        <v>0.01</v>
      </c>
      <c r="T950" s="153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5" t="s">
        <v>1345</v>
      </c>
      <c r="D951" t="s">
        <v>152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3">
        <v>0.01</v>
      </c>
      <c r="T951" s="153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5" t="s">
        <v>1346</v>
      </c>
      <c r="D952" t="s">
        <v>152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3">
        <v>0.01</v>
      </c>
      <c r="T952" s="153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8" t="s">
        <v>1347</v>
      </c>
      <c r="D953" t="s">
        <v>146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1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8" t="s">
        <v>1348</v>
      </c>
      <c r="D954" t="s">
        <v>146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1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5" t="s">
        <v>1349</v>
      </c>
      <c r="D955" t="s">
        <v>152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3">
        <v>0.01</v>
      </c>
      <c r="T955" s="153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5" t="s">
        <v>1350</v>
      </c>
      <c r="D956" t="s">
        <v>152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3">
        <v>0.01</v>
      </c>
      <c r="T956" s="153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5" t="s">
        <v>1351</v>
      </c>
      <c r="D957" t="s">
        <v>152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3">
        <v>0.01</v>
      </c>
      <c r="T957" s="153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5" t="s">
        <v>1352</v>
      </c>
      <c r="D958" t="s">
        <v>152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3">
        <v>0.01</v>
      </c>
      <c r="T958" s="153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5" t="s">
        <v>1353</v>
      </c>
      <c r="D959" t="s">
        <v>152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3">
        <v>0.01</v>
      </c>
      <c r="T959" s="153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5" t="s">
        <v>1354</v>
      </c>
      <c r="D960" t="s">
        <v>152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3">
        <v>0.01</v>
      </c>
      <c r="T960" s="153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5" t="s">
        <v>1355</v>
      </c>
      <c r="D961" t="s">
        <v>152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3">
        <v>0.01</v>
      </c>
      <c r="T961" s="153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5" t="s">
        <v>1356</v>
      </c>
      <c r="D962" t="s">
        <v>152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3">
        <v>0.01</v>
      </c>
      <c r="T962" s="153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5" t="s">
        <v>1357</v>
      </c>
      <c r="D963" t="s">
        <v>152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3">
        <v>0.01</v>
      </c>
      <c r="T963" s="153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5" t="s">
        <v>1358</v>
      </c>
      <c r="D964" t="s">
        <v>152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5" t="s">
        <v>1359</v>
      </c>
      <c r="D965" t="s">
        <v>146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5" t="s">
        <v>1360</v>
      </c>
      <c r="D966" t="s">
        <v>152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3">
        <v>0.01</v>
      </c>
      <c r="T966" s="153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5" t="s">
        <v>1361</v>
      </c>
      <c r="D967" t="s">
        <v>152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3">
        <v>0.01</v>
      </c>
      <c r="T967" s="153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5" t="s">
        <v>1362</v>
      </c>
      <c r="D968" t="s">
        <v>152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3">
        <v>0.01</v>
      </c>
      <c r="T968" s="153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5" t="s">
        <v>1363</v>
      </c>
      <c r="D969" t="s">
        <v>152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3">
        <v>0.01</v>
      </c>
      <c r="T969" s="153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5" t="s">
        <v>1364</v>
      </c>
      <c r="D970" t="s">
        <v>152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3">
        <v>0.01</v>
      </c>
      <c r="T970" s="153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5" t="s">
        <v>1365</v>
      </c>
      <c r="D971" t="s">
        <v>152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3">
        <v>0.01</v>
      </c>
      <c r="T971" s="153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5" t="s">
        <v>1366</v>
      </c>
      <c r="D972" t="s">
        <v>152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3">
        <v>0.01</v>
      </c>
      <c r="T972" s="153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5" t="s">
        <v>1367</v>
      </c>
      <c r="D973" t="s">
        <v>152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3">
        <v>0.01</v>
      </c>
      <c r="T973" s="153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5" t="s">
        <v>1368</v>
      </c>
      <c r="D974" t="s">
        <v>152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3">
        <v>0.01</v>
      </c>
      <c r="T974" s="153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5" t="s">
        <v>1369</v>
      </c>
      <c r="D975" t="s">
        <v>152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3">
        <v>0.01</v>
      </c>
      <c r="T975" s="153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5" t="s">
        <v>1370</v>
      </c>
      <c r="D976" t="s">
        <v>152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3">
        <v>0.01</v>
      </c>
      <c r="T976" s="153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5" t="s">
        <v>1371</v>
      </c>
      <c r="D977" t="s">
        <v>152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3">
        <v>0.01</v>
      </c>
      <c r="T977" s="153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5" t="s">
        <v>1372</v>
      </c>
      <c r="D978" t="s">
        <v>152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3">
        <v>0.01</v>
      </c>
      <c r="T978" s="153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8" t="s">
        <v>1373</v>
      </c>
      <c r="D979" t="s">
        <v>152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1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5" t="s">
        <v>1374</v>
      </c>
      <c r="D980" t="s">
        <v>152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3">
        <v>0.01</v>
      </c>
      <c r="T980" s="153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5" t="s">
        <v>1375</v>
      </c>
      <c r="D981" t="s">
        <v>152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3">
        <v>0.01</v>
      </c>
      <c r="T981" s="153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5" t="s">
        <v>1376</v>
      </c>
      <c r="D982" t="s">
        <v>152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3">
        <v>0.01</v>
      </c>
      <c r="T982" s="153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5" t="s">
        <v>1377</v>
      </c>
      <c r="D983" t="s">
        <v>152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3">
        <v>0.01</v>
      </c>
      <c r="T983" s="153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5" t="s">
        <v>1378</v>
      </c>
      <c r="D984" t="s">
        <v>152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3">
        <v>0.01</v>
      </c>
      <c r="T984" s="153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5" t="s">
        <v>1379</v>
      </c>
      <c r="D985" t="s">
        <v>152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3">
        <v>0.01</v>
      </c>
      <c r="T985" s="153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5" t="s">
        <v>1380</v>
      </c>
      <c r="D986" t="s">
        <v>152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3">
        <v>0.01</v>
      </c>
      <c r="T986" s="153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5" t="s">
        <v>1381</v>
      </c>
      <c r="D987" t="s">
        <v>149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1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5" t="s">
        <v>1382</v>
      </c>
      <c r="D988" t="s">
        <v>149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1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5" t="s">
        <v>1383</v>
      </c>
      <c r="D989" t="s">
        <v>152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3">
        <v>0.01</v>
      </c>
      <c r="T989" s="153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8" t="s">
        <v>1384</v>
      </c>
      <c r="D990" t="s">
        <v>152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1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8" t="s">
        <v>1385</v>
      </c>
      <c r="D991" t="s">
        <v>146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1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8" t="s">
        <v>1386</v>
      </c>
      <c r="D992" t="s">
        <v>146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1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8" t="s">
        <v>1387</v>
      </c>
      <c r="D993" t="s">
        <v>154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1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5" t="s">
        <v>1388</v>
      </c>
      <c r="D994" t="s">
        <v>152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3">
        <v>0.01</v>
      </c>
      <c r="T994" s="153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5" t="s">
        <v>1389</v>
      </c>
      <c r="D995" t="s">
        <v>149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1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5" t="s">
        <v>1390</v>
      </c>
      <c r="D996" t="s">
        <v>152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3">
        <v>0.01</v>
      </c>
      <c r="T996" s="153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5" t="s">
        <v>1391</v>
      </c>
      <c r="D997" t="s">
        <v>152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3">
        <v>0.01</v>
      </c>
      <c r="T997" s="153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5" t="s">
        <v>1392</v>
      </c>
      <c r="D998" t="s">
        <v>152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3">
        <v>0.01</v>
      </c>
      <c r="T998" s="153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5" t="s">
        <v>1393</v>
      </c>
      <c r="D999" t="s">
        <v>152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3">
        <v>0.01</v>
      </c>
      <c r="T999" s="153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5" t="s">
        <v>1394</v>
      </c>
      <c r="D1000" t="s">
        <v>152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3">
        <v>0.01</v>
      </c>
      <c r="T1000" s="153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5" t="s">
        <v>1395</v>
      </c>
      <c r="D1001" t="s">
        <v>152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3">
        <v>0.01</v>
      </c>
      <c r="T1001" s="153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5" t="s">
        <v>1396</v>
      </c>
      <c r="D1002" t="s">
        <v>152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3">
        <v>0.01</v>
      </c>
      <c r="T1002" s="153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5" t="s">
        <v>1397</v>
      </c>
      <c r="D1003" t="s">
        <v>152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3">
        <v>0.01</v>
      </c>
      <c r="T1003" s="153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5" t="s">
        <v>1398</v>
      </c>
      <c r="D1004" t="s">
        <v>152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3">
        <v>0.01</v>
      </c>
      <c r="T1004" s="153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5" t="s">
        <v>1399</v>
      </c>
      <c r="D1005" t="s">
        <v>152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3">
        <v>0.01</v>
      </c>
      <c r="T1005" s="153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5" t="s">
        <v>1400</v>
      </c>
      <c r="D1006" t="s">
        <v>152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3">
        <v>0.01</v>
      </c>
      <c r="T1006" s="153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5" t="s">
        <v>1401</v>
      </c>
      <c r="D1007" t="s">
        <v>152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3">
        <v>0.01</v>
      </c>
      <c r="T1007" s="153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5" t="s">
        <v>1402</v>
      </c>
      <c r="D1008" t="s">
        <v>152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3">
        <v>0.01</v>
      </c>
      <c r="T1008" s="153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5" t="s">
        <v>1403</v>
      </c>
      <c r="D1009" t="s">
        <v>152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3">
        <v>0.01</v>
      </c>
      <c r="T1009" s="153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5" t="s">
        <v>1404</v>
      </c>
      <c r="D1010" t="s">
        <v>152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3">
        <v>0.01</v>
      </c>
      <c r="T1010" s="153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5" t="s">
        <v>1405</v>
      </c>
      <c r="D1011" t="s">
        <v>152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3">
        <v>0.01</v>
      </c>
      <c r="T1011" s="153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5" t="s">
        <v>1406</v>
      </c>
      <c r="D1012" t="s">
        <v>152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3">
        <v>0.01</v>
      </c>
      <c r="T1012" s="153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5" t="s">
        <v>1407</v>
      </c>
      <c r="D1013" t="s">
        <v>152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3">
        <v>0.01</v>
      </c>
      <c r="T1013" s="153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5" t="s">
        <v>1408</v>
      </c>
      <c r="D1014" t="s">
        <v>152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3">
        <v>0.01</v>
      </c>
      <c r="T1014" s="153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5" t="s">
        <v>1409</v>
      </c>
      <c r="D1015" t="s">
        <v>152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3">
        <v>0.01</v>
      </c>
      <c r="T1015" s="153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5" t="s">
        <v>1410</v>
      </c>
      <c r="D1016" t="s">
        <v>152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3">
        <v>0.01</v>
      </c>
      <c r="T1016" s="153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5" t="s">
        <v>1411</v>
      </c>
      <c r="D1017" t="s">
        <v>152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3">
        <v>0.01</v>
      </c>
      <c r="T1017" s="153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5" t="s">
        <v>1412</v>
      </c>
      <c r="D1018" t="s">
        <v>152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3">
        <v>0.01</v>
      </c>
      <c r="T1018" s="153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5" t="s">
        <v>1413</v>
      </c>
      <c r="D1019" t="s">
        <v>152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3">
        <v>0.01</v>
      </c>
      <c r="T1019" s="153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5" t="s">
        <v>1414</v>
      </c>
      <c r="D1020" t="s">
        <v>152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3">
        <v>0.01</v>
      </c>
      <c r="T1020" s="153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5" t="s">
        <v>1415</v>
      </c>
      <c r="D1021" t="s">
        <v>152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3">
        <v>0.01</v>
      </c>
      <c r="T1021" s="153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5" t="s">
        <v>1416</v>
      </c>
      <c r="D1022" t="s">
        <v>152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3">
        <v>0.01</v>
      </c>
      <c r="T1022" s="153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5" t="s">
        <v>1417</v>
      </c>
      <c r="D1023" t="s">
        <v>152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3">
        <v>0.01</v>
      </c>
      <c r="T1023" s="153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5" t="s">
        <v>1418</v>
      </c>
      <c r="D1024" t="s">
        <v>152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3">
        <v>0.01</v>
      </c>
      <c r="T1024" s="153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5" t="s">
        <v>1419</v>
      </c>
      <c r="D1025" t="s">
        <v>146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5" t="s">
        <v>1420</v>
      </c>
      <c r="D1026" t="s">
        <v>146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5" t="s">
        <v>1421</v>
      </c>
      <c r="D1027" t="s">
        <v>146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5" t="s">
        <v>1422</v>
      </c>
      <c r="D1028" t="s">
        <v>146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5" t="s">
        <v>1423</v>
      </c>
      <c r="D1029" t="s">
        <v>152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5" t="s">
        <v>1424</v>
      </c>
      <c r="D1030" t="s">
        <v>152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5" t="s">
        <v>1425</v>
      </c>
      <c r="D1031" t="s">
        <v>152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8" t="s">
        <v>1426</v>
      </c>
      <c r="D1032" t="s">
        <v>154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1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8" t="s">
        <v>1427</v>
      </c>
      <c r="D1033" t="s">
        <v>146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1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8" t="s">
        <v>1428</v>
      </c>
      <c r="D1034" t="s">
        <v>146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1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8" t="s">
        <v>1429</v>
      </c>
      <c r="D1035" t="s">
        <v>149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1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5" t="s">
        <v>1430</v>
      </c>
      <c r="D1036" t="s">
        <v>152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3">
        <v>0.01</v>
      </c>
      <c r="T1036" s="153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5" t="s">
        <v>1431</v>
      </c>
      <c r="D1037" t="s">
        <v>152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3">
        <v>0.01</v>
      </c>
      <c r="T1037" s="153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5" t="s">
        <v>1432</v>
      </c>
      <c r="D1038" t="s">
        <v>152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3">
        <v>0.01</v>
      </c>
      <c r="T1038" s="153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5" t="s">
        <v>1433</v>
      </c>
      <c r="D1039" t="s">
        <v>152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3">
        <v>0.01</v>
      </c>
      <c r="T1039" s="153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5" t="s">
        <v>1434</v>
      </c>
      <c r="D1040" t="s">
        <v>152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3">
        <v>0.01</v>
      </c>
      <c r="T1040" s="153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5" t="s">
        <v>1435</v>
      </c>
      <c r="D1041" t="s">
        <v>152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3">
        <v>0.01</v>
      </c>
      <c r="T1041" s="153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5" t="s">
        <v>1436</v>
      </c>
      <c r="D1042" t="s">
        <v>152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3">
        <v>0.01</v>
      </c>
      <c r="T1042" s="153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5" t="s">
        <v>1437</v>
      </c>
      <c r="D1043" t="s">
        <v>152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3">
        <v>0.01</v>
      </c>
      <c r="T1043" s="153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5" t="s">
        <v>1438</v>
      </c>
      <c r="D1044" t="s">
        <v>152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3">
        <v>0.01</v>
      </c>
      <c r="T1044" s="153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5" t="s">
        <v>1439</v>
      </c>
      <c r="D1045" t="s">
        <v>152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3">
        <v>0.01</v>
      </c>
      <c r="T1045" s="153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5" t="s">
        <v>1440</v>
      </c>
      <c r="D1046" t="s">
        <v>152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3">
        <v>0.01</v>
      </c>
      <c r="T1046" s="153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5" t="s">
        <v>1441</v>
      </c>
      <c r="D1047" t="s">
        <v>152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3">
        <v>0.01</v>
      </c>
      <c r="T1047" s="153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5" t="s">
        <v>1442</v>
      </c>
      <c r="D1048" t="s">
        <v>152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3">
        <v>0.01</v>
      </c>
      <c r="T1048" s="153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5" t="s">
        <v>1443</v>
      </c>
      <c r="D1049" t="s">
        <v>152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3">
        <v>0.01</v>
      </c>
      <c r="T1049" s="153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5" t="s">
        <v>1444</v>
      </c>
      <c r="D1050" t="s">
        <v>152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3">
        <v>0.01</v>
      </c>
      <c r="T1050" s="153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5" t="s">
        <v>1445</v>
      </c>
      <c r="D1051" t="s">
        <v>152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3">
        <v>0.01</v>
      </c>
      <c r="T1051" s="153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5" t="s">
        <v>1446</v>
      </c>
      <c r="D1052" t="s">
        <v>152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3">
        <v>0.01</v>
      </c>
      <c r="T1052" s="153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5" t="s">
        <v>1447</v>
      </c>
      <c r="D1053" t="s">
        <v>152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3">
        <v>0.01</v>
      </c>
      <c r="T1053" s="153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5" t="s">
        <v>1448</v>
      </c>
      <c r="D1054" t="s">
        <v>152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3">
        <v>0.01</v>
      </c>
      <c r="T1054" s="153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5" t="s">
        <v>1449</v>
      </c>
      <c r="D1055" t="s">
        <v>152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3">
        <v>0.01</v>
      </c>
      <c r="T1055" s="153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5" t="s">
        <v>1450</v>
      </c>
      <c r="D1056" t="s">
        <v>152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3">
        <v>0.01</v>
      </c>
      <c r="T1056" s="153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5" t="s">
        <v>1451</v>
      </c>
      <c r="D1057" t="s">
        <v>152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3">
        <v>0.01</v>
      </c>
      <c r="T1057" s="153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8" t="s">
        <v>1452</v>
      </c>
      <c r="D1058" t="s">
        <v>149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1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8" t="s">
        <v>1453</v>
      </c>
      <c r="D1059" t="s">
        <v>152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1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5" t="s">
        <v>1454</v>
      </c>
      <c r="D1060" t="s">
        <v>152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3">
        <v>0.01</v>
      </c>
      <c r="T1060" s="153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5" t="s">
        <v>1455</v>
      </c>
      <c r="D1061" t="s">
        <v>152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3">
        <v>0.01</v>
      </c>
      <c r="T1061" s="153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5" t="s">
        <v>1456</v>
      </c>
      <c r="D1062" t="s">
        <v>152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3">
        <v>0.01</v>
      </c>
      <c r="T1062" s="153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5" t="s">
        <v>1457</v>
      </c>
      <c r="D1063" t="s">
        <v>152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3">
        <v>0.01</v>
      </c>
      <c r="T1063" s="153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5" t="s">
        <v>1458</v>
      </c>
      <c r="D1064" t="s">
        <v>152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3">
        <v>0.01</v>
      </c>
      <c r="T1064" s="153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5" t="s">
        <v>1459</v>
      </c>
      <c r="D1065" t="s">
        <v>152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3">
        <v>0.01</v>
      </c>
      <c r="T1065" s="153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5" t="s">
        <v>1460</v>
      </c>
      <c r="D1066" t="s">
        <v>152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3">
        <v>0.01</v>
      </c>
      <c r="T1066" s="153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5" t="s">
        <v>1461</v>
      </c>
      <c r="D1067" t="s">
        <v>152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3">
        <v>0.01</v>
      </c>
      <c r="T1067" s="153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8" t="s">
        <v>1462</v>
      </c>
      <c r="D1068" t="s">
        <v>152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1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8" t="s">
        <v>1463</v>
      </c>
      <c r="D1069" t="s">
        <v>152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1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5" t="s">
        <v>1464</v>
      </c>
      <c r="D1070" t="s">
        <v>152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3">
        <v>0.01</v>
      </c>
      <c r="T1070" s="153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5" t="s">
        <v>1465</v>
      </c>
      <c r="D1071" t="s">
        <v>152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3">
        <v>0.01</v>
      </c>
      <c r="T1071" s="153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5" t="s">
        <v>1466</v>
      </c>
      <c r="D1072" t="s">
        <v>152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3">
        <v>0.01</v>
      </c>
      <c r="T1072" s="153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5" t="s">
        <v>1467</v>
      </c>
      <c r="D1073" t="s">
        <v>152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3">
        <v>0.01</v>
      </c>
      <c r="T1073" s="153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5" t="s">
        <v>1468</v>
      </c>
      <c r="D1074" t="s">
        <v>152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3">
        <v>0.01</v>
      </c>
      <c r="T1074" s="153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5" t="s">
        <v>1469</v>
      </c>
      <c r="D1075" t="s">
        <v>152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3">
        <v>0.01</v>
      </c>
      <c r="T1075" s="153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5" t="s">
        <v>1470</v>
      </c>
      <c r="D1076" t="s">
        <v>152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3">
        <v>0.01</v>
      </c>
      <c r="T1076" s="153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5" t="s">
        <v>1471</v>
      </c>
      <c r="D1077" t="s">
        <v>152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3">
        <v>0.01</v>
      </c>
      <c r="T1077" s="153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5" t="s">
        <v>1472</v>
      </c>
      <c r="D1078" t="s">
        <v>152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3">
        <v>0.01</v>
      </c>
      <c r="T1078" s="153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5" t="s">
        <v>1473</v>
      </c>
      <c r="D1079" t="s">
        <v>152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3">
        <v>0.01</v>
      </c>
      <c r="T1079" s="153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5" t="s">
        <v>1474</v>
      </c>
      <c r="D1080" t="s">
        <v>152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3">
        <v>0.01</v>
      </c>
      <c r="T1080" s="153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5" t="s">
        <v>1475</v>
      </c>
      <c r="D1081" t="s">
        <v>152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3">
        <v>0.01</v>
      </c>
      <c r="T1081" s="153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5" t="s">
        <v>1476</v>
      </c>
      <c r="D1082" t="s">
        <v>152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3">
        <v>0.01</v>
      </c>
      <c r="T1082" s="153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5" t="s">
        <v>1477</v>
      </c>
      <c r="D1083" t="s">
        <v>152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3">
        <v>0.01</v>
      </c>
      <c r="T1083" s="153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5" t="s">
        <v>1478</v>
      </c>
      <c r="D1084" t="s">
        <v>152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3">
        <v>0.01</v>
      </c>
      <c r="T1084" s="153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5" t="s">
        <v>1479</v>
      </c>
      <c r="D1085" t="s">
        <v>152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3">
        <v>0.01</v>
      </c>
      <c r="T1085" s="153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5" t="s">
        <v>1480</v>
      </c>
      <c r="D1086" t="s">
        <v>152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3">
        <v>0.01</v>
      </c>
      <c r="T1086" s="153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5" t="s">
        <v>1481</v>
      </c>
      <c r="D1087" t="s">
        <v>152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3">
        <v>0.01</v>
      </c>
      <c r="T1087" s="153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5" t="s">
        <v>1482</v>
      </c>
      <c r="D1088" t="s">
        <v>152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3">
        <v>0.01</v>
      </c>
      <c r="T1088" s="153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5" t="s">
        <v>1483</v>
      </c>
      <c r="D1089" t="s">
        <v>152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3">
        <v>0.01</v>
      </c>
      <c r="T1089" s="153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5" t="s">
        <v>1484</v>
      </c>
      <c r="D1090" t="s">
        <v>152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3">
        <v>0.01</v>
      </c>
      <c r="T1090" s="153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5" t="s">
        <v>1485</v>
      </c>
      <c r="D1091" t="s">
        <v>152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3">
        <v>0.01</v>
      </c>
      <c r="T1091" s="153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5" t="s">
        <v>1486</v>
      </c>
      <c r="D1092" t="s">
        <v>152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3">
        <v>0.01</v>
      </c>
      <c r="T1092" s="153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8" t="s">
        <v>1487</v>
      </c>
      <c r="D1093" t="s">
        <v>152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1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5" t="s">
        <v>1488</v>
      </c>
      <c r="D1094" t="s">
        <v>152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5" t="s">
        <v>1489</v>
      </c>
      <c r="D1095" t="s">
        <v>152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5" t="s">
        <v>1490</v>
      </c>
      <c r="D1096" t="s">
        <v>152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8" t="s">
        <v>1491</v>
      </c>
      <c r="D1097" t="s">
        <v>146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1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5" t="s">
        <v>1492</v>
      </c>
      <c r="D1098" t="s">
        <v>152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5" t="s">
        <v>1493</v>
      </c>
      <c r="D1099" t="s">
        <v>152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5" t="s">
        <v>1494</v>
      </c>
      <c r="D1100" t="s">
        <v>152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5" t="s">
        <v>1495</v>
      </c>
      <c r="D1101" t="s">
        <v>152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5" t="s">
        <v>1496</v>
      </c>
      <c r="D1102" t="s">
        <v>152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5" t="s">
        <v>1497</v>
      </c>
      <c r="D1103" t="s">
        <v>152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5" t="s">
        <v>1498</v>
      </c>
      <c r="D1104" t="s">
        <v>152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3">
        <v>0.01</v>
      </c>
      <c r="T1104" s="153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5" t="s">
        <v>1499</v>
      </c>
      <c r="D1105" t="s">
        <v>152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3">
        <v>0.01</v>
      </c>
      <c r="T1105" s="153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5" t="s">
        <v>1500</v>
      </c>
      <c r="D1106" t="s">
        <v>152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3">
        <v>0.01</v>
      </c>
      <c r="T1106" s="153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5" t="s">
        <v>1501</v>
      </c>
      <c r="D1107" t="s">
        <v>152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3">
        <v>0.01</v>
      </c>
      <c r="T1107" s="153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5" t="s">
        <v>1502</v>
      </c>
      <c r="D1108" t="s">
        <v>152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3">
        <v>0.01</v>
      </c>
      <c r="T1108" s="153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5" t="s">
        <v>1503</v>
      </c>
      <c r="D1109" t="s">
        <v>152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3">
        <v>0.01</v>
      </c>
      <c r="T1109" s="153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5" t="s">
        <v>1504</v>
      </c>
      <c r="D1110" t="s">
        <v>152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3">
        <v>0.01</v>
      </c>
      <c r="T1110" s="153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5" t="s">
        <v>1505</v>
      </c>
      <c r="D1111" t="s">
        <v>152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3">
        <v>0.01</v>
      </c>
      <c r="T1111" s="153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5" t="s">
        <v>1506</v>
      </c>
      <c r="D1112" t="s">
        <v>152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3">
        <v>0.01</v>
      </c>
      <c r="T1112" s="153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5" t="s">
        <v>1507</v>
      </c>
      <c r="D1113" t="s">
        <v>152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3">
        <v>0.01</v>
      </c>
      <c r="T1113" s="153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5" t="s">
        <v>1508</v>
      </c>
      <c r="D1114" t="s">
        <v>152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3">
        <v>0.01</v>
      </c>
      <c r="T1114" s="153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5" t="s">
        <v>1509</v>
      </c>
      <c r="D1115" t="s">
        <v>152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3">
        <v>0.01</v>
      </c>
      <c r="T1115" s="153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5" t="s">
        <v>1510</v>
      </c>
      <c r="D1116" t="s">
        <v>152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3">
        <v>0.01</v>
      </c>
      <c r="T1116" s="153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5" t="s">
        <v>1511</v>
      </c>
      <c r="D1117" t="s">
        <v>152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3">
        <v>0.01</v>
      </c>
      <c r="T1117" s="153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5" t="s">
        <v>1512</v>
      </c>
      <c r="D1118" t="s">
        <v>152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3">
        <v>0.01</v>
      </c>
      <c r="T1118" s="153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5" t="s">
        <v>1513</v>
      </c>
      <c r="D1119" t="s">
        <v>152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5" t="s">
        <v>1514</v>
      </c>
      <c r="D1120" t="s">
        <v>152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5" t="s">
        <v>1515</v>
      </c>
      <c r="D1121" t="s">
        <v>152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5" t="s">
        <v>1516</v>
      </c>
      <c r="D1122" t="s">
        <v>152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3">
        <v>0.01</v>
      </c>
      <c r="T1122" s="153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5" t="s">
        <v>1517</v>
      </c>
      <c r="D1123" t="s">
        <v>152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3">
        <v>0.01</v>
      </c>
      <c r="T1123" s="153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5" t="s">
        <v>1518</v>
      </c>
      <c r="D1124" t="s">
        <v>152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3">
        <v>0.01</v>
      </c>
      <c r="T1124" s="153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5" t="s">
        <v>1519</v>
      </c>
      <c r="D1125" t="s">
        <v>152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3">
        <v>0.01</v>
      </c>
      <c r="T1125" s="153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5" t="s">
        <v>1520</v>
      </c>
      <c r="D1126" t="s">
        <v>152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3">
        <v>0.01</v>
      </c>
      <c r="T1126" s="153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5" t="s">
        <v>1521</v>
      </c>
      <c r="D1127" t="s">
        <v>152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3">
        <v>0.01</v>
      </c>
      <c r="T1127" s="153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5" t="s">
        <v>1522</v>
      </c>
      <c r="D1128" t="s">
        <v>152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3">
        <v>0.01</v>
      </c>
      <c r="T1128" s="153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5" t="s">
        <v>1523</v>
      </c>
      <c r="D1129" t="s">
        <v>152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3">
        <v>0.01</v>
      </c>
      <c r="T1129" s="153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5" t="s">
        <v>1524</v>
      </c>
      <c r="D1130" t="s">
        <v>152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3">
        <v>0.01</v>
      </c>
      <c r="T1130" s="153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5" t="s">
        <v>1525</v>
      </c>
      <c r="D1131" t="s">
        <v>152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3">
        <v>0.01</v>
      </c>
      <c r="T1131" s="153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5" t="s">
        <v>1526</v>
      </c>
      <c r="D1132" t="s">
        <v>152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3">
        <v>0.01</v>
      </c>
      <c r="T1132" s="153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5" t="s">
        <v>1527</v>
      </c>
      <c r="D1133" t="s">
        <v>152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3">
        <v>0.01</v>
      </c>
      <c r="T1133" s="153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5" t="s">
        <v>1528</v>
      </c>
      <c r="D1134" t="s">
        <v>152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3">
        <v>0.01</v>
      </c>
      <c r="T1134" s="153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5" t="s">
        <v>1529</v>
      </c>
      <c r="D1135" t="s">
        <v>152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3">
        <v>0.01</v>
      </c>
      <c r="T1135" s="153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5" t="s">
        <v>1530</v>
      </c>
      <c r="D1136" t="s">
        <v>152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3">
        <v>0.01</v>
      </c>
      <c r="T1136" s="153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5" t="s">
        <v>1531</v>
      </c>
      <c r="D1137" t="s">
        <v>152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3">
        <v>0.01</v>
      </c>
      <c r="T1137" s="153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5" t="s">
        <v>1532</v>
      </c>
      <c r="D1138" t="s">
        <v>152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3">
        <v>0.01</v>
      </c>
      <c r="T1138" s="153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5" t="s">
        <v>1533</v>
      </c>
      <c r="D1139" t="s">
        <v>152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3">
        <v>0.01</v>
      </c>
      <c r="T1139" s="153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5" t="s">
        <v>1534</v>
      </c>
      <c r="D1140" t="s">
        <v>152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3">
        <v>0.01</v>
      </c>
      <c r="T1140" s="153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5" t="s">
        <v>1535</v>
      </c>
      <c r="D1141" t="s">
        <v>152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3">
        <v>0.01</v>
      </c>
      <c r="T1141" s="153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5" t="s">
        <v>1536</v>
      </c>
      <c r="D1142" t="s">
        <v>152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3">
        <v>0.01</v>
      </c>
      <c r="T1142" s="153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5" t="s">
        <v>1537</v>
      </c>
      <c r="D1143" t="s">
        <v>152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3">
        <v>0.01</v>
      </c>
      <c r="T1143" s="153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5" t="s">
        <v>1538</v>
      </c>
      <c r="D1144" t="s">
        <v>152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3">
        <v>0.01</v>
      </c>
      <c r="T1144" s="153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5" t="s">
        <v>1539</v>
      </c>
      <c r="D1145" t="s">
        <v>152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3">
        <v>0.01</v>
      </c>
      <c r="T1145" s="153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5" t="s">
        <v>1540</v>
      </c>
      <c r="D1146" t="s">
        <v>152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3">
        <v>0.01</v>
      </c>
      <c r="T1146" s="153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5" t="s">
        <v>1541</v>
      </c>
      <c r="D1147" t="s">
        <v>152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3">
        <v>0.01</v>
      </c>
      <c r="T1147" s="153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5" t="s">
        <v>1542</v>
      </c>
      <c r="D1148" t="s">
        <v>152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3">
        <v>0.01</v>
      </c>
      <c r="T1148" s="153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5" t="s">
        <v>1543</v>
      </c>
      <c r="D1149" t="s">
        <v>152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3">
        <v>0.01</v>
      </c>
      <c r="T1149" s="153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5" t="s">
        <v>1544</v>
      </c>
      <c r="D1150" t="s">
        <v>152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3">
        <v>0.01</v>
      </c>
      <c r="T1150" s="153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5" t="s">
        <v>1545</v>
      </c>
      <c r="D1151" t="s">
        <v>152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3">
        <v>0.01</v>
      </c>
      <c r="T1151" s="153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5" t="s">
        <v>1546</v>
      </c>
      <c r="D1152" t="s">
        <v>146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5" t="s">
        <v>1547</v>
      </c>
      <c r="D1153" t="s">
        <v>154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5" t="s">
        <v>1548</v>
      </c>
      <c r="D1154" t="s">
        <v>152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3">
        <v>0.01</v>
      </c>
      <c r="T1154" s="153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5" t="s">
        <v>1549</v>
      </c>
      <c r="D1155" t="s">
        <v>152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3">
        <v>0.01</v>
      </c>
      <c r="T1155" s="153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5" t="s">
        <v>1550</v>
      </c>
      <c r="D1156" t="s">
        <v>152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3">
        <v>0.01</v>
      </c>
      <c r="T1156" s="153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5" t="s">
        <v>1551</v>
      </c>
      <c r="D1157" t="s">
        <v>152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3">
        <v>0.01</v>
      </c>
      <c r="T1157" s="153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5" t="s">
        <v>1552</v>
      </c>
      <c r="D1158" t="s">
        <v>152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3">
        <v>0.01</v>
      </c>
      <c r="T1158" s="153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5" t="s">
        <v>1553</v>
      </c>
      <c r="D1159" t="s">
        <v>152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3">
        <v>0.01</v>
      </c>
      <c r="T1159" s="153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5" t="s">
        <v>1554</v>
      </c>
      <c r="D1160" t="s">
        <v>152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3">
        <v>0.01</v>
      </c>
      <c r="T1160" s="153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5" t="s">
        <v>1555</v>
      </c>
      <c r="D1161" t="s">
        <v>152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3">
        <v>0.01</v>
      </c>
      <c r="T1161" s="153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5" t="s">
        <v>1556</v>
      </c>
      <c r="D1162" t="s">
        <v>152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3">
        <v>0.01</v>
      </c>
      <c r="T1162" s="153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5" t="s">
        <v>1557</v>
      </c>
      <c r="D1163" t="s">
        <v>152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3">
        <v>0.01</v>
      </c>
      <c r="T1163" s="153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5" t="s">
        <v>1558</v>
      </c>
      <c r="D1164" t="s">
        <v>152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3">
        <v>0.01</v>
      </c>
      <c r="T1164" s="153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5" t="s">
        <v>1559</v>
      </c>
      <c r="D1165" t="s">
        <v>152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3">
        <v>0.01</v>
      </c>
      <c r="T1165" s="153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5" t="s">
        <v>1560</v>
      </c>
      <c r="D1166" t="s">
        <v>152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3">
        <v>0.01</v>
      </c>
      <c r="T1166" s="153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5" t="s">
        <v>1561</v>
      </c>
      <c r="D1167" t="s">
        <v>152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3">
        <v>0.01</v>
      </c>
      <c r="T1167" s="153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5" t="s">
        <v>1562</v>
      </c>
      <c r="D1168" t="s">
        <v>152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3">
        <v>0.01</v>
      </c>
      <c r="T1168" s="153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5" t="s">
        <v>1563</v>
      </c>
      <c r="D1169" t="s">
        <v>152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3">
        <v>0.01</v>
      </c>
      <c r="T1169" s="153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5" t="s">
        <v>1564</v>
      </c>
      <c r="D1170" t="s">
        <v>152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3">
        <v>0.01</v>
      </c>
      <c r="T1170" s="153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8" t="s">
        <v>1565</v>
      </c>
      <c r="D1171" t="s">
        <v>146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1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5" t="s">
        <v>1566</v>
      </c>
      <c r="D1172" t="s">
        <v>152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5" t="s">
        <v>1567</v>
      </c>
      <c r="D1173" t="s">
        <v>152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8" t="s">
        <v>1568</v>
      </c>
      <c r="D1174" t="s">
        <v>146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1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8" t="s">
        <v>1569</v>
      </c>
      <c r="D1175" t="s">
        <v>146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1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8" t="s">
        <v>1570</v>
      </c>
      <c r="D1176" t="s">
        <v>146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1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8" t="s">
        <v>1571</v>
      </c>
      <c r="D1177" t="s">
        <v>146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1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8" t="s">
        <v>1572</v>
      </c>
      <c r="D1178" t="s">
        <v>146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1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8" t="s">
        <v>1573</v>
      </c>
      <c r="D1179" t="s">
        <v>146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1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8" t="s">
        <v>1574</v>
      </c>
      <c r="D1180" t="s">
        <v>146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1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8" t="s">
        <v>1575</v>
      </c>
      <c r="D1181" t="s">
        <v>146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1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8" t="s">
        <v>1576</v>
      </c>
      <c r="D1182" t="s">
        <v>152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1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5" t="s">
        <v>1577</v>
      </c>
      <c r="D1183" t="s">
        <v>152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5" t="s">
        <v>1578</v>
      </c>
      <c r="D1184" t="s">
        <v>152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3">
        <v>0.01</v>
      </c>
      <c r="T1184" s="153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5" t="s">
        <v>1579</v>
      </c>
      <c r="D1185" t="s">
        <v>152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3">
        <v>0.01</v>
      </c>
      <c r="T1185" s="153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5" t="s">
        <v>1580</v>
      </c>
      <c r="D1186" t="s">
        <v>152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3">
        <v>0.01</v>
      </c>
      <c r="T1186" s="153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5" t="s">
        <v>1581</v>
      </c>
      <c r="D1187" t="s">
        <v>152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3">
        <v>0.01</v>
      </c>
      <c r="T1187" s="153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5" t="s">
        <v>1582</v>
      </c>
      <c r="D1188" t="s">
        <v>152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3">
        <v>0.01</v>
      </c>
      <c r="T1188" s="153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5" t="s">
        <v>1583</v>
      </c>
      <c r="D1189" t="s">
        <v>152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3">
        <v>0.01</v>
      </c>
      <c r="T1189" s="153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5" t="s">
        <v>1584</v>
      </c>
      <c r="D1190" t="s">
        <v>152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3">
        <v>0.01</v>
      </c>
      <c r="T1190" s="153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5" t="s">
        <v>1585</v>
      </c>
      <c r="D1191" t="s">
        <v>152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3">
        <v>0.01</v>
      </c>
      <c r="T1191" s="153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5" t="s">
        <v>1586</v>
      </c>
      <c r="D1192" t="s">
        <v>152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3">
        <v>0.01</v>
      </c>
      <c r="T1192" s="153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5" t="s">
        <v>1587</v>
      </c>
      <c r="D1193" t="s">
        <v>152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3">
        <v>0.01</v>
      </c>
      <c r="T1193" s="153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5" t="s">
        <v>1588</v>
      </c>
      <c r="D1194" t="s">
        <v>152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3">
        <v>0.01</v>
      </c>
      <c r="T1194" s="153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5" t="s">
        <v>1589</v>
      </c>
      <c r="D1195" t="s">
        <v>152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3">
        <v>0.01</v>
      </c>
      <c r="T1195" s="153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5" t="s">
        <v>1590</v>
      </c>
      <c r="D1196" t="s">
        <v>152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3">
        <v>0.01</v>
      </c>
      <c r="T1196" s="153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5" t="s">
        <v>1591</v>
      </c>
      <c r="D1197" t="s">
        <v>152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3">
        <v>0.01</v>
      </c>
      <c r="T1197" s="153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5" t="s">
        <v>1592</v>
      </c>
      <c r="D1198" t="s">
        <v>152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3">
        <v>0.01</v>
      </c>
      <c r="T1198" s="153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5" t="s">
        <v>1593</v>
      </c>
      <c r="D1199" t="s">
        <v>152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3">
        <v>0.01</v>
      </c>
      <c r="T1199" s="153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5" t="s">
        <v>1594</v>
      </c>
      <c r="D1200" t="s">
        <v>152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3">
        <v>0.01</v>
      </c>
      <c r="T1200" s="153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5" t="s">
        <v>1595</v>
      </c>
      <c r="D1201" t="s">
        <v>152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3">
        <v>0.01</v>
      </c>
      <c r="T1201" s="153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5" t="s">
        <v>1596</v>
      </c>
      <c r="D1202" t="s">
        <v>152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3">
        <v>0.01</v>
      </c>
      <c r="T1202" s="153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5" t="s">
        <v>1597</v>
      </c>
      <c r="D1203" t="s">
        <v>152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3">
        <v>0.01</v>
      </c>
      <c r="T1203" s="153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5" t="s">
        <v>1598</v>
      </c>
      <c r="D1204" t="s">
        <v>152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3">
        <v>0.01</v>
      </c>
      <c r="T1204" s="153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5" t="s">
        <v>1599</v>
      </c>
      <c r="D1205" t="s">
        <v>152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3">
        <v>0.01</v>
      </c>
      <c r="T1205" s="153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5" t="s">
        <v>1600</v>
      </c>
      <c r="D1206" t="s">
        <v>152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3">
        <v>0.01</v>
      </c>
      <c r="T1206" s="153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5" t="s">
        <v>1601</v>
      </c>
      <c r="D1207" t="s">
        <v>152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3">
        <v>0.01</v>
      </c>
      <c r="T1207" s="153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5" t="s">
        <v>1602</v>
      </c>
      <c r="D1208" t="s">
        <v>152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3">
        <v>0.01</v>
      </c>
      <c r="T1208" s="153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5" t="s">
        <v>1603</v>
      </c>
      <c r="D1209" t="s">
        <v>152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3">
        <v>0.01</v>
      </c>
      <c r="T1209" s="153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5" t="s">
        <v>1604</v>
      </c>
      <c r="D1210" t="s">
        <v>152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3">
        <v>0.01</v>
      </c>
      <c r="T1210" s="153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5" t="s">
        <v>1605</v>
      </c>
      <c r="D1211" t="s">
        <v>152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3">
        <v>0.01</v>
      </c>
      <c r="T1211" s="153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5" t="s">
        <v>1606</v>
      </c>
      <c r="D1212" t="s">
        <v>152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3">
        <v>0.01</v>
      </c>
      <c r="T1212" s="153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5" t="s">
        <v>1607</v>
      </c>
      <c r="D1213" t="s">
        <v>152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3">
        <v>0.01</v>
      </c>
      <c r="T1213" s="153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5" t="s">
        <v>1608</v>
      </c>
      <c r="D1214" t="s">
        <v>152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3">
        <v>0.01</v>
      </c>
      <c r="T1214" s="153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5" t="s">
        <v>1609</v>
      </c>
      <c r="D1215" t="s">
        <v>152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3">
        <v>0.01</v>
      </c>
      <c r="T1215" s="153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5" t="s">
        <v>1610</v>
      </c>
      <c r="D1216" t="s">
        <v>152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3">
        <v>0.01</v>
      </c>
      <c r="T1216" s="153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5" t="s">
        <v>1611</v>
      </c>
      <c r="D1217" t="s">
        <v>152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3">
        <v>0.01</v>
      </c>
      <c r="T1217" s="153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5" t="s">
        <v>1612</v>
      </c>
      <c r="D1218" t="s">
        <v>152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3">
        <v>0.01</v>
      </c>
      <c r="T1218" s="153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5" t="s">
        <v>1613</v>
      </c>
      <c r="D1219" t="s">
        <v>152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3">
        <v>0.01</v>
      </c>
      <c r="T1219" s="153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5" t="s">
        <v>1614</v>
      </c>
      <c r="D1220" t="s">
        <v>152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3">
        <v>0.01</v>
      </c>
      <c r="T1220" s="153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5" t="s">
        <v>1615</v>
      </c>
      <c r="D1221" t="s">
        <v>152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3">
        <v>0.01</v>
      </c>
      <c r="T1221" s="153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5" t="s">
        <v>1616</v>
      </c>
      <c r="D1222" t="s">
        <v>152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3">
        <v>0.01</v>
      </c>
      <c r="T1222" s="153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5" t="s">
        <v>1617</v>
      </c>
      <c r="D1223" t="s">
        <v>152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3">
        <v>0.01</v>
      </c>
      <c r="T1223" s="153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5" t="s">
        <v>1618</v>
      </c>
      <c r="D1224" t="s">
        <v>152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3">
        <v>0.01</v>
      </c>
      <c r="T1224" s="153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5" t="s">
        <v>1619</v>
      </c>
      <c r="D1225" t="s">
        <v>152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3">
        <v>0.01</v>
      </c>
      <c r="T1225" s="153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5" t="s">
        <v>1620</v>
      </c>
      <c r="D1226" t="s">
        <v>152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3">
        <v>0.01</v>
      </c>
      <c r="T1226" s="153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5" t="s">
        <v>1621</v>
      </c>
      <c r="D1227" t="s">
        <v>152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3">
        <v>0.01</v>
      </c>
      <c r="T1227" s="153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5" t="s">
        <v>1622</v>
      </c>
      <c r="D1228" t="s">
        <v>152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3">
        <v>0.01</v>
      </c>
      <c r="T1228" s="153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5" t="s">
        <v>1623</v>
      </c>
      <c r="D1229" t="s">
        <v>152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3">
        <v>0.01</v>
      </c>
      <c r="T1229" s="153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5" t="s">
        <v>1624</v>
      </c>
      <c r="D1230" t="s">
        <v>152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3">
        <v>0.01</v>
      </c>
      <c r="T1230" s="153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5" t="s">
        <v>1625</v>
      </c>
      <c r="D1231" t="s">
        <v>152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3">
        <v>0.01</v>
      </c>
      <c r="T1231" s="153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5" t="s">
        <v>1626</v>
      </c>
      <c r="D1232" t="s">
        <v>152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3">
        <v>0.01</v>
      </c>
      <c r="T1232" s="153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5" t="s">
        <v>1627</v>
      </c>
      <c r="D1233" t="s">
        <v>152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3">
        <v>0.01</v>
      </c>
      <c r="T1233" s="153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5" t="s">
        <v>1628</v>
      </c>
      <c r="D1234" t="s">
        <v>152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3">
        <v>0.01</v>
      </c>
      <c r="T1234" s="153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5" t="s">
        <v>1629</v>
      </c>
      <c r="D1235" t="s">
        <v>152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3">
        <v>0.01</v>
      </c>
      <c r="T1235" s="153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5" t="s">
        <v>1630</v>
      </c>
      <c r="D1236" t="s">
        <v>152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3">
        <v>0.01</v>
      </c>
      <c r="T1236" s="153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5" t="s">
        <v>1631</v>
      </c>
      <c r="D1237" t="s">
        <v>152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3">
        <v>0.01</v>
      </c>
      <c r="T1237" s="153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5" t="s">
        <v>1632</v>
      </c>
      <c r="D1238" t="s">
        <v>152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3">
        <v>0.01</v>
      </c>
      <c r="T1238" s="153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5" t="s">
        <v>1633</v>
      </c>
      <c r="D1239" t="s">
        <v>152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3">
        <v>0.01</v>
      </c>
      <c r="T1239" s="153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5" t="s">
        <v>1634</v>
      </c>
      <c r="D1240" t="s">
        <v>152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3">
        <v>0.01</v>
      </c>
      <c r="T1240" s="153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5" t="s">
        <v>1635</v>
      </c>
      <c r="D1241" t="s">
        <v>152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3">
        <v>0.01</v>
      </c>
      <c r="T1241" s="153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5" t="s">
        <v>1636</v>
      </c>
      <c r="D1242" t="s">
        <v>152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3">
        <v>0.01</v>
      </c>
      <c r="T1242" s="153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5" t="s">
        <v>1637</v>
      </c>
      <c r="D1243" t="s">
        <v>152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3">
        <v>0.01</v>
      </c>
      <c r="T1243" s="153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5" t="s">
        <v>1638</v>
      </c>
      <c r="D1244" t="s">
        <v>152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3">
        <v>0.01</v>
      </c>
      <c r="T1244" s="153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5" t="s">
        <v>1639</v>
      </c>
      <c r="D1245" t="s">
        <v>152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3">
        <v>0.01</v>
      </c>
      <c r="T1245" s="153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5" t="s">
        <v>1640</v>
      </c>
      <c r="D1246" t="s">
        <v>152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3">
        <v>0.01</v>
      </c>
      <c r="T1246" s="153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5" t="s">
        <v>1641</v>
      </c>
      <c r="D1247" t="s">
        <v>152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5" t="s">
        <v>1642</v>
      </c>
      <c r="D1248" t="s">
        <v>152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5" t="s">
        <v>1643</v>
      </c>
      <c r="D1249" t="s">
        <v>152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5" t="s">
        <v>1644</v>
      </c>
      <c r="D1250" t="s">
        <v>152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5" t="s">
        <v>1645</v>
      </c>
      <c r="D1251" t="s">
        <v>152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5" t="s">
        <v>1646</v>
      </c>
      <c r="D1252" t="s">
        <v>152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5" t="s">
        <v>1647</v>
      </c>
      <c r="D1253" t="s">
        <v>152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5" t="s">
        <v>1648</v>
      </c>
      <c r="D1254" t="s">
        <v>152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5" t="s">
        <v>1649</v>
      </c>
      <c r="D1255" t="s">
        <v>146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5" t="s">
        <v>1650</v>
      </c>
      <c r="D1256" t="s">
        <v>146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5" t="s">
        <v>1651</v>
      </c>
      <c r="D1257" t="s">
        <v>146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5" t="s">
        <v>1652</v>
      </c>
      <c r="D1258" t="s">
        <v>146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5" t="s">
        <v>1653</v>
      </c>
      <c r="D1259" t="s">
        <v>146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5" t="s">
        <v>1654</v>
      </c>
      <c r="D1260" t="s">
        <v>146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5" t="s">
        <v>1655</v>
      </c>
      <c r="D1261" t="s">
        <v>146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5" t="s">
        <v>1656</v>
      </c>
      <c r="D1262" t="s">
        <v>146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5" t="s">
        <v>1657</v>
      </c>
      <c r="D1263" t="s">
        <v>146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5" t="s">
        <v>1658</v>
      </c>
      <c r="D1264" t="s">
        <v>152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5" t="s">
        <v>1659</v>
      </c>
      <c r="D1265" t="s">
        <v>152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5" t="s">
        <v>1660</v>
      </c>
      <c r="D1266" t="s">
        <v>152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5" t="s">
        <v>1661</v>
      </c>
      <c r="D1267" t="s">
        <v>152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5" t="s">
        <v>1662</v>
      </c>
      <c r="D1268" t="s">
        <v>152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5" t="s">
        <v>1663</v>
      </c>
      <c r="D1269" t="s">
        <v>152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5" t="s">
        <v>1664</v>
      </c>
      <c r="D1270" t="s">
        <v>152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5" t="s">
        <v>1665</v>
      </c>
      <c r="D1271" t="s">
        <v>152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5" t="s">
        <v>1666</v>
      </c>
      <c r="D1272" t="s">
        <v>152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5" t="s">
        <v>1667</v>
      </c>
      <c r="D1273" t="s">
        <v>152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5" t="s">
        <v>1668</v>
      </c>
      <c r="D1274" t="s">
        <v>152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5" t="s">
        <v>1669</v>
      </c>
      <c r="D1275" t="s">
        <v>152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5" t="s">
        <v>1670</v>
      </c>
      <c r="D1276" t="s">
        <v>152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5" t="s">
        <v>1671</v>
      </c>
      <c r="D1277" t="s">
        <v>152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5" t="s">
        <v>1672</v>
      </c>
      <c r="D1278" t="s">
        <v>152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5" t="s">
        <v>1673</v>
      </c>
      <c r="D1279" t="s">
        <v>152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5" t="s">
        <v>1674</v>
      </c>
      <c r="D1280" t="s">
        <v>152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3">
        <v>0.01</v>
      </c>
      <c r="T1280" s="153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5" t="s">
        <v>1675</v>
      </c>
      <c r="D1281" t="s">
        <v>152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3">
        <v>0.01</v>
      </c>
      <c r="T1281" s="153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5" t="s">
        <v>1676</v>
      </c>
      <c r="D1282" t="s">
        <v>152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3">
        <v>0.01</v>
      </c>
      <c r="T1282" s="153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5" t="s">
        <v>1677</v>
      </c>
      <c r="D1283" t="s">
        <v>152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3">
        <v>0.01</v>
      </c>
      <c r="T1283" s="153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5" t="s">
        <v>1678</v>
      </c>
      <c r="D1284" t="s">
        <v>152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3">
        <v>0.01</v>
      </c>
      <c r="T1284" s="153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5" t="s">
        <v>1679</v>
      </c>
      <c r="D1285" t="s">
        <v>152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3">
        <v>0.01</v>
      </c>
      <c r="T1285" s="153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5" t="s">
        <v>1680</v>
      </c>
      <c r="D1286" t="s">
        <v>152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3">
        <v>0.01</v>
      </c>
      <c r="T1286" s="153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5" t="s">
        <v>1681</v>
      </c>
      <c r="D1287" t="s">
        <v>152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3">
        <v>0.01</v>
      </c>
      <c r="T1287" s="153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5" t="s">
        <v>1682</v>
      </c>
      <c r="D1288" t="s">
        <v>152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3">
        <v>0.01</v>
      </c>
      <c r="T1288" s="153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5" t="s">
        <v>1683</v>
      </c>
      <c r="D1289" t="s">
        <v>152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3">
        <v>0.01</v>
      </c>
      <c r="T1289" s="153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5" t="s">
        <v>1684</v>
      </c>
      <c r="D1290" t="s">
        <v>152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3">
        <v>0.01</v>
      </c>
      <c r="T1290" s="153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8" t="s">
        <v>1685</v>
      </c>
      <c r="D1291" t="s">
        <v>152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1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8" t="s">
        <v>1686</v>
      </c>
      <c r="D1292" t="s">
        <v>146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1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5" t="s">
        <v>1687</v>
      </c>
      <c r="D1293" t="s">
        <v>152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3">
        <v>0.01</v>
      </c>
      <c r="T1293" s="153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5" t="s">
        <v>1688</v>
      </c>
      <c r="D1294" t="s">
        <v>152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3">
        <v>0.01</v>
      </c>
      <c r="T1294" s="153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5" t="s">
        <v>1689</v>
      </c>
      <c r="D1295" t="s">
        <v>152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3">
        <v>0.01</v>
      </c>
      <c r="T1295" s="153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8" t="s">
        <v>1690</v>
      </c>
      <c r="D1296" t="s">
        <v>146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1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8" t="s">
        <v>1691</v>
      </c>
      <c r="D1297" t="s">
        <v>149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1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5" t="s">
        <v>1692</v>
      </c>
      <c r="D1298" t="s">
        <v>152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3">
        <v>0.01</v>
      </c>
      <c r="T1298" s="153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8" t="s">
        <v>1693</v>
      </c>
      <c r="D1299" t="s">
        <v>149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1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8" t="s">
        <v>1694</v>
      </c>
      <c r="D1300" t="s">
        <v>146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1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8" t="s">
        <v>1695</v>
      </c>
      <c r="D1301" t="s">
        <v>146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1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5" t="s">
        <v>1696</v>
      </c>
      <c r="D1302" t="s">
        <v>154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1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5" t="s">
        <v>1697</v>
      </c>
      <c r="D1303" t="s">
        <v>154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1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5" t="s">
        <v>1698</v>
      </c>
      <c r="D1304" t="s">
        <v>154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1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5" t="s">
        <v>1699</v>
      </c>
      <c r="D1305" t="s">
        <v>152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3">
        <v>0.01</v>
      </c>
      <c r="T1305" s="153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5" t="s">
        <v>1700</v>
      </c>
      <c r="D1306" t="s">
        <v>152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3">
        <v>0.01</v>
      </c>
      <c r="T1306" s="153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8" t="s">
        <v>1701</v>
      </c>
      <c r="D1307" t="s">
        <v>152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1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8" t="s">
        <v>1702</v>
      </c>
      <c r="D1308" t="s">
        <v>152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1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8" t="s">
        <v>1703</v>
      </c>
      <c r="D1309" t="s">
        <v>149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1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5" t="s">
        <v>1704</v>
      </c>
      <c r="D1310" t="s">
        <v>152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3">
        <v>0.01</v>
      </c>
      <c r="T1310" s="153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5" t="s">
        <v>1705</v>
      </c>
      <c r="D1311" t="s">
        <v>154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1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5" t="s">
        <v>1706</v>
      </c>
      <c r="D1312" t="s">
        <v>154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1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5" t="s">
        <v>1707</v>
      </c>
      <c r="D1313" t="s">
        <v>154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1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8" t="s">
        <v>1708</v>
      </c>
      <c r="D1314" t="s">
        <v>149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1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8" t="s">
        <v>1709</v>
      </c>
      <c r="D1315" t="s">
        <v>149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1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8" t="s">
        <v>1710</v>
      </c>
      <c r="D1316" t="s">
        <v>149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1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8" t="s">
        <v>1711</v>
      </c>
      <c r="D1317" t="s">
        <v>149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1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8" t="s">
        <v>1712</v>
      </c>
      <c r="D1318" t="s">
        <v>149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1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5" t="s">
        <v>1713</v>
      </c>
      <c r="D1319" t="s">
        <v>154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1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5" t="s">
        <v>1714</v>
      </c>
      <c r="D1320" t="s">
        <v>154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1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5" t="s">
        <v>1715</v>
      </c>
      <c r="D1321" t="s">
        <v>154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1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8" t="s">
        <v>1716</v>
      </c>
      <c r="D1322" t="s">
        <v>146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1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8" t="s">
        <v>1717</v>
      </c>
      <c r="D1323" t="s">
        <v>146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1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8" t="s">
        <v>1718</v>
      </c>
      <c r="D1324" t="s">
        <v>146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1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8" t="s">
        <v>1719</v>
      </c>
      <c r="D1325" t="s">
        <v>146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1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8" t="s">
        <v>1720</v>
      </c>
      <c r="D1326" t="s">
        <v>146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1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8" t="s">
        <v>1721</v>
      </c>
      <c r="D1327" t="s">
        <v>146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1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5" t="s">
        <v>1722</v>
      </c>
      <c r="D1328" t="s">
        <v>149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1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8" t="s">
        <v>1723</v>
      </c>
      <c r="D1329" t="s">
        <v>146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1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8" t="s">
        <v>1724</v>
      </c>
      <c r="D1330" t="s">
        <v>146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1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8" t="s">
        <v>1725</v>
      </c>
      <c r="D1331" t="s">
        <v>146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1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8" t="s">
        <v>1726</v>
      </c>
      <c r="D1332" t="s">
        <v>146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1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8" t="s">
        <v>1727</v>
      </c>
      <c r="D1333" t="s">
        <v>146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1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8" t="s">
        <v>1728</v>
      </c>
      <c r="D1334" t="s">
        <v>146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1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5" t="s">
        <v>1729</v>
      </c>
      <c r="D1335" t="s">
        <v>149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1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8" t="s">
        <v>1730</v>
      </c>
      <c r="D1336" t="s">
        <v>146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1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8" t="s">
        <v>1731</v>
      </c>
      <c r="D1337" t="s">
        <v>146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1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8" t="s">
        <v>1732</v>
      </c>
      <c r="D1338" t="s">
        <v>152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1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8" t="s">
        <v>1733</v>
      </c>
      <c r="D1339" t="s">
        <v>152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1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8" t="s">
        <v>1734</v>
      </c>
      <c r="D1340" t="s">
        <v>146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1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5" t="s">
        <v>1735</v>
      </c>
      <c r="D1341" t="s">
        <v>149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1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8" t="s">
        <v>1736</v>
      </c>
      <c r="D1342" t="s">
        <v>146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1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8" t="s">
        <v>1737</v>
      </c>
      <c r="D1343" t="s">
        <v>146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1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8" t="s">
        <v>1738</v>
      </c>
      <c r="D1344" t="s">
        <v>146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1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8" t="s">
        <v>1739</v>
      </c>
      <c r="D1345" t="s">
        <v>146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1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8" t="s">
        <v>1740</v>
      </c>
      <c r="D1346" t="s">
        <v>146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1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8" t="s">
        <v>1741</v>
      </c>
      <c r="D1347" t="s">
        <v>146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1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8" t="s">
        <v>1742</v>
      </c>
      <c r="D1348" t="s">
        <v>146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1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8" t="s">
        <v>1743</v>
      </c>
      <c r="D1349" t="s">
        <v>146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1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8" t="s">
        <v>1744</v>
      </c>
      <c r="D1350" t="s">
        <v>146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1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8" t="s">
        <v>1745</v>
      </c>
      <c r="D1351" t="s">
        <v>146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1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8" t="s">
        <v>1746</v>
      </c>
      <c r="D1352" t="s">
        <v>146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1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8" t="s">
        <v>1747</v>
      </c>
      <c r="D1353" t="s">
        <v>146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1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8" t="s">
        <v>1748</v>
      </c>
      <c r="D1354" t="s">
        <v>146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1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8" t="s">
        <v>1749</v>
      </c>
      <c r="D1355" t="s">
        <v>146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1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8" t="s">
        <v>1750</v>
      </c>
      <c r="D1356" t="s">
        <v>146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1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8" t="s">
        <v>1751</v>
      </c>
      <c r="D1357" t="s">
        <v>152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1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8" t="s">
        <v>1752</v>
      </c>
      <c r="D1358" t="s">
        <v>152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1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5" t="s">
        <v>1753</v>
      </c>
      <c r="D1359" t="s">
        <v>149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1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5" t="s">
        <v>1754</v>
      </c>
      <c r="D1360" t="s">
        <v>149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1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8" t="s">
        <v>1755</v>
      </c>
      <c r="D1361" t="s">
        <v>146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1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8" t="s">
        <v>1756</v>
      </c>
      <c r="D1362" t="s">
        <v>146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1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8" t="s">
        <v>1757</v>
      </c>
      <c r="D1363" t="s">
        <v>146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1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8" t="s">
        <v>1758</v>
      </c>
      <c r="D1364" t="s">
        <v>146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1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8" t="s">
        <v>1759</v>
      </c>
      <c r="D1365" t="s">
        <v>154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1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8" t="s">
        <v>1760</v>
      </c>
      <c r="D1366" t="s">
        <v>154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1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8" t="s">
        <v>1761</v>
      </c>
      <c r="D1367" t="s">
        <v>146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1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8" t="s">
        <v>1762</v>
      </c>
      <c r="D1368" t="s">
        <v>146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1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8" t="s">
        <v>1763</v>
      </c>
      <c r="D1369" t="s">
        <v>146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1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8" t="s">
        <v>1764</v>
      </c>
      <c r="D1370" t="s">
        <v>146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1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8" t="s">
        <v>1765</v>
      </c>
      <c r="D1371" t="s">
        <v>146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1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8" t="s">
        <v>1766</v>
      </c>
      <c r="D1372" t="s">
        <v>146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1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8" t="s">
        <v>1767</v>
      </c>
      <c r="D1373" t="s">
        <v>146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1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8" t="s">
        <v>1768</v>
      </c>
      <c r="D1374" t="s">
        <v>146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1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8" t="s">
        <v>1769</v>
      </c>
      <c r="D1375" t="s">
        <v>146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1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8" t="s">
        <v>1770</v>
      </c>
      <c r="D1376" t="s">
        <v>146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1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8" t="s">
        <v>1771</v>
      </c>
      <c r="D1377" t="s">
        <v>146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1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8" t="s">
        <v>1772</v>
      </c>
      <c r="D1378" t="s">
        <v>146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1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5" t="s">
        <v>1773</v>
      </c>
      <c r="D1379" t="s">
        <v>146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1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5" t="s">
        <v>1774</v>
      </c>
      <c r="D1380" t="s">
        <v>146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1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5" t="s">
        <v>1775</v>
      </c>
      <c r="D1381" t="s">
        <v>149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1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5" t="s">
        <v>1776</v>
      </c>
      <c r="D1382" t="s">
        <v>146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1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5" t="s">
        <v>1777</v>
      </c>
      <c r="D1383" t="s">
        <v>149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1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5" t="s">
        <v>1778</v>
      </c>
      <c r="D1384" t="s">
        <v>146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1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5" t="s">
        <v>1779</v>
      </c>
      <c r="D1385" t="s">
        <v>149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1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5" t="s">
        <v>1780</v>
      </c>
      <c r="D1386" t="s">
        <v>149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1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5" t="s">
        <v>1781</v>
      </c>
      <c r="D1387" t="s">
        <v>149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1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5" t="s">
        <v>1782</v>
      </c>
      <c r="D1388" t="s">
        <v>146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1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5" t="s">
        <v>1783</v>
      </c>
      <c r="D1389" t="s">
        <v>146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1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5" t="s">
        <v>1784</v>
      </c>
      <c r="D1390" t="s">
        <v>146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1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5" t="s">
        <v>1785</v>
      </c>
      <c r="D1391" t="s">
        <v>149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1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5" t="s">
        <v>1786</v>
      </c>
      <c r="D1392" t="s">
        <v>146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1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5" t="s">
        <v>1787</v>
      </c>
      <c r="D1393" t="s">
        <v>146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1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5" t="s">
        <v>1788</v>
      </c>
      <c r="D1394" t="s">
        <v>146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1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5" t="s">
        <v>1789</v>
      </c>
      <c r="D1395" t="s">
        <v>146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1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5" t="s">
        <v>1790</v>
      </c>
      <c r="D1396" t="s">
        <v>146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1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5" t="s">
        <v>1791</v>
      </c>
      <c r="D1397" t="s">
        <v>146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1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5" t="s">
        <v>1792</v>
      </c>
      <c r="D1398" t="s">
        <v>146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1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5" t="s">
        <v>1793</v>
      </c>
      <c r="D1399" t="s">
        <v>149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1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5" t="s">
        <v>1794</v>
      </c>
      <c r="D1400" t="s">
        <v>149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1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5" t="s">
        <v>1795</v>
      </c>
      <c r="D1401" t="s">
        <v>152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3">
        <v>0.01</v>
      </c>
      <c r="T1401" s="153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5" t="s">
        <v>1796</v>
      </c>
      <c r="D1402" t="s">
        <v>149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1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5" t="s">
        <v>1797</v>
      </c>
      <c r="D1403" t="s">
        <v>146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1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5" t="s">
        <v>1798</v>
      </c>
      <c r="D1404" t="s">
        <v>146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1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5" t="s">
        <v>1799</v>
      </c>
      <c r="D1405" t="s">
        <v>149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1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5" t="s">
        <v>1800</v>
      </c>
      <c r="D1406" t="s">
        <v>152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3">
        <v>0.01</v>
      </c>
      <c r="T1406" s="153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5" t="s">
        <v>1801</v>
      </c>
      <c r="D1407" t="s">
        <v>149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1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5" t="s">
        <v>1802</v>
      </c>
      <c r="D1408" t="s">
        <v>149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1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5" t="s">
        <v>1803</v>
      </c>
      <c r="D1409" t="s">
        <v>149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1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5" t="s">
        <v>1804</v>
      </c>
      <c r="D1410" t="s">
        <v>146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1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5" t="s">
        <v>1805</v>
      </c>
      <c r="D1411" t="s">
        <v>146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1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5" t="s">
        <v>1806</v>
      </c>
      <c r="D1412" t="s">
        <v>146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1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5" t="s">
        <v>1807</v>
      </c>
      <c r="D1413" t="s">
        <v>146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1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5" t="s">
        <v>1808</v>
      </c>
      <c r="D1414" t="s">
        <v>146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1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5" t="s">
        <v>1809</v>
      </c>
      <c r="D1415" t="s">
        <v>146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1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5" t="s">
        <v>1810</v>
      </c>
      <c r="D1416" t="s">
        <v>152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1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5" t="s">
        <v>1811</v>
      </c>
      <c r="D1417" t="s">
        <v>152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3">
        <v>0.01</v>
      </c>
      <c r="T1417" s="153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5" t="s">
        <v>1812</v>
      </c>
      <c r="D1418" t="s">
        <v>152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1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5" t="s">
        <v>1813</v>
      </c>
      <c r="D1419" t="s">
        <v>152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1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5" t="s">
        <v>1814</v>
      </c>
      <c r="D1420" t="s">
        <v>152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1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5" t="s">
        <v>1815</v>
      </c>
      <c r="D1421" t="s">
        <v>152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1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5" t="s">
        <v>1816</v>
      </c>
      <c r="D1422" t="s">
        <v>152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1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5" t="s">
        <v>1817</v>
      </c>
      <c r="D1423" t="s">
        <v>152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1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5" t="s">
        <v>1818</v>
      </c>
      <c r="D1424" t="s">
        <v>152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1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5" t="s">
        <v>1819</v>
      </c>
      <c r="D1425" t="s">
        <v>149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1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5" t="s">
        <v>1820</v>
      </c>
      <c r="D1426" t="s">
        <v>149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1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5" t="s">
        <v>1821</v>
      </c>
      <c r="D1427" t="s">
        <v>149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1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5" t="s">
        <v>1822</v>
      </c>
      <c r="D1428" t="s">
        <v>149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1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5" t="s">
        <v>1823</v>
      </c>
      <c r="D1429" t="s">
        <v>146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1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5" t="s">
        <v>1824</v>
      </c>
      <c r="D1430" t="s">
        <v>152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3">
        <v>0.01</v>
      </c>
      <c r="T1430" s="153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5" t="s">
        <v>1825</v>
      </c>
      <c r="D1431" t="s">
        <v>152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3">
        <v>0.01</v>
      </c>
      <c r="T1431" s="153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5" t="s">
        <v>1826</v>
      </c>
      <c r="D1432" t="s">
        <v>146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1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5" t="s">
        <v>1827</v>
      </c>
      <c r="D1433" t="s">
        <v>146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1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5" t="s">
        <v>1828</v>
      </c>
      <c r="D1434" t="s">
        <v>146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1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5" t="s">
        <v>1829</v>
      </c>
      <c r="D1435" t="s">
        <v>146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1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5" t="s">
        <v>1830</v>
      </c>
      <c r="D1436" t="s">
        <v>146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1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5" t="s">
        <v>1831</v>
      </c>
      <c r="D1437" t="s">
        <v>146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1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5" t="s">
        <v>1832</v>
      </c>
      <c r="D1438" t="s">
        <v>146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1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5" t="s">
        <v>1833</v>
      </c>
      <c r="D1439" t="s">
        <v>146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1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5" t="s">
        <v>1834</v>
      </c>
      <c r="D1440" t="s">
        <v>146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1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5" t="s">
        <v>1835</v>
      </c>
      <c r="D1441" t="s">
        <v>146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1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5" t="s">
        <v>1836</v>
      </c>
      <c r="D1442" t="s">
        <v>146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1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5" t="s">
        <v>1837</v>
      </c>
      <c r="D1443" t="s">
        <v>146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1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5" t="s">
        <v>1838</v>
      </c>
      <c r="D1444" t="s">
        <v>146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1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5" t="s">
        <v>1839</v>
      </c>
      <c r="D1445" t="s">
        <v>155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1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5" t="s">
        <v>1840</v>
      </c>
      <c r="D1446" t="s">
        <v>155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1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5" t="s">
        <v>1841</v>
      </c>
      <c r="D1447" t="s">
        <v>155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1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5" t="s">
        <v>1842</v>
      </c>
      <c r="D1448" t="s">
        <v>155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1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5" t="s">
        <v>1843</v>
      </c>
      <c r="D1449" t="s">
        <v>146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1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5" t="s">
        <v>1844</v>
      </c>
      <c r="D1450" t="s">
        <v>146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1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5" t="s">
        <v>1845</v>
      </c>
      <c r="D1451" t="s">
        <v>146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1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5" t="s">
        <v>1846</v>
      </c>
      <c r="D1452" t="s">
        <v>146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1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5" t="s">
        <v>1847</v>
      </c>
      <c r="D1453" t="s">
        <v>146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1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5" t="s">
        <v>1848</v>
      </c>
      <c r="D1454" t="s">
        <v>146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1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5" t="s">
        <v>1849</v>
      </c>
      <c r="D1455" t="s">
        <v>152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1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5" t="s">
        <v>1850</v>
      </c>
      <c r="D1456" t="s">
        <v>152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1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5" t="s">
        <v>1851</v>
      </c>
      <c r="D1457" t="s">
        <v>152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3">
        <v>0.01</v>
      </c>
      <c r="T1457" s="153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5" t="s">
        <v>1852</v>
      </c>
      <c r="D1458" t="s">
        <v>152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3">
        <v>0.01</v>
      </c>
      <c r="T1458" s="153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5" t="s">
        <v>1853</v>
      </c>
      <c r="D1459" t="s">
        <v>146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1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5" t="s">
        <v>1854</v>
      </c>
      <c r="D1460" t="s">
        <v>146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1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5" t="s">
        <v>1855</v>
      </c>
      <c r="D1461" t="s">
        <v>146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1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5" t="s">
        <v>1856</v>
      </c>
      <c r="D1462" t="s">
        <v>146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1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5" t="s">
        <v>1857</v>
      </c>
      <c r="D1463" t="s">
        <v>146</v>
      </c>
      <c r="E1463" s="476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5" t="s">
        <v>1858</v>
      </c>
      <c r="D1464" t="s">
        <v>146</v>
      </c>
      <c r="E1464" s="476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5" t="s">
        <v>1859</v>
      </c>
      <c r="D1465" t="s">
        <v>149</v>
      </c>
      <c r="E1465" s="476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5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5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5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5" hidden="1">
      <c r="A1469">
        <v>10001</v>
      </c>
      <c r="B1469">
        <v>10001</v>
      </c>
      <c r="C1469" s="475" t="s">
        <v>1015</v>
      </c>
      <c r="D1469" t="s">
        <v>152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3">
        <v>0.01</v>
      </c>
      <c r="T1469" s="153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5" hidden="1">
      <c r="A1470">
        <v>10002</v>
      </c>
      <c r="B1470">
        <v>10002</v>
      </c>
      <c r="C1470" s="475" t="s">
        <v>1021</v>
      </c>
      <c r="D1470" t="s">
        <v>152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3">
        <v>0.01</v>
      </c>
      <c r="T1470" s="153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5" hidden="1">
      <c r="A1471">
        <v>10003</v>
      </c>
      <c r="B1471">
        <v>10003</v>
      </c>
      <c r="C1471" s="475" t="s">
        <v>1863</v>
      </c>
      <c r="D1471" s="605" t="s">
        <v>1864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3">
        <v>0.01</v>
      </c>
      <c r="T1471" s="153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5" hidden="1">
      <c r="A1472">
        <v>10004</v>
      </c>
      <c r="B1472">
        <v>10004</v>
      </c>
      <c r="C1472" s="475" t="s">
        <v>1865</v>
      </c>
      <c r="D1472" s="605" t="s">
        <v>1864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3">
        <v>0.01</v>
      </c>
      <c r="T1472" s="153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5" hidden="1">
      <c r="A1473">
        <v>10005</v>
      </c>
      <c r="B1473">
        <v>10005</v>
      </c>
      <c r="C1473" s="475" t="s">
        <v>1866</v>
      </c>
      <c r="D1473" s="605" t="s">
        <v>1864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3">
        <v>0.01</v>
      </c>
      <c r="T1473" s="153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5" hidden="1">
      <c r="A1474">
        <v>10006</v>
      </c>
      <c r="B1474">
        <v>10006</v>
      </c>
      <c r="C1474" s="475" t="s">
        <v>1867</v>
      </c>
      <c r="D1474" s="605" t="s">
        <v>1864</v>
      </c>
      <c r="E1474" s="476">
        <v>3</v>
      </c>
      <c r="F1474" s="154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3">
        <v>0.01</v>
      </c>
      <c r="T1474" s="153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5" hidden="1">
      <c r="A1475">
        <v>10007</v>
      </c>
      <c r="B1475">
        <v>10007</v>
      </c>
      <c r="C1475" s="475" t="s">
        <v>1868</v>
      </c>
      <c r="D1475" s="605" t="s">
        <v>1864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3">
        <v>0.01</v>
      </c>
      <c r="T1475" s="153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5" hidden="1">
      <c r="A1476">
        <v>10008</v>
      </c>
      <c r="B1476">
        <v>10008</v>
      </c>
      <c r="C1476" s="475" t="s">
        <v>1869</v>
      </c>
      <c r="D1476" s="605" t="s">
        <v>1864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3">
        <v>0.01</v>
      </c>
      <c r="T1476" s="153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5" hidden="1">
      <c r="A1477">
        <v>10009</v>
      </c>
      <c r="B1477">
        <v>10009</v>
      </c>
      <c r="C1477" s="475" t="s">
        <v>1446</v>
      </c>
      <c r="D1477" s="605" t="s">
        <v>1864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3">
        <v>0.01</v>
      </c>
      <c r="T1477" s="153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5" hidden="1">
      <c r="A1478">
        <v>10010</v>
      </c>
      <c r="B1478">
        <v>10010</v>
      </c>
      <c r="C1478" s="475" t="s">
        <v>1447</v>
      </c>
      <c r="D1478" s="605" t="s">
        <v>1864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3">
        <v>0.01</v>
      </c>
      <c r="T1478" s="153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5" hidden="1">
      <c r="A1479">
        <v>10011</v>
      </c>
      <c r="B1479">
        <v>10011</v>
      </c>
      <c r="C1479" s="475" t="s">
        <v>1015</v>
      </c>
      <c r="D1479" s="605" t="s">
        <v>1864</v>
      </c>
      <c r="E1479" s="476">
        <v>3</v>
      </c>
      <c r="F1479" s="154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3">
        <v>0.01</v>
      </c>
      <c r="T1479" s="153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5" hidden="1">
      <c r="A1480">
        <v>10012</v>
      </c>
      <c r="B1480">
        <v>10012</v>
      </c>
      <c r="C1480" s="475" t="s">
        <v>1870</v>
      </c>
      <c r="D1480" s="605" t="s">
        <v>1864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3">
        <v>0.01</v>
      </c>
      <c r="T1480" s="153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5" hidden="1">
      <c r="A1481">
        <v>10013</v>
      </c>
      <c r="B1481">
        <v>10013</v>
      </c>
      <c r="C1481" s="475" t="s">
        <v>1871</v>
      </c>
      <c r="D1481" s="605" t="s">
        <v>1864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3">
        <v>0.01</v>
      </c>
      <c r="T1481" s="153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5" hidden="1">
      <c r="A1482">
        <v>10014</v>
      </c>
      <c r="B1482">
        <v>10014</v>
      </c>
      <c r="C1482" s="475" t="s">
        <v>1872</v>
      </c>
      <c r="D1482" s="605" t="s">
        <v>1864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3">
        <v>0.01</v>
      </c>
      <c r="T1482" s="153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5" hidden="1">
      <c r="A1483">
        <v>10015</v>
      </c>
      <c r="B1483">
        <v>10015</v>
      </c>
      <c r="C1483" s="475" t="s">
        <v>1873</v>
      </c>
      <c r="D1483" s="605" t="s">
        <v>1864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3">
        <v>0.01</v>
      </c>
      <c r="T1483" s="153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5" hidden="1">
      <c r="A1484">
        <v>10016</v>
      </c>
      <c r="B1484">
        <v>10016</v>
      </c>
      <c r="C1484" s="475" t="s">
        <v>1874</v>
      </c>
      <c r="D1484" s="605" t="s">
        <v>1864</v>
      </c>
      <c r="E1484" s="476">
        <v>3</v>
      </c>
      <c r="F1484" s="154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3">
        <v>0.01</v>
      </c>
      <c r="T1484" s="153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5" hidden="1">
      <c r="A1485">
        <v>10017</v>
      </c>
      <c r="B1485">
        <v>10017</v>
      </c>
      <c r="C1485" s="475" t="s">
        <v>1264</v>
      </c>
      <c r="D1485" s="605" t="s">
        <v>1864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3">
        <v>0.01</v>
      </c>
      <c r="T1485" s="153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5" hidden="1">
      <c r="A1486">
        <v>10018</v>
      </c>
      <c r="B1486">
        <v>10018</v>
      </c>
      <c r="C1486" s="475" t="s">
        <v>1265</v>
      </c>
      <c r="D1486" s="605" t="s">
        <v>1864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3">
        <v>0.01</v>
      </c>
      <c r="T1486" s="153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5" hidden="1">
      <c r="A1487">
        <v>10019</v>
      </c>
      <c r="B1487">
        <v>10019</v>
      </c>
      <c r="C1487" s="475" t="s">
        <v>1285</v>
      </c>
      <c r="D1487" s="605" t="s">
        <v>1864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3">
        <v>0.01</v>
      </c>
      <c r="T1487" s="153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5" hidden="1">
      <c r="A1488">
        <v>10020</v>
      </c>
      <c r="B1488">
        <v>10020</v>
      </c>
      <c r="C1488" s="475" t="s">
        <v>1286</v>
      </c>
      <c r="D1488" s="605" t="s">
        <v>1864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3">
        <v>0.01</v>
      </c>
      <c r="T1488" s="153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5" hidden="1">
      <c r="A1489">
        <v>10021</v>
      </c>
      <c r="B1489">
        <v>10021</v>
      </c>
      <c r="C1489" s="475" t="s">
        <v>1875</v>
      </c>
      <c r="D1489" s="605" t="s">
        <v>1864</v>
      </c>
      <c r="E1489" s="476">
        <v>3</v>
      </c>
      <c r="F1489" s="154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3">
        <v>0.01</v>
      </c>
      <c r="T1489" s="153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5" hidden="1">
      <c r="A1490">
        <v>10022</v>
      </c>
      <c r="B1490">
        <v>10022</v>
      </c>
      <c r="C1490" s="475" t="s">
        <v>1876</v>
      </c>
      <c r="D1490" s="605" t="s">
        <v>1864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3">
        <v>0.01</v>
      </c>
      <c r="T1490" s="153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5" hidden="1">
      <c r="A1491">
        <v>10023</v>
      </c>
      <c r="B1491">
        <v>10023</v>
      </c>
      <c r="C1491" s="475" t="s">
        <v>1877</v>
      </c>
      <c r="D1491" s="605" t="s">
        <v>1864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3">
        <v>0.01</v>
      </c>
      <c r="T1491" s="153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5" hidden="1">
      <c r="A1492">
        <v>10024</v>
      </c>
      <c r="B1492">
        <v>10024</v>
      </c>
      <c r="C1492" s="475" t="s">
        <v>1584</v>
      </c>
      <c r="D1492" s="605" t="s">
        <v>1864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3">
        <v>0.01</v>
      </c>
      <c r="T1492" s="153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5" hidden="1">
      <c r="A1493">
        <v>10025</v>
      </c>
      <c r="B1493">
        <v>10025</v>
      </c>
      <c r="C1493" s="475" t="s">
        <v>1004</v>
      </c>
      <c r="D1493" s="605" t="s">
        <v>1864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3">
        <v>0.01</v>
      </c>
      <c r="T1493" s="153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5" hidden="1">
      <c r="A1494">
        <v>10026</v>
      </c>
      <c r="B1494">
        <v>10026</v>
      </c>
      <c r="C1494" s="475" t="s">
        <v>1878</v>
      </c>
      <c r="D1494" s="605" t="s">
        <v>1864</v>
      </c>
      <c r="E1494" s="476">
        <v>3</v>
      </c>
      <c r="F1494" s="154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3">
        <v>0.01</v>
      </c>
      <c r="T1494" s="153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5" hidden="1">
      <c r="A1495">
        <v>10027</v>
      </c>
      <c r="B1495">
        <v>10027</v>
      </c>
      <c r="C1495" s="475" t="s">
        <v>1005</v>
      </c>
      <c r="D1495" s="605" t="s">
        <v>1864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3">
        <v>0.01</v>
      </c>
      <c r="T1495" s="153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5" hidden="1">
      <c r="A1496">
        <v>10028</v>
      </c>
      <c r="B1496">
        <v>10028</v>
      </c>
      <c r="C1496" s="475" t="s">
        <v>1014</v>
      </c>
      <c r="D1496" s="605" t="s">
        <v>1864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3">
        <v>0.01</v>
      </c>
      <c r="T1496" s="153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5" hidden="1">
      <c r="A1497">
        <v>10029</v>
      </c>
      <c r="B1497">
        <v>10029</v>
      </c>
      <c r="C1497" s="475" t="s">
        <v>1879</v>
      </c>
      <c r="D1497" s="605" t="s">
        <v>1864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3">
        <v>0.01</v>
      </c>
      <c r="T1497" s="153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5" hidden="1">
      <c r="A1498">
        <v>10030</v>
      </c>
      <c r="B1498">
        <v>10030</v>
      </c>
      <c r="C1498" s="475" t="s">
        <v>1880</v>
      </c>
      <c r="D1498" s="605" t="s">
        <v>1864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3">
        <v>0.01</v>
      </c>
      <c r="T1498" s="153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5" hidden="1">
      <c r="A1499">
        <v>10031</v>
      </c>
      <c r="B1499">
        <v>10031</v>
      </c>
      <c r="C1499" s="475" t="s">
        <v>1881</v>
      </c>
      <c r="D1499" s="605" t="s">
        <v>1864</v>
      </c>
      <c r="E1499" s="476">
        <v>3</v>
      </c>
      <c r="F1499" s="154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3">
        <v>0.01</v>
      </c>
      <c r="T1499" s="153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5" hidden="1">
      <c r="A1500">
        <v>10032</v>
      </c>
      <c r="B1500">
        <v>10032</v>
      </c>
      <c r="C1500" s="475" t="s">
        <v>1882</v>
      </c>
      <c r="D1500" s="605" t="s">
        <v>1864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3">
        <v>0.01</v>
      </c>
      <c r="T1500" s="153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5" hidden="1">
      <c r="A1501">
        <v>10033</v>
      </c>
      <c r="B1501">
        <v>10033</v>
      </c>
      <c r="C1501" s="475" t="s">
        <v>1883</v>
      </c>
      <c r="D1501" s="605" t="s">
        <v>1864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3">
        <v>0.01</v>
      </c>
      <c r="T1501" s="153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5" hidden="1">
      <c r="A1502">
        <v>10034</v>
      </c>
      <c r="B1502">
        <v>10034</v>
      </c>
      <c r="C1502" s="475" t="s">
        <v>1884</v>
      </c>
      <c r="D1502" s="605" t="s">
        <v>1864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3">
        <v>0.01</v>
      </c>
      <c r="T1502" s="153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5" hidden="1">
      <c r="A1503">
        <v>10035</v>
      </c>
      <c r="B1503">
        <v>10035</v>
      </c>
      <c r="C1503" s="475" t="s">
        <v>1885</v>
      </c>
      <c r="D1503" s="605" t="s">
        <v>1864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3">
        <v>0.01</v>
      </c>
      <c r="T1503" s="153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5" hidden="1">
      <c r="A1504">
        <v>10036</v>
      </c>
      <c r="B1504">
        <v>10036</v>
      </c>
      <c r="C1504" s="475" t="s">
        <v>1886</v>
      </c>
      <c r="D1504" s="605" t="s">
        <v>1864</v>
      </c>
      <c r="E1504" s="476">
        <v>3</v>
      </c>
      <c r="F1504" s="154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3">
        <v>0.01</v>
      </c>
      <c r="T1504" s="153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5" hidden="1">
      <c r="A1505">
        <v>10037</v>
      </c>
      <c r="B1505">
        <v>10037</v>
      </c>
      <c r="C1505" s="475" t="s">
        <v>1887</v>
      </c>
      <c r="D1505" s="605" t="s">
        <v>1864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3">
        <v>0.01</v>
      </c>
      <c r="T1505" s="153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5" hidden="1">
      <c r="A1506">
        <v>10038</v>
      </c>
      <c r="B1506">
        <v>10038</v>
      </c>
      <c r="C1506" s="475" t="s">
        <v>1888</v>
      </c>
      <c r="D1506" s="605" t="s">
        <v>1864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3">
        <v>0.01</v>
      </c>
      <c r="T1506" s="153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5" hidden="1">
      <c r="A1507">
        <v>10039</v>
      </c>
      <c r="B1507">
        <v>10039</v>
      </c>
      <c r="C1507" s="475" t="s">
        <v>1889</v>
      </c>
      <c r="D1507" s="605" t="s">
        <v>1864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3">
        <v>0.01</v>
      </c>
      <c r="T1507" s="153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5" hidden="1">
      <c r="A1508">
        <v>10040</v>
      </c>
      <c r="B1508">
        <v>10040</v>
      </c>
      <c r="C1508" s="475" t="s">
        <v>1890</v>
      </c>
      <c r="D1508" s="605" t="s">
        <v>1864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3">
        <v>0.01</v>
      </c>
      <c r="T1508" s="153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5" hidden="1">
      <c r="A1509">
        <v>10041</v>
      </c>
      <c r="B1509">
        <v>10041</v>
      </c>
      <c r="C1509" s="475" t="s">
        <v>1891</v>
      </c>
      <c r="D1509" s="605" t="s">
        <v>1864</v>
      </c>
      <c r="E1509" s="476">
        <v>3</v>
      </c>
      <c r="F1509" s="154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3">
        <v>0.01</v>
      </c>
      <c r="T1509" s="153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5" hidden="1">
      <c r="A1510">
        <v>10042</v>
      </c>
      <c r="B1510">
        <v>10042</v>
      </c>
      <c r="C1510" s="475" t="s">
        <v>1892</v>
      </c>
      <c r="D1510" s="605" t="s">
        <v>1864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3">
        <v>0.01</v>
      </c>
      <c r="T1510" s="153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5" hidden="1">
      <c r="A1511">
        <v>10043</v>
      </c>
      <c r="B1511">
        <v>10043</v>
      </c>
      <c r="C1511" s="475" t="s">
        <v>1893</v>
      </c>
      <c r="D1511" s="605" t="s">
        <v>1864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3">
        <v>0.01</v>
      </c>
      <c r="T1511" s="153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5" hidden="1">
      <c r="A1512">
        <v>10044</v>
      </c>
      <c r="B1512">
        <v>10044</v>
      </c>
      <c r="C1512" s="475" t="s">
        <v>1894</v>
      </c>
      <c r="D1512" s="605" t="s">
        <v>1864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3">
        <v>0.01</v>
      </c>
      <c r="T1512" s="153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5" hidden="1">
      <c r="A1513">
        <v>10045</v>
      </c>
      <c r="B1513">
        <v>10045</v>
      </c>
      <c r="C1513" s="475" t="s">
        <v>1895</v>
      </c>
      <c r="D1513" s="605" t="s">
        <v>1864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3">
        <v>0.01</v>
      </c>
      <c r="T1513" s="153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5" hidden="1">
      <c r="A1514">
        <v>10046</v>
      </c>
      <c r="B1514">
        <v>10046</v>
      </c>
      <c r="C1514" s="475" t="s">
        <v>1279</v>
      </c>
      <c r="D1514" s="605" t="s">
        <v>1864</v>
      </c>
      <c r="E1514" s="476">
        <v>3</v>
      </c>
      <c r="F1514" s="154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3">
        <v>0.01</v>
      </c>
      <c r="T1514" s="153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5" hidden="1">
      <c r="A1515">
        <v>10047</v>
      </c>
      <c r="B1515">
        <v>10047</v>
      </c>
      <c r="C1515" s="475" t="s">
        <v>1320</v>
      </c>
      <c r="D1515" s="605" t="s">
        <v>1864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3">
        <v>0.01</v>
      </c>
      <c r="T1515" s="153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5" hidden="1">
      <c r="A1516">
        <v>10048</v>
      </c>
      <c r="B1516">
        <v>10048</v>
      </c>
      <c r="C1516" s="475" t="s">
        <v>1321</v>
      </c>
      <c r="D1516" s="605" t="s">
        <v>1864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3">
        <v>0.01</v>
      </c>
      <c r="T1516" s="153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5" hidden="1">
      <c r="A1517">
        <v>10049</v>
      </c>
      <c r="B1517">
        <v>10049</v>
      </c>
      <c r="C1517" s="475" t="s">
        <v>1896</v>
      </c>
      <c r="D1517" s="605" t="s">
        <v>1864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3">
        <v>0.01</v>
      </c>
      <c r="T1517" s="153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5" hidden="1">
      <c r="A1518">
        <v>10050</v>
      </c>
      <c r="B1518">
        <v>10050</v>
      </c>
      <c r="C1518" s="475" t="s">
        <v>1897</v>
      </c>
      <c r="D1518" s="605" t="s">
        <v>1864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3">
        <v>0.01</v>
      </c>
      <c r="T1518" s="153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5" hidden="1">
      <c r="A1519">
        <v>10051</v>
      </c>
      <c r="B1519">
        <v>10051</v>
      </c>
      <c r="C1519" s="475" t="s">
        <v>1444</v>
      </c>
      <c r="D1519" s="605" t="s">
        <v>1864</v>
      </c>
      <c r="E1519" s="476">
        <v>3</v>
      </c>
      <c r="F1519" s="154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3">
        <v>0.01</v>
      </c>
      <c r="T1519" s="153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5" hidden="1">
      <c r="A1520">
        <v>10052</v>
      </c>
      <c r="B1520">
        <v>10052</v>
      </c>
      <c r="C1520" s="475" t="s">
        <v>1466</v>
      </c>
      <c r="D1520" s="605" t="s">
        <v>1864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3">
        <v>0.01</v>
      </c>
      <c r="T1520" s="153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5" hidden="1">
      <c r="A1521">
        <v>10053</v>
      </c>
      <c r="B1521">
        <v>10053</v>
      </c>
      <c r="C1521" s="475" t="s">
        <v>1467</v>
      </c>
      <c r="D1521" s="605" t="s">
        <v>1864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3">
        <v>0.01</v>
      </c>
      <c r="T1521" s="153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5" hidden="1">
      <c r="A1522">
        <v>10054</v>
      </c>
      <c r="B1522">
        <v>10054</v>
      </c>
      <c r="C1522" s="475" t="s">
        <v>1535</v>
      </c>
      <c r="D1522" s="605" t="s">
        <v>1864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3">
        <v>0.01</v>
      </c>
      <c r="T1522" s="153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5" hidden="1">
      <c r="A1523">
        <v>10055</v>
      </c>
      <c r="B1523">
        <v>10055</v>
      </c>
      <c r="C1523" s="475" t="s">
        <v>1898</v>
      </c>
      <c r="D1523" s="605" t="s">
        <v>1864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3">
        <v>0.01</v>
      </c>
      <c r="T1523" s="153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5" hidden="1">
      <c r="A1524">
        <v>10056</v>
      </c>
      <c r="B1524">
        <v>10056</v>
      </c>
      <c r="C1524" s="475" t="s">
        <v>1349</v>
      </c>
      <c r="D1524" s="605" t="s">
        <v>1864</v>
      </c>
      <c r="E1524" s="476">
        <v>3</v>
      </c>
      <c r="F1524" s="154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3">
        <v>0.01</v>
      </c>
      <c r="T1524" s="153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5" hidden="1">
      <c r="A1525">
        <v>10057</v>
      </c>
      <c r="B1525">
        <v>10057</v>
      </c>
      <c r="C1525" s="475" t="s">
        <v>1391</v>
      </c>
      <c r="D1525" s="605" t="s">
        <v>1864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3">
        <v>0.01</v>
      </c>
      <c r="T1525" s="153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5" hidden="1">
      <c r="A1526">
        <v>10058</v>
      </c>
      <c r="B1526">
        <v>10058</v>
      </c>
      <c r="C1526" s="475" t="s">
        <v>1470</v>
      </c>
      <c r="D1526" s="605" t="s">
        <v>1864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3">
        <v>0.01</v>
      </c>
      <c r="T1526" s="153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5" hidden="1">
      <c r="A1527">
        <v>10059</v>
      </c>
      <c r="B1527">
        <v>10059</v>
      </c>
      <c r="C1527" s="475" t="s">
        <v>1899</v>
      </c>
      <c r="D1527" s="605" t="s">
        <v>1864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3">
        <v>0.01</v>
      </c>
      <c r="T1527" s="153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5" hidden="1">
      <c r="A1528">
        <v>10060</v>
      </c>
      <c r="B1528">
        <v>10060</v>
      </c>
      <c r="C1528" s="475" t="s">
        <v>1900</v>
      </c>
      <c r="D1528" s="605" t="s">
        <v>1864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3">
        <v>0.01</v>
      </c>
      <c r="T1528" s="153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5" hidden="1">
      <c r="A1529">
        <v>10061</v>
      </c>
      <c r="B1529">
        <v>10061</v>
      </c>
      <c r="C1529" s="475" t="s">
        <v>1363</v>
      </c>
      <c r="D1529" s="605" t="s">
        <v>1864</v>
      </c>
      <c r="E1529" s="476">
        <v>3</v>
      </c>
      <c r="F1529" s="154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3">
        <v>0.01</v>
      </c>
      <c r="T1529" s="153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5" hidden="1">
      <c r="A1530">
        <v>10062</v>
      </c>
      <c r="B1530">
        <v>10062</v>
      </c>
      <c r="C1530" s="475" t="s">
        <v>1901</v>
      </c>
      <c r="D1530" s="605" t="s">
        <v>1864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3">
        <v>0.01</v>
      </c>
      <c r="T1530" s="153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5" hidden="1">
      <c r="A1531">
        <v>10063</v>
      </c>
      <c r="B1531">
        <v>10063</v>
      </c>
      <c r="C1531" s="475" t="s">
        <v>1902</v>
      </c>
      <c r="D1531" s="605" t="s">
        <v>1864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3">
        <v>0.01</v>
      </c>
      <c r="T1531" s="153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5" hidden="1">
      <c r="A1532">
        <v>10064</v>
      </c>
      <c r="B1532">
        <v>10064</v>
      </c>
      <c r="C1532" s="475" t="s">
        <v>1903</v>
      </c>
      <c r="D1532" s="605" t="s">
        <v>1864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3">
        <v>0.01</v>
      </c>
      <c r="T1532" s="153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5" hidden="1">
      <c r="A1533">
        <v>10065</v>
      </c>
      <c r="B1533">
        <v>10065</v>
      </c>
      <c r="C1533" s="475" t="s">
        <v>1904</v>
      </c>
      <c r="D1533" s="605" t="s">
        <v>1864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3">
        <v>0.01</v>
      </c>
      <c r="T1533" s="153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5" hidden="1">
      <c r="A1534">
        <v>10066</v>
      </c>
      <c r="B1534">
        <v>10066</v>
      </c>
      <c r="C1534" s="475" t="s">
        <v>1905</v>
      </c>
      <c r="D1534" s="605" t="s">
        <v>1864</v>
      </c>
      <c r="E1534" s="476">
        <v>3</v>
      </c>
      <c r="F1534" s="154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3">
        <v>0.01</v>
      </c>
      <c r="T1534" s="153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5" hidden="1">
      <c r="A1535">
        <v>10067</v>
      </c>
      <c r="B1535">
        <v>10067</v>
      </c>
      <c r="C1535" s="475" t="s">
        <v>1906</v>
      </c>
      <c r="D1535" s="605" t="s">
        <v>1864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3">
        <v>0.01</v>
      </c>
      <c r="T1535" s="153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5" hidden="1">
      <c r="A1536">
        <v>10068</v>
      </c>
      <c r="B1536">
        <v>10068</v>
      </c>
      <c r="C1536" s="475" t="s">
        <v>1007</v>
      </c>
      <c r="D1536" s="605" t="s">
        <v>1864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3">
        <v>0.01</v>
      </c>
      <c r="T1536" s="153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5" hidden="1">
      <c r="A1537">
        <v>10069</v>
      </c>
      <c r="B1537">
        <v>10069</v>
      </c>
      <c r="C1537" s="475" t="s">
        <v>1012</v>
      </c>
      <c r="D1537" s="605" t="s">
        <v>1864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3">
        <v>0.01</v>
      </c>
      <c r="T1537" s="153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5" hidden="1">
      <c r="A1538">
        <v>10070</v>
      </c>
      <c r="B1538">
        <v>10070</v>
      </c>
      <c r="C1538" s="475" t="s">
        <v>1172</v>
      </c>
      <c r="D1538" s="605" t="s">
        <v>1864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3">
        <v>0.01</v>
      </c>
      <c r="T1538" s="153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5" hidden="1">
      <c r="A1539">
        <v>10071</v>
      </c>
      <c r="B1539">
        <v>10071</v>
      </c>
      <c r="C1539" s="475" t="s">
        <v>1175</v>
      </c>
      <c r="D1539" s="605" t="s">
        <v>1864</v>
      </c>
      <c r="E1539" s="476">
        <v>3</v>
      </c>
      <c r="F1539" s="154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3">
        <v>0.01</v>
      </c>
      <c r="T1539" s="153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5" hidden="1">
      <c r="A1540">
        <v>10072</v>
      </c>
      <c r="B1540">
        <v>10072</v>
      </c>
      <c r="C1540" s="475" t="s">
        <v>1223</v>
      </c>
      <c r="D1540" s="605" t="s">
        <v>1864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3">
        <v>0.01</v>
      </c>
      <c r="T1540" s="153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5" hidden="1">
      <c r="A1541">
        <v>10073</v>
      </c>
      <c r="B1541">
        <v>10073</v>
      </c>
      <c r="C1541" s="475" t="s">
        <v>1232</v>
      </c>
      <c r="D1541" s="605" t="s">
        <v>1864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3">
        <v>0.01</v>
      </c>
      <c r="T1541" s="153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5" hidden="1">
      <c r="A1542">
        <v>10074</v>
      </c>
      <c r="B1542">
        <v>10074</v>
      </c>
      <c r="C1542" s="475" t="s">
        <v>1235</v>
      </c>
      <c r="D1542" s="605" t="s">
        <v>1864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3">
        <v>0.01</v>
      </c>
      <c r="T1542" s="153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5" hidden="1">
      <c r="A1543">
        <v>10075</v>
      </c>
      <c r="B1543">
        <v>10075</v>
      </c>
      <c r="C1543" s="475" t="s">
        <v>1376</v>
      </c>
      <c r="D1543" s="605" t="s">
        <v>1864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3">
        <v>0.01</v>
      </c>
      <c r="T1543" s="153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5" hidden="1">
      <c r="A1544">
        <v>10076</v>
      </c>
      <c r="B1544">
        <v>10076</v>
      </c>
      <c r="C1544" s="475" t="s">
        <v>1907</v>
      </c>
      <c r="D1544" s="605" t="s">
        <v>1864</v>
      </c>
      <c r="E1544" s="476">
        <v>3</v>
      </c>
      <c r="F1544" s="154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3">
        <v>0.01</v>
      </c>
      <c r="T1544" s="153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5" hidden="1">
      <c r="A1545">
        <v>10077</v>
      </c>
      <c r="B1545">
        <v>10077</v>
      </c>
      <c r="C1545" s="475" t="s">
        <v>1908</v>
      </c>
      <c r="D1545" s="605" t="s">
        <v>1864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3">
        <v>0.01</v>
      </c>
      <c r="T1545" s="153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5" hidden="1">
      <c r="A1546">
        <v>10078</v>
      </c>
      <c r="B1546">
        <v>10078</v>
      </c>
      <c r="C1546" s="475" t="s">
        <v>1909</v>
      </c>
      <c r="D1546" s="605" t="s">
        <v>1864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3">
        <v>0.01</v>
      </c>
      <c r="T1546" s="153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5" hidden="1">
      <c r="A1547">
        <v>10079</v>
      </c>
      <c r="B1547">
        <v>10079</v>
      </c>
      <c r="C1547" s="475" t="s">
        <v>1910</v>
      </c>
      <c r="D1547" s="605" t="s">
        <v>1864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3">
        <v>0.01</v>
      </c>
      <c r="T1547" s="153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5" hidden="1">
      <c r="A1548">
        <v>10080</v>
      </c>
      <c r="B1548">
        <v>10080</v>
      </c>
      <c r="C1548" s="475" t="s">
        <v>1911</v>
      </c>
      <c r="D1548" s="605" t="s">
        <v>1864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3">
        <v>0.01</v>
      </c>
      <c r="T1548" s="153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5" hidden="1">
      <c r="A1549">
        <v>10081</v>
      </c>
      <c r="B1549">
        <v>10081</v>
      </c>
      <c r="C1549" s="475" t="s">
        <v>1912</v>
      </c>
      <c r="D1549" s="605" t="s">
        <v>1864</v>
      </c>
      <c r="E1549" s="476">
        <v>3</v>
      </c>
      <c r="F1549" s="154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3">
        <v>0.01</v>
      </c>
      <c r="T1549" s="153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5" hidden="1">
      <c r="A1550">
        <v>10082</v>
      </c>
      <c r="B1550">
        <v>10082</v>
      </c>
      <c r="C1550" s="475" t="s">
        <v>1913</v>
      </c>
      <c r="D1550" s="605" t="s">
        <v>1864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3">
        <v>0.01</v>
      </c>
      <c r="T1550" s="153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5" hidden="1">
      <c r="A1551">
        <v>10083</v>
      </c>
      <c r="B1551">
        <v>10083</v>
      </c>
      <c r="C1551" s="475" t="s">
        <v>1914</v>
      </c>
      <c r="D1551" s="605" t="s">
        <v>1864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3">
        <v>0.01</v>
      </c>
      <c r="T1551" s="153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5" hidden="1">
      <c r="A1552">
        <v>10084</v>
      </c>
      <c r="B1552">
        <v>10084</v>
      </c>
      <c r="C1552" s="475" t="s">
        <v>1915</v>
      </c>
      <c r="D1552" s="606" t="s">
        <v>1864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3">
        <v>0.01</v>
      </c>
      <c r="T1552" s="153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5" hidden="1">
      <c r="A1553">
        <v>10085</v>
      </c>
      <c r="B1553">
        <v>10085</v>
      </c>
      <c r="C1553" s="475" t="s">
        <v>1916</v>
      </c>
      <c r="D1553" s="606" t="s">
        <v>1864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3">
        <v>0.01</v>
      </c>
      <c r="T1553" s="153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5" hidden="1">
      <c r="A1554">
        <v>10086</v>
      </c>
      <c r="B1554">
        <v>10086</v>
      </c>
      <c r="C1554" s="475" t="s">
        <v>1917</v>
      </c>
      <c r="D1554" s="606" t="s">
        <v>1864</v>
      </c>
      <c r="E1554" s="476">
        <v>3</v>
      </c>
      <c r="F1554" s="154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3">
        <v>0.01</v>
      </c>
      <c r="T1554" s="153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5" hidden="1">
      <c r="A1555">
        <v>10087</v>
      </c>
      <c r="B1555">
        <v>10087</v>
      </c>
      <c r="C1555" s="475" t="s">
        <v>1918</v>
      </c>
      <c r="D1555" s="606" t="s">
        <v>1864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3">
        <v>0.01</v>
      </c>
      <c r="T1555" s="153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5" hidden="1">
      <c r="A1556">
        <v>10088</v>
      </c>
      <c r="B1556">
        <v>10088</v>
      </c>
      <c r="C1556" s="475" t="s">
        <v>1919</v>
      </c>
      <c r="D1556" s="606" t="s">
        <v>1864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3">
        <v>0.01</v>
      </c>
      <c r="T1556" s="153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5" hidden="1">
      <c r="A1557">
        <v>10089</v>
      </c>
      <c r="B1557">
        <v>10089</v>
      </c>
      <c r="C1557" s="475" t="s">
        <v>1920</v>
      </c>
      <c r="D1557" s="606" t="s">
        <v>1864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3">
        <v>0.01</v>
      </c>
      <c r="T1557" s="153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5" hidden="1">
      <c r="A1558">
        <v>10090</v>
      </c>
      <c r="B1558">
        <v>10090</v>
      </c>
      <c r="C1558" s="475" t="s">
        <v>1921</v>
      </c>
      <c r="D1558" s="606" t="s">
        <v>1864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3">
        <v>0.01</v>
      </c>
      <c r="T1558" s="153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5" hidden="1">
      <c r="A1559">
        <v>10091</v>
      </c>
      <c r="B1559">
        <v>10091</v>
      </c>
      <c r="C1559" s="475" t="s">
        <v>1922</v>
      </c>
      <c r="D1559" s="606" t="s">
        <v>1864</v>
      </c>
      <c r="E1559" s="476">
        <v>3</v>
      </c>
      <c r="F1559" s="154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3">
        <v>0.01</v>
      </c>
      <c r="T1559" s="153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5" hidden="1">
      <c r="A1560">
        <v>10092</v>
      </c>
      <c r="B1560">
        <v>10092</v>
      </c>
      <c r="C1560" s="475" t="s">
        <v>1923</v>
      </c>
      <c r="D1560" s="606" t="s">
        <v>1864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3">
        <v>0.01</v>
      </c>
      <c r="T1560" s="153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5" hidden="1">
      <c r="A1561">
        <v>10093</v>
      </c>
      <c r="B1561">
        <v>10093</v>
      </c>
      <c r="C1561" s="475" t="s">
        <v>1924</v>
      </c>
      <c r="D1561" s="606" t="s">
        <v>1864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3">
        <v>0.01</v>
      </c>
      <c r="T1561" s="153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5" hidden="1">
      <c r="A1562">
        <v>10094</v>
      </c>
      <c r="B1562">
        <v>10094</v>
      </c>
      <c r="C1562" s="475" t="s">
        <v>1925</v>
      </c>
      <c r="D1562" s="607" t="s">
        <v>1864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3">
        <v>0.01</v>
      </c>
      <c r="T1562" s="153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5" hidden="1">
      <c r="A1563">
        <v>10095</v>
      </c>
      <c r="B1563">
        <v>10095</v>
      </c>
      <c r="C1563" s="475" t="s">
        <v>1371</v>
      </c>
      <c r="D1563" s="606" t="s">
        <v>1864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3">
        <v>0.01</v>
      </c>
      <c r="T1563" s="153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5" hidden="1">
      <c r="A1564">
        <v>10096</v>
      </c>
      <c r="B1564">
        <v>10096</v>
      </c>
      <c r="C1564" s="475" t="s">
        <v>1926</v>
      </c>
      <c r="D1564" s="606" t="s">
        <v>1864</v>
      </c>
      <c r="E1564" s="476">
        <v>3</v>
      </c>
      <c r="F1564" s="154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3">
        <v>0.01</v>
      </c>
      <c r="T1564" s="153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5" hidden="1">
      <c r="A1565">
        <v>10097</v>
      </c>
      <c r="B1565">
        <v>10097</v>
      </c>
      <c r="C1565" s="475" t="s">
        <v>1927</v>
      </c>
      <c r="D1565" s="606" t="s">
        <v>1864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3">
        <v>0.01</v>
      </c>
      <c r="T1565" s="153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5" hidden="1">
      <c r="A1566">
        <v>10098</v>
      </c>
      <c r="B1566">
        <v>10098</v>
      </c>
      <c r="C1566" s="475" t="s">
        <v>1928</v>
      </c>
      <c r="D1566" s="606" t="s">
        <v>1864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3">
        <v>0.01</v>
      </c>
      <c r="T1566" s="153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5" hidden="1">
      <c r="A1567">
        <v>10099</v>
      </c>
      <c r="B1567">
        <v>10099</v>
      </c>
      <c r="C1567" s="475" t="s">
        <v>1929</v>
      </c>
      <c r="D1567" s="606" t="s">
        <v>1864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3">
        <v>0.01</v>
      </c>
      <c r="T1567" s="153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5" hidden="1">
      <c r="A1568">
        <v>10100</v>
      </c>
      <c r="B1568">
        <v>10100</v>
      </c>
      <c r="C1568" s="475" t="s">
        <v>1930</v>
      </c>
      <c r="D1568" s="606" t="s">
        <v>1864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3">
        <v>0.01</v>
      </c>
      <c r="T1568" s="153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5" hidden="1">
      <c r="A1569">
        <v>10101</v>
      </c>
      <c r="B1569">
        <v>10101</v>
      </c>
      <c r="C1569" s="475" t="s">
        <v>1931</v>
      </c>
      <c r="D1569" s="606" t="s">
        <v>1864</v>
      </c>
      <c r="E1569" s="476">
        <v>3</v>
      </c>
      <c r="F1569" s="154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3">
        <v>0.01</v>
      </c>
      <c r="T1569" s="153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5" hidden="1">
      <c r="A1570">
        <v>10102</v>
      </c>
      <c r="B1570">
        <v>10102</v>
      </c>
      <c r="C1570" s="475" t="s">
        <v>1932</v>
      </c>
      <c r="D1570" s="606" t="s">
        <v>1864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3">
        <v>0.01</v>
      </c>
      <c r="T1570" s="153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5" hidden="1">
      <c r="A1571">
        <v>10103</v>
      </c>
      <c r="B1571">
        <v>10103</v>
      </c>
      <c r="C1571" s="475" t="s">
        <v>1933</v>
      </c>
      <c r="D1571" s="606" t="s">
        <v>1864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3">
        <v>0.01</v>
      </c>
      <c r="T1571" s="153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5" hidden="1">
      <c r="A1572">
        <v>10104</v>
      </c>
      <c r="B1572">
        <v>10104</v>
      </c>
      <c r="C1572" s="475" t="s">
        <v>1934</v>
      </c>
      <c r="D1572" s="606" t="s">
        <v>1864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3">
        <v>0.01</v>
      </c>
      <c r="T1572" s="153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5" hidden="1">
      <c r="A1573">
        <v>10105</v>
      </c>
      <c r="B1573">
        <v>10105</v>
      </c>
      <c r="C1573" s="475" t="s">
        <v>1935</v>
      </c>
      <c r="D1573" s="606" t="s">
        <v>1864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3">
        <v>0.01</v>
      </c>
      <c r="T1573" s="153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5" hidden="1">
      <c r="A1574">
        <v>10106</v>
      </c>
      <c r="B1574">
        <v>10106</v>
      </c>
      <c r="C1574" s="475" t="s">
        <v>1936</v>
      </c>
      <c r="D1574" s="606" t="s">
        <v>1864</v>
      </c>
      <c r="E1574" s="476">
        <v>3</v>
      </c>
      <c r="F1574" s="154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3">
        <v>0.01</v>
      </c>
      <c r="T1574" s="153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5" hidden="1">
      <c r="A1575">
        <v>10107</v>
      </c>
      <c r="B1575">
        <v>10107</v>
      </c>
      <c r="C1575" s="475" t="s">
        <v>1937</v>
      </c>
      <c r="D1575" s="606" t="s">
        <v>1864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3">
        <v>0.01</v>
      </c>
      <c r="T1575" s="153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5" hidden="1">
      <c r="A1576">
        <v>10108</v>
      </c>
      <c r="B1576">
        <v>10108</v>
      </c>
      <c r="C1576" s="475" t="s">
        <v>1938</v>
      </c>
      <c r="D1576" s="606" t="s">
        <v>1864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3">
        <v>0.01</v>
      </c>
      <c r="T1576" s="153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5" hidden="1">
      <c r="A1577">
        <v>10109</v>
      </c>
      <c r="B1577">
        <v>10109</v>
      </c>
      <c r="C1577" s="475" t="s">
        <v>1939</v>
      </c>
      <c r="D1577" s="606" t="s">
        <v>1864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3">
        <v>0.01</v>
      </c>
      <c r="T1577" s="153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5" hidden="1">
      <c r="A1578">
        <v>10110</v>
      </c>
      <c r="B1578">
        <v>10110</v>
      </c>
      <c r="C1578" s="475" t="s">
        <v>1940</v>
      </c>
      <c r="D1578" s="606" t="s">
        <v>1864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3">
        <v>0.01</v>
      </c>
      <c r="T1578" s="153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5" hidden="1">
      <c r="A1579">
        <v>10191</v>
      </c>
      <c r="B1579">
        <v>10191</v>
      </c>
      <c r="C1579" s="475" t="s">
        <v>1389</v>
      </c>
      <c r="D1579" s="605" t="s">
        <v>149</v>
      </c>
      <c r="E1579" s="476">
        <v>2</v>
      </c>
      <c r="F1579" s="154">
        <v>8</v>
      </c>
      <c r="G1579">
        <v>1</v>
      </c>
      <c r="H1579">
        <v>1</v>
      </c>
      <c r="I1579" s="471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1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5" hidden="1">
      <c r="A1580">
        <v>10192</v>
      </c>
      <c r="B1580">
        <v>10192</v>
      </c>
      <c r="C1580" s="475" t="s">
        <v>1278</v>
      </c>
      <c r="D1580" s="605" t="s">
        <v>149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1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5" hidden="1">
      <c r="A1581">
        <v>10193</v>
      </c>
      <c r="B1581">
        <v>10193</v>
      </c>
      <c r="C1581" s="475" t="s">
        <v>1941</v>
      </c>
      <c r="D1581" s="605" t="s">
        <v>149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1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5" hidden="1">
      <c r="A1582">
        <v>10194</v>
      </c>
      <c r="B1582">
        <v>10194</v>
      </c>
      <c r="C1582" s="475" t="s">
        <v>1942</v>
      </c>
      <c r="D1582" s="605" t="s">
        <v>149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1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5" hidden="1">
      <c r="A1583">
        <v>10195</v>
      </c>
      <c r="B1583">
        <v>10195</v>
      </c>
      <c r="C1583" s="475" t="s">
        <v>1943</v>
      </c>
      <c r="D1583" s="605" t="s">
        <v>149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1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5" hidden="1">
      <c r="A1584">
        <v>10196</v>
      </c>
      <c r="B1584">
        <v>10196</v>
      </c>
      <c r="C1584" s="475" t="s">
        <v>1944</v>
      </c>
      <c r="D1584" s="605" t="s">
        <v>149</v>
      </c>
      <c r="E1584" s="476">
        <v>2</v>
      </c>
      <c r="F1584" s="154">
        <v>2</v>
      </c>
      <c r="G1584">
        <v>1</v>
      </c>
      <c r="H1584">
        <v>1</v>
      </c>
      <c r="I1584" s="471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1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5" hidden="1">
      <c r="A1585">
        <v>10197</v>
      </c>
      <c r="B1585">
        <v>10197</v>
      </c>
      <c r="C1585" s="475" t="s">
        <v>1945</v>
      </c>
      <c r="D1585" s="605" t="s">
        <v>149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1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5" hidden="1">
      <c r="A1586">
        <v>10198</v>
      </c>
      <c r="B1586">
        <v>10198</v>
      </c>
      <c r="C1586" s="475" t="s">
        <v>1946</v>
      </c>
      <c r="D1586" s="605" t="s">
        <v>149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1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5" hidden="1">
      <c r="A1587">
        <v>10199</v>
      </c>
      <c r="B1587">
        <v>10199</v>
      </c>
      <c r="C1587" s="475" t="s">
        <v>1947</v>
      </c>
      <c r="D1587" s="605" t="s">
        <v>149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1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5" hidden="1">
      <c r="A1588">
        <v>10200</v>
      </c>
      <c r="B1588">
        <v>10200</v>
      </c>
      <c r="C1588" s="475" t="s">
        <v>1948</v>
      </c>
      <c r="D1588" s="605" t="s">
        <v>149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1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5" hidden="1">
      <c r="A1589">
        <v>10201</v>
      </c>
      <c r="B1589">
        <v>10201</v>
      </c>
      <c r="C1589" s="475" t="s">
        <v>1949</v>
      </c>
      <c r="D1589" s="605" t="s">
        <v>149</v>
      </c>
      <c r="E1589" s="476">
        <v>2</v>
      </c>
      <c r="F1589" s="154">
        <v>2</v>
      </c>
      <c r="G1589">
        <v>1</v>
      </c>
      <c r="H1589">
        <v>1</v>
      </c>
      <c r="I1589" s="471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1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5" hidden="1">
      <c r="A1590">
        <v>10202</v>
      </c>
      <c r="B1590">
        <v>10202</v>
      </c>
      <c r="C1590" s="475" t="s">
        <v>1950</v>
      </c>
      <c r="D1590" t="s">
        <v>152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5" hidden="1">
      <c r="A1591">
        <v>10203</v>
      </c>
      <c r="B1591">
        <v>10203</v>
      </c>
      <c r="C1591" s="475" t="s">
        <v>1663</v>
      </c>
      <c r="D1591" t="s">
        <v>152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5" hidden="1">
      <c r="A1592">
        <v>10204</v>
      </c>
      <c r="B1592">
        <v>10204</v>
      </c>
      <c r="C1592" s="475" t="s">
        <v>1664</v>
      </c>
      <c r="D1592" t="s">
        <v>152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5" hidden="1">
      <c r="A1593">
        <v>10205</v>
      </c>
      <c r="B1593">
        <v>10205</v>
      </c>
      <c r="C1593" s="475" t="s">
        <v>1645</v>
      </c>
      <c r="D1593" t="s">
        <v>152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5" hidden="1">
      <c r="A1594">
        <v>10206</v>
      </c>
      <c r="B1594">
        <v>10206</v>
      </c>
      <c r="C1594" s="475" t="s">
        <v>1646</v>
      </c>
      <c r="D1594" t="s">
        <v>152</v>
      </c>
      <c r="E1594" s="476">
        <v>3</v>
      </c>
      <c r="F1594" s="154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5" hidden="1">
      <c r="A1595">
        <v>10207</v>
      </c>
      <c r="B1595">
        <v>10207</v>
      </c>
      <c r="C1595" s="475" t="s">
        <v>1647</v>
      </c>
      <c r="D1595" t="s">
        <v>152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5" hidden="1">
      <c r="A1596">
        <v>10208</v>
      </c>
      <c r="B1596">
        <v>10208</v>
      </c>
      <c r="C1596" s="475" t="s">
        <v>1648</v>
      </c>
      <c r="D1596" t="s">
        <v>152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5" hidden="1">
      <c r="A1597">
        <v>10209</v>
      </c>
      <c r="B1597">
        <v>10209</v>
      </c>
      <c r="C1597" s="475" t="s">
        <v>1951</v>
      </c>
      <c r="D1597" t="s">
        <v>152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5" hidden="1">
      <c r="A1598">
        <v>10210</v>
      </c>
      <c r="B1598">
        <v>10210</v>
      </c>
      <c r="C1598" s="475" t="s">
        <v>1952</v>
      </c>
      <c r="D1598" t="s">
        <v>152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5" hidden="1">
      <c r="A1599">
        <v>10211</v>
      </c>
      <c r="B1599">
        <v>10211</v>
      </c>
      <c r="C1599" s="475" t="s">
        <v>1953</v>
      </c>
      <c r="D1599" t="s">
        <v>152</v>
      </c>
      <c r="E1599" s="476">
        <v>3</v>
      </c>
      <c r="F1599" s="154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5" hidden="1">
      <c r="A1600">
        <v>10252</v>
      </c>
      <c r="B1600">
        <v>10252</v>
      </c>
      <c r="C1600" s="475" t="s">
        <v>1642</v>
      </c>
      <c r="D1600" t="s">
        <v>150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5" hidden="1">
      <c r="A1601">
        <v>10253</v>
      </c>
      <c r="B1601">
        <v>10253</v>
      </c>
      <c r="C1601" s="475" t="s">
        <v>1643</v>
      </c>
      <c r="D1601" t="s">
        <v>150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5" hidden="1">
      <c r="A1602">
        <v>10254</v>
      </c>
      <c r="B1602">
        <v>10254</v>
      </c>
      <c r="C1602" s="475" t="s">
        <v>1644</v>
      </c>
      <c r="D1602" t="s">
        <v>150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5" hidden="1">
      <c r="A1603">
        <v>10255</v>
      </c>
      <c r="B1603">
        <v>10255</v>
      </c>
      <c r="C1603" s="475" t="s">
        <v>1546</v>
      </c>
      <c r="D1603" t="s">
        <v>150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5" hidden="1">
      <c r="A1604">
        <v>10256</v>
      </c>
      <c r="B1604">
        <v>10256</v>
      </c>
      <c r="C1604" s="475" t="s">
        <v>1954</v>
      </c>
      <c r="D1604" t="s">
        <v>150</v>
      </c>
      <c r="E1604" s="476">
        <v>1</v>
      </c>
      <c r="F1604" s="154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5" hidden="1">
      <c r="A1605">
        <v>10257</v>
      </c>
      <c r="B1605">
        <v>10257</v>
      </c>
      <c r="C1605" s="475" t="s">
        <v>1955</v>
      </c>
      <c r="D1605" t="s">
        <v>150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5" hidden="1">
      <c r="A1606">
        <v>10258</v>
      </c>
      <c r="B1606">
        <v>10258</v>
      </c>
      <c r="C1606" s="475" t="s">
        <v>1956</v>
      </c>
      <c r="D1606" t="s">
        <v>150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5" hidden="1">
      <c r="A1607">
        <v>10259</v>
      </c>
      <c r="B1607">
        <v>10259</v>
      </c>
      <c r="C1607" s="475" t="s">
        <v>1649</v>
      </c>
      <c r="D1607" t="s">
        <v>150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5" hidden="1">
      <c r="A1608">
        <v>10260</v>
      </c>
      <c r="B1608">
        <v>10260</v>
      </c>
      <c r="C1608" s="475" t="s">
        <v>1650</v>
      </c>
      <c r="D1608" t="s">
        <v>150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0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8">
        <v>1107</v>
      </c>
      <c r="B2" s="485">
        <v>99</v>
      </c>
      <c r="C2" s="156" t="s">
        <v>1974</v>
      </c>
      <c r="D2" s="156"/>
      <c r="E2" s="156"/>
      <c r="F2" s="156"/>
      <c r="G2" s="156"/>
      <c r="H2" s="485" t="s">
        <v>149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6">
        <f>[2]constantes!$B$12</f>
        <v>0</v>
      </c>
      <c r="Z2" s="497">
        <v>318</v>
      </c>
      <c r="AA2" s="156"/>
      <c r="AB2" s="156"/>
    </row>
    <row r="3" spans="1:28">
      <c r="A3" s="488">
        <v>1015</v>
      </c>
      <c r="B3" s="485">
        <v>18</v>
      </c>
      <c r="C3" s="156" t="s">
        <v>1975</v>
      </c>
      <c r="D3" s="156"/>
      <c r="E3" s="156"/>
      <c r="F3" s="156"/>
      <c r="G3" s="156"/>
      <c r="H3" s="485" t="s">
        <v>146</v>
      </c>
      <c r="I3" s="485">
        <v>1</v>
      </c>
      <c r="J3" s="630">
        <f>1396.2+23</f>
        <v>1419.2</v>
      </c>
      <c r="K3" s="494">
        <v>2.9170000553131105E-2</v>
      </c>
      <c r="L3" s="494">
        <v>0.12121999740600586</v>
      </c>
      <c r="M3" s="495">
        <f t="shared" si="0"/>
        <v>733.80441964285717</v>
      </c>
      <c r="N3" s="508">
        <v>901.85666666666657</v>
      </c>
      <c r="O3" s="508">
        <v>701.20386904761915</v>
      </c>
      <c r="P3" s="508">
        <v>658.13583333333327</v>
      </c>
      <c r="Q3" s="508">
        <v>674.02130952380958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6">
        <f>[2]constantes!$B$12</f>
        <v>0</v>
      </c>
      <c r="Z3" s="497">
        <v>318</v>
      </c>
      <c r="AA3" s="156"/>
      <c r="AB3" s="156"/>
    </row>
    <row r="4" spans="1:28">
      <c r="A4" s="488">
        <v>1034</v>
      </c>
      <c r="B4" s="485">
        <v>47</v>
      </c>
      <c r="C4" s="156" t="s">
        <v>1976</v>
      </c>
      <c r="D4" s="156"/>
      <c r="E4" s="156"/>
      <c r="F4" s="156"/>
      <c r="G4" s="156"/>
      <c r="H4" s="485" t="s">
        <v>146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41.742767857142859</v>
      </c>
      <c r="N4" s="508">
        <v>37.665238095238095</v>
      </c>
      <c r="O4" s="508">
        <v>39.86785714285714</v>
      </c>
      <c r="P4" s="508">
        <v>49.612083333333338</v>
      </c>
      <c r="Q4" s="508">
        <v>39.825892857142854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6">
        <f>[2]constantes!$B$12</f>
        <v>0</v>
      </c>
      <c r="Z4" s="497">
        <v>318</v>
      </c>
      <c r="AA4" s="156"/>
      <c r="AB4" s="156"/>
    </row>
    <row r="5" spans="1:28">
      <c r="A5" s="488">
        <v>1013</v>
      </c>
      <c r="B5" s="485">
        <v>16</v>
      </c>
      <c r="C5" s="156" t="s">
        <v>1977</v>
      </c>
      <c r="D5" s="156"/>
      <c r="E5" s="156"/>
      <c r="F5" s="156"/>
      <c r="G5" s="156"/>
      <c r="H5" s="485" t="s">
        <v>146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15.082113095238096</v>
      </c>
      <c r="N5" s="508">
        <v>21.886190476190478</v>
      </c>
      <c r="O5" s="508">
        <v>14.699345238095241</v>
      </c>
      <c r="P5" s="508">
        <v>10.941666666666665</v>
      </c>
      <c r="Q5" s="508">
        <v>12.801250000000001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6">
        <f>[2]constantes!$B$12</f>
        <v>0</v>
      </c>
      <c r="Z5" s="497">
        <v>318</v>
      </c>
      <c r="AA5" s="156"/>
      <c r="AB5" s="156"/>
    </row>
    <row r="6" spans="1:28">
      <c r="A6" s="488">
        <v>1027</v>
      </c>
      <c r="B6" s="485">
        <v>38</v>
      </c>
      <c r="C6" s="156" t="s">
        <v>1978</v>
      </c>
      <c r="D6" s="156"/>
      <c r="E6" s="156"/>
      <c r="F6" s="156"/>
      <c r="G6" s="156"/>
      <c r="H6" s="485" t="s">
        <v>146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57.161175595238099</v>
      </c>
      <c r="N6" s="508">
        <v>87.292380952380952</v>
      </c>
      <c r="O6" s="508">
        <v>54.294761904761906</v>
      </c>
      <c r="P6" s="508">
        <v>42.142083333333339</v>
      </c>
      <c r="Q6" s="508">
        <v>44.915476190476191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6">
        <f>[2]constantes!$B$12</f>
        <v>0</v>
      </c>
      <c r="Z6" s="497">
        <v>318</v>
      </c>
      <c r="AA6" s="156"/>
      <c r="AB6" s="156"/>
    </row>
    <row r="7" spans="1:28">
      <c r="A7" s="488">
        <v>1058</v>
      </c>
      <c r="B7" s="485">
        <v>143</v>
      </c>
      <c r="C7" s="156" t="s">
        <v>1979</v>
      </c>
      <c r="D7" s="156"/>
      <c r="E7" s="156"/>
      <c r="F7" s="156"/>
      <c r="G7" s="156"/>
      <c r="H7" s="485" t="s">
        <v>150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183.47078869047618</v>
      </c>
      <c r="N7" s="508">
        <v>251.29285714285712</v>
      </c>
      <c r="O7" s="508">
        <v>169.17047619047619</v>
      </c>
      <c r="P7" s="508">
        <v>114.36083333333333</v>
      </c>
      <c r="Q7" s="508">
        <v>199.05898809523811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6">
        <f>[2]constantes!$B$12</f>
        <v>0</v>
      </c>
      <c r="Z7" s="497">
        <v>318</v>
      </c>
      <c r="AA7" s="156"/>
      <c r="AB7" s="156"/>
    </row>
    <row r="8" spans="1:28">
      <c r="A8" s="488">
        <v>1086</v>
      </c>
      <c r="B8" s="485">
        <v>312</v>
      </c>
      <c r="C8" s="156" t="s">
        <v>1980</v>
      </c>
      <c r="D8" s="156"/>
      <c r="E8" s="156"/>
      <c r="F8" s="156"/>
      <c r="G8" s="156"/>
      <c r="H8" s="488" t="s">
        <v>1981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52.538690476190474</v>
      </c>
      <c r="N8" s="508">
        <v>75.288571428571416</v>
      </c>
      <c r="O8" s="508">
        <v>50.311071428571431</v>
      </c>
      <c r="P8" s="508">
        <v>31.036249999999995</v>
      </c>
      <c r="Q8" s="508">
        <v>53.518869047619056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6">
        <f>[2]constantes!$B$12</f>
        <v>0</v>
      </c>
      <c r="Z8" s="497">
        <v>318</v>
      </c>
      <c r="AA8" s="156"/>
      <c r="AB8" s="156"/>
    </row>
    <row r="9" spans="1:28">
      <c r="A9" s="488">
        <v>1125</v>
      </c>
      <c r="B9" s="485">
        <v>190</v>
      </c>
      <c r="C9" s="156" t="s">
        <v>1982</v>
      </c>
      <c r="D9" s="156"/>
      <c r="E9" s="156"/>
      <c r="F9" s="156"/>
      <c r="G9" s="156"/>
      <c r="H9" s="485" t="s">
        <v>1983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117.89684523809524</v>
      </c>
      <c r="N9" s="508">
        <v>102.56904761904762</v>
      </c>
      <c r="O9" s="508">
        <v>130.03107142857141</v>
      </c>
      <c r="P9" s="508">
        <v>123.35958333333333</v>
      </c>
      <c r="Q9" s="508">
        <v>115.62767857142858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6">
        <f>[2]constantes!$B$12</f>
        <v>0</v>
      </c>
      <c r="Z9" s="497">
        <v>318</v>
      </c>
      <c r="AA9" s="156"/>
      <c r="AB9" s="156"/>
    </row>
    <row r="10" spans="1:28">
      <c r="A10" s="488">
        <v>1057</v>
      </c>
      <c r="B10" s="485">
        <v>141</v>
      </c>
      <c r="C10" s="156" t="s">
        <v>1984</v>
      </c>
      <c r="D10" s="156"/>
      <c r="E10" s="156"/>
      <c r="F10" s="156"/>
      <c r="G10" s="156"/>
      <c r="H10" s="485" t="s">
        <v>150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85.810848214285727</v>
      </c>
      <c r="N10" s="508">
        <v>111.38</v>
      </c>
      <c r="O10" s="508">
        <v>81.793869047619054</v>
      </c>
      <c r="P10" s="508">
        <v>59.747083333333329</v>
      </c>
      <c r="Q10" s="508">
        <v>90.322440476190479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6">
        <f>[2]constantes!$B$12</f>
        <v>0</v>
      </c>
      <c r="Z10" s="497">
        <v>318</v>
      </c>
      <c r="AA10" s="156"/>
      <c r="AB10" s="156"/>
    </row>
    <row r="11" spans="1:28">
      <c r="A11" s="487">
        <v>1017</v>
      </c>
      <c r="B11" s="486">
        <v>83</v>
      </c>
      <c r="C11" s="156" t="s">
        <v>1985</v>
      </c>
      <c r="D11" s="156"/>
      <c r="E11" s="156"/>
      <c r="F11" s="156"/>
      <c r="G11" s="156"/>
      <c r="H11" s="485" t="s">
        <v>151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6">
        <f>[2]constantes!$B$12</f>
        <v>0</v>
      </c>
      <c r="Z11" s="497">
        <v>318</v>
      </c>
      <c r="AA11" s="156"/>
      <c r="AB11" s="156"/>
    </row>
    <row r="12" spans="1:28">
      <c r="A12" s="488">
        <v>1132</v>
      </c>
      <c r="B12" s="485">
        <v>277</v>
      </c>
      <c r="C12" s="156" t="s">
        <v>1986</v>
      </c>
      <c r="D12" s="156"/>
      <c r="E12" s="156"/>
      <c r="F12" s="156"/>
      <c r="G12" s="156"/>
      <c r="H12" s="485" t="s">
        <v>154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126.00047619047618</v>
      </c>
      <c r="N12" s="508">
        <v>45.408095238095235</v>
      </c>
      <c r="O12" s="508">
        <v>194.40839285714284</v>
      </c>
      <c r="P12" s="508">
        <v>183.70583333333332</v>
      </c>
      <c r="Q12" s="508">
        <v>80.479583333333338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6">
        <f>[2]constantes!$B$12</f>
        <v>0</v>
      </c>
      <c r="Z12" s="497">
        <v>318</v>
      </c>
      <c r="AA12" s="156"/>
      <c r="AB12" s="156"/>
    </row>
    <row r="13" spans="1:28">
      <c r="A13" s="488">
        <v>1026</v>
      </c>
      <c r="B13" s="485">
        <v>37</v>
      </c>
      <c r="C13" s="156" t="s">
        <v>1987</v>
      </c>
      <c r="D13" s="156"/>
      <c r="E13" s="156"/>
      <c r="F13" s="156"/>
      <c r="G13" s="156"/>
      <c r="H13" s="485" t="s">
        <v>146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46.736889880952383</v>
      </c>
      <c r="N13" s="508">
        <v>71.941428571428574</v>
      </c>
      <c r="O13" s="508">
        <v>45.626845238095235</v>
      </c>
      <c r="P13" s="508">
        <v>35.938749999999992</v>
      </c>
      <c r="Q13" s="508">
        <v>33.440535714285716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6">
        <f>[2]constantes!$B$12</f>
        <v>0</v>
      </c>
      <c r="Z13" s="497">
        <v>318</v>
      </c>
      <c r="AA13" s="156"/>
      <c r="AB13" s="156"/>
    </row>
    <row r="14" spans="1:28">
      <c r="A14" s="488">
        <v>1097</v>
      </c>
      <c r="B14" s="485">
        <v>86</v>
      </c>
      <c r="C14" s="156" t="s">
        <v>1988</v>
      </c>
      <c r="D14" s="156"/>
      <c r="E14" s="156"/>
      <c r="F14" s="156"/>
      <c r="G14" s="156"/>
      <c r="H14" s="485" t="s">
        <v>1989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6">
        <f>[2]constantes!$B$12</f>
        <v>0</v>
      </c>
      <c r="Z14" s="497">
        <v>318</v>
      </c>
      <c r="AA14" s="156"/>
      <c r="AB14" s="156"/>
    </row>
    <row r="15" spans="1:28">
      <c r="A15" s="488">
        <v>1143</v>
      </c>
      <c r="B15" s="485">
        <v>20</v>
      </c>
      <c r="C15" s="156" t="s">
        <v>1990</v>
      </c>
      <c r="D15" s="156" t="s">
        <v>1991</v>
      </c>
      <c r="E15" s="156"/>
      <c r="F15" s="156"/>
      <c r="G15" s="156"/>
      <c r="H15" s="488" t="s">
        <v>150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30.991160714285712</v>
      </c>
      <c r="N15" s="508">
        <v>40.139999999999993</v>
      </c>
      <c r="O15" s="508">
        <v>27.567321428571422</v>
      </c>
      <c r="P15" s="508">
        <v>24.425000000000001</v>
      </c>
      <c r="Q15" s="508">
        <v>31.832321428571429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6">
        <f>[2]constantes!$B$12</f>
        <v>0</v>
      </c>
      <c r="Z15" s="497">
        <v>318</v>
      </c>
      <c r="AA15" s="156"/>
      <c r="AB15" s="156"/>
    </row>
    <row r="16" spans="1:28">
      <c r="A16" s="488">
        <v>11451</v>
      </c>
      <c r="B16" s="485">
        <v>288</v>
      </c>
      <c r="C16" s="156" t="s">
        <v>1992</v>
      </c>
      <c r="D16" s="156" t="s">
        <v>1993</v>
      </c>
      <c r="E16" s="156"/>
      <c r="F16" s="156"/>
      <c r="G16" s="156"/>
      <c r="H16" s="488" t="s">
        <v>153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1130.561850986842</v>
      </c>
      <c r="N16" s="508">
        <v>1913.4830565789473</v>
      </c>
      <c r="O16" s="508">
        <v>2083.0638592105261</v>
      </c>
      <c r="P16" s="508">
        <v>239.3591328947368</v>
      </c>
      <c r="Q16" s="508">
        <v>286.34135526315788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6">
        <f>[2]constantes!$B$12</f>
        <v>0</v>
      </c>
      <c r="Z16" s="497">
        <v>318</v>
      </c>
      <c r="AA16" s="156"/>
      <c r="AB16" s="156"/>
    </row>
    <row r="17" spans="1:28">
      <c r="A17" s="488">
        <v>11452</v>
      </c>
      <c r="B17" s="485">
        <v>288</v>
      </c>
      <c r="C17" s="156" t="s">
        <v>1994</v>
      </c>
      <c r="D17" s="156" t="s">
        <v>1993</v>
      </c>
      <c r="E17" s="156"/>
      <c r="F17" s="156"/>
      <c r="G17" s="156"/>
      <c r="H17" s="488" t="s">
        <v>153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1436.3493450657895</v>
      </c>
      <c r="N17" s="508">
        <v>2431.0303171052633</v>
      </c>
      <c r="O17" s="508">
        <v>2646.4783039473682</v>
      </c>
      <c r="P17" s="508">
        <v>304.09953552631578</v>
      </c>
      <c r="Q17" s="508">
        <v>363.78922368421053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6">
        <f>[2]constantes!$B$12</f>
        <v>0</v>
      </c>
      <c r="Z17" s="497">
        <v>318</v>
      </c>
      <c r="AA17" s="156"/>
      <c r="AB17" s="156"/>
    </row>
    <row r="18" spans="1:28">
      <c r="A18" s="488">
        <v>11453</v>
      </c>
      <c r="B18" s="485">
        <v>288</v>
      </c>
      <c r="C18" s="156" t="s">
        <v>1995</v>
      </c>
      <c r="D18" s="156" t="s">
        <v>1993</v>
      </c>
      <c r="E18" s="156"/>
      <c r="F18" s="156"/>
      <c r="G18" s="156"/>
      <c r="H18" s="488" t="s">
        <v>153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1412.6605263157894</v>
      </c>
      <c r="N18" s="508">
        <v>2390.9368421052632</v>
      </c>
      <c r="O18" s="508">
        <v>2602.8315789473681</v>
      </c>
      <c r="P18" s="508">
        <v>299.08421052631576</v>
      </c>
      <c r="Q18" s="508">
        <v>357.78947368421052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6">
        <f>[2]constantes!$B$12</f>
        <v>0</v>
      </c>
      <c r="Z18" s="497">
        <v>318</v>
      </c>
      <c r="AA18" s="156"/>
      <c r="AB18" s="156"/>
    </row>
    <row r="19" spans="1:28">
      <c r="A19" s="488">
        <v>11454</v>
      </c>
      <c r="B19" s="485">
        <v>288</v>
      </c>
      <c r="C19" s="156" t="s">
        <v>1996</v>
      </c>
      <c r="D19" s="156" t="s">
        <v>1993</v>
      </c>
      <c r="E19" s="156"/>
      <c r="F19" s="156"/>
      <c r="G19" s="156"/>
      <c r="H19" s="488" t="s">
        <v>153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588.60855263157896</v>
      </c>
      <c r="N19" s="508">
        <v>996.22368421052647</v>
      </c>
      <c r="O19" s="508">
        <v>1084.5131578947369</v>
      </c>
      <c r="P19" s="508">
        <v>124.61842105263158</v>
      </c>
      <c r="Q19" s="508">
        <v>149.07894736842104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6">
        <f>[2]constantes!$B$12</f>
        <v>0</v>
      </c>
      <c r="Z19" s="497">
        <v>318</v>
      </c>
      <c r="AA19" s="156"/>
      <c r="AB19" s="156"/>
    </row>
    <row r="20" spans="1:28">
      <c r="A20" s="488">
        <v>1146</v>
      </c>
      <c r="B20" s="485">
        <v>204</v>
      </c>
      <c r="C20" s="156" t="s">
        <v>1997</v>
      </c>
      <c r="D20" s="156" t="s">
        <v>1998</v>
      </c>
      <c r="E20" s="156"/>
      <c r="F20" s="156"/>
      <c r="G20" s="156"/>
      <c r="H20" s="488" t="s">
        <v>1999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124.42575892857144</v>
      </c>
      <c r="N20" s="508">
        <v>130.64857142857144</v>
      </c>
      <c r="O20" s="508">
        <v>200.16458333333335</v>
      </c>
      <c r="P20" s="508">
        <v>127.02791666666667</v>
      </c>
      <c r="Q20" s="508">
        <v>39.861964285714286</v>
      </c>
      <c r="R20" s="496">
        <f t="shared" si="1"/>
        <v>117.85719607843143</v>
      </c>
      <c r="S20" s="508">
        <v>131.40094117647061</v>
      </c>
      <c r="T20" s="508">
        <v>194.28596078431391</v>
      </c>
      <c r="U20" s="508">
        <v>112.53152941176468</v>
      </c>
      <c r="V20" s="508">
        <v>33.210352941176467</v>
      </c>
      <c r="W20" s="485">
        <v>2019</v>
      </c>
      <c r="X20" s="488">
        <v>2100</v>
      </c>
      <c r="Y20" s="156">
        <f>[2]constantes!$B$12</f>
        <v>0</v>
      </c>
      <c r="Z20" s="497">
        <v>318</v>
      </c>
      <c r="AA20" s="156"/>
      <c r="AB20" s="156"/>
    </row>
    <row r="21" spans="1:28">
      <c r="A21" s="488">
        <v>1024</v>
      </c>
      <c r="B21" s="485">
        <v>32</v>
      </c>
      <c r="C21" s="156" t="s">
        <v>2000</v>
      </c>
      <c r="D21" s="156"/>
      <c r="E21" s="156"/>
      <c r="F21" s="156"/>
      <c r="G21" s="156"/>
      <c r="H21" s="485" t="s">
        <v>150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401.57840773809528</v>
      </c>
      <c r="N21" s="508">
        <v>414.03428571428572</v>
      </c>
      <c r="O21" s="508">
        <v>335.12601190476192</v>
      </c>
      <c r="P21" s="508">
        <v>436.31625000000003</v>
      </c>
      <c r="Q21" s="508">
        <v>420.83708333333334</v>
      </c>
      <c r="R21" s="496">
        <f t="shared" si="1"/>
        <v>390.34098039215678</v>
      </c>
      <c r="S21" s="508">
        <v>419.15623529411749</v>
      </c>
      <c r="T21" s="508">
        <v>359.46858823529402</v>
      </c>
      <c r="U21" s="508">
        <v>411.93219607843139</v>
      </c>
      <c r="V21" s="508">
        <v>370.80690196078427</v>
      </c>
      <c r="W21" s="485">
        <v>1900</v>
      </c>
      <c r="X21" s="488">
        <v>2100</v>
      </c>
      <c r="Y21" s="156">
        <f>[2]constantes!$B$12</f>
        <v>0</v>
      </c>
      <c r="Z21" s="497">
        <v>318</v>
      </c>
      <c r="AA21" s="156"/>
      <c r="AB21" s="156"/>
    </row>
    <row r="22" spans="1:28">
      <c r="A22" s="488">
        <v>1011</v>
      </c>
      <c r="B22" s="485">
        <v>14</v>
      </c>
      <c r="C22" s="156" t="s">
        <v>2001</v>
      </c>
      <c r="D22" s="156"/>
      <c r="E22" s="156"/>
      <c r="F22" s="156"/>
      <c r="G22" s="156"/>
      <c r="H22" s="485" t="s">
        <v>146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33.563095238095237</v>
      </c>
      <c r="N22" s="508">
        <v>41.650952380952383</v>
      </c>
      <c r="O22" s="508">
        <v>33.577083333333334</v>
      </c>
      <c r="P22" s="508">
        <v>31.127500000000001</v>
      </c>
      <c r="Q22" s="508">
        <v>27.896845238095239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6">
        <f>[2]constantes!$B$12</f>
        <v>0</v>
      </c>
      <c r="Z22" s="497">
        <v>318</v>
      </c>
      <c r="AA22" s="156"/>
      <c r="AB22" s="156"/>
    </row>
    <row r="23" spans="1:28">
      <c r="A23" s="488">
        <v>1085</v>
      </c>
      <c r="B23" s="485">
        <v>311</v>
      </c>
      <c r="C23" s="156" t="s">
        <v>2002</v>
      </c>
      <c r="D23" s="156"/>
      <c r="E23" s="156"/>
      <c r="F23" s="156"/>
      <c r="G23" s="156"/>
      <c r="H23" s="485" t="s">
        <v>2003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37.12065476190476</v>
      </c>
      <c r="N23" s="508">
        <v>53.077619047619045</v>
      </c>
      <c r="O23" s="508">
        <v>35.907321428571429</v>
      </c>
      <c r="P23" s="508">
        <v>22.116249999999997</v>
      </c>
      <c r="Q23" s="508">
        <v>37.381428571428572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6">
        <f>[2]constantes!$B$12</f>
        <v>0</v>
      </c>
      <c r="Z23" s="497">
        <v>318</v>
      </c>
      <c r="AA23" s="156"/>
      <c r="AB23" s="156"/>
    </row>
    <row r="24" spans="1:28">
      <c r="A24" s="488">
        <v>1001</v>
      </c>
      <c r="B24" s="485">
        <v>1</v>
      </c>
      <c r="C24" s="156" t="s">
        <v>2004</v>
      </c>
      <c r="D24" s="156"/>
      <c r="E24" s="156"/>
      <c r="F24" s="156"/>
      <c r="G24" s="156"/>
      <c r="H24" s="485" t="s">
        <v>150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21.597708333333333</v>
      </c>
      <c r="N24" s="508">
        <v>30.106190476190477</v>
      </c>
      <c r="O24" s="508">
        <v>20.480238095238096</v>
      </c>
      <c r="P24" s="508">
        <v>15.490416666666668</v>
      </c>
      <c r="Q24" s="508">
        <v>20.313988095238091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6">
        <f>[2]constantes!$B$12</f>
        <v>0</v>
      </c>
      <c r="Z24" s="497">
        <v>318</v>
      </c>
      <c r="AA24" s="156"/>
      <c r="AB24" s="156"/>
    </row>
    <row r="25" spans="1:28">
      <c r="A25" s="488">
        <v>1099</v>
      </c>
      <c r="B25" s="485">
        <v>90</v>
      </c>
      <c r="C25" s="156" t="s">
        <v>2005</v>
      </c>
      <c r="D25" s="156"/>
      <c r="E25" s="156"/>
      <c r="F25" s="156"/>
      <c r="G25" s="156"/>
      <c r="H25" s="485" t="s">
        <v>1989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6">
        <f>[2]constantes!$B$12</f>
        <v>0</v>
      </c>
      <c r="Z25" s="497">
        <v>318</v>
      </c>
      <c r="AA25" s="156"/>
      <c r="AB25" s="156"/>
    </row>
    <row r="26" spans="1:28">
      <c r="A26" s="488">
        <v>1073</v>
      </c>
      <c r="B26" s="485">
        <v>252</v>
      </c>
      <c r="C26" s="156" t="s">
        <v>2006</v>
      </c>
      <c r="D26" s="156"/>
      <c r="E26" s="156"/>
      <c r="F26" s="156"/>
      <c r="G26" s="156"/>
      <c r="H26" s="485" t="s">
        <v>2003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238.42513392857143</v>
      </c>
      <c r="N26" s="508">
        <v>148.6004761904762</v>
      </c>
      <c r="O26" s="508">
        <v>131.95904761904762</v>
      </c>
      <c r="P26" s="508">
        <v>363.26208333333335</v>
      </c>
      <c r="Q26" s="508">
        <v>309.87892857142856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6">
        <f>[2]constantes!$B$12</f>
        <v>0</v>
      </c>
      <c r="Z26" s="497">
        <v>318</v>
      </c>
      <c r="AA26" s="156"/>
      <c r="AB26" s="156"/>
    </row>
    <row r="27" spans="1:28">
      <c r="A27" s="488">
        <v>1056</v>
      </c>
      <c r="B27" s="485">
        <v>139</v>
      </c>
      <c r="C27" s="156" t="s">
        <v>2007</v>
      </c>
      <c r="D27" s="156"/>
      <c r="E27" s="156"/>
      <c r="F27" s="156"/>
      <c r="G27" s="156"/>
      <c r="H27" s="485" t="s">
        <v>150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67.185773809523809</v>
      </c>
      <c r="N27" s="508">
        <v>95.327619047619052</v>
      </c>
      <c r="O27" s="508">
        <v>64.333333333333329</v>
      </c>
      <c r="P27" s="508">
        <v>39.615833333333335</v>
      </c>
      <c r="Q27" s="508">
        <v>69.466309523809514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6">
        <f>[2]constantes!$B$12</f>
        <v>0</v>
      </c>
      <c r="Z27" s="497">
        <v>318</v>
      </c>
      <c r="AA27" s="156"/>
      <c r="AB27" s="156"/>
    </row>
    <row r="28" spans="1:28">
      <c r="A28" s="488">
        <v>1039</v>
      </c>
      <c r="B28" s="485">
        <v>52</v>
      </c>
      <c r="C28" s="156" t="s">
        <v>2008</v>
      </c>
      <c r="D28" s="156"/>
      <c r="E28" s="156"/>
      <c r="F28" s="156"/>
      <c r="G28" s="156"/>
      <c r="H28" s="485" t="s">
        <v>146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50.460982142857141</v>
      </c>
      <c r="N28" s="508">
        <v>42.83428571428572</v>
      </c>
      <c r="O28" s="508">
        <v>45.64696428571429</v>
      </c>
      <c r="P28" s="508">
        <v>61.825416666666662</v>
      </c>
      <c r="Q28" s="508">
        <v>51.537261904761898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6">
        <f>[2]constantes!$B$12</f>
        <v>0</v>
      </c>
      <c r="Z28" s="497">
        <v>318</v>
      </c>
      <c r="AA28" s="156"/>
      <c r="AB28" s="156"/>
    </row>
    <row r="29" spans="1:28">
      <c r="A29" s="488">
        <v>1038</v>
      </c>
      <c r="B29" s="485">
        <v>51</v>
      </c>
      <c r="C29" s="156" t="s">
        <v>2009</v>
      </c>
      <c r="D29" s="156"/>
      <c r="E29" s="156"/>
      <c r="F29" s="156"/>
      <c r="G29" s="156"/>
      <c r="H29" s="485" t="s">
        <v>146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41.128556547619048</v>
      </c>
      <c r="N29" s="508">
        <v>34.197142857142858</v>
      </c>
      <c r="O29" s="508">
        <v>37.085833333333333</v>
      </c>
      <c r="P29" s="508">
        <v>51.050416666666671</v>
      </c>
      <c r="Q29" s="508">
        <v>42.180833333333332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6">
        <f>[2]constantes!$B$12</f>
        <v>0</v>
      </c>
      <c r="Z29" s="497">
        <v>318</v>
      </c>
      <c r="AA29" s="156"/>
      <c r="AB29" s="156"/>
    </row>
    <row r="30" spans="1:28">
      <c r="A30" s="488">
        <v>1019</v>
      </c>
      <c r="B30" s="485">
        <v>27</v>
      </c>
      <c r="C30" s="156" t="s">
        <v>2010</v>
      </c>
      <c r="D30" s="156"/>
      <c r="E30" s="156"/>
      <c r="F30" s="156"/>
      <c r="G30" s="156"/>
      <c r="H30" s="485" t="s">
        <v>150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155.6828273809524</v>
      </c>
      <c r="N30" s="508">
        <v>142.76904761904765</v>
      </c>
      <c r="O30" s="508">
        <v>129.91988095238096</v>
      </c>
      <c r="P30" s="508">
        <v>182.38416666666669</v>
      </c>
      <c r="Q30" s="508">
        <v>167.65821428571428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6">
        <f>[2]constantes!$B$12</f>
        <v>0</v>
      </c>
      <c r="Z30" s="497">
        <v>318</v>
      </c>
      <c r="AA30" s="156"/>
      <c r="AB30" s="156"/>
    </row>
    <row r="31" spans="1:28">
      <c r="A31" s="488">
        <v>1020</v>
      </c>
      <c r="B31" s="485">
        <v>28</v>
      </c>
      <c r="C31" s="156" t="s">
        <v>2011</v>
      </c>
      <c r="D31" s="156"/>
      <c r="E31" s="156"/>
      <c r="F31" s="156"/>
      <c r="G31" s="156"/>
      <c r="H31" s="485" t="s">
        <v>150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132.71107142857142</v>
      </c>
      <c r="N31" s="508">
        <v>125.41095238095238</v>
      </c>
      <c r="O31" s="508">
        <v>110.62535714285714</v>
      </c>
      <c r="P31" s="508">
        <v>151.90875000000003</v>
      </c>
      <c r="Q31" s="508">
        <v>142.89922619047618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6">
        <f>[2]constantes!$B$12</f>
        <v>0</v>
      </c>
      <c r="Z31" s="497">
        <v>318</v>
      </c>
      <c r="AA31" s="156"/>
      <c r="AB31" s="156"/>
    </row>
    <row r="32" spans="1:28">
      <c r="A32" s="488">
        <v>1040</v>
      </c>
      <c r="B32" s="485">
        <v>61</v>
      </c>
      <c r="C32" s="156" t="s">
        <v>2012</v>
      </c>
      <c r="D32" s="156"/>
      <c r="E32" s="156"/>
      <c r="F32" s="156"/>
      <c r="G32" s="156"/>
      <c r="H32" s="485" t="s">
        <v>151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302.79383928571423</v>
      </c>
      <c r="N32" s="508">
        <v>229.98476190476188</v>
      </c>
      <c r="O32" s="508">
        <v>265.17565476190475</v>
      </c>
      <c r="P32" s="508">
        <v>405.02083333333331</v>
      </c>
      <c r="Q32" s="508">
        <v>310.9941071428571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6">
        <f>[2]constantes!$B$12</f>
        <v>0</v>
      </c>
      <c r="Z32" s="497">
        <v>318</v>
      </c>
      <c r="AA32" s="156"/>
      <c r="AB32" s="156"/>
    </row>
    <row r="33" spans="1:28">
      <c r="A33" s="488">
        <v>1105</v>
      </c>
      <c r="B33" s="485">
        <v>97</v>
      </c>
      <c r="C33" s="156" t="s">
        <v>2013</v>
      </c>
      <c r="D33" s="156"/>
      <c r="E33" s="156"/>
      <c r="F33" s="156"/>
      <c r="G33" s="156"/>
      <c r="H33" s="485" t="s">
        <v>149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6">
        <f>[2]constantes!$B$12</f>
        <v>0</v>
      </c>
      <c r="Z33" s="497">
        <v>318</v>
      </c>
      <c r="AA33" s="156"/>
      <c r="AB33" s="156"/>
    </row>
    <row r="34" spans="1:28">
      <c r="A34" s="488">
        <v>1036</v>
      </c>
      <c r="B34" s="485">
        <v>49</v>
      </c>
      <c r="C34" s="156" t="s">
        <v>2014</v>
      </c>
      <c r="D34" s="156"/>
      <c r="E34" s="156"/>
      <c r="F34" s="156"/>
      <c r="G34" s="156"/>
      <c r="H34" s="485" t="s">
        <v>146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158.37821428571428</v>
      </c>
      <c r="N34" s="508">
        <v>98.924761904761908</v>
      </c>
      <c r="O34" s="508">
        <v>138.45565476190475</v>
      </c>
      <c r="P34" s="508">
        <v>224.96041666666667</v>
      </c>
      <c r="Q34" s="508">
        <v>171.17202380952384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6">
        <f>[2]constantes!$B$12</f>
        <v>0</v>
      </c>
      <c r="Z34" s="497">
        <v>318</v>
      </c>
      <c r="AA34" s="156"/>
      <c r="AB34" s="156"/>
    </row>
    <row r="35" spans="1:28">
      <c r="A35" s="488">
        <v>1133</v>
      </c>
      <c r="B35" s="485">
        <v>280</v>
      </c>
      <c r="C35" s="156" t="s">
        <v>2015</v>
      </c>
      <c r="D35" s="156"/>
      <c r="E35" s="156"/>
      <c r="F35" s="156"/>
      <c r="G35" s="156"/>
      <c r="H35" s="488" t="s">
        <v>150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60.014360119047609</v>
      </c>
      <c r="N35" s="508">
        <v>60.44142857142856</v>
      </c>
      <c r="O35" s="508">
        <v>65.709999999999994</v>
      </c>
      <c r="P35" s="508">
        <v>65.474583333333328</v>
      </c>
      <c r="Q35" s="508">
        <v>48.431428571428569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6">
        <f>[2]constantes!$B$12</f>
        <v>0</v>
      </c>
      <c r="Z35" s="497">
        <v>318</v>
      </c>
      <c r="AA35" s="156"/>
      <c r="AB35" s="156"/>
    </row>
    <row r="36" spans="1:28">
      <c r="A36" s="487">
        <v>1065</v>
      </c>
      <c r="B36" s="486">
        <v>228</v>
      </c>
      <c r="C36" s="156" t="s">
        <v>2016</v>
      </c>
      <c r="D36" s="156"/>
      <c r="E36" s="156"/>
      <c r="F36" s="156"/>
      <c r="G36" s="156"/>
      <c r="H36" s="485" t="s">
        <v>158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190.1559226190476</v>
      </c>
      <c r="N36" s="508">
        <v>256.19285714285712</v>
      </c>
      <c r="O36" s="508">
        <v>228.13029761904761</v>
      </c>
      <c r="P36" s="508">
        <v>111.95458333333333</v>
      </c>
      <c r="Q36" s="508">
        <v>164.34595238095238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6">
        <f>[2]constantes!$B$12</f>
        <v>0</v>
      </c>
      <c r="Z36" s="497">
        <v>318</v>
      </c>
      <c r="AA36" s="156"/>
      <c r="AB36" s="156"/>
    </row>
    <row r="37" spans="1:28">
      <c r="A37" s="488">
        <v>1122</v>
      </c>
      <c r="B37" s="485">
        <v>176</v>
      </c>
      <c r="C37" s="156" t="s">
        <v>2017</v>
      </c>
      <c r="D37" s="156"/>
      <c r="E37" s="156"/>
      <c r="F37" s="156"/>
      <c r="G37" s="156"/>
      <c r="H37" s="485" t="s">
        <v>152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1799.3961458333333</v>
      </c>
      <c r="N37" s="508">
        <v>1394.8185714285717</v>
      </c>
      <c r="O37" s="508">
        <v>1766.8432142857143</v>
      </c>
      <c r="P37" s="508">
        <v>2391.9625000000001</v>
      </c>
      <c r="Q37" s="508">
        <v>1643.9602976190474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6">
        <f>[2]constantes!$B$12</f>
        <v>0</v>
      </c>
      <c r="Z37" s="497">
        <v>318</v>
      </c>
      <c r="AA37" s="156"/>
      <c r="AB37" s="156"/>
    </row>
    <row r="38" spans="1:28">
      <c r="A38" s="488">
        <v>1022</v>
      </c>
      <c r="B38" s="485">
        <v>30</v>
      </c>
      <c r="C38" s="156" t="s">
        <v>2018</v>
      </c>
      <c r="D38" s="156"/>
      <c r="E38" s="156"/>
      <c r="F38" s="156"/>
      <c r="G38" s="156"/>
      <c r="H38" s="485" t="s">
        <v>2003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231.74208333333334</v>
      </c>
      <c r="N38" s="508">
        <v>309.83380952380952</v>
      </c>
      <c r="O38" s="508">
        <v>249.80321428571429</v>
      </c>
      <c r="P38" s="508">
        <v>157.37458333333333</v>
      </c>
      <c r="Q38" s="508">
        <v>209.95672619047619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6">
        <f>[2]constantes!$B$12</f>
        <v>0</v>
      </c>
      <c r="Z38" s="497">
        <v>318</v>
      </c>
      <c r="AA38" s="156"/>
      <c r="AB38" s="156"/>
    </row>
    <row r="39" spans="1:28">
      <c r="A39" s="488">
        <v>1068</v>
      </c>
      <c r="B39" s="485">
        <v>203</v>
      </c>
      <c r="C39" s="156" t="s">
        <v>2019</v>
      </c>
      <c r="D39" s="156"/>
      <c r="E39" s="156"/>
      <c r="F39" s="156"/>
      <c r="G39" s="156"/>
      <c r="H39" s="485" t="s">
        <v>2003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49.274062499999999</v>
      </c>
      <c r="N39" s="508">
        <v>70.628095238095241</v>
      </c>
      <c r="O39" s="508">
        <v>50.540059523809511</v>
      </c>
      <c r="P39" s="508">
        <v>30.647916666666671</v>
      </c>
      <c r="Q39" s="508">
        <v>45.280178571428571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6">
        <f>[2]constantes!$B$12</f>
        <v>0</v>
      </c>
      <c r="Z39" s="497">
        <v>318</v>
      </c>
      <c r="AA39" s="156"/>
      <c r="AB39" s="156"/>
    </row>
    <row r="40" spans="1:28">
      <c r="A40" s="488">
        <v>1021</v>
      </c>
      <c r="B40" s="485">
        <v>29</v>
      </c>
      <c r="C40" s="156" t="s">
        <v>2020</v>
      </c>
      <c r="D40" s="156"/>
      <c r="E40" s="156"/>
      <c r="F40" s="156"/>
      <c r="G40" s="156"/>
      <c r="H40" s="485" t="s">
        <v>2003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68.142767857142857</v>
      </c>
      <c r="N40" s="508">
        <v>97.827619047619052</v>
      </c>
      <c r="O40" s="508">
        <v>69.726845238095237</v>
      </c>
      <c r="P40" s="508">
        <v>41.863333333333337</v>
      </c>
      <c r="Q40" s="508">
        <v>63.153273809523817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6">
        <f>[2]constantes!$B$12</f>
        <v>0</v>
      </c>
      <c r="Z40" s="497">
        <v>318</v>
      </c>
      <c r="AA40" s="156"/>
      <c r="AB40" s="156"/>
    </row>
    <row r="41" spans="1:28">
      <c r="A41" s="488">
        <v>1127</v>
      </c>
      <c r="B41" s="485">
        <v>272</v>
      </c>
      <c r="C41" s="156" t="s">
        <v>2021</v>
      </c>
      <c r="D41" s="156"/>
      <c r="E41" s="156"/>
      <c r="F41" s="156"/>
      <c r="G41" s="156"/>
      <c r="H41" s="485" t="s">
        <v>153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29.682663690476197</v>
      </c>
      <c r="N41" s="508">
        <v>27.220476190476194</v>
      </c>
      <c r="O41" s="508">
        <v>37.676666666666669</v>
      </c>
      <c r="P41" s="508">
        <v>32.317916666666669</v>
      </c>
      <c r="Q41" s="508">
        <v>21.515595238095241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6">
        <f>[2]constantes!$B$12</f>
        <v>0</v>
      </c>
      <c r="Z41" s="497">
        <v>318</v>
      </c>
      <c r="AA41" s="156"/>
      <c r="AB41" s="156"/>
    </row>
    <row r="42" spans="1:28">
      <c r="A42" s="488">
        <v>1114</v>
      </c>
      <c r="B42" s="485">
        <v>114</v>
      </c>
      <c r="C42" s="156" t="s">
        <v>2022</v>
      </c>
      <c r="D42" s="156"/>
      <c r="E42" s="156"/>
      <c r="F42" s="156"/>
      <c r="G42" s="156"/>
      <c r="H42" s="485" t="s">
        <v>149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6">
        <f>[2]constantes!$B$12</f>
        <v>0</v>
      </c>
      <c r="Z42" s="497">
        <v>318</v>
      </c>
      <c r="AA42" s="156"/>
      <c r="AB42" s="156"/>
    </row>
    <row r="43" spans="1:28">
      <c r="A43" s="488">
        <v>1084</v>
      </c>
      <c r="B43" s="485">
        <v>310</v>
      </c>
      <c r="C43" s="156" t="s">
        <v>2023</v>
      </c>
      <c r="D43" s="156"/>
      <c r="E43" s="156"/>
      <c r="F43" s="156"/>
      <c r="G43" s="156"/>
      <c r="H43" s="488" t="s">
        <v>150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160.98787202380953</v>
      </c>
      <c r="N43" s="508">
        <v>204.81190476190474</v>
      </c>
      <c r="O43" s="508">
        <v>220.58690476190478</v>
      </c>
      <c r="P43" s="508">
        <v>129.38</v>
      </c>
      <c r="Q43" s="508">
        <v>89.172678571428563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6">
        <f>[2]constantes!$B$12</f>
        <v>0</v>
      </c>
      <c r="Z43" s="497">
        <v>318</v>
      </c>
      <c r="AA43" s="156"/>
      <c r="AB43" s="156"/>
    </row>
    <row r="44" spans="1:28">
      <c r="A44" s="488">
        <v>1016</v>
      </c>
      <c r="B44" s="485">
        <v>24</v>
      </c>
      <c r="C44" s="156" t="s">
        <v>2024</v>
      </c>
      <c r="D44" s="156"/>
      <c r="E44" s="156"/>
      <c r="F44" s="156"/>
      <c r="G44" s="156"/>
      <c r="H44" s="485" t="s">
        <v>150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501.7702976190476</v>
      </c>
      <c r="N44" s="508">
        <v>448.7661904761905</v>
      </c>
      <c r="O44" s="508">
        <v>368.84083333333336</v>
      </c>
      <c r="P44" s="508">
        <v>657.43666666666661</v>
      </c>
      <c r="Q44" s="508">
        <v>532.03750000000002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6">
        <f>[2]constantes!$B$12</f>
        <v>0</v>
      </c>
      <c r="Z44" s="497">
        <v>318</v>
      </c>
      <c r="AA44" s="156"/>
      <c r="AB44" s="156"/>
    </row>
    <row r="45" spans="1:28">
      <c r="A45" s="488">
        <v>1081</v>
      </c>
      <c r="B45" s="485">
        <v>290</v>
      </c>
      <c r="C45" s="156" t="s">
        <v>2025</v>
      </c>
      <c r="D45" s="156"/>
      <c r="E45" s="156"/>
      <c r="F45" s="156"/>
      <c r="G45" s="156"/>
      <c r="H45" s="489" t="s">
        <v>2003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19.883080357142855</v>
      </c>
      <c r="N45" s="508">
        <v>24.101428571428571</v>
      </c>
      <c r="O45" s="508">
        <v>19.070416666666663</v>
      </c>
      <c r="P45" s="508">
        <v>16.596666666666664</v>
      </c>
      <c r="Q45" s="508">
        <v>19.763809523809524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6">
        <f>[2]constantes!$B$12</f>
        <v>0</v>
      </c>
      <c r="Z45" s="497">
        <v>318</v>
      </c>
      <c r="AA45" s="156"/>
      <c r="AB45" s="156"/>
    </row>
    <row r="46" spans="1:28">
      <c r="A46" s="488">
        <v>1006</v>
      </c>
      <c r="B46" s="485">
        <v>8</v>
      </c>
      <c r="C46" s="156" t="s">
        <v>2026</v>
      </c>
      <c r="D46" s="156"/>
      <c r="E46" s="156"/>
      <c r="F46" s="156"/>
      <c r="G46" s="156"/>
      <c r="H46" s="489" t="s">
        <v>146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503.34605654761901</v>
      </c>
      <c r="N46" s="508">
        <v>603.63428571428574</v>
      </c>
      <c r="O46" s="508">
        <v>446.08732142857139</v>
      </c>
      <c r="P46" s="508">
        <v>478.38625000000002</v>
      </c>
      <c r="Q46" s="508">
        <v>485.27636904761903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6">
        <f>[2]constantes!$B$12</f>
        <v>0</v>
      </c>
      <c r="Z46" s="497">
        <v>318</v>
      </c>
      <c r="AA46" s="156"/>
      <c r="AB46" s="156"/>
    </row>
    <row r="47" spans="1:28">
      <c r="A47" s="488">
        <v>1126</v>
      </c>
      <c r="B47" s="485">
        <v>267</v>
      </c>
      <c r="C47" s="156" t="s">
        <v>2027</v>
      </c>
      <c r="D47" s="156"/>
      <c r="E47" s="156"/>
      <c r="F47" s="156"/>
      <c r="G47" s="156"/>
      <c r="H47" s="485" t="s">
        <v>147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583.31889880952372</v>
      </c>
      <c r="N47" s="508">
        <v>780.21</v>
      </c>
      <c r="O47" s="508">
        <v>642.17553571428573</v>
      </c>
      <c r="P47" s="508">
        <v>391.00541666666669</v>
      </c>
      <c r="Q47" s="508">
        <v>519.88464285714281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6">
        <f>[2]constantes!$B$12</f>
        <v>0</v>
      </c>
      <c r="Z47" s="497">
        <v>318</v>
      </c>
      <c r="AA47" s="156"/>
      <c r="AB47" s="156"/>
    </row>
    <row r="48" spans="1:28">
      <c r="A48" s="488">
        <v>1012</v>
      </c>
      <c r="B48" s="485">
        <v>15</v>
      </c>
      <c r="C48" s="156" t="s">
        <v>2028</v>
      </c>
      <c r="D48" s="156"/>
      <c r="E48" s="156"/>
      <c r="F48" s="156"/>
      <c r="G48" s="156"/>
      <c r="H48" s="485" t="s">
        <v>146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50.010505952380946</v>
      </c>
      <c r="N48" s="508">
        <v>72.445238095238096</v>
      </c>
      <c r="O48" s="508">
        <v>48.819880952380949</v>
      </c>
      <c r="P48" s="508">
        <v>36.477916666666665</v>
      </c>
      <c r="Q48" s="508">
        <v>42.298988095238094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6">
        <f>[2]constantes!$B$12</f>
        <v>0</v>
      </c>
      <c r="Z48" s="497">
        <v>318</v>
      </c>
      <c r="AA48" s="156"/>
      <c r="AB48" s="156"/>
    </row>
    <row r="49" spans="1:28">
      <c r="A49" s="488">
        <v>1134</v>
      </c>
      <c r="B49" s="485">
        <v>284</v>
      </c>
      <c r="C49" s="156" t="s">
        <v>2029</v>
      </c>
      <c r="D49" s="156" t="s">
        <v>2030</v>
      </c>
      <c r="E49" s="156"/>
      <c r="F49" s="156"/>
      <c r="G49" s="156"/>
      <c r="H49" s="488" t="s">
        <v>1999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144.66671130952381</v>
      </c>
      <c r="N49" s="508">
        <v>151.97190476190477</v>
      </c>
      <c r="O49" s="508">
        <v>230.55250000000001</v>
      </c>
      <c r="P49" s="508">
        <v>148.85333333333332</v>
      </c>
      <c r="Q49" s="508">
        <v>47.289107142857141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6">
        <f>[2]constantes!$B$12</f>
        <v>0</v>
      </c>
      <c r="Z49" s="497">
        <v>318</v>
      </c>
      <c r="AA49" s="156"/>
      <c r="AB49" s="156"/>
    </row>
    <row r="50" spans="1:28">
      <c r="A50" s="488">
        <v>1052</v>
      </c>
      <c r="B50" s="485">
        <v>132</v>
      </c>
      <c r="C50" s="156" t="s">
        <v>2031</v>
      </c>
      <c r="D50" s="156"/>
      <c r="E50" s="156"/>
      <c r="F50" s="156"/>
      <c r="G50" s="156"/>
      <c r="H50" s="485" t="s">
        <v>282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68.081919642857144</v>
      </c>
      <c r="N50" s="508">
        <v>78.84142857142858</v>
      </c>
      <c r="O50" s="508">
        <v>66.060773809523809</v>
      </c>
      <c r="P50" s="508">
        <v>61.086666666666666</v>
      </c>
      <c r="Q50" s="508">
        <v>66.33880952380953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6">
        <f>[2]constantes!$B$12</f>
        <v>0</v>
      </c>
      <c r="Z50" s="497">
        <v>318</v>
      </c>
      <c r="AA50" s="156"/>
      <c r="AB50" s="156"/>
    </row>
    <row r="51" spans="1:28">
      <c r="A51" s="488">
        <v>1110</v>
      </c>
      <c r="B51" s="485">
        <v>103</v>
      </c>
      <c r="C51" s="156" t="s">
        <v>2032</v>
      </c>
      <c r="D51" s="156"/>
      <c r="E51" s="156"/>
      <c r="F51" s="156"/>
      <c r="G51" s="156"/>
      <c r="H51" s="485" t="s">
        <v>1989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6">
        <f>[2]constantes!$B$12</f>
        <v>0</v>
      </c>
      <c r="Z51" s="497">
        <v>318</v>
      </c>
      <c r="AA51" s="156"/>
      <c r="AB51" s="156"/>
    </row>
    <row r="52" spans="1:28">
      <c r="A52" s="488">
        <v>1087</v>
      </c>
      <c r="B52" s="485">
        <v>315</v>
      </c>
      <c r="C52" s="156" t="s">
        <v>2033</v>
      </c>
      <c r="D52" s="156"/>
      <c r="E52" s="156"/>
      <c r="F52" s="156"/>
      <c r="G52" s="156"/>
      <c r="H52" s="485" t="s">
        <v>2003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40.246309523809529</v>
      </c>
      <c r="N52" s="508">
        <v>58.018095238095235</v>
      </c>
      <c r="O52" s="508">
        <v>37.902678571428567</v>
      </c>
      <c r="P52" s="508">
        <v>23.429166666666671</v>
      </c>
      <c r="Q52" s="508">
        <v>41.63529761904762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6">
        <f>[2]constantes!$B$12</f>
        <v>0</v>
      </c>
      <c r="Z52" s="497">
        <v>318</v>
      </c>
      <c r="AA52" s="156"/>
      <c r="AB52" s="156"/>
    </row>
    <row r="53" spans="1:28">
      <c r="A53" s="488">
        <v>1091</v>
      </c>
      <c r="B53" s="485">
        <v>72</v>
      </c>
      <c r="C53" s="156" t="s">
        <v>2034</v>
      </c>
      <c r="D53" s="156"/>
      <c r="E53" s="156"/>
      <c r="F53" s="156"/>
      <c r="G53" s="156"/>
      <c r="H53" s="485" t="s">
        <v>151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6">
        <f>[2]constantes!$B$12</f>
        <v>0</v>
      </c>
      <c r="Z53" s="497">
        <v>318</v>
      </c>
      <c r="AA53" s="156"/>
      <c r="AB53" s="156"/>
    </row>
    <row r="54" spans="1:28">
      <c r="A54" s="488">
        <v>1003</v>
      </c>
      <c r="B54" s="485">
        <v>4</v>
      </c>
      <c r="C54" s="156" t="s">
        <v>2035</v>
      </c>
      <c r="D54" s="156"/>
      <c r="E54" s="156"/>
      <c r="F54" s="156"/>
      <c r="G54" s="156"/>
      <c r="H54" s="485" t="s">
        <v>150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83.657485119047621</v>
      </c>
      <c r="N54" s="508">
        <v>125.07857142857142</v>
      </c>
      <c r="O54" s="508">
        <v>78.731904761904758</v>
      </c>
      <c r="P54" s="508">
        <v>48.531250000000007</v>
      </c>
      <c r="Q54" s="508">
        <v>82.28821428571429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6">
        <f>[2]constantes!$B$12</f>
        <v>0</v>
      </c>
      <c r="Z54" s="497">
        <v>318</v>
      </c>
      <c r="AA54" s="156"/>
      <c r="AB54" s="156"/>
    </row>
    <row r="55" spans="1:28">
      <c r="A55" s="488">
        <v>1046</v>
      </c>
      <c r="B55" s="485">
        <v>123</v>
      </c>
      <c r="C55" s="156" t="s">
        <v>2036</v>
      </c>
      <c r="D55" s="156"/>
      <c r="E55" s="156"/>
      <c r="F55" s="156"/>
      <c r="G55" s="156"/>
      <c r="H55" s="485" t="s">
        <v>282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102.84572916666666</v>
      </c>
      <c r="N55" s="508">
        <v>133.99857142857141</v>
      </c>
      <c r="O55" s="508">
        <v>100.34833333333331</v>
      </c>
      <c r="P55" s="508">
        <v>81.717083333333335</v>
      </c>
      <c r="Q55" s="508">
        <v>95.318928571428572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6">
        <f>[2]constantes!$B$12</f>
        <v>0</v>
      </c>
      <c r="Z55" s="497">
        <v>318</v>
      </c>
      <c r="AA55" s="156"/>
      <c r="AB55" s="156"/>
    </row>
    <row r="56" spans="1:28">
      <c r="A56" s="488">
        <v>1004</v>
      </c>
      <c r="B56" s="485">
        <v>6</v>
      </c>
      <c r="C56" s="156" t="s">
        <v>2037</v>
      </c>
      <c r="D56" s="156"/>
      <c r="E56" s="156"/>
      <c r="F56" s="156"/>
      <c r="G56" s="156"/>
      <c r="H56" s="485" t="s">
        <v>150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591.66244047619045</v>
      </c>
      <c r="N56" s="508">
        <v>694.7061904761905</v>
      </c>
      <c r="O56" s="508">
        <v>527.24755952380951</v>
      </c>
      <c r="P56" s="508">
        <v>566.65583333333336</v>
      </c>
      <c r="Q56" s="508">
        <v>578.04017857142856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6">
        <f>[2]constantes!$B$12</f>
        <v>0</v>
      </c>
      <c r="Z56" s="497">
        <v>318</v>
      </c>
      <c r="AA56" s="156"/>
      <c r="AB56" s="156"/>
    </row>
    <row r="57" spans="1:28">
      <c r="A57" s="488">
        <v>1092</v>
      </c>
      <c r="B57" s="485">
        <v>74</v>
      </c>
      <c r="C57" s="156" t="s">
        <v>2038</v>
      </c>
      <c r="D57" s="156"/>
      <c r="E57" s="156"/>
      <c r="F57" s="156"/>
      <c r="G57" s="156"/>
      <c r="H57" s="485" t="s">
        <v>151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6">
        <f>[2]constantes!$B$12</f>
        <v>0</v>
      </c>
      <c r="Z57" s="497">
        <v>318</v>
      </c>
      <c r="AA57" s="156"/>
      <c r="AB57" s="156"/>
    </row>
    <row r="58" spans="1:28">
      <c r="A58" s="488">
        <v>1115</v>
      </c>
      <c r="B58" s="485">
        <v>115</v>
      </c>
      <c r="C58" s="156" t="s">
        <v>2039</v>
      </c>
      <c r="D58" s="156"/>
      <c r="E58" s="156"/>
      <c r="F58" s="156"/>
      <c r="G58" s="156"/>
      <c r="H58" s="485" t="s">
        <v>151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6">
        <f>[2]constantes!$B$12</f>
        <v>0</v>
      </c>
      <c r="Z58" s="497">
        <v>318</v>
      </c>
      <c r="AA58" s="156"/>
      <c r="AB58" s="156"/>
    </row>
    <row r="59" spans="1:28">
      <c r="A59" s="488">
        <v>1135</v>
      </c>
      <c r="B59" s="485">
        <v>89</v>
      </c>
      <c r="C59" s="156" t="s">
        <v>2040</v>
      </c>
      <c r="D59" s="156" t="s">
        <v>2041</v>
      </c>
      <c r="E59" s="156"/>
      <c r="F59" s="156"/>
      <c r="G59" s="156"/>
      <c r="H59" s="488" t="s">
        <v>1989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6">
        <f>[2]constantes!$B$12</f>
        <v>0</v>
      </c>
      <c r="Z59" s="497">
        <v>318</v>
      </c>
      <c r="AA59" s="156"/>
      <c r="AB59" s="156"/>
    </row>
    <row r="60" spans="1:28">
      <c r="A60" s="488">
        <v>1067</v>
      </c>
      <c r="B60" s="485">
        <v>196</v>
      </c>
      <c r="C60" s="156" t="s">
        <v>2042</v>
      </c>
      <c r="D60" s="156"/>
      <c r="E60" s="156"/>
      <c r="F60" s="156"/>
      <c r="G60" s="156"/>
      <c r="H60" s="485" t="s">
        <v>158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42.40159226190476</v>
      </c>
      <c r="N60" s="508">
        <v>48.706190476190478</v>
      </c>
      <c r="O60" s="508">
        <v>43.818750000000001</v>
      </c>
      <c r="P60" s="508">
        <v>37.961666666666666</v>
      </c>
      <c r="Q60" s="508">
        <v>39.119761904761901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6">
        <f>[2]constantes!$B$12</f>
        <v>0</v>
      </c>
      <c r="Z60" s="497">
        <v>318</v>
      </c>
      <c r="AA60" s="156"/>
      <c r="AB60" s="156"/>
    </row>
    <row r="61" spans="1:28">
      <c r="A61" s="488">
        <v>1064</v>
      </c>
      <c r="B61" s="485">
        <v>192</v>
      </c>
      <c r="C61" s="156" t="s">
        <v>2043</v>
      </c>
      <c r="D61" s="156"/>
      <c r="E61" s="156"/>
      <c r="F61" s="156"/>
      <c r="G61" s="156"/>
      <c r="H61" s="485" t="s">
        <v>150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68.338601190476183</v>
      </c>
      <c r="N61" s="508">
        <v>90.583809523809521</v>
      </c>
      <c r="O61" s="508">
        <v>65.921785714285718</v>
      </c>
      <c r="P61" s="508">
        <v>44.951249999999995</v>
      </c>
      <c r="Q61" s="508">
        <v>71.897559523809505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6">
        <f>[2]constantes!$B$12</f>
        <v>0</v>
      </c>
      <c r="Z61" s="497">
        <v>318</v>
      </c>
      <c r="AA61" s="156"/>
      <c r="AB61" s="156"/>
    </row>
    <row r="62" spans="1:28">
      <c r="A62" s="488">
        <v>1043</v>
      </c>
      <c r="B62" s="485">
        <v>119</v>
      </c>
      <c r="C62" s="156" t="s">
        <v>2044</v>
      </c>
      <c r="D62" s="156"/>
      <c r="E62" s="156"/>
      <c r="F62" s="156"/>
      <c r="G62" s="156"/>
      <c r="H62" s="485" t="s">
        <v>146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104.91242559523809</v>
      </c>
      <c r="N62" s="508">
        <v>59.709523809523809</v>
      </c>
      <c r="O62" s="508">
        <v>49.835000000000001</v>
      </c>
      <c r="P62" s="508">
        <v>181.98958333333334</v>
      </c>
      <c r="Q62" s="508">
        <v>128.11559523809521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6">
        <f>[2]constantes!$B$12</f>
        <v>0</v>
      </c>
      <c r="Z62" s="497">
        <v>318</v>
      </c>
      <c r="AA62" s="156"/>
      <c r="AB62" s="156"/>
    </row>
    <row r="63" spans="1:28">
      <c r="A63" s="488">
        <v>1028</v>
      </c>
      <c r="B63" s="485">
        <v>39</v>
      </c>
      <c r="C63" s="156" t="s">
        <v>2045</v>
      </c>
      <c r="D63" s="156"/>
      <c r="E63" s="156"/>
      <c r="F63" s="156"/>
      <c r="G63" s="156"/>
      <c r="H63" s="485" t="s">
        <v>146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64.232306547619046</v>
      </c>
      <c r="N63" s="508">
        <v>93.167619047619041</v>
      </c>
      <c r="O63" s="508">
        <v>61.345714285714287</v>
      </c>
      <c r="P63" s="508">
        <v>47.901666666666671</v>
      </c>
      <c r="Q63" s="508">
        <v>54.514226190476194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6">
        <f>[2]constantes!$B$12</f>
        <v>0</v>
      </c>
      <c r="Z63" s="497">
        <v>318</v>
      </c>
      <c r="AA63" s="156"/>
      <c r="AB63" s="156"/>
    </row>
    <row r="64" spans="1:28">
      <c r="A64" s="488">
        <v>1008</v>
      </c>
      <c r="B64" s="485">
        <v>10</v>
      </c>
      <c r="C64" s="156" t="s">
        <v>2046</v>
      </c>
      <c r="D64" s="156"/>
      <c r="E64" s="156"/>
      <c r="F64" s="156"/>
      <c r="G64" s="156"/>
      <c r="H64" s="485" t="s">
        <v>150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136.6638988095238</v>
      </c>
      <c r="N64" s="508">
        <v>157.04238095238097</v>
      </c>
      <c r="O64" s="508">
        <v>121.72047619047619</v>
      </c>
      <c r="P64" s="508">
        <v>132.62833333333333</v>
      </c>
      <c r="Q64" s="508">
        <v>135.26440476190476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6">
        <f>[2]constantes!$B$12</f>
        <v>0</v>
      </c>
      <c r="Z64" s="497">
        <v>318</v>
      </c>
      <c r="AA64" s="156"/>
      <c r="AB64" s="156"/>
    </row>
    <row r="65" spans="1:28">
      <c r="A65" s="488">
        <v>1050</v>
      </c>
      <c r="B65" s="485">
        <v>130</v>
      </c>
      <c r="C65" s="156" t="s">
        <v>2047</v>
      </c>
      <c r="D65" s="156"/>
      <c r="E65" s="156"/>
      <c r="F65" s="156"/>
      <c r="G65" s="156"/>
      <c r="H65" s="485" t="s">
        <v>150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90.094806547619058</v>
      </c>
      <c r="N65" s="508">
        <v>130.19619047619048</v>
      </c>
      <c r="O65" s="508">
        <v>93.065773809523819</v>
      </c>
      <c r="P65" s="508">
        <v>51.419583333333343</v>
      </c>
      <c r="Q65" s="508">
        <v>85.697678571428568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6">
        <f>[2]constantes!$B$12</f>
        <v>0</v>
      </c>
      <c r="Z65" s="497">
        <v>318</v>
      </c>
      <c r="AA65" s="156"/>
      <c r="AB65" s="156"/>
    </row>
    <row r="66" spans="1:28">
      <c r="A66" s="488">
        <v>1031</v>
      </c>
      <c r="B66" s="485">
        <v>44</v>
      </c>
      <c r="C66" s="156" t="s">
        <v>2048</v>
      </c>
      <c r="D66" s="156"/>
      <c r="E66" s="156"/>
      <c r="F66" s="156"/>
      <c r="G66" s="156"/>
      <c r="H66" s="485" t="s">
        <v>146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1843.0313839285714</v>
      </c>
      <c r="N66" s="508">
        <v>2238.5819047619048</v>
      </c>
      <c r="O66" s="508">
        <v>1665.718988095238</v>
      </c>
      <c r="P66" s="508">
        <v>1728.0112499999998</v>
      </c>
      <c r="Q66" s="508">
        <v>1739.8133928571431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6">
        <f>[2]constantes!$B$12</f>
        <v>0</v>
      </c>
      <c r="Z66" s="497">
        <v>318</v>
      </c>
      <c r="AA66" s="156"/>
      <c r="AB66" s="156"/>
    </row>
    <row r="67" spans="1:28">
      <c r="A67" s="488">
        <v>1060</v>
      </c>
      <c r="B67" s="485">
        <v>148</v>
      </c>
      <c r="C67" s="156" t="s">
        <v>2049</v>
      </c>
      <c r="D67" s="156"/>
      <c r="E67" s="156"/>
      <c r="F67" s="156"/>
      <c r="G67" s="156"/>
      <c r="H67" s="485" t="s">
        <v>150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187.38827380952381</v>
      </c>
      <c r="N67" s="508">
        <v>76.592857142857142</v>
      </c>
      <c r="O67" s="508">
        <v>90.218214285714282</v>
      </c>
      <c r="P67" s="508">
        <v>322.70458333333335</v>
      </c>
      <c r="Q67" s="508">
        <v>260.03744047619051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6">
        <f>[2]constantes!$B$12</f>
        <v>0</v>
      </c>
      <c r="Z67" s="497">
        <v>318</v>
      </c>
      <c r="AA67" s="156"/>
      <c r="AB67" s="156"/>
    </row>
    <row r="68" spans="1:28" ht="12" customHeight="1">
      <c r="A68" s="488">
        <v>1101</v>
      </c>
      <c r="B68" s="485">
        <v>92</v>
      </c>
      <c r="C68" s="156" t="s">
        <v>2050</v>
      </c>
      <c r="D68" s="156"/>
      <c r="E68" s="156"/>
      <c r="F68" s="156"/>
      <c r="G68" s="156"/>
      <c r="H68" s="485" t="s">
        <v>149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6">
        <f>[2]constantes!$B$12</f>
        <v>0</v>
      </c>
      <c r="Z68" s="497">
        <v>318</v>
      </c>
      <c r="AA68" s="156"/>
      <c r="AB68" s="156"/>
    </row>
    <row r="69" spans="1:28">
      <c r="A69" s="488">
        <v>1129</v>
      </c>
      <c r="B69" s="485">
        <v>66</v>
      </c>
      <c r="C69" s="156" t="s">
        <v>2051</v>
      </c>
      <c r="D69" s="156"/>
      <c r="E69" s="156"/>
      <c r="F69" s="156"/>
      <c r="G69" s="156"/>
      <c r="H69" s="485" t="s">
        <v>151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6">
        <f>[2]constantes!$B$12</f>
        <v>0</v>
      </c>
      <c r="Z69" s="497">
        <v>318</v>
      </c>
      <c r="AA69" s="156"/>
      <c r="AB69" s="156"/>
    </row>
    <row r="70" spans="1:28">
      <c r="A70" s="487">
        <v>1111</v>
      </c>
      <c r="B70" s="486">
        <v>186</v>
      </c>
      <c r="C70" s="156" t="s">
        <v>2052</v>
      </c>
      <c r="D70" s="156"/>
      <c r="E70" s="156"/>
      <c r="F70" s="156"/>
      <c r="G70" s="156"/>
      <c r="H70" s="485" t="s">
        <v>282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84.04050595238094</v>
      </c>
      <c r="N70" s="508">
        <v>119.0590476190476</v>
      </c>
      <c r="O70" s="508">
        <v>87.951130952380936</v>
      </c>
      <c r="P70" s="508">
        <v>44.603750000000012</v>
      </c>
      <c r="Q70" s="508">
        <v>84.548095238095229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6">
        <f>[2]constantes!$B$12</f>
        <v>0</v>
      </c>
      <c r="Z70" s="497">
        <v>318</v>
      </c>
      <c r="AA70" s="156"/>
      <c r="AB70" s="156"/>
    </row>
    <row r="71" spans="1:28">
      <c r="A71" s="488">
        <v>1121</v>
      </c>
      <c r="B71" s="485">
        <v>172</v>
      </c>
      <c r="C71" s="156" t="s">
        <v>2053</v>
      </c>
      <c r="D71" s="156"/>
      <c r="E71" s="156"/>
      <c r="F71" s="156"/>
      <c r="G71" s="156"/>
      <c r="H71" s="485" t="s">
        <v>152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793.76535714285706</v>
      </c>
      <c r="N71" s="508">
        <v>620.69285714285718</v>
      </c>
      <c r="O71" s="508">
        <v>779.79988095238093</v>
      </c>
      <c r="P71" s="508">
        <v>1055.2020833333333</v>
      </c>
      <c r="Q71" s="508">
        <v>719.36660714285711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6">
        <f>[2]constantes!$B$12</f>
        <v>0</v>
      </c>
      <c r="Z71" s="497">
        <v>318</v>
      </c>
      <c r="AA71" s="156"/>
      <c r="AB71" s="156"/>
    </row>
    <row r="72" spans="1:28">
      <c r="A72" s="488">
        <v>1118</v>
      </c>
      <c r="B72" s="485">
        <v>154</v>
      </c>
      <c r="C72" s="156" t="s">
        <v>2054</v>
      </c>
      <c r="D72" s="156"/>
      <c r="E72" s="156"/>
      <c r="F72" s="156"/>
      <c r="G72" s="156"/>
      <c r="H72" s="485" t="s">
        <v>152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221.18915178571427</v>
      </c>
      <c r="N72" s="508">
        <v>165.08190476190478</v>
      </c>
      <c r="O72" s="508">
        <v>129.52940476190477</v>
      </c>
      <c r="P72" s="508">
        <v>273.34625</v>
      </c>
      <c r="Q72" s="508">
        <v>316.7990476190476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6">
        <f>[2]constantes!$B$12</f>
        <v>0</v>
      </c>
      <c r="Z72" s="497">
        <v>318</v>
      </c>
      <c r="AA72" s="156"/>
      <c r="AB72" s="156"/>
    </row>
    <row r="73" spans="1:28">
      <c r="A73" s="488">
        <v>1113</v>
      </c>
      <c r="B73" s="485">
        <v>113</v>
      </c>
      <c r="C73" s="156" t="s">
        <v>2055</v>
      </c>
      <c r="D73" s="156"/>
      <c r="E73" s="156"/>
      <c r="F73" s="156"/>
      <c r="G73" s="156"/>
      <c r="H73" s="485" t="s">
        <v>149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6">
        <f>[2]constantes!$B$12</f>
        <v>0</v>
      </c>
      <c r="Z73" s="497">
        <v>318</v>
      </c>
      <c r="AA73" s="156"/>
      <c r="AB73" s="156"/>
    </row>
    <row r="74" spans="1:28">
      <c r="A74" s="488">
        <v>1082</v>
      </c>
      <c r="B74" s="485">
        <v>304</v>
      </c>
      <c r="C74" s="156" t="s">
        <v>2056</v>
      </c>
      <c r="D74" s="156"/>
      <c r="E74" s="156"/>
      <c r="F74" s="156"/>
      <c r="G74" s="156"/>
      <c r="H74" s="485" t="s">
        <v>158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42.424285714285709</v>
      </c>
      <c r="N74" s="508">
        <v>52.587142857142844</v>
      </c>
      <c r="O74" s="508">
        <v>44.648095238095237</v>
      </c>
      <c r="P74" s="508">
        <v>33.511249999999997</v>
      </c>
      <c r="Q74" s="508">
        <v>38.950654761904758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6">
        <f>[2]constantes!$B$12</f>
        <v>0</v>
      </c>
      <c r="Z74" s="497">
        <v>318</v>
      </c>
      <c r="AA74" s="156"/>
      <c r="AB74" s="156"/>
    </row>
    <row r="75" spans="1:28">
      <c r="A75" s="488">
        <v>1083</v>
      </c>
      <c r="B75" s="485">
        <v>305</v>
      </c>
      <c r="C75" s="156" t="s">
        <v>2057</v>
      </c>
      <c r="D75" s="156"/>
      <c r="E75" s="156"/>
      <c r="F75" s="156"/>
      <c r="G75" s="156"/>
      <c r="H75" s="485" t="s">
        <v>158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67.484241071428556</v>
      </c>
      <c r="N75" s="508">
        <v>81.013333333333321</v>
      </c>
      <c r="O75" s="508">
        <v>70.814345238095214</v>
      </c>
      <c r="P75" s="508">
        <v>54.776666666666664</v>
      </c>
      <c r="Q75" s="508">
        <v>63.33261904761904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6">
        <f>[2]constantes!$B$12</f>
        <v>0</v>
      </c>
      <c r="Z75" s="497">
        <v>318</v>
      </c>
      <c r="AA75" s="156"/>
      <c r="AB75" s="156"/>
    </row>
    <row r="76" spans="1:28">
      <c r="A76" s="488">
        <v>1023</v>
      </c>
      <c r="B76" s="485">
        <v>31</v>
      </c>
      <c r="C76" s="156" t="s">
        <v>2058</v>
      </c>
      <c r="D76" s="156"/>
      <c r="E76" s="156"/>
      <c r="F76" s="156"/>
      <c r="G76" s="156"/>
      <c r="H76" s="485" t="s">
        <v>150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924.32473214285721</v>
      </c>
      <c r="N76" s="508">
        <v>924.60523809523818</v>
      </c>
      <c r="O76" s="508">
        <v>781.07095238095235</v>
      </c>
      <c r="P76" s="508">
        <v>1057.6483333333333</v>
      </c>
      <c r="Q76" s="508">
        <v>933.97440476190479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6">
        <f>[2]constantes!$B$12</f>
        <v>0</v>
      </c>
      <c r="Z76" s="497">
        <v>318</v>
      </c>
      <c r="AA76" s="156"/>
      <c r="AB76" s="156"/>
    </row>
    <row r="77" spans="1:28">
      <c r="A77" s="488">
        <v>1002</v>
      </c>
      <c r="B77" s="485">
        <v>2</v>
      </c>
      <c r="C77" s="156" t="s">
        <v>2059</v>
      </c>
      <c r="D77" s="156"/>
      <c r="E77" s="156"/>
      <c r="F77" s="156"/>
      <c r="G77" s="156"/>
      <c r="H77" s="485" t="s">
        <v>150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28.731562500000003</v>
      </c>
      <c r="N77" s="508">
        <v>39.73952380952381</v>
      </c>
      <c r="O77" s="508">
        <v>25.451964285714286</v>
      </c>
      <c r="P77" s="508">
        <v>20.248750000000001</v>
      </c>
      <c r="Q77" s="508">
        <v>29.486011904761909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6">
        <f>[2]constantes!$B$12</f>
        <v>0</v>
      </c>
      <c r="Z77" s="497">
        <v>318</v>
      </c>
      <c r="AA77" s="156"/>
      <c r="AB77" s="156"/>
    </row>
    <row r="78" spans="1:28">
      <c r="A78" s="488">
        <v>1112</v>
      </c>
      <c r="B78" s="485">
        <v>112</v>
      </c>
      <c r="C78" s="156" t="s">
        <v>2060</v>
      </c>
      <c r="D78" s="156"/>
      <c r="E78" s="156"/>
      <c r="F78" s="156"/>
      <c r="G78" s="156"/>
      <c r="H78" s="485" t="s">
        <v>149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6">
        <f>[2]constantes!$B$12</f>
        <v>0</v>
      </c>
      <c r="Z78" s="497">
        <v>318</v>
      </c>
      <c r="AA78" s="156"/>
      <c r="AB78" s="156"/>
    </row>
    <row r="79" spans="1:28">
      <c r="A79" s="488">
        <v>1007</v>
      </c>
      <c r="B79" s="485">
        <v>9</v>
      </c>
      <c r="C79" s="156" t="s">
        <v>2061</v>
      </c>
      <c r="D79" s="156"/>
      <c r="E79" s="156"/>
      <c r="F79" s="156"/>
      <c r="G79" s="156"/>
      <c r="H79" s="485" t="s">
        <v>146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345.80520833333333</v>
      </c>
      <c r="N79" s="508">
        <v>374.26571428571424</v>
      </c>
      <c r="O79" s="508">
        <v>301.97624999999999</v>
      </c>
      <c r="P79" s="508">
        <v>353.53791666666666</v>
      </c>
      <c r="Q79" s="508">
        <v>353.44095238095241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6">
        <f>[2]constantes!$B$12</f>
        <v>0</v>
      </c>
      <c r="Z79" s="497">
        <v>318</v>
      </c>
      <c r="AA79" s="156"/>
      <c r="AB79" s="156"/>
    </row>
    <row r="80" spans="1:28">
      <c r="A80" s="488">
        <v>1044</v>
      </c>
      <c r="B80" s="485">
        <v>120</v>
      </c>
      <c r="C80" s="156" t="s">
        <v>2062</v>
      </c>
      <c r="D80" s="156"/>
      <c r="E80" s="156"/>
      <c r="F80" s="156"/>
      <c r="G80" s="156"/>
      <c r="H80" s="485" t="s">
        <v>146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14.476934523809524</v>
      </c>
      <c r="N80" s="508">
        <v>18.721428571428572</v>
      </c>
      <c r="O80" s="508">
        <v>13.690357142857144</v>
      </c>
      <c r="P80" s="508">
        <v>12.575416666666667</v>
      </c>
      <c r="Q80" s="508">
        <v>12.920535714285714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6">
        <f>[2]constantes!$B$12</f>
        <v>0</v>
      </c>
      <c r="Z80" s="497">
        <v>318</v>
      </c>
      <c r="AA80" s="156"/>
      <c r="AB80" s="156"/>
    </row>
    <row r="81" spans="1:28">
      <c r="A81" s="488">
        <v>1066</v>
      </c>
      <c r="B81" s="485">
        <v>195</v>
      </c>
      <c r="C81" s="156" t="s">
        <v>2063</v>
      </c>
      <c r="D81" s="156"/>
      <c r="E81" s="156"/>
      <c r="F81" s="156"/>
      <c r="G81" s="156"/>
      <c r="H81" s="485" t="s">
        <v>158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77.642023809523806</v>
      </c>
      <c r="N81" s="508">
        <v>94.053809523809534</v>
      </c>
      <c r="O81" s="508">
        <v>77.637916666666669</v>
      </c>
      <c r="P81" s="508">
        <v>66.111666666666665</v>
      </c>
      <c r="Q81" s="508">
        <v>72.764702380952386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6">
        <f>[2]constantes!$B$12</f>
        <v>0</v>
      </c>
      <c r="Z81" s="497">
        <v>318</v>
      </c>
      <c r="AA81" s="156"/>
      <c r="AB81" s="156"/>
    </row>
    <row r="82" spans="1:28">
      <c r="A82" s="488">
        <v>1142</v>
      </c>
      <c r="B82" s="485">
        <v>285</v>
      </c>
      <c r="C82" s="156" t="s">
        <v>2064</v>
      </c>
      <c r="D82" s="156" t="s">
        <v>2065</v>
      </c>
      <c r="E82" s="156"/>
      <c r="F82" s="156"/>
      <c r="G82" s="156"/>
      <c r="H82" s="488" t="s">
        <v>2066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2168.1492559523813</v>
      </c>
      <c r="N82" s="508">
        <v>3431.36</v>
      </c>
      <c r="O82" s="508">
        <v>3360.0270238095241</v>
      </c>
      <c r="P82" s="508">
        <v>857.72249999999997</v>
      </c>
      <c r="Q82" s="508">
        <v>1023.4875000000002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6">
        <f>[2]constantes!$B$12</f>
        <v>0</v>
      </c>
      <c r="Z82" s="497">
        <v>318</v>
      </c>
      <c r="AA82" s="156"/>
      <c r="AB82" s="156"/>
    </row>
    <row r="83" spans="1:28">
      <c r="A83" s="488">
        <v>1032</v>
      </c>
      <c r="B83" s="485">
        <v>45</v>
      </c>
      <c r="C83" s="156" t="s">
        <v>2067</v>
      </c>
      <c r="D83" s="156"/>
      <c r="E83" s="156"/>
      <c r="F83" s="156"/>
      <c r="G83" s="156"/>
      <c r="H83" s="485" t="s">
        <v>146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922.2218154761905</v>
      </c>
      <c r="N83" s="508">
        <v>1058.3452380952383</v>
      </c>
      <c r="O83" s="508">
        <v>844.08523809523797</v>
      </c>
      <c r="P83" s="508">
        <v>883.50458333333336</v>
      </c>
      <c r="Q83" s="508">
        <v>902.95220238095226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6">
        <f>[2]constantes!$B$12</f>
        <v>0</v>
      </c>
      <c r="Z83" s="497">
        <v>318</v>
      </c>
      <c r="AA83" s="156"/>
      <c r="AB83" s="156"/>
    </row>
    <row r="84" spans="1:28">
      <c r="A84" s="488">
        <v>1037</v>
      </c>
      <c r="B84" s="485">
        <v>50</v>
      </c>
      <c r="C84" s="156" t="s">
        <v>2068</v>
      </c>
      <c r="D84" s="156"/>
      <c r="E84" s="156"/>
      <c r="F84" s="156"/>
      <c r="G84" s="156"/>
      <c r="H84" s="485" t="s">
        <v>151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48.558139880952382</v>
      </c>
      <c r="N84" s="508">
        <v>39.647619047619052</v>
      </c>
      <c r="O84" s="508">
        <v>43.639940476190475</v>
      </c>
      <c r="P84" s="508">
        <v>60.84041666666667</v>
      </c>
      <c r="Q84" s="508">
        <v>50.104583333333331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6">
        <f>[2]constantes!$B$12</f>
        <v>0</v>
      </c>
      <c r="Z84" s="497">
        <v>318</v>
      </c>
      <c r="AA84" s="156"/>
      <c r="AB84" s="156"/>
    </row>
    <row r="85" spans="1:28">
      <c r="A85" s="488">
        <v>1076</v>
      </c>
      <c r="B85" s="485">
        <v>261</v>
      </c>
      <c r="C85" s="156" t="s">
        <v>2069</v>
      </c>
      <c r="D85" s="156"/>
      <c r="E85" s="156"/>
      <c r="F85" s="156"/>
      <c r="G85" s="156"/>
      <c r="H85" s="485" t="s">
        <v>1981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473.78293154761911</v>
      </c>
      <c r="N85" s="508">
        <v>538.09238095238095</v>
      </c>
      <c r="O85" s="508">
        <v>422.32702380952384</v>
      </c>
      <c r="P85" s="508">
        <v>432.47041666666672</v>
      </c>
      <c r="Q85" s="508">
        <v>502.24190476190478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6">
        <f>[2]constantes!$B$12</f>
        <v>0</v>
      </c>
      <c r="Z85" s="497">
        <v>318</v>
      </c>
      <c r="AA85" s="156"/>
      <c r="AB85" s="156"/>
    </row>
    <row r="86" spans="1:28">
      <c r="A86" s="488">
        <v>1100</v>
      </c>
      <c r="B86" s="485">
        <v>91</v>
      </c>
      <c r="C86" s="156" t="s">
        <v>2070</v>
      </c>
      <c r="D86" s="156"/>
      <c r="E86" s="156"/>
      <c r="F86" s="156"/>
      <c r="G86" s="156"/>
      <c r="H86" s="485" t="s">
        <v>149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6">
        <f>[2]constantes!$B$12</f>
        <v>0</v>
      </c>
      <c r="Z86" s="497">
        <v>318</v>
      </c>
      <c r="AA86" s="156"/>
      <c r="AB86" s="156"/>
    </row>
    <row r="87" spans="1:28">
      <c r="A87" s="488">
        <v>1078</v>
      </c>
      <c r="B87" s="485">
        <v>278</v>
      </c>
      <c r="C87" s="156" t="s">
        <v>2071</v>
      </c>
      <c r="D87" s="156"/>
      <c r="E87" s="156"/>
      <c r="F87" s="156"/>
      <c r="G87" s="156"/>
      <c r="H87" s="485" t="s">
        <v>158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88.598839285714277</v>
      </c>
      <c r="N87" s="508">
        <v>100.20666666666666</v>
      </c>
      <c r="O87" s="508">
        <v>77.558571428571426</v>
      </c>
      <c r="P87" s="508">
        <v>89.677500000000009</v>
      </c>
      <c r="Q87" s="508">
        <v>86.952619047619024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6">
        <f>[2]constantes!$B$12</f>
        <v>0</v>
      </c>
      <c r="Z87" s="497">
        <v>318</v>
      </c>
      <c r="AA87" s="156"/>
      <c r="AB87" s="156"/>
    </row>
    <row r="88" spans="1:28">
      <c r="A88" s="488">
        <v>1014</v>
      </c>
      <c r="B88" s="485">
        <v>17</v>
      </c>
      <c r="C88" s="156" t="s">
        <v>2072</v>
      </c>
      <c r="D88" s="156"/>
      <c r="E88" s="156"/>
      <c r="F88" s="156"/>
      <c r="G88" s="156"/>
      <c r="H88" s="485" t="s">
        <v>150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653.59650297619055</v>
      </c>
      <c r="N88" s="508">
        <v>821.06857142857143</v>
      </c>
      <c r="O88" s="508">
        <v>634.13988095238108</v>
      </c>
      <c r="P88" s="508">
        <v>572.33958333333328</v>
      </c>
      <c r="Q88" s="508">
        <v>586.83797619047618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6">
        <f>[2]constantes!$B$12</f>
        <v>0</v>
      </c>
      <c r="Z88" s="497">
        <v>318</v>
      </c>
      <c r="AA88" s="156"/>
      <c r="AB88" s="156"/>
    </row>
    <row r="89" spans="1:28">
      <c r="A89" s="488">
        <v>1005</v>
      </c>
      <c r="B89" s="485">
        <v>7</v>
      </c>
      <c r="C89" s="156" t="s">
        <v>2073</v>
      </c>
      <c r="D89" s="156"/>
      <c r="E89" s="156"/>
      <c r="F89" s="156"/>
      <c r="G89" s="156"/>
      <c r="H89" s="485" t="s">
        <v>150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290.02247023809525</v>
      </c>
      <c r="N89" s="508">
        <v>324.02714285714291</v>
      </c>
      <c r="O89" s="508">
        <v>260.40089285714288</v>
      </c>
      <c r="P89" s="508">
        <v>294.37375000000003</v>
      </c>
      <c r="Q89" s="508">
        <v>281.2880952380952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6">
        <f>[2]constantes!$B$12</f>
        <v>0</v>
      </c>
      <c r="Z89" s="497">
        <v>318</v>
      </c>
      <c r="AA89" s="156"/>
      <c r="AB89" s="156"/>
    </row>
    <row r="90" spans="1:28">
      <c r="A90" s="488">
        <v>1059</v>
      </c>
      <c r="B90" s="485">
        <v>144</v>
      </c>
      <c r="C90" s="156" t="s">
        <v>2074</v>
      </c>
      <c r="D90" s="156"/>
      <c r="E90" s="156"/>
      <c r="F90" s="156"/>
      <c r="G90" s="156"/>
      <c r="H90" s="485" t="s">
        <v>150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136.81456845238091</v>
      </c>
      <c r="N90" s="508">
        <v>167.19142857142856</v>
      </c>
      <c r="O90" s="508">
        <v>135.16815476190473</v>
      </c>
      <c r="P90" s="508">
        <v>100.17249999999997</v>
      </c>
      <c r="Q90" s="508">
        <v>144.72619047619048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6">
        <f>[2]constantes!$B$12</f>
        <v>0</v>
      </c>
      <c r="Z90" s="497">
        <v>318</v>
      </c>
      <c r="AA90" s="156"/>
      <c r="AB90" s="156"/>
    </row>
    <row r="91" spans="1:28">
      <c r="A91" s="488">
        <v>1089</v>
      </c>
      <c r="B91" s="485">
        <v>57</v>
      </c>
      <c r="C91" s="484" t="s">
        <v>2075</v>
      </c>
      <c r="D91" s="493" t="s">
        <v>2076</v>
      </c>
      <c r="E91" s="487" t="s">
        <v>2076</v>
      </c>
      <c r="F91" s="488">
        <v>-50.706387999999997</v>
      </c>
      <c r="G91" s="488">
        <v>-24.062221999999998</v>
      </c>
      <c r="H91" s="488" t="s">
        <v>151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6">
        <f>[2]constantes!$B$12</f>
        <v>0</v>
      </c>
      <c r="Z91" s="497">
        <v>318</v>
      </c>
      <c r="AA91" s="156"/>
      <c r="AB91" s="156" t="s">
        <v>2077</v>
      </c>
    </row>
    <row r="92" spans="1:28">
      <c r="A92" s="488">
        <v>1018</v>
      </c>
      <c r="B92" s="485">
        <v>26</v>
      </c>
      <c r="C92" s="156" t="s">
        <v>2078</v>
      </c>
      <c r="D92" s="156"/>
      <c r="E92" s="156"/>
      <c r="F92" s="156"/>
      <c r="G92" s="156"/>
      <c r="H92" s="485" t="s">
        <v>149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199.16703869047618</v>
      </c>
      <c r="N92" s="508">
        <v>185.51571428571427</v>
      </c>
      <c r="O92" s="508">
        <v>166.69035714285715</v>
      </c>
      <c r="P92" s="508">
        <v>231.90583333333333</v>
      </c>
      <c r="Q92" s="508">
        <v>212.55624999999998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6">
        <f>[2]constantes!$B$12</f>
        <v>0</v>
      </c>
      <c r="Z92" s="497">
        <v>318</v>
      </c>
      <c r="AA92" s="156"/>
      <c r="AB92" s="156"/>
    </row>
    <row r="93" spans="1:28">
      <c r="A93" s="488">
        <v>1103</v>
      </c>
      <c r="B93" s="485">
        <v>94</v>
      </c>
      <c r="C93" s="156" t="s">
        <v>2079</v>
      </c>
      <c r="D93" s="156"/>
      <c r="E93" s="156"/>
      <c r="F93" s="156"/>
      <c r="G93" s="156"/>
      <c r="H93" s="485" t="s">
        <v>149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6">
        <f>[2]constantes!$B$12</f>
        <v>0</v>
      </c>
      <c r="Z93" s="497">
        <v>318</v>
      </c>
      <c r="AA93" s="156"/>
      <c r="AB93" s="156"/>
    </row>
    <row r="94" spans="1:28">
      <c r="A94" s="488">
        <v>1106</v>
      </c>
      <c r="B94" s="485">
        <v>98</v>
      </c>
      <c r="C94" s="156" t="s">
        <v>2080</v>
      </c>
      <c r="D94" s="156"/>
      <c r="E94" s="156"/>
      <c r="F94" s="156"/>
      <c r="G94" s="156"/>
      <c r="H94" s="485" t="s">
        <v>149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6">
        <f>[2]constantes!$B$12</f>
        <v>0</v>
      </c>
      <c r="Z94" s="497">
        <v>318</v>
      </c>
      <c r="AA94" s="156"/>
      <c r="AB94" s="156"/>
    </row>
    <row r="95" spans="1:28">
      <c r="A95" s="488">
        <v>1030</v>
      </c>
      <c r="B95" s="485">
        <v>42</v>
      </c>
      <c r="C95" s="156" t="s">
        <v>2081</v>
      </c>
      <c r="D95" s="156"/>
      <c r="E95" s="156"/>
      <c r="F95" s="156"/>
      <c r="G95" s="156"/>
      <c r="H95" s="485" t="s">
        <v>146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126.52988095238095</v>
      </c>
      <c r="N95" s="508">
        <v>192.80142857142857</v>
      </c>
      <c r="O95" s="508">
        <v>113.71130952380952</v>
      </c>
      <c r="P95" s="508">
        <v>94.123333333333321</v>
      </c>
      <c r="Q95" s="508">
        <v>105.48345238095239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6">
        <f>[2]constantes!$B$12</f>
        <v>0</v>
      </c>
      <c r="Z95" s="497">
        <v>318</v>
      </c>
      <c r="AA95" s="156"/>
      <c r="AB95" s="156"/>
    </row>
    <row r="96" spans="1:28">
      <c r="A96" s="488">
        <v>1051</v>
      </c>
      <c r="B96" s="485">
        <v>131</v>
      </c>
      <c r="C96" s="156" t="s">
        <v>2082</v>
      </c>
      <c r="D96" s="156"/>
      <c r="E96" s="156"/>
      <c r="F96" s="156"/>
      <c r="G96" s="156"/>
      <c r="H96" s="485" t="s">
        <v>282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306.22892857142858</v>
      </c>
      <c r="N96" s="508">
        <v>251.50380952380951</v>
      </c>
      <c r="O96" s="508">
        <v>290.79827380952383</v>
      </c>
      <c r="P96" s="508">
        <v>349.30416666666662</v>
      </c>
      <c r="Q96" s="508">
        <v>333.30946428571428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6">
        <f>[2]constantes!$B$12</f>
        <v>0</v>
      </c>
      <c r="Z96" s="497">
        <v>318</v>
      </c>
      <c r="AA96" s="156"/>
      <c r="AB96" s="156"/>
    </row>
    <row r="97" spans="1:28">
      <c r="A97" s="488">
        <v>1017</v>
      </c>
      <c r="B97" s="485">
        <v>25</v>
      </c>
      <c r="C97" s="156" t="s">
        <v>2083</v>
      </c>
      <c r="D97" s="156"/>
      <c r="E97" s="156"/>
      <c r="F97" s="156"/>
      <c r="G97" s="156"/>
      <c r="H97" s="485" t="s">
        <v>150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272.07607142857142</v>
      </c>
      <c r="N97" s="508">
        <v>215.13238095238094</v>
      </c>
      <c r="O97" s="508">
        <v>227.0391071428572</v>
      </c>
      <c r="P97" s="508">
        <v>353.13249999999999</v>
      </c>
      <c r="Q97" s="508">
        <v>293.00029761904761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6">
        <f>[2]constantes!$B$12</f>
        <v>0</v>
      </c>
      <c r="Z97" s="497">
        <v>318</v>
      </c>
      <c r="AA97" s="156"/>
      <c r="AB97" s="156"/>
    </row>
    <row r="98" spans="1:28">
      <c r="A98" s="488">
        <v>1071</v>
      </c>
      <c r="B98" s="485">
        <v>249</v>
      </c>
      <c r="C98" s="156" t="s">
        <v>2084</v>
      </c>
      <c r="D98" s="156"/>
      <c r="E98" s="156"/>
      <c r="F98" s="156"/>
      <c r="G98" s="156"/>
      <c r="H98" s="485" t="s">
        <v>151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23.127857142857145</v>
      </c>
      <c r="N98" s="508">
        <v>15.155714285714287</v>
      </c>
      <c r="O98" s="508">
        <v>19.904285714285713</v>
      </c>
      <c r="P98" s="508">
        <v>32.295416666666675</v>
      </c>
      <c r="Q98" s="508">
        <v>25.1560119047619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6">
        <f>[2]constantes!$B$12</f>
        <v>0</v>
      </c>
      <c r="Z98" s="497">
        <v>318</v>
      </c>
      <c r="AA98" s="156"/>
      <c r="AB98" s="156"/>
    </row>
    <row r="99" spans="1:28">
      <c r="A99" s="488">
        <v>1124</v>
      </c>
      <c r="B99" s="485">
        <v>189</v>
      </c>
      <c r="C99" s="156" t="s">
        <v>2085</v>
      </c>
      <c r="D99" s="156"/>
      <c r="E99" s="156"/>
      <c r="F99" s="156"/>
      <c r="G99" s="156"/>
      <c r="H99" s="485" t="s">
        <v>152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60.595639880952383</v>
      </c>
      <c r="N99" s="508">
        <v>59.798095238095243</v>
      </c>
      <c r="O99" s="508">
        <v>50.789583333333333</v>
      </c>
      <c r="P99" s="508">
        <v>44.461666666666666</v>
      </c>
      <c r="Q99" s="508">
        <v>87.333214285714291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6">
        <f>[2]constantes!$B$12</f>
        <v>0</v>
      </c>
      <c r="Z99" s="497">
        <v>318</v>
      </c>
      <c r="AA99" s="156"/>
      <c r="AB99" s="156"/>
    </row>
    <row r="100" spans="1:28">
      <c r="A100" s="488">
        <v>1010</v>
      </c>
      <c r="B100" s="485">
        <v>12</v>
      </c>
      <c r="C100" s="156" t="s">
        <v>2086</v>
      </c>
      <c r="D100" s="156"/>
      <c r="E100" s="156"/>
      <c r="F100" s="156"/>
      <c r="G100" s="156"/>
      <c r="H100" s="485" t="s">
        <v>146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189.1099404761905</v>
      </c>
      <c r="N100" s="508">
        <v>231.25238095238095</v>
      </c>
      <c r="O100" s="508">
        <v>173.58958333333337</v>
      </c>
      <c r="P100" s="508">
        <v>168.21791666666667</v>
      </c>
      <c r="Q100" s="508">
        <v>183.37988095238097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6">
        <f>[2]constantes!$B$12</f>
        <v>0</v>
      </c>
      <c r="Z100" s="497">
        <v>318</v>
      </c>
      <c r="AA100" s="156"/>
      <c r="AB100" s="156"/>
    </row>
    <row r="101" spans="1:28">
      <c r="A101" s="488">
        <v>1055</v>
      </c>
      <c r="B101" s="485">
        <v>135</v>
      </c>
      <c r="C101" s="156" t="s">
        <v>2087</v>
      </c>
      <c r="D101" s="156"/>
      <c r="E101" s="156"/>
      <c r="F101" s="156"/>
      <c r="G101" s="156"/>
      <c r="H101" s="485" t="s">
        <v>150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63.989017857142848</v>
      </c>
      <c r="N101" s="508">
        <v>88.605238095238079</v>
      </c>
      <c r="O101" s="508">
        <v>66.121428571428567</v>
      </c>
      <c r="P101" s="508">
        <v>40.755416666666669</v>
      </c>
      <c r="Q101" s="508">
        <v>60.473988095238099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6">
        <f>[2]constantes!$B$12</f>
        <v>0</v>
      </c>
      <c r="Z101" s="497">
        <v>318</v>
      </c>
      <c r="AA101" s="156"/>
      <c r="AB101" s="156"/>
    </row>
    <row r="102" spans="1:28">
      <c r="A102" s="488">
        <v>1053</v>
      </c>
      <c r="B102" s="485">
        <v>133</v>
      </c>
      <c r="C102" s="156" t="s">
        <v>2088</v>
      </c>
      <c r="D102" s="156"/>
      <c r="E102" s="156"/>
      <c r="F102" s="156"/>
      <c r="G102" s="156"/>
      <c r="H102" s="485" t="s">
        <v>282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44.362886904761908</v>
      </c>
      <c r="N102" s="508">
        <v>38.814761904761902</v>
      </c>
      <c r="O102" s="508">
        <v>41.721607142857145</v>
      </c>
      <c r="P102" s="508">
        <v>47.854583333333345</v>
      </c>
      <c r="Q102" s="508">
        <v>49.060595238095239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6">
        <f>[2]constantes!$B$12</f>
        <v>0</v>
      </c>
      <c r="Z102" s="497">
        <v>318</v>
      </c>
      <c r="AA102" s="156"/>
      <c r="AB102" s="156"/>
    </row>
    <row r="103" spans="1:28">
      <c r="A103" s="488">
        <v>1033</v>
      </c>
      <c r="B103" s="485">
        <v>46</v>
      </c>
      <c r="C103" s="156" t="s">
        <v>2089</v>
      </c>
      <c r="D103" s="156"/>
      <c r="E103" s="156"/>
      <c r="F103" s="156"/>
      <c r="G103" s="156"/>
      <c r="H103" s="485" t="s">
        <v>2090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896.94139880952389</v>
      </c>
      <c r="N103" s="508">
        <v>1016.0742857142858</v>
      </c>
      <c r="O103" s="508">
        <v>851.22398809523804</v>
      </c>
      <c r="P103" s="508">
        <v>848.04583333333346</v>
      </c>
      <c r="Q103" s="508">
        <v>872.42148809523803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6">
        <f>[2]constantes!$B$12</f>
        <v>0</v>
      </c>
      <c r="Z103" s="497">
        <v>318</v>
      </c>
      <c r="AA103" s="156"/>
      <c r="AB103" s="156"/>
    </row>
    <row r="104" spans="1:28">
      <c r="A104" s="488">
        <v>1045</v>
      </c>
      <c r="B104" s="485">
        <v>121</v>
      </c>
      <c r="C104" s="156" t="s">
        <v>2091</v>
      </c>
      <c r="D104" s="156"/>
      <c r="E104" s="156"/>
      <c r="F104" s="156"/>
      <c r="G104" s="156"/>
      <c r="H104" s="485" t="s">
        <v>146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49.231860119047617</v>
      </c>
      <c r="N104" s="508">
        <v>48.764285714285712</v>
      </c>
      <c r="O104" s="508">
        <v>40.521488095238091</v>
      </c>
      <c r="P104" s="508">
        <v>57.642499999999991</v>
      </c>
      <c r="Q104" s="508">
        <v>49.999166666666667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6">
        <f>[2]constantes!$B$12</f>
        <v>0</v>
      </c>
      <c r="Z104" s="497">
        <v>318</v>
      </c>
      <c r="AA104" s="156"/>
      <c r="AB104" s="156"/>
    </row>
    <row r="105" spans="1:28">
      <c r="A105" s="488">
        <v>1102</v>
      </c>
      <c r="B105" s="485">
        <v>93</v>
      </c>
      <c r="C105" s="156" t="s">
        <v>2092</v>
      </c>
      <c r="D105" s="156"/>
      <c r="E105" s="156"/>
      <c r="F105" s="156"/>
      <c r="G105" s="156"/>
      <c r="H105" s="485" t="s">
        <v>149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6">
        <f>[2]constantes!$B$12</f>
        <v>0</v>
      </c>
      <c r="Z105" s="497">
        <v>318</v>
      </c>
      <c r="AA105" s="156"/>
      <c r="AB105" s="156"/>
    </row>
    <row r="106" spans="1:28">
      <c r="A106" s="488">
        <v>1111</v>
      </c>
      <c r="B106" s="485">
        <v>111</v>
      </c>
      <c r="C106" s="156" t="s">
        <v>2093</v>
      </c>
      <c r="D106" s="156"/>
      <c r="E106" s="156"/>
      <c r="F106" s="156"/>
      <c r="G106" s="156"/>
      <c r="H106" s="485" t="s">
        <v>149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6">
        <f>[2]constantes!$B$12</f>
        <v>0</v>
      </c>
      <c r="Z106" s="497">
        <v>318</v>
      </c>
      <c r="AA106" s="156"/>
      <c r="AB106" s="156"/>
    </row>
    <row r="107" spans="1:28">
      <c r="A107" s="488">
        <v>1109</v>
      </c>
      <c r="B107" s="485">
        <v>102</v>
      </c>
      <c r="C107" s="484" t="s">
        <v>2094</v>
      </c>
      <c r="D107" s="493" t="s">
        <v>2095</v>
      </c>
      <c r="E107" s="487" t="s">
        <v>2096</v>
      </c>
      <c r="F107" s="488">
        <v>-55.058888000000003</v>
      </c>
      <c r="G107" s="488">
        <v>-28.148610999999999</v>
      </c>
      <c r="H107" s="488" t="s">
        <v>149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6">
        <f>[2]constantes!$B$12</f>
        <v>0</v>
      </c>
      <c r="Z107" s="497">
        <v>318</v>
      </c>
      <c r="AA107" s="156"/>
      <c r="AB107" s="156" t="s">
        <v>2077</v>
      </c>
    </row>
    <row r="108" spans="1:28">
      <c r="A108" s="488">
        <v>1406</v>
      </c>
      <c r="B108" s="485">
        <v>1005</v>
      </c>
      <c r="C108" s="296" t="s">
        <v>2097</v>
      </c>
      <c r="D108" s="156"/>
      <c r="E108" s="156"/>
      <c r="F108" s="156"/>
      <c r="G108" s="156"/>
      <c r="H108" s="488" t="s">
        <v>155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65.602811968193308</v>
      </c>
      <c r="N108" s="508">
        <v>86.27712563658082</v>
      </c>
      <c r="O108" s="508">
        <v>90.477961093285529</v>
      </c>
      <c r="P108" s="508">
        <v>38.469196889570668</v>
      </c>
      <c r="Q108" s="508">
        <v>47.186964253336193</v>
      </c>
      <c r="R108" s="496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5">
        <v>1900</v>
      </c>
      <c r="X108" s="488">
        <v>2100</v>
      </c>
      <c r="Y108" s="156">
        <f>[2]constantes!$B$12</f>
        <v>0</v>
      </c>
      <c r="Z108" s="497">
        <v>319</v>
      </c>
      <c r="AA108" s="156"/>
      <c r="AB108" s="156"/>
    </row>
    <row r="109" spans="1:28">
      <c r="A109" s="488">
        <v>1404</v>
      </c>
      <c r="B109" s="485">
        <v>1003</v>
      </c>
      <c r="C109" s="296" t="s">
        <v>2098</v>
      </c>
      <c r="D109" s="156"/>
      <c r="E109" s="156"/>
      <c r="F109" s="156"/>
      <c r="G109" s="156"/>
      <c r="H109" s="488" t="s">
        <v>153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94.915795793900145</v>
      </c>
      <c r="N109" s="508">
        <v>113.82938986334845</v>
      </c>
      <c r="O109" s="508">
        <v>99.995544401894577</v>
      </c>
      <c r="P109" s="508">
        <v>75.928631598314595</v>
      </c>
      <c r="Q109" s="508">
        <v>89.909617312042954</v>
      </c>
      <c r="R109" s="496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5">
        <v>1900</v>
      </c>
      <c r="X109" s="488">
        <v>2100</v>
      </c>
      <c r="Y109" s="156">
        <f>[2]constantes!$B$12</f>
        <v>0</v>
      </c>
      <c r="Z109" s="497">
        <v>319</v>
      </c>
      <c r="AA109" s="156"/>
      <c r="AB109" s="156"/>
    </row>
    <row r="110" spans="1:28">
      <c r="A110" s="488">
        <v>1403</v>
      </c>
      <c r="B110" s="485">
        <v>1002</v>
      </c>
      <c r="C110" s="296" t="s">
        <v>2099</v>
      </c>
      <c r="D110" s="156"/>
      <c r="E110" s="156"/>
      <c r="F110" s="156"/>
      <c r="G110" s="156"/>
      <c r="H110" s="488" t="s">
        <v>152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55.480336701649222</v>
      </c>
      <c r="N110" s="508">
        <v>56.387713523400883</v>
      </c>
      <c r="O110" s="508">
        <v>56.022339040379023</v>
      </c>
      <c r="P110" s="508">
        <v>55.792816894455825</v>
      </c>
      <c r="Q110" s="508">
        <v>53.718477348361141</v>
      </c>
      <c r="R110" s="496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5">
        <v>1900</v>
      </c>
      <c r="X110" s="488">
        <v>2100</v>
      </c>
      <c r="Y110" s="156">
        <f>[2]constantes!$B$12</f>
        <v>0</v>
      </c>
      <c r="Z110" s="497">
        <v>319</v>
      </c>
      <c r="AA110" s="156"/>
      <c r="AB110" s="156"/>
    </row>
    <row r="111" spans="1:28">
      <c r="A111" s="488">
        <v>1401</v>
      </c>
      <c r="B111" s="485">
        <v>1000</v>
      </c>
      <c r="C111" s="296" t="s">
        <v>2100</v>
      </c>
      <c r="D111" s="156"/>
      <c r="E111" s="156"/>
      <c r="F111" s="156"/>
      <c r="G111" s="156"/>
      <c r="H111" s="488" t="s">
        <v>150</v>
      </c>
      <c r="I111" s="488">
        <v>1</v>
      </c>
      <c r="J111" s="628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1808.0692384814893</v>
      </c>
      <c r="N111" s="508">
        <v>2178.6712472435829</v>
      </c>
      <c r="O111" s="508">
        <v>1966.5908047655357</v>
      </c>
      <c r="P111" s="508">
        <v>1368.8907016003254</v>
      </c>
      <c r="Q111" s="508">
        <v>1718.1242003165137</v>
      </c>
      <c r="R111" s="496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5">
        <v>1900</v>
      </c>
      <c r="X111" s="488">
        <v>2100</v>
      </c>
      <c r="Y111" s="156">
        <f>[2]constantes!$B$12</f>
        <v>0</v>
      </c>
      <c r="Z111" s="497">
        <v>319</v>
      </c>
      <c r="AA111" s="156"/>
      <c r="AB111" s="156"/>
    </row>
    <row r="112" spans="1:28">
      <c r="A112" s="488">
        <v>1402</v>
      </c>
      <c r="B112" s="485">
        <v>1001</v>
      </c>
      <c r="C112" s="296" t="s">
        <v>2101</v>
      </c>
      <c r="D112" s="156"/>
      <c r="E112" s="156"/>
      <c r="F112" s="156"/>
      <c r="G112" s="156"/>
      <c r="H112" s="488" t="s">
        <v>149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838.42159799927845</v>
      </c>
      <c r="N112" s="508">
        <v>775.30919665148235</v>
      </c>
      <c r="O112" s="508">
        <v>782.06714679927541</v>
      </c>
      <c r="P112" s="508">
        <v>944.42658025879439</v>
      </c>
      <c r="Q112" s="508">
        <v>851.88346828756198</v>
      </c>
      <c r="R112" s="496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5">
        <v>1900</v>
      </c>
      <c r="X112" s="488">
        <v>2100</v>
      </c>
      <c r="Y112" s="156">
        <f>[2]constantes!$B$12</f>
        <v>0</v>
      </c>
      <c r="Z112" s="497">
        <v>319</v>
      </c>
      <c r="AA112" s="156"/>
      <c r="AB112" s="156"/>
    </row>
    <row r="113" spans="1:28">
      <c r="A113" s="488">
        <v>1405</v>
      </c>
      <c r="B113" s="485">
        <v>1004</v>
      </c>
      <c r="C113" s="296" t="s">
        <v>2102</v>
      </c>
      <c r="D113" s="156"/>
      <c r="E113" s="156"/>
      <c r="F113" s="156"/>
      <c r="G113" s="156"/>
      <c r="H113" s="488" t="s">
        <v>154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6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5">
        <v>1900</v>
      </c>
      <c r="X113" s="488">
        <v>2100</v>
      </c>
      <c r="Y113" s="156">
        <f>[2]constantes!$B$12</f>
        <v>0</v>
      </c>
      <c r="Z113" s="497">
        <v>319</v>
      </c>
      <c r="AA113" s="156"/>
      <c r="AB113" s="156"/>
    </row>
    <row r="114" spans="1:28">
      <c r="A114" s="488">
        <v>1075</v>
      </c>
      <c r="B114" s="485">
        <v>257</v>
      </c>
      <c r="C114" s="156" t="s">
        <v>2103</v>
      </c>
      <c r="D114" s="156"/>
      <c r="E114" s="156"/>
      <c r="F114" s="156"/>
      <c r="G114" s="156"/>
      <c r="H114" s="485" t="s">
        <v>1981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267.40761904761905</v>
      </c>
      <c r="N114" s="508">
        <v>277.62857142857138</v>
      </c>
      <c r="O114" s="508">
        <v>191.39672619047619</v>
      </c>
      <c r="P114" s="508">
        <v>291.83333333333331</v>
      </c>
      <c r="Q114" s="508">
        <v>308.77184523809524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6">
        <f>[2]constantes!$B$12</f>
        <v>0</v>
      </c>
      <c r="Z114" s="497">
        <v>318</v>
      </c>
      <c r="AA114" s="156"/>
      <c r="AB114" s="156"/>
    </row>
    <row r="115" spans="1:28">
      <c r="A115" s="488">
        <v>1047</v>
      </c>
      <c r="B115" s="485">
        <v>126</v>
      </c>
      <c r="C115" s="156" t="s">
        <v>2104</v>
      </c>
      <c r="D115" s="156"/>
      <c r="E115" s="156"/>
      <c r="F115" s="156"/>
      <c r="G115" s="156"/>
      <c r="H115" s="485" t="s">
        <v>150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31.99733630952381</v>
      </c>
      <c r="N115" s="508">
        <v>41.42285714285714</v>
      </c>
      <c r="O115" s="508">
        <v>33.21422619047619</v>
      </c>
      <c r="P115" s="508">
        <v>21.040833333333335</v>
      </c>
      <c r="Q115" s="508">
        <v>32.311428571428571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6">
        <f>[2]constantes!$B$12</f>
        <v>0</v>
      </c>
      <c r="Z115" s="497">
        <v>318</v>
      </c>
      <c r="AA115" s="156"/>
      <c r="AB115" s="156"/>
    </row>
    <row r="116" spans="1:28">
      <c r="A116" s="488">
        <v>1035</v>
      </c>
      <c r="B116" s="485">
        <v>48</v>
      </c>
      <c r="C116" s="156" t="s">
        <v>2105</v>
      </c>
      <c r="D116" s="156"/>
      <c r="E116" s="156"/>
      <c r="F116" s="156"/>
      <c r="G116" s="156"/>
      <c r="H116" s="485" t="s">
        <v>146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36.973288690476195</v>
      </c>
      <c r="N116" s="508">
        <v>34.435714285714283</v>
      </c>
      <c r="O116" s="508">
        <v>34.468869047619044</v>
      </c>
      <c r="P116" s="508">
        <v>42.708333333333336</v>
      </c>
      <c r="Q116" s="508">
        <v>36.280238095238097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6">
        <f>[2]constantes!$B$12</f>
        <v>0</v>
      </c>
      <c r="Z116" s="497">
        <v>318</v>
      </c>
      <c r="AA116" s="156"/>
      <c r="AB116" s="156"/>
    </row>
    <row r="117" spans="1:28">
      <c r="A117" s="488">
        <v>1079</v>
      </c>
      <c r="B117" s="485">
        <v>281</v>
      </c>
      <c r="C117" s="156" t="s">
        <v>2106</v>
      </c>
      <c r="D117" s="156"/>
      <c r="E117" s="156"/>
      <c r="F117" s="156"/>
      <c r="G117" s="156"/>
      <c r="H117" s="485" t="s">
        <v>158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136.90020833333335</v>
      </c>
      <c r="N117" s="508">
        <v>156.28761904761905</v>
      </c>
      <c r="O117" s="508">
        <v>154.11898809523811</v>
      </c>
      <c r="P117" s="508">
        <v>117.15500000000002</v>
      </c>
      <c r="Q117" s="508">
        <v>120.03922619047619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6">
        <f>[2]constantes!$B$12</f>
        <v>0</v>
      </c>
      <c r="Z117" s="497">
        <v>318</v>
      </c>
      <c r="AA117" s="156"/>
      <c r="AB117" s="156"/>
    </row>
    <row r="118" spans="1:28">
      <c r="A118" s="488">
        <v>1029</v>
      </c>
      <c r="B118" s="485">
        <v>40</v>
      </c>
      <c r="C118" s="156" t="s">
        <v>2107</v>
      </c>
      <c r="D118" s="156"/>
      <c r="E118" s="156"/>
      <c r="F118" s="156"/>
      <c r="G118" s="156"/>
      <c r="H118" s="485" t="s">
        <v>146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93.649419642857154</v>
      </c>
      <c r="N118" s="508">
        <v>139.50476190476192</v>
      </c>
      <c r="O118" s="508">
        <v>87.570654761904748</v>
      </c>
      <c r="P118" s="508">
        <v>72.731666666666669</v>
      </c>
      <c r="Q118" s="508">
        <v>74.790595238095236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6">
        <f>[2]constantes!$B$12</f>
        <v>0</v>
      </c>
      <c r="Z118" s="497">
        <v>318</v>
      </c>
      <c r="AA118" s="156"/>
      <c r="AB118" s="156"/>
    </row>
    <row r="119" spans="1:28">
      <c r="A119" s="488">
        <v>1104</v>
      </c>
      <c r="B119" s="485">
        <v>95</v>
      </c>
      <c r="C119" s="156" t="s">
        <v>2108</v>
      </c>
      <c r="D119" s="156"/>
      <c r="E119" s="156"/>
      <c r="F119" s="156"/>
      <c r="G119" s="156"/>
      <c r="H119" s="485" t="s">
        <v>1989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6">
        <f>[2]constantes!$B$12</f>
        <v>0</v>
      </c>
      <c r="Z119" s="497">
        <v>318</v>
      </c>
      <c r="AA119" s="156"/>
      <c r="AB119" s="156"/>
    </row>
    <row r="120" spans="1:28">
      <c r="A120" s="488">
        <v>1063</v>
      </c>
      <c r="B120" s="485">
        <v>162</v>
      </c>
      <c r="C120" s="156" t="s">
        <v>2109</v>
      </c>
      <c r="D120" s="156"/>
      <c r="E120" s="156"/>
      <c r="F120" s="156"/>
      <c r="G120" s="156"/>
      <c r="H120" s="485" t="s">
        <v>2003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67.38049107142858</v>
      </c>
      <c r="N120" s="508">
        <v>82.664761904761903</v>
      </c>
      <c r="O120" s="508">
        <v>48.733095238095245</v>
      </c>
      <c r="P120" s="508">
        <v>57.930416666666666</v>
      </c>
      <c r="Q120" s="508">
        <v>80.193690476190469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6">
        <f>[2]constantes!$B$12</f>
        <v>0</v>
      </c>
      <c r="Z120" s="497">
        <v>318</v>
      </c>
      <c r="AA120" s="156"/>
      <c r="AB120" s="156"/>
    </row>
    <row r="121" spans="1:28">
      <c r="A121" s="488">
        <v>1119</v>
      </c>
      <c r="B121" s="485">
        <v>155</v>
      </c>
      <c r="C121" s="156" t="s">
        <v>2110</v>
      </c>
      <c r="D121" s="156"/>
      <c r="E121" s="156"/>
      <c r="F121" s="156"/>
      <c r="G121" s="156"/>
      <c r="H121" s="485" t="s">
        <v>150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36.300416666666663</v>
      </c>
      <c r="N121" s="508">
        <v>55.073333333333331</v>
      </c>
      <c r="O121" s="508">
        <v>30.486309523809524</v>
      </c>
      <c r="P121" s="508">
        <v>21.751666666666665</v>
      </c>
      <c r="Q121" s="508">
        <v>37.890357142857148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6">
        <f>[2]constantes!$B$12</f>
        <v>0</v>
      </c>
      <c r="Z121" s="497">
        <v>318</v>
      </c>
      <c r="AA121" s="156"/>
      <c r="AB121" s="156"/>
    </row>
    <row r="122" spans="1:28">
      <c r="A122" s="488">
        <v>1131</v>
      </c>
      <c r="B122" s="485">
        <v>276</v>
      </c>
      <c r="C122" s="156" t="s">
        <v>2111</v>
      </c>
      <c r="D122" s="156"/>
      <c r="E122" s="156"/>
      <c r="F122" s="156"/>
      <c r="G122" s="156"/>
      <c r="H122" s="485" t="s">
        <v>2066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40.286815476190476</v>
      </c>
      <c r="N122" s="508">
        <v>55.217619047619053</v>
      </c>
      <c r="O122" s="508">
        <v>39.941011904761908</v>
      </c>
      <c r="P122" s="508">
        <v>31.874166666666667</v>
      </c>
      <c r="Q122" s="508">
        <v>34.114464285714284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6">
        <f>[2]constantes!$B$12</f>
        <v>0</v>
      </c>
      <c r="Z122" s="497">
        <v>318</v>
      </c>
      <c r="AA122" s="156"/>
      <c r="AB122" s="156"/>
    </row>
    <row r="123" spans="1:28">
      <c r="A123" s="488">
        <v>1069</v>
      </c>
      <c r="B123" s="485">
        <v>217</v>
      </c>
      <c r="C123" s="156" t="s">
        <v>2112</v>
      </c>
      <c r="D123" s="156"/>
      <c r="E123" s="156"/>
      <c r="F123" s="156"/>
      <c r="G123" s="156"/>
      <c r="H123" s="485" t="s">
        <v>282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31.015699404761907</v>
      </c>
      <c r="N123" s="508">
        <v>39.479523809523812</v>
      </c>
      <c r="O123" s="508">
        <v>33.368630952380947</v>
      </c>
      <c r="P123" s="508">
        <v>17.572500000000002</v>
      </c>
      <c r="Q123" s="508">
        <v>33.642142857142858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6">
        <f>[2]constantes!$B$12</f>
        <v>0</v>
      </c>
      <c r="Z123" s="497">
        <v>318</v>
      </c>
      <c r="AA123" s="156"/>
      <c r="AB123" s="156"/>
    </row>
    <row r="124" spans="1:28">
      <c r="A124" s="488">
        <v>1042</v>
      </c>
      <c r="B124" s="485">
        <v>63</v>
      </c>
      <c r="C124" s="156" t="s">
        <v>2113</v>
      </c>
      <c r="D124" s="156"/>
      <c r="E124" s="156"/>
      <c r="F124" s="156"/>
      <c r="G124" s="156"/>
      <c r="H124" s="485" t="s">
        <v>151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169.86913690476189</v>
      </c>
      <c r="N124" s="508">
        <v>139.77238095238093</v>
      </c>
      <c r="O124" s="508">
        <v>150.845</v>
      </c>
      <c r="P124" s="508">
        <v>208.38041666666666</v>
      </c>
      <c r="Q124" s="508">
        <v>180.47874999999999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6">
        <f>[2]constantes!$B$12</f>
        <v>0</v>
      </c>
      <c r="Z124" s="497">
        <v>318</v>
      </c>
      <c r="AA124" s="156"/>
      <c r="AB124" s="156"/>
    </row>
    <row r="125" spans="1:28">
      <c r="A125" s="487">
        <v>1200</v>
      </c>
      <c r="B125" s="486">
        <v>566</v>
      </c>
      <c r="C125" s="156" t="s">
        <v>2114</v>
      </c>
      <c r="D125" s="156"/>
      <c r="E125" s="156"/>
      <c r="F125" s="156"/>
      <c r="G125" s="156"/>
      <c r="H125" s="485" t="s">
        <v>151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33.598601190476188</v>
      </c>
      <c r="N125" s="508">
        <v>35.857619047619046</v>
      </c>
      <c r="O125" s="508">
        <v>31.260535714285712</v>
      </c>
      <c r="P125" s="508">
        <v>30.127916666666668</v>
      </c>
      <c r="Q125" s="508">
        <v>37.148333333333333</v>
      </c>
      <c r="R125" s="496">
        <f t="shared" si="7"/>
        <v>40.005813725490185</v>
      </c>
      <c r="S125" s="508">
        <v>42.88003921568626</v>
      </c>
      <c r="T125" s="508">
        <v>35.520196078431361</v>
      </c>
      <c r="U125" s="508">
        <v>38.738549019607831</v>
      </c>
      <c r="V125" s="508">
        <v>42.884470588235281</v>
      </c>
      <c r="W125" s="485">
        <v>2019</v>
      </c>
      <c r="X125" s="488">
        <v>2100</v>
      </c>
      <c r="Y125" s="156">
        <f>[2]constantes!$B$12</f>
        <v>0</v>
      </c>
      <c r="Z125" s="497">
        <v>318</v>
      </c>
      <c r="AA125" s="156"/>
      <c r="AB125" s="156"/>
    </row>
    <row r="126" spans="1:28">
      <c r="A126" s="488">
        <v>1116</v>
      </c>
      <c r="B126" s="485">
        <v>122</v>
      </c>
      <c r="C126" s="156" t="s">
        <v>2115</v>
      </c>
      <c r="D126" s="156"/>
      <c r="E126" s="156"/>
      <c r="F126" s="156"/>
      <c r="G126" s="156"/>
      <c r="H126" s="485" t="s">
        <v>151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28.800267857142856</v>
      </c>
      <c r="N126" s="508">
        <v>29.522380952380953</v>
      </c>
      <c r="O126" s="508">
        <v>24.528749999999999</v>
      </c>
      <c r="P126" s="508">
        <v>33.067083333333336</v>
      </c>
      <c r="Q126" s="508">
        <v>28.08285714285714</v>
      </c>
      <c r="R126" s="496">
        <f t="shared" si="7"/>
        <v>29.239666666666665</v>
      </c>
      <c r="S126" s="508">
        <v>33.684431372549021</v>
      </c>
      <c r="T126" s="508">
        <v>25.12070588235294</v>
      </c>
      <c r="U126" s="508">
        <v>31.683764705882339</v>
      </c>
      <c r="V126" s="508">
        <v>26.469764705882355</v>
      </c>
      <c r="W126" s="485">
        <v>1900</v>
      </c>
      <c r="X126" s="488">
        <v>2100</v>
      </c>
      <c r="Y126" s="156">
        <f>[2]constantes!$B$12</f>
        <v>0</v>
      </c>
      <c r="Z126" s="497">
        <v>318</v>
      </c>
      <c r="AA126" s="156"/>
      <c r="AB126" s="156"/>
    </row>
    <row r="127" spans="1:28">
      <c r="A127" s="488">
        <v>1065</v>
      </c>
      <c r="B127" s="485">
        <v>193</v>
      </c>
      <c r="C127" s="156" t="s">
        <v>2116</v>
      </c>
      <c r="D127" s="156"/>
      <c r="E127" s="156"/>
      <c r="F127" s="156"/>
      <c r="G127" s="156"/>
      <c r="H127" s="485" t="s">
        <v>150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56.663645833333334</v>
      </c>
      <c r="N127" s="508">
        <v>64.454761904761909</v>
      </c>
      <c r="O127" s="508">
        <v>58.545654761904757</v>
      </c>
      <c r="P127" s="508">
        <v>45.717500000000001</v>
      </c>
      <c r="Q127" s="508">
        <v>57.936666666666667</v>
      </c>
      <c r="R127" s="496">
        <f t="shared" si="7"/>
        <v>53.75315686274508</v>
      </c>
      <c r="S127" s="508">
        <v>64.141137254901935</v>
      </c>
      <c r="T127" s="508">
        <v>53.872823529411768</v>
      </c>
      <c r="U127" s="508">
        <v>39.488705882352924</v>
      </c>
      <c r="V127" s="508">
        <v>57.509960784313705</v>
      </c>
      <c r="W127" s="485">
        <v>1900</v>
      </c>
      <c r="X127" s="488">
        <v>2100</v>
      </c>
      <c r="Y127" s="156">
        <f>[2]constantes!$B$12</f>
        <v>0</v>
      </c>
      <c r="Z127" s="497">
        <v>318</v>
      </c>
      <c r="AA127" s="156"/>
      <c r="AB127" s="156"/>
    </row>
    <row r="128" spans="1:28">
      <c r="A128" s="488">
        <v>1077</v>
      </c>
      <c r="B128" s="485">
        <v>262</v>
      </c>
      <c r="C128" s="156" t="s">
        <v>2117</v>
      </c>
      <c r="D128" s="156"/>
      <c r="E128" s="156"/>
      <c r="F128" s="156"/>
      <c r="G128" s="156"/>
      <c r="H128" s="485" t="s">
        <v>152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69.833169642857143</v>
      </c>
      <c r="N128" s="508">
        <v>81.08142857142856</v>
      </c>
      <c r="O128" s="508">
        <v>62.162500000000001</v>
      </c>
      <c r="P128" s="508">
        <v>64.057916666666671</v>
      </c>
      <c r="Q128" s="508">
        <v>72.030833333333348</v>
      </c>
      <c r="R128" s="496">
        <f t="shared" si="7"/>
        <v>77.214274509803928</v>
      </c>
      <c r="S128" s="508">
        <v>93.70278431372553</v>
      </c>
      <c r="T128" s="508">
        <v>74.432666666666677</v>
      </c>
      <c r="U128" s="508">
        <v>64.625803921568618</v>
      </c>
      <c r="V128" s="508">
        <v>76.095843137254917</v>
      </c>
      <c r="W128" s="485">
        <v>1900</v>
      </c>
      <c r="X128" s="488">
        <v>2100</v>
      </c>
      <c r="Y128" s="156">
        <f>[2]constantes!$B$12</f>
        <v>0</v>
      </c>
      <c r="Z128" s="497">
        <v>318</v>
      </c>
      <c r="AA128" s="156"/>
      <c r="AB128" s="156"/>
    </row>
    <row r="129" spans="1:28">
      <c r="A129" s="488">
        <v>1096</v>
      </c>
      <c r="B129" s="485">
        <v>82</v>
      </c>
      <c r="C129" s="156" t="s">
        <v>2118</v>
      </c>
      <c r="D129" s="156"/>
      <c r="E129" s="156"/>
      <c r="F129" s="156"/>
      <c r="G129" s="156"/>
      <c r="H129" s="485" t="s">
        <v>151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6">
        <f>[2]constantes!$B$12</f>
        <v>0</v>
      </c>
      <c r="Z129" s="497">
        <v>318</v>
      </c>
      <c r="AA129" s="156"/>
      <c r="AB129" s="156"/>
    </row>
    <row r="130" spans="1:28">
      <c r="A130" s="488">
        <v>1054</v>
      </c>
      <c r="B130" s="485">
        <v>134</v>
      </c>
      <c r="C130" s="156" t="s">
        <v>2119</v>
      </c>
      <c r="D130" s="156"/>
      <c r="E130" s="156"/>
      <c r="F130" s="156"/>
      <c r="G130" s="156"/>
      <c r="H130" s="485" t="s">
        <v>150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79.956755952380945</v>
      </c>
      <c r="N130" s="508">
        <v>95.765238095238089</v>
      </c>
      <c r="O130" s="508">
        <v>83.166785714285709</v>
      </c>
      <c r="P130" s="508">
        <v>63.122916666666676</v>
      </c>
      <c r="Q130" s="508">
        <v>77.772083333333342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6">
        <f>[2]constantes!$B$12</f>
        <v>0</v>
      </c>
      <c r="Z130" s="497">
        <v>318</v>
      </c>
      <c r="AA130" s="156"/>
      <c r="AB130" s="156"/>
    </row>
    <row r="131" spans="1:28">
      <c r="A131" s="488">
        <v>1095</v>
      </c>
      <c r="B131" s="485">
        <v>78</v>
      </c>
      <c r="C131" s="156" t="s">
        <v>2120</v>
      </c>
      <c r="D131" s="156"/>
      <c r="E131" s="156"/>
      <c r="F131" s="156"/>
      <c r="G131" s="156"/>
      <c r="H131" s="485" t="s">
        <v>151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6">
        <f>[2]constantes!$B$12</f>
        <v>0</v>
      </c>
      <c r="Z131" s="497">
        <v>318</v>
      </c>
      <c r="AA131" s="156"/>
      <c r="AB131" s="156"/>
    </row>
    <row r="132" spans="1:28">
      <c r="A132" s="488">
        <v>1117</v>
      </c>
      <c r="B132" s="485">
        <v>215</v>
      </c>
      <c r="C132" s="156" t="s">
        <v>2121</v>
      </c>
      <c r="D132" s="156"/>
      <c r="E132" s="156"/>
      <c r="F132" s="156"/>
      <c r="G132" s="156"/>
      <c r="H132" s="485" t="s">
        <v>151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6">
        <f>[2]constantes!$B$12</f>
        <v>0</v>
      </c>
      <c r="Z132" s="497">
        <v>318</v>
      </c>
      <c r="AA132" s="156"/>
      <c r="AB132" s="156"/>
    </row>
    <row r="133" spans="1:28">
      <c r="A133" s="488">
        <v>1130</v>
      </c>
      <c r="B133" s="485">
        <v>279</v>
      </c>
      <c r="C133" s="156" t="s">
        <v>2122</v>
      </c>
      <c r="D133" s="156"/>
      <c r="E133" s="156"/>
      <c r="F133" s="156"/>
      <c r="G133" s="156"/>
      <c r="H133" s="485" t="s">
        <v>2066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91.986235119047606</v>
      </c>
      <c r="N133" s="508">
        <v>140.13238095238094</v>
      </c>
      <c r="O133" s="508">
        <v>130.1792857142857</v>
      </c>
      <c r="P133" s="508">
        <v>55.346249999999998</v>
      </c>
      <c r="Q133" s="508">
        <v>42.287023809523809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6">
        <f>[2]constantes!$B$12</f>
        <v>0</v>
      </c>
      <c r="Z133" s="497">
        <v>318</v>
      </c>
      <c r="AA133" s="156"/>
      <c r="AB133" s="156"/>
    </row>
    <row r="134" spans="1:28">
      <c r="A134" s="488">
        <v>1061</v>
      </c>
      <c r="B134" s="485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5" t="s">
        <v>2090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33.806205357142858</v>
      </c>
      <c r="N134" s="508">
        <v>39.33095238095239</v>
      </c>
      <c r="O134" s="508">
        <v>34.15744047619048</v>
      </c>
      <c r="P134" s="508">
        <v>28.796666666666667</v>
      </c>
      <c r="Q134" s="508">
        <v>32.939761904761902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6">
        <f>[2]constantes!$B$12</f>
        <v>0</v>
      </c>
      <c r="Z134" s="497">
        <v>318</v>
      </c>
      <c r="AA134" s="156"/>
      <c r="AB134" s="156" t="s">
        <v>2077</v>
      </c>
    </row>
    <row r="135" spans="1:28">
      <c r="A135" s="488">
        <v>1108</v>
      </c>
      <c r="B135" s="485">
        <v>101</v>
      </c>
      <c r="C135" s="156" t="s">
        <v>2126</v>
      </c>
      <c r="D135" s="156"/>
      <c r="E135" s="156"/>
      <c r="F135" s="156"/>
      <c r="G135" s="156"/>
      <c r="H135" s="485" t="s">
        <v>151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6">
        <f>[2]constantes!$B$12</f>
        <v>0</v>
      </c>
      <c r="Z135" s="497">
        <v>318</v>
      </c>
      <c r="AA135" s="156"/>
      <c r="AB135" s="156"/>
    </row>
    <row r="136" spans="1:28">
      <c r="A136" s="487">
        <v>1220</v>
      </c>
      <c r="B136" s="486">
        <v>230</v>
      </c>
      <c r="C136" s="156" t="s">
        <v>2127</v>
      </c>
      <c r="D136" s="156"/>
      <c r="E136" s="156"/>
      <c r="F136" s="156"/>
      <c r="G136" s="156"/>
      <c r="H136" s="485" t="s">
        <v>2128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437.87577380952376</v>
      </c>
      <c r="N136" s="508">
        <v>634.01285714285711</v>
      </c>
      <c r="O136" s="508">
        <v>528.81196428571423</v>
      </c>
      <c r="P136" s="508">
        <v>215.90041666666664</v>
      </c>
      <c r="Q136" s="508">
        <v>372.7778571428571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6">
        <f>[2]constantes!$B$12</f>
        <v>0</v>
      </c>
      <c r="Z136" s="497">
        <v>318</v>
      </c>
      <c r="AA136" s="156"/>
      <c r="AB136" s="156"/>
    </row>
    <row r="137" spans="1:28">
      <c r="A137" s="487">
        <v>1228</v>
      </c>
      <c r="B137" s="486">
        <v>1228</v>
      </c>
      <c r="C137" s="156" t="s">
        <v>2129</v>
      </c>
      <c r="D137" s="156"/>
      <c r="E137" s="156"/>
      <c r="F137" s="156"/>
      <c r="G137" s="156"/>
      <c r="H137" s="485" t="s">
        <v>1989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6">
        <f>[2]constantes!$B$12</f>
        <v>0</v>
      </c>
      <c r="Z137" s="497">
        <v>318</v>
      </c>
      <c r="AA137" s="156"/>
      <c r="AB137" s="156"/>
    </row>
    <row r="138" spans="1:28">
      <c r="A138" s="488">
        <v>1074</v>
      </c>
      <c r="B138" s="485">
        <v>253</v>
      </c>
      <c r="C138" s="156" t="s">
        <v>2130</v>
      </c>
      <c r="D138" s="156"/>
      <c r="E138" s="156"/>
      <c r="F138" s="156"/>
      <c r="G138" s="156"/>
      <c r="H138" s="485" t="s">
        <v>1981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135.74244047619047</v>
      </c>
      <c r="N138" s="508">
        <v>96.8642857142857</v>
      </c>
      <c r="O138" s="508">
        <v>81.620119047619042</v>
      </c>
      <c r="P138" s="508">
        <v>196.79583333333332</v>
      </c>
      <c r="Q138" s="508">
        <v>167.68952380952382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6">
        <f>[2]constantes!$B$12</f>
        <v>0</v>
      </c>
      <c r="Z138" s="497">
        <v>318</v>
      </c>
      <c r="AA138" s="156"/>
      <c r="AB138" s="156"/>
    </row>
    <row r="139" spans="1:28">
      <c r="A139" s="488">
        <v>1025</v>
      </c>
      <c r="B139" s="485">
        <v>33</v>
      </c>
      <c r="C139" s="156" t="s">
        <v>2131</v>
      </c>
      <c r="D139" s="156"/>
      <c r="E139" s="156"/>
      <c r="F139" s="156"/>
      <c r="G139" s="156"/>
      <c r="H139" s="485" t="s">
        <v>150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1223.9450297619048</v>
      </c>
      <c r="N139" s="508">
        <v>1292.6547619047619</v>
      </c>
      <c r="O139" s="508">
        <v>1046.2482142857143</v>
      </c>
      <c r="P139" s="508">
        <v>1264.3887500000001</v>
      </c>
      <c r="Q139" s="508">
        <v>1292.4883928571428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6">
        <f>[2]constantes!$B$12</f>
        <v>0</v>
      </c>
      <c r="Z139" s="497">
        <v>318</v>
      </c>
      <c r="AA139" s="156"/>
      <c r="AB139" s="156"/>
    </row>
    <row r="140" spans="1:28">
      <c r="A140" s="488">
        <v>1093</v>
      </c>
      <c r="B140" s="485">
        <v>76</v>
      </c>
      <c r="C140" s="156" t="s">
        <v>2132</v>
      </c>
      <c r="D140" s="156"/>
      <c r="E140" s="156"/>
      <c r="F140" s="156"/>
      <c r="G140" s="156"/>
      <c r="H140" s="485" t="s">
        <v>151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6">
        <f>[2]constantes!$B$12</f>
        <v>0</v>
      </c>
      <c r="Z140" s="497">
        <v>318</v>
      </c>
      <c r="AA140" s="156"/>
      <c r="AB140" s="156"/>
    </row>
    <row r="141" spans="1:28">
      <c r="A141" s="488">
        <v>1088</v>
      </c>
      <c r="B141" s="485">
        <v>21</v>
      </c>
      <c r="C141" s="156" t="s">
        <v>2133</v>
      </c>
      <c r="D141" s="156"/>
      <c r="E141" s="156"/>
      <c r="F141" s="156"/>
      <c r="G141" s="156"/>
      <c r="H141" s="485" t="s">
        <v>1989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6">
        <f>[2]constantes!$B$12</f>
        <v>0</v>
      </c>
      <c r="Z141" s="497">
        <v>318</v>
      </c>
      <c r="AA141" s="156"/>
      <c r="AB141" s="156"/>
    </row>
    <row r="142" spans="1:28">
      <c r="A142" s="488">
        <v>1072</v>
      </c>
      <c r="B142" s="485">
        <v>251</v>
      </c>
      <c r="C142" s="156" t="s">
        <v>2134</v>
      </c>
      <c r="D142" s="156"/>
      <c r="E142" s="156"/>
      <c r="F142" s="156"/>
      <c r="G142" s="156"/>
      <c r="H142" s="485" t="s">
        <v>2003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587.97529761904752</v>
      </c>
      <c r="N142" s="508">
        <v>315.14428571428567</v>
      </c>
      <c r="O142" s="508">
        <v>322.61101190476188</v>
      </c>
      <c r="P142" s="508">
        <v>955.48624999999993</v>
      </c>
      <c r="Q142" s="508">
        <v>758.6596428571429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6">
        <f>[2]constantes!$B$12</f>
        <v>0</v>
      </c>
      <c r="Z142" s="497">
        <v>318</v>
      </c>
      <c r="AA142" s="156"/>
      <c r="AB142" s="156"/>
    </row>
    <row r="143" spans="1:28" s="396" customFormat="1">
      <c r="A143" s="488">
        <v>1049</v>
      </c>
      <c r="B143" s="485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5" t="s">
        <v>150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153.81910714285715</v>
      </c>
      <c r="N143" s="508">
        <v>230.99523809523808</v>
      </c>
      <c r="O143" s="508">
        <v>172.66767857142858</v>
      </c>
      <c r="P143" s="508">
        <v>65.48</v>
      </c>
      <c r="Q143" s="508">
        <v>146.13351190476189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6">
        <f>[2]constantes!$B$12</f>
        <v>0</v>
      </c>
      <c r="Z143" s="497">
        <v>318</v>
      </c>
      <c r="AA143" s="156"/>
      <c r="AB143" s="156" t="s">
        <v>2077</v>
      </c>
    </row>
    <row r="144" spans="1:28">
      <c r="A144" s="487">
        <v>1227</v>
      </c>
      <c r="B144" s="486">
        <v>227</v>
      </c>
      <c r="C144" s="156" t="s">
        <v>2137</v>
      </c>
      <c r="D144" s="156"/>
      <c r="E144" s="156"/>
      <c r="F144" s="156"/>
      <c r="G144" s="156"/>
      <c r="H144" s="485" t="s">
        <v>158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215.92546130952383</v>
      </c>
      <c r="N144" s="508">
        <v>327.74714285714282</v>
      </c>
      <c r="O144" s="508">
        <v>265.65333333333336</v>
      </c>
      <c r="P144" s="508">
        <v>113.60791666666667</v>
      </c>
      <c r="Q144" s="508">
        <v>156.69345238095238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6">
        <f>[2]constantes!$B$12</f>
        <v>0</v>
      </c>
      <c r="Z144" s="497">
        <v>318</v>
      </c>
      <c r="AA144" s="156"/>
      <c r="AB144" s="156"/>
    </row>
    <row r="145" spans="1:28">
      <c r="A145" s="488">
        <v>1147</v>
      </c>
      <c r="B145" s="485">
        <v>225</v>
      </c>
      <c r="C145" s="156" t="s">
        <v>2138</v>
      </c>
      <c r="D145" s="156" t="s">
        <v>2139</v>
      </c>
      <c r="E145" s="156"/>
      <c r="F145" s="156"/>
      <c r="G145" s="156"/>
      <c r="H145" s="488" t="s">
        <v>158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23.955491071428572</v>
      </c>
      <c r="N145" s="508">
        <v>42.02</v>
      </c>
      <c r="O145" s="508">
        <v>30.006428571428572</v>
      </c>
      <c r="P145" s="508">
        <v>5.2120833333333332</v>
      </c>
      <c r="Q145" s="508">
        <v>18.583452380952384</v>
      </c>
      <c r="R145" s="496">
        <f t="shared" si="9"/>
        <v>23.791176470588233</v>
      </c>
      <c r="S145" s="508">
        <v>41.517254901960769</v>
      </c>
      <c r="T145" s="508">
        <v>29.815137254901959</v>
      </c>
      <c r="U145" s="508">
        <v>5.2150588235294109</v>
      </c>
      <c r="V145" s="508">
        <v>18.617254901960784</v>
      </c>
      <c r="W145" s="485">
        <v>2019</v>
      </c>
      <c r="X145" s="488">
        <v>2100</v>
      </c>
      <c r="Y145" s="156">
        <f>[2]constantes!$B$12</f>
        <v>0</v>
      </c>
      <c r="Z145" s="497">
        <v>318</v>
      </c>
      <c r="AA145" s="156"/>
      <c r="AB145" s="156"/>
    </row>
    <row r="146" spans="1:28">
      <c r="A146" s="488">
        <v>1070</v>
      </c>
      <c r="B146" s="485">
        <v>241</v>
      </c>
      <c r="C146" s="156" t="s">
        <v>2140</v>
      </c>
      <c r="D146" s="156"/>
      <c r="E146" s="156"/>
      <c r="F146" s="156"/>
      <c r="G146" s="156"/>
      <c r="H146" s="485" t="s">
        <v>158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61.799880952380946</v>
      </c>
      <c r="N146" s="508">
        <v>72.075714285714284</v>
      </c>
      <c r="O146" s="508">
        <v>55.429583333333333</v>
      </c>
      <c r="P146" s="508">
        <v>55.795833333333327</v>
      </c>
      <c r="Q146" s="508">
        <v>63.898392857142859</v>
      </c>
      <c r="R146" s="496">
        <f t="shared" si="9"/>
        <v>67.244774509803932</v>
      </c>
      <c r="S146" s="508">
        <v>79.329098039215708</v>
      </c>
      <c r="T146" s="508">
        <v>65.452666666666687</v>
      </c>
      <c r="U146" s="508">
        <v>56.675490196078442</v>
      </c>
      <c r="V146" s="508">
        <v>67.521843137254891</v>
      </c>
      <c r="W146" s="485">
        <v>1900</v>
      </c>
      <c r="X146" s="488">
        <v>2100</v>
      </c>
      <c r="Y146" s="156">
        <f>[2]constantes!$B$12</f>
        <v>0</v>
      </c>
      <c r="Z146" s="497">
        <v>318</v>
      </c>
      <c r="AA146" s="156"/>
      <c r="AB146" s="156"/>
    </row>
    <row r="147" spans="1:28">
      <c r="A147" s="488">
        <v>1094</v>
      </c>
      <c r="B147" s="485">
        <v>77</v>
      </c>
      <c r="C147" s="156" t="s">
        <v>2141</v>
      </c>
      <c r="D147" s="156"/>
      <c r="E147" s="156"/>
      <c r="F147" s="156"/>
      <c r="G147" s="156"/>
      <c r="H147" s="485" t="s">
        <v>151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723.85633928571428</v>
      </c>
      <c r="N147" s="508">
        <v>511.56809523809534</v>
      </c>
      <c r="O147" s="508">
        <v>584.61625000000004</v>
      </c>
      <c r="P147" s="508">
        <v>911.95083333333332</v>
      </c>
      <c r="Q147" s="508">
        <v>887.29017857142856</v>
      </c>
      <c r="R147" s="496">
        <f t="shared" si="9"/>
        <v>831.05266666666682</v>
      </c>
      <c r="S147" s="508">
        <v>723.48105882352945</v>
      </c>
      <c r="T147" s="508">
        <v>733.59156862745112</v>
      </c>
      <c r="U147" s="508">
        <v>970.67176470588265</v>
      </c>
      <c r="V147" s="508">
        <v>896.46627450980407</v>
      </c>
      <c r="W147" s="485">
        <v>1900</v>
      </c>
      <c r="X147" s="488">
        <v>2100</v>
      </c>
      <c r="Y147" s="156">
        <f>[2]constantes!$B$12</f>
        <v>0</v>
      </c>
      <c r="Z147" s="497">
        <v>318</v>
      </c>
      <c r="AA147" s="156"/>
      <c r="AB147" s="156"/>
    </row>
    <row r="148" spans="1:28">
      <c r="A148" s="488">
        <v>1120</v>
      </c>
      <c r="B148" s="485">
        <v>169</v>
      </c>
      <c r="C148" s="156" t="s">
        <v>2142</v>
      </c>
      <c r="D148" s="156"/>
      <c r="E148" s="156"/>
      <c r="F148" s="156"/>
      <c r="G148" s="156"/>
      <c r="H148" s="485" t="s">
        <v>152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454.2778571428571</v>
      </c>
      <c r="N148" s="508">
        <v>405.95761904761906</v>
      </c>
      <c r="O148" s="508">
        <v>449.01428571428568</v>
      </c>
      <c r="P148" s="508">
        <v>544.96875</v>
      </c>
      <c r="Q148" s="508">
        <v>417.17077380952378</v>
      </c>
      <c r="R148" s="496">
        <f t="shared" si="9"/>
        <v>461.3539607843137</v>
      </c>
      <c r="S148" s="508">
        <v>521.84799999999996</v>
      </c>
      <c r="T148" s="508">
        <v>454.73976470588224</v>
      </c>
      <c r="U148" s="508">
        <v>470.98627450980393</v>
      </c>
      <c r="V148" s="508">
        <v>397.84180392156867</v>
      </c>
      <c r="W148" s="485">
        <v>1900</v>
      </c>
      <c r="X148" s="488">
        <v>2100</v>
      </c>
      <c r="Y148" s="156">
        <f>[2]constantes!$B$12</f>
        <v>0</v>
      </c>
      <c r="Z148" s="497">
        <v>318</v>
      </c>
      <c r="AA148" s="156"/>
      <c r="AB148" s="156"/>
    </row>
    <row r="149" spans="1:28">
      <c r="A149" s="488">
        <v>1048</v>
      </c>
      <c r="B149" s="485">
        <v>127</v>
      </c>
      <c r="C149" s="156" t="s">
        <v>2143</v>
      </c>
      <c r="D149" s="156"/>
      <c r="E149" s="156"/>
      <c r="F149" s="156"/>
      <c r="G149" s="156"/>
      <c r="H149" s="485" t="s">
        <v>150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38.645729166666662</v>
      </c>
      <c r="N149" s="508">
        <v>49.436190476190468</v>
      </c>
      <c r="O149" s="508">
        <v>40.212857142857139</v>
      </c>
      <c r="P149" s="508">
        <v>25.876249999999999</v>
      </c>
      <c r="Q149" s="508">
        <v>39.057619047619049</v>
      </c>
      <c r="R149" s="496">
        <f t="shared" si="9"/>
        <v>40.540901960784325</v>
      </c>
      <c r="S149" s="508">
        <v>52.355333333333341</v>
      </c>
      <c r="T149" s="508">
        <v>40.552470588235302</v>
      </c>
      <c r="U149" s="508">
        <v>27.640901960784316</v>
      </c>
      <c r="V149" s="508">
        <v>41.614901960784323</v>
      </c>
      <c r="W149" s="485">
        <v>1900</v>
      </c>
      <c r="X149" s="488">
        <v>2100</v>
      </c>
      <c r="Y149" s="156">
        <f>[2]constantes!$B$12</f>
        <v>0</v>
      </c>
      <c r="Z149" s="497">
        <v>318</v>
      </c>
      <c r="AA149" s="156"/>
      <c r="AB149" s="156"/>
    </row>
    <row r="150" spans="1:28">
      <c r="A150" s="488">
        <v>1080</v>
      </c>
      <c r="B150" s="485">
        <v>283</v>
      </c>
      <c r="C150" s="156" t="s">
        <v>2144</v>
      </c>
      <c r="D150" s="156"/>
      <c r="E150" s="156"/>
      <c r="F150" s="156"/>
      <c r="G150" s="156"/>
      <c r="H150" s="485" t="s">
        <v>152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28.895788690476195</v>
      </c>
      <c r="N150" s="508">
        <v>37.308571428571433</v>
      </c>
      <c r="O150" s="508">
        <v>24.70017857142857</v>
      </c>
      <c r="P150" s="508">
        <v>18.80125</v>
      </c>
      <c r="Q150" s="508">
        <v>34.77315476190477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6">
        <f>[2]constantes!$B$12</f>
        <v>0</v>
      </c>
      <c r="Z150" s="497">
        <v>318</v>
      </c>
      <c r="AA150" s="156"/>
      <c r="AB150" s="156"/>
    </row>
    <row r="151" spans="1:28">
      <c r="A151" s="488">
        <v>1090</v>
      </c>
      <c r="B151" s="485">
        <v>71</v>
      </c>
      <c r="C151" s="156" t="s">
        <v>2145</v>
      </c>
      <c r="D151" s="156"/>
      <c r="E151" s="156"/>
      <c r="F151" s="156"/>
      <c r="G151" s="156"/>
      <c r="H151" s="485" t="s">
        <v>151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6">
        <f>[2]constantes!$B$12</f>
        <v>0</v>
      </c>
      <c r="Z151" s="497">
        <v>318</v>
      </c>
      <c r="AA151" s="156"/>
      <c r="AB151" s="156"/>
    </row>
    <row r="152" spans="1:28">
      <c r="A152" s="488">
        <v>1138</v>
      </c>
      <c r="B152" s="485">
        <v>286</v>
      </c>
      <c r="C152" s="156" t="s">
        <v>2146</v>
      </c>
      <c r="D152" s="156" t="s">
        <v>2147</v>
      </c>
      <c r="E152" s="156"/>
      <c r="F152" s="156"/>
      <c r="G152" s="156"/>
      <c r="H152" s="488" t="s">
        <v>1999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212.7160863095238</v>
      </c>
      <c r="N152" s="508">
        <v>226.06095238095236</v>
      </c>
      <c r="O152" s="508">
        <v>325.70541666666668</v>
      </c>
      <c r="P152" s="508">
        <v>214.12541666666664</v>
      </c>
      <c r="Q152" s="508">
        <v>84.972559523809522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6">
        <f>[2]constantes!$B$12</f>
        <v>0</v>
      </c>
      <c r="Z152" s="497">
        <v>318</v>
      </c>
      <c r="AA152" s="156"/>
      <c r="AB152" s="156"/>
    </row>
    <row r="153" spans="1:28">
      <c r="A153" s="488">
        <v>1139</v>
      </c>
      <c r="B153" s="485">
        <v>287</v>
      </c>
      <c r="C153" s="156" t="s">
        <v>2148</v>
      </c>
      <c r="D153" s="156" t="s">
        <v>2149</v>
      </c>
      <c r="E153" s="156"/>
      <c r="F153" s="156"/>
      <c r="G153" s="156"/>
      <c r="H153" s="488" t="s">
        <v>2066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2267.354925595238</v>
      </c>
      <c r="N153" s="508">
        <v>3182.1880952380957</v>
      </c>
      <c r="O153" s="508">
        <v>3032.025357142857</v>
      </c>
      <c r="P153" s="508">
        <v>1266.94625</v>
      </c>
      <c r="Q153" s="508">
        <v>1588.26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6">
        <f>[2]constantes!$B$12</f>
        <v>0</v>
      </c>
      <c r="Z153" s="497">
        <v>318</v>
      </c>
      <c r="AA153" s="156"/>
      <c r="AB153" s="156"/>
    </row>
    <row r="154" spans="1:28">
      <c r="A154" s="488">
        <v>1041</v>
      </c>
      <c r="B154" s="485">
        <v>62</v>
      </c>
      <c r="C154" s="156" t="s">
        <v>2150</v>
      </c>
      <c r="D154" s="156"/>
      <c r="E154" s="156"/>
      <c r="F154" s="156"/>
      <c r="G154" s="156"/>
      <c r="H154" s="485" t="s">
        <v>146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182.40623511904761</v>
      </c>
      <c r="N154" s="508">
        <v>137.3342857142857</v>
      </c>
      <c r="O154" s="508">
        <v>163.98773809523811</v>
      </c>
      <c r="P154" s="508">
        <v>230.79416666666668</v>
      </c>
      <c r="Q154" s="508">
        <v>197.50874999999999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23">
        <v>2018</v>
      </c>
      <c r="X154" s="488">
        <v>2100</v>
      </c>
      <c r="Y154" s="156">
        <f>[2]constantes!$B$12</f>
        <v>0</v>
      </c>
      <c r="Z154" s="497">
        <v>318</v>
      </c>
      <c r="AA154" s="156"/>
      <c r="AB154" s="156"/>
    </row>
    <row r="155" spans="1:28">
      <c r="A155" s="488">
        <v>1144</v>
      </c>
      <c r="B155" s="485">
        <v>229</v>
      </c>
      <c r="C155" s="156" t="s">
        <v>2151</v>
      </c>
      <c r="D155" s="156" t="s">
        <v>2152</v>
      </c>
      <c r="E155" s="156"/>
      <c r="F155" s="156"/>
      <c r="G155" s="156"/>
      <c r="H155" s="488" t="s">
        <v>158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1043.5285416666668</v>
      </c>
      <c r="N155" s="508">
        <v>1642.172380952381</v>
      </c>
      <c r="O155" s="508">
        <v>1235.6077380952381</v>
      </c>
      <c r="P155" s="508">
        <v>456.42624999999998</v>
      </c>
      <c r="Q155" s="508">
        <v>839.90779761904776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6">
        <f>[2]constantes!$B$12</f>
        <v>0</v>
      </c>
      <c r="Z155" s="497">
        <v>318</v>
      </c>
      <c r="AA155" s="156"/>
      <c r="AB155" s="156"/>
    </row>
    <row r="156" spans="1:28">
      <c r="A156" s="488">
        <v>1062</v>
      </c>
      <c r="B156" s="485">
        <v>156</v>
      </c>
      <c r="C156" s="156" t="s">
        <v>2153</v>
      </c>
      <c r="D156" s="156"/>
      <c r="E156" s="156"/>
      <c r="F156" s="156"/>
      <c r="G156" s="156"/>
      <c r="H156" s="485" t="s">
        <v>150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234.4072470238095</v>
      </c>
      <c r="N156" s="508">
        <v>224.34095238095236</v>
      </c>
      <c r="O156" s="508">
        <v>206.29440476190476</v>
      </c>
      <c r="P156" s="508">
        <v>265.36</v>
      </c>
      <c r="Q156" s="508">
        <v>241.63363095238097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6">
        <f>[2]constantes!$B$12</f>
        <v>0</v>
      </c>
      <c r="Z156" s="497">
        <v>318</v>
      </c>
      <c r="AA156" s="156"/>
      <c r="AB156" s="156"/>
    </row>
    <row r="157" spans="1:28">
      <c r="A157" s="488">
        <v>1128</v>
      </c>
      <c r="B157" s="485">
        <v>275</v>
      </c>
      <c r="C157" s="156" t="s">
        <v>2154</v>
      </c>
      <c r="D157" s="156"/>
      <c r="E157" s="156"/>
      <c r="F157" s="156"/>
      <c r="G157" s="156"/>
      <c r="H157" s="485" t="s">
        <v>153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4104.226205357143</v>
      </c>
      <c r="N157" s="508">
        <v>5076.8038095238089</v>
      </c>
      <c r="O157" s="508">
        <v>5965.0905952380954</v>
      </c>
      <c r="P157" s="508">
        <v>2911.0445833333338</v>
      </c>
      <c r="Q157" s="508">
        <v>2463.9658333333332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6">
        <f>[2]constantes!$B$12</f>
        <v>0</v>
      </c>
      <c r="Z157" s="497">
        <v>318</v>
      </c>
      <c r="AA157" s="156"/>
      <c r="AB157" s="156"/>
    </row>
    <row r="158" spans="1:28">
      <c r="A158" s="488">
        <v>1009</v>
      </c>
      <c r="B158" s="485">
        <v>11</v>
      </c>
      <c r="C158" s="156" t="s">
        <v>2155</v>
      </c>
      <c r="D158" s="156"/>
      <c r="E158" s="156"/>
      <c r="F158" s="156"/>
      <c r="G158" s="156"/>
      <c r="H158" s="485" t="s">
        <v>150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233.40861607142855</v>
      </c>
      <c r="N158" s="508">
        <v>272.32095238095235</v>
      </c>
      <c r="O158" s="508">
        <v>209.42916666666665</v>
      </c>
      <c r="P158" s="508">
        <v>221.63499999999999</v>
      </c>
      <c r="Q158" s="508">
        <v>230.24934523809523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6">
        <f>[2]constantes!$B$12</f>
        <v>0</v>
      </c>
      <c r="Z158" s="497">
        <v>318</v>
      </c>
      <c r="AA158" s="156"/>
      <c r="AB158" s="156"/>
    </row>
    <row r="159" spans="1:28">
      <c r="A159" s="488">
        <v>1123</v>
      </c>
      <c r="B159" s="485">
        <v>178</v>
      </c>
      <c r="C159" s="156" t="s">
        <v>2156</v>
      </c>
      <c r="D159" s="156"/>
      <c r="E159" s="156"/>
      <c r="F159" s="156"/>
      <c r="G159" s="156"/>
      <c r="H159" s="485" t="s">
        <v>2157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1879.3619196428572</v>
      </c>
      <c r="N159" s="508">
        <v>1484.1314285714286</v>
      </c>
      <c r="O159" s="508">
        <v>1784.8973809523811</v>
      </c>
      <c r="P159" s="508">
        <v>2522.8345833333333</v>
      </c>
      <c r="Q159" s="508">
        <v>1725.5842857142854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6">
        <f>[2]constantes!$B$12</f>
        <v>0</v>
      </c>
      <c r="Z159" s="497">
        <v>318</v>
      </c>
      <c r="AA159" s="156"/>
      <c r="AB159" s="156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E394BE-CB38-45EF-83E1-A1FB9D912D87}"/>
</file>

<file path=customXml/itemProps2.xml><?xml version="1.0" encoding="utf-8"?>
<ds:datastoreItem xmlns:ds="http://schemas.openxmlformats.org/officeDocument/2006/customXml" ds:itemID="{4E4BCB4F-9746-4B69-BF4D-5D296C86F5D6}"/>
</file>

<file path=customXml/itemProps3.xml><?xml version="1.0" encoding="utf-8"?>
<ds:datastoreItem xmlns:ds="http://schemas.openxmlformats.org/officeDocument/2006/customXml" ds:itemID="{097A957A-4B44-4117-8D9A-83DA92A444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