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rteiro Patrimonial" sheetId="1" state="visible" r:id="rId2"/>
    <sheet name="Uniformes" sheetId="2" state="visible" r:id="rId3"/>
    <sheet name="Quadro-resumo" sheetId="3" state="visible" r:id="rId4"/>
  </sheets>
  <definedNames>
    <definedName function="false" hidden="false" localSheetId="0" name="_xlnm.Print_Area" vbProcedure="false">'Porteiro Patrimonial'!$A$2:$I$173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<sst xmlns="http://schemas.openxmlformats.org/spreadsheetml/2006/main" count="265" uniqueCount="177">
  <si>
    <t xml:space="preserve">ANEXO V</t>
  </si>
  <si>
    <t xml:space="preserve">MODELO DE PLANILHA DE CUSTOS E FORMAÇÃO DE PREÇOS</t>
  </si>
  <si>
    <r>
      <rPr>
        <b val="true"/>
        <sz val="10"/>
        <rFont val="Arial"/>
        <family val="2"/>
        <charset val="1"/>
      </rPr>
      <t xml:space="preserve">Nº do Processo</t>
    </r>
    <r>
      <rPr>
        <sz val="10"/>
        <rFont val="Arial"/>
        <family val="2"/>
        <charset val="1"/>
      </rPr>
      <t xml:space="preserve">: </t>
    </r>
  </si>
  <si>
    <r>
      <rPr>
        <b val="true"/>
        <sz val="10"/>
        <rFont val="Arial"/>
        <family val="2"/>
        <charset val="1"/>
      </rPr>
      <t xml:space="preserve">Licitação Nº</t>
    </r>
    <r>
      <rPr>
        <sz val="10"/>
        <rFont val="Arial"/>
        <family val="2"/>
        <charset val="1"/>
      </rPr>
      <t xml:space="preserve">: Pregão Eletrônico</t>
    </r>
  </si>
  <si>
    <t xml:space="preserve">Dia xx/xx/20xx às xx:xx horas (horário de Brasília)</t>
  </si>
  <si>
    <t xml:space="preserve">Discriminação dos Serviços (Dados Referentes à Contratação)</t>
  </si>
  <si>
    <t xml:space="preserve">A</t>
  </si>
  <si>
    <t xml:space="preserve">Data de apresentação da proposta (dia/mês/ano):</t>
  </si>
  <si>
    <t xml:space="preserve">B</t>
  </si>
  <si>
    <t xml:space="preserve">Município/UF:</t>
  </si>
  <si>
    <t xml:space="preserve">C</t>
  </si>
  <si>
    <t xml:space="preserve">Ano do Acordo, Convenção ou Dissídio Coletivo:</t>
  </si>
  <si>
    <t xml:space="preserve">D</t>
  </si>
  <si>
    <t xml:space="preserve">Número de meses de execução contratual:</t>
  </si>
  <si>
    <t xml:space="preserve">Identificação do Serviço</t>
  </si>
  <si>
    <t xml:space="preserve">Tipo de Serviço</t>
  </si>
  <si>
    <t xml:space="preserve">Unidade de Medida</t>
  </si>
  <si>
    <t xml:space="preserve">Quantidade total a contratar (em função da unidade de medida)</t>
  </si>
  <si>
    <t xml:space="preserve">Nota 1: Esta tabela poderá ser adaptada às características do serviço contratado, inclusive no que concerne às rubricas e suas respectivas provisões e/ou estimativas, desde que haja justificativa.</t>
  </si>
  <si>
    <t xml:space="preserve">Nota 2: As provisões constantes desta planilha poderão ser desnecessárias quando se tratar de determinados serviços que prescindam da dedicação exclusiva dos trabalhadores da contratada para com a Administração.</t>
  </si>
  <si>
    <t xml:space="preserve">1. MÓDULOS</t>
  </si>
  <si>
    <t xml:space="preserve">Mão de obra</t>
  </si>
  <si>
    <t xml:space="preserve">Mão de obra vinculada à execução contratual</t>
  </si>
  <si>
    <t xml:space="preserve">Dados para composição dos custos referentes à mão-de-obra</t>
  </si>
  <si>
    <t xml:space="preserve">Tipo de serviço (mesmo serviço com características distintas)</t>
  </si>
  <si>
    <t xml:space="preserve">Classificação Brasileira de Ocupações</t>
  </si>
  <si>
    <t xml:space="preserve">Salário Nominativo da Categoria Profissional</t>
  </si>
  <si>
    <t xml:space="preserve">Categoria profissional (vinculada à execução contratual)</t>
  </si>
  <si>
    <t xml:space="preserve">Sindicato do Dissísio/Convenção Coletiva</t>
  </si>
  <si>
    <t xml:space="preserve">Número de Registro do Dissísio/Convenção Coletiva no TEM</t>
  </si>
  <si>
    <t xml:space="preserve">Data base da categoria (dia/mês/ano)</t>
  </si>
  <si>
    <t xml:space="preserve">Nota 1: Deverá ser elaborado um quadro para cada tipo de serviço.</t>
  </si>
  <si>
    <t xml:space="preserve">Nota 2: A planilha será calculada considerando o valor mensal do empregado.</t>
  </si>
  <si>
    <t xml:space="preserve">MÓDULO 1 - COMPOSIÇÃO DA REMUNERAÇÃO</t>
  </si>
  <si>
    <t xml:space="preserve">Composição da Remuneração</t>
  </si>
  <si>
    <t xml:space="preserve">%</t>
  </si>
  <si>
    <t xml:space="preserve">VALOR (R$)</t>
  </si>
  <si>
    <t xml:space="preserve">Salário Base</t>
  </si>
  <si>
    <t xml:space="preserve">Adicional Periculosidade </t>
  </si>
  <si>
    <t xml:space="preserve">Adicional Insalubridade</t>
  </si>
  <si>
    <t xml:space="preserve">Adicional Noturno</t>
  </si>
  <si>
    <t xml:space="preserve">E</t>
  </si>
  <si>
    <t xml:space="preserve">Adicional de hora noturna reduzida</t>
  </si>
  <si>
    <t xml:space="preserve">F</t>
  </si>
  <si>
    <t xml:space="preserve">Adicional de hora extra</t>
  </si>
  <si>
    <t xml:space="preserve">G</t>
  </si>
  <si>
    <t xml:space="preserve">Outros (especificar)</t>
  </si>
  <si>
    <t xml:space="preserve">TOTAL DO MÓDULO 1</t>
  </si>
  <si>
    <t xml:space="preserve">Nota 1: O Módulo 1 refere-se ao valor mensal devido ao empregado pela prestação do serviço no período de 12 meses.</t>
  </si>
  <si>
    <t xml:space="preserve">MÓDULO 2 – ENCARGOS E BENEFÍCIOS ANUAIS, MENSAIS E DIÁRIOS</t>
  </si>
  <si>
    <t xml:space="preserve">Submódulo 2.1 - 13º (décimo terceiro) Salário, Férias e Adicional de Férias</t>
  </si>
  <si>
    <t xml:space="preserve">2.1</t>
  </si>
  <si>
    <t xml:space="preserve">13º (décimo terceiro) Salário, Férias e Adicional de Férias</t>
  </si>
  <si>
    <t xml:space="preserve">13º (décimo terceiro) Salário</t>
  </si>
  <si>
    <t xml:space="preserve">Férias e Adicional de Férias</t>
  </si>
  <si>
    <t xml:space="preserve">SUBTOTAL SUBMÓDULO 2.1</t>
  </si>
  <si>
    <t xml:space="preserve">Incidência Submódulo 2.2 sobre o Submódulo 2.1</t>
  </si>
  <si>
    <t xml:space="preserve">TOTAL SUBMÓDULO 2.1</t>
  </si>
  <si>
    <t xml:space="preserve">Nota 1: Como a planilha de custos e formação de preços é calculada mensalmente, provisiona-se proporcionalmente 1/12 (um doze avos) dos valores referentes a gratificação natalina, férias e adicional de férias</t>
  </si>
  <si>
    <t xml:space="preserve">Nota 2: O adicional de férias contido no Submódulo 2.1 corresponde a 1/3 (um terço) da remuneração que por sua vez é divido por 12 (doze) conforme Nota 1 acima. </t>
  </si>
  <si>
    <t xml:space="preserve">Nota 3: Levando em consideração a vigência contratual prevista no art. 57 da Lei nº 8.666, de 23 de junho de 1993, a rubrica férias tem como objetivo principal suprir a necessidade do pagamento das férias remuneradas ao final do contrato de 12 meses. Esta rubrica, quando da prorrogação contratual, torna-se custo não renovável.</t>
  </si>
  <si>
    <t xml:space="preserve">Submódulo 2.2 -  Encargos Previdenciários (GPS), Fundo de Garantia por Tempo de Serviço (FGTS) e outras contribuições</t>
  </si>
  <si>
    <t xml:space="preserve">2.2</t>
  </si>
  <si>
    <t xml:space="preserve">GPS, FGTS e outras contribuições</t>
  </si>
  <si>
    <t xml:space="preserve">INSS</t>
  </si>
  <si>
    <t xml:space="preserve">Salário Educação</t>
  </si>
  <si>
    <t xml:space="preserve">SAT</t>
  </si>
  <si>
    <t xml:space="preserve">SESC ou SESI</t>
  </si>
  <si>
    <t xml:space="preserve">SENAI - SENAC</t>
  </si>
  <si>
    <t xml:space="preserve">SEBRAE</t>
  </si>
  <si>
    <t xml:space="preserve">INCRA</t>
  </si>
  <si>
    <t xml:space="preserve">H</t>
  </si>
  <si>
    <t xml:space="preserve">FGTS</t>
  </si>
  <si>
    <t xml:space="preserve">TOTAL SUBMÓDULO 2.2</t>
  </si>
  <si>
    <t xml:space="preserve">Nota 1: Os percentuais dos encargos previdenciários, do FGTS e demais contribuições são aqueles estabelecidos pela legislação vigente.</t>
  </si>
  <si>
    <t xml:space="preserve">Nota 2: O SAT a depender do grau de risco do serviço irá variar entre 1%, para risco leve, de 2%, para risco médio, e de 3% de risco grave.</t>
  </si>
  <si>
    <t xml:space="preserve">Nota 3: Esses percentuais incidem sobre o Módulo 1 e o Submódulo 2.1.</t>
  </si>
  <si>
    <t xml:space="preserve">Submódulo 2.3 -  Benefícios Mensais e Diários</t>
  </si>
  <si>
    <t xml:space="preserve">2.3</t>
  </si>
  <si>
    <t xml:space="preserve">Benefícios Mensais e Diários</t>
  </si>
  <si>
    <t xml:space="preserve">Transporte</t>
  </si>
  <si>
    <t xml:space="preserve">-</t>
  </si>
  <si>
    <t xml:space="preserve">Auxílio-Refeição/Alimentação</t>
  </si>
  <si>
    <t xml:space="preserve">Assistência Médica e Familiar</t>
  </si>
  <si>
    <t xml:space="preserve">Auxílio Creche</t>
  </si>
  <si>
    <t xml:space="preserve">Seguro de vida, invalidez e funeral</t>
  </si>
  <si>
    <t xml:space="preserve">Outros (Benefício Social Familiar)</t>
  </si>
  <si>
    <t xml:space="preserve">TOTAL SUBMÓDULO 2.3</t>
  </si>
  <si>
    <t xml:space="preserve">Nota 1: O valor informado deverá ser o custo real do benefício (descontado o valor eventualmente pago pelo empregado).</t>
  </si>
  <si>
    <t xml:space="preserve">Nota 2: Observar a previsão dos benefícios contidos em Acordos, Convenções e Dissídios Coletivos de Trabalho e atentar-se ao disposto no art. 6º desta Instrução Normativa</t>
  </si>
  <si>
    <t xml:space="preserve">Quadro-resumo do Módulo 2 - Encargos e Benefícios anuais, mensais e diários</t>
  </si>
  <si>
    <t xml:space="preserve">Encargos e Benefícios anuais, mensais e diários</t>
  </si>
  <si>
    <t xml:space="preserve">TOTAL DO MÓDULO 2</t>
  </si>
  <si>
    <t xml:space="preserve">MÓDULO 3 – PROVISÃO  PARA RESCISÃO</t>
  </si>
  <si>
    <t xml:space="preserve">Provisão para Rescisão</t>
  </si>
  <si>
    <t xml:space="preserve">Aviso Prévio Indenizado</t>
  </si>
  <si>
    <t xml:space="preserve">Incidência do FGTS sobre o Aviso Prévio Indenizado</t>
  </si>
  <si>
    <t xml:space="preserve">Multa do FGTS e contribuição social sobre o Aviso Prévio Indenizado</t>
  </si>
  <si>
    <t xml:space="preserve">Aviso Prévio Trabalhado</t>
  </si>
  <si>
    <t xml:space="preserve">Incidência de GPS, FGTS e outras contribuições sobre o Aviso Prévio Trabalhado</t>
  </si>
  <si>
    <t xml:space="preserve">Multa do FGTS e contribuição social sobre o Aviso Prévio Trabalhado</t>
  </si>
  <si>
    <t xml:space="preserve">TOTAL MÓDULO 3</t>
  </si>
  <si>
    <t xml:space="preserve">MÓDULO 4 – CUSTO DE REPOSIÇÃO DO PROFISSIONAL AUSENTE</t>
  </si>
  <si>
    <t xml:space="preserve">Nota 1: Os itens que contemplam o módulo 4 se referem ao custo dos dias trabalhados pelo repositor/substituto, quando o empregado alocado na prestação de serviço estiver ausente, conforme as previsões estabelecidas na legislação.</t>
  </si>
  <si>
    <t xml:space="preserve">Submódulo 4.1 - Substituto Ausências Legais</t>
  </si>
  <si>
    <t xml:space="preserve">4.1</t>
  </si>
  <si>
    <t xml:space="preserve">Ausências Legais</t>
  </si>
  <si>
    <t xml:space="preserve">Substituto na cobertura de Férias</t>
  </si>
  <si>
    <t xml:space="preserve">Substituto na cobertura de Ausências por Doença</t>
  </si>
  <si>
    <t xml:space="preserve">Substituto na cobertura de Ausências Legais</t>
  </si>
  <si>
    <t xml:space="preserve">Substituto na cobertura de Licença-Paternidade</t>
  </si>
  <si>
    <t xml:space="preserve">Substituto na cobertura de Ausência por acidente de trabalho</t>
  </si>
  <si>
    <t xml:space="preserve">Substituto na cobertura de Afastamento Maternidade</t>
  </si>
  <si>
    <t xml:space="preserve">Substituto na cobertura de Outras ausências (especificar)</t>
  </si>
  <si>
    <t xml:space="preserve">TOTAL SUBMÓDULO 4.1</t>
  </si>
  <si>
    <t xml:space="preserve">Submódulo 4.2 - Substituto na Intrajornada</t>
  </si>
  <si>
    <t xml:space="preserve">4.2</t>
  </si>
  <si>
    <t xml:space="preserve">Substituto na cobertura de Intervalo para repouso ou alimentação</t>
  </si>
  <si>
    <t xml:space="preserve">TOTAL SUBMÓDULO 4.2</t>
  </si>
  <si>
    <t xml:space="preserve">Quadro-resumo do Módulo 4 - Custo de Reposição do Profissional Ausente</t>
  </si>
  <si>
    <t xml:space="preserve">Custo de Reposição do Profissional Ausente</t>
  </si>
  <si>
    <t xml:space="preserve">Substituto nas Ausências Legais</t>
  </si>
  <si>
    <t xml:space="preserve">Substituto na Intrajornada</t>
  </si>
  <si>
    <t xml:space="preserve">TOTAL DO MÓDULO 4</t>
  </si>
  <si>
    <t xml:space="preserve">MÓDULO 5 - INSUMOS DIVERSOS</t>
  </si>
  <si>
    <t xml:space="preserve">Insumos Diversos</t>
  </si>
  <si>
    <t xml:space="preserve">Uniformes</t>
  </si>
  <si>
    <t xml:space="preserve">Materiais</t>
  </si>
  <si>
    <t xml:space="preserve">Equipamentos</t>
  </si>
  <si>
    <t xml:space="preserve">TOTAL DO MÓDULO 5</t>
  </si>
  <si>
    <t xml:space="preserve">Nota: Valores mensais por empregado.</t>
  </si>
  <si>
    <t xml:space="preserve">MÓDULO 6 – CUSTOS INDIRETOS, TRIBUTOS E LUCRO</t>
  </si>
  <si>
    <t xml:space="preserve">Custos Indiretos, Tributos e Lucro</t>
  </si>
  <si>
    <t xml:space="preserve">Custos Indiretos</t>
  </si>
  <si>
    <t xml:space="preserve">Lucro</t>
  </si>
  <si>
    <t xml:space="preserve">TRIBUTOS</t>
  </si>
  <si>
    <t xml:space="preserve">C.1</t>
  </si>
  <si>
    <t xml:space="preserve">Tributos Federais (especificar)</t>
  </si>
  <si>
    <t xml:space="preserve">C.2</t>
  </si>
  <si>
    <t xml:space="preserve">Tributos Estaduais (especificar)</t>
  </si>
  <si>
    <t xml:space="preserve">C.3</t>
  </si>
  <si>
    <t xml:space="preserve">Tributos Municipais (especificar)</t>
  </si>
  <si>
    <t xml:space="preserve">TOTAL DO MÓDULO 6</t>
  </si>
  <si>
    <r>
      <rPr>
        <b val="true"/>
        <sz val="8"/>
        <rFont val="Arial"/>
        <family val="2"/>
        <charset val="1"/>
      </rPr>
      <t xml:space="preserve">Nota 1</t>
    </r>
    <r>
      <rPr>
        <sz val="8"/>
        <rFont val="Arial"/>
        <family val="2"/>
        <charset val="1"/>
      </rPr>
      <t xml:space="preserve">: Custos Indiretos, Tributos e Lucro por empregado.</t>
    </r>
  </si>
  <si>
    <r>
      <rPr>
        <b val="true"/>
        <sz val="8"/>
        <rFont val="Arial"/>
        <family val="2"/>
        <charset val="1"/>
      </rPr>
      <t xml:space="preserve">Nota 2</t>
    </r>
    <r>
      <rPr>
        <sz val="8"/>
        <rFont val="Arial"/>
        <family val="2"/>
        <charset val="1"/>
      </rPr>
      <t xml:space="preserve">: O valor referente a tributos é obtido aplicando-se o percentual sobre o valor do faturamento.</t>
    </r>
  </si>
  <si>
    <t xml:space="preserve">QUADRO RESUMO DO CUSTO POR EMPREGADO</t>
  </si>
  <si>
    <t xml:space="preserve">Mão-de-Obra vinculada à execução contratual (valor por empregado)</t>
  </si>
  <si>
    <t xml:space="preserve">Subtotal (A + B + C + D + E))</t>
  </si>
  <si>
    <t xml:space="preserve">VALOR TOTAL MENSAL POR EMPREGADO</t>
  </si>
  <si>
    <t xml:space="preserve">Local e Data</t>
  </si>
  <si>
    <t xml:space="preserve">Uniformes - Recepcionistas e Assistentes Administrativos</t>
  </si>
  <si>
    <t xml:space="preserve">Item</t>
  </si>
  <si>
    <t xml:space="preserve">Descrição</t>
  </si>
  <si>
    <t xml:space="preserve">Unid.</t>
  </si>
  <si>
    <t xml:space="preserve">Quant./ano</t>
  </si>
  <si>
    <t xml:space="preserve">Valores</t>
  </si>
  <si>
    <t xml:space="preserve">Custo Unit.</t>
  </si>
  <si>
    <t xml:space="preserve">Custo Total</t>
  </si>
  <si>
    <t xml:space="preserve">Camisa polo manga curta de cor lisa, em tecido de qualidade, com identificação da empresa contratada no lado superior esquerdo </t>
  </si>
  <si>
    <t xml:space="preserve">Unid</t>
  </si>
  <si>
    <t xml:space="preserve">Camisa polo manga longa de cor lisa, em tecido de qualidade, com identificação da empresa contratada no lado esquerdo superior </t>
  </si>
  <si>
    <t xml:space="preserve">Calça jeans, em tom escuro, em tecido de qualidade </t>
  </si>
  <si>
    <t xml:space="preserve">Par de tênis pretos, com solado de borracha, antiderrapante, de boa qualidade </t>
  </si>
  <si>
    <t xml:space="preserve">Par</t>
  </si>
  <si>
    <t xml:space="preserve">Jaqueta de Oxford forrada, na cor preta, com abertura fontal, em tecido de boa qualidade, com identificação da empresa contratada no lado superior esquerdo, compatível com o trabalho, combinando com o resto do uniforme e apropriado para os dias frios </t>
  </si>
  <si>
    <t xml:space="preserve">Custo anual do uniforme, por empregado</t>
  </si>
  <si>
    <r>
      <rPr>
        <b val="true"/>
        <sz val="10"/>
        <rFont val="Arial"/>
        <family val="2"/>
        <charset val="1"/>
      </rPr>
      <t xml:space="preserve">Custo Efetivo mensal do uniforme e seus complementos por empregado </t>
    </r>
    <r>
      <rPr>
        <b val="true"/>
        <i val="true"/>
        <sz val="10"/>
        <rFont val="Arial"/>
        <family val="2"/>
        <charset val="1"/>
      </rPr>
      <t xml:space="preserve">(custo anual / 12 meses)</t>
    </r>
  </si>
  <si>
    <t xml:space="preserve">QUADRO-RESUMO DO VALOR DOS SERVIÇOS</t>
  </si>
  <si>
    <t xml:space="preserve">Tipo de Serviço (A)</t>
  </si>
  <si>
    <t xml:space="preserve">Valor Proposto por Empregado (B)</t>
  </si>
  <si>
    <t xml:space="preserve">Qtde. de Empregados por Posto (C)</t>
  </si>
  <si>
    <t xml:space="preserve">Valor Proposto por Posto       (D) = (B x C)</t>
  </si>
  <si>
    <t xml:space="preserve">Qtde. de Postos (E)</t>
  </si>
  <si>
    <t xml:space="preserve">Valor Mensal do Serviço          (F) = (D x E)</t>
  </si>
  <si>
    <t xml:space="preserve">Assistente Administrativo</t>
  </si>
  <si>
    <t xml:space="preserve">Valor Mensal dos Serviços (1 + 2 + 3))</t>
  </si>
  <si>
    <t xml:space="preserve">Valor Anual do Contrato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</si>
</sst>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(&quot;R$ &quot;* #,##0.00_);_(&quot;R$ &quot;* \(#,##0.00\);_(&quot;R$ &quot;* \-??_);_(@_)"/>
    <numFmt numFmtId="166" formatCode="_(* #,##0.00_);_(* \(#,##0.00\);_(* \-??_);_(@_)"/>
    <numFmt numFmtId="167" formatCode="_-* #,##0.00_-;\-* #,##0.00_-;_-* \-??_-;_-@_-"/>
    <numFmt numFmtId="168" formatCode="d/m/yyyy"/>
    <numFmt numFmtId="169" formatCode="&quot;R$ &quot;#,##0.00_);[RED]&quot;(R$ &quot;#,##0.00\)"/>
    <numFmt numFmtId="170" formatCode="#,##0.00"/>
    <numFmt numFmtId="171" formatCode="0%"/>
    <numFmt numFmtId="172" formatCode="0.00%"/>
    <numFmt numFmtId="173" formatCode="0.00"/>
    <numFmt numFmtId="174" formatCode="0"/>
    <numFmt numFmtId="175" formatCode="&quot;R$ &quot;#,##0.0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b val="true"/>
      <sz val="8"/>
      <name val="Arial"/>
      <family val="2"/>
      <charset val="1"/>
    </font>
    <font>
      <sz val="10"/>
      <color rgb="FF558ED5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</fills>
  <borders count="22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9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3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5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0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5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5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0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0" fillId="2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3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0" fontId="0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11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7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1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7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1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5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11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75" fontId="5" fillId="2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5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3" xfId="20"/>
    <cellStyle name="Normal 2" xfId="21"/>
    <cellStyle name="Normal 2 2" xfId="22"/>
    <cellStyle name="Separador de milhares 2" xfId="23"/>
    <cellStyle name="Separador de milhares 2 2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73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30" zoomScalePageLayoutView="100" workbookViewId="0">
      <selection pane="topLeft" activeCell="H41" activeCellId="0" sqref="H4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7.71"/>
    <col collapsed="false" customWidth="false" hidden="false" outlineLevel="0" max="4" min="2" style="1" width="9.14"/>
    <col collapsed="false" customWidth="true" hidden="false" outlineLevel="0" max="5" min="5" style="1" width="10.85"/>
    <col collapsed="false" customWidth="false" hidden="false" outlineLevel="0" max="6" min="6" style="1" width="9.14"/>
    <col collapsed="false" customWidth="true" hidden="false" outlineLevel="0" max="7" min="7" style="1" width="20.85"/>
    <col collapsed="false" customWidth="true" hidden="false" outlineLevel="0" max="8" min="8" style="1" width="9"/>
    <col collapsed="false" customWidth="true" hidden="false" outlineLevel="0" max="9" min="9" style="1" width="20.14"/>
    <col collapsed="false" customWidth="true" hidden="false" outlineLevel="0" max="10" min="10" style="1" width="12"/>
    <col collapsed="false" customWidth="true" hidden="false" outlineLevel="0" max="11" min="11" style="1" width="33.14"/>
    <col collapsed="false" customWidth="true" hidden="false" outlineLevel="0" max="12" min="12" style="1" width="15.85"/>
    <col collapsed="false" customWidth="true" hidden="false" outlineLevel="0" max="13" min="13" style="1" width="9.57"/>
    <col collapsed="false" customWidth="false" hidden="false" outlineLevel="0" max="16384" min="14" style="1" width="9.14"/>
  </cols>
  <sheetData>
    <row r="1" customFormat="false" ht="13.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13.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</row>
    <row r="3" customFormat="false" ht="12.75" hidden="false" customHeight="false" outlineLevel="0" collapsed="false">
      <c r="A3" s="4"/>
      <c r="B3" s="4"/>
      <c r="C3" s="4"/>
      <c r="D3" s="4"/>
      <c r="E3" s="4"/>
      <c r="F3" s="4"/>
      <c r="G3" s="4"/>
      <c r="H3" s="4"/>
      <c r="I3" s="4"/>
    </row>
    <row r="4" customFormat="false" ht="15" hidden="false" customHeight="true" outlineLevel="0" collapsed="false">
      <c r="A4" s="5" t="s">
        <v>2</v>
      </c>
      <c r="B4" s="5"/>
      <c r="C4" s="5"/>
      <c r="D4" s="5"/>
      <c r="E4" s="5"/>
      <c r="F4" s="5"/>
      <c r="G4" s="4"/>
      <c r="H4" s="4"/>
      <c r="I4" s="4"/>
    </row>
    <row r="5" customFormat="false" ht="15" hidden="false" customHeight="true" outlineLevel="0" collapsed="false">
      <c r="A5" s="5" t="s">
        <v>3</v>
      </c>
      <c r="B5" s="5"/>
      <c r="C5" s="5"/>
      <c r="D5" s="5"/>
      <c r="E5" s="5"/>
      <c r="F5" s="5"/>
      <c r="G5" s="4"/>
      <c r="H5" s="4"/>
      <c r="I5" s="4"/>
    </row>
    <row r="6" customFormat="false" ht="12.75" hidden="false" customHeight="false" outlineLevel="0" collapsed="false">
      <c r="A6" s="6"/>
      <c r="B6" s="6"/>
      <c r="C6" s="6"/>
      <c r="D6" s="6"/>
      <c r="E6" s="6"/>
      <c r="F6" s="6"/>
      <c r="G6" s="6"/>
      <c r="H6" s="6"/>
      <c r="I6" s="6"/>
    </row>
    <row r="7" customFormat="false" ht="12.75" hidden="false" customHeight="false" outlineLevel="0" collapsed="false">
      <c r="A7" s="7" t="s">
        <v>4</v>
      </c>
      <c r="B7" s="7"/>
      <c r="C7" s="7"/>
      <c r="D7" s="7"/>
      <c r="E7" s="7"/>
      <c r="F7" s="7"/>
      <c r="G7" s="6"/>
      <c r="H7" s="6"/>
      <c r="I7" s="6"/>
    </row>
    <row r="8" customFormat="false" ht="12.75" hidden="false" customHeight="false" outlineLevel="0" collapsed="false">
      <c r="A8" s="8"/>
      <c r="B8" s="8"/>
      <c r="C8" s="8"/>
      <c r="D8" s="8"/>
      <c r="E8" s="8"/>
      <c r="F8" s="8"/>
      <c r="G8" s="8"/>
      <c r="H8" s="8"/>
      <c r="I8" s="8"/>
    </row>
    <row r="9" customFormat="false" ht="12.75" hidden="false" customHeight="false" outlineLevel="0" collapsed="false">
      <c r="A9" s="9" t="s">
        <v>5</v>
      </c>
      <c r="B9" s="9"/>
      <c r="C9" s="9"/>
      <c r="D9" s="9"/>
      <c r="E9" s="9"/>
      <c r="F9" s="9"/>
      <c r="G9" s="9"/>
      <c r="H9" s="9"/>
      <c r="I9" s="9"/>
    </row>
    <row r="10" customFormat="false" ht="12.75" hidden="false" customHeight="false" outlineLevel="0" collapsed="false">
      <c r="A10" s="10" t="s">
        <v>6</v>
      </c>
      <c r="B10" s="11" t="s">
        <v>7</v>
      </c>
      <c r="C10" s="11"/>
      <c r="D10" s="11"/>
      <c r="E10" s="11"/>
      <c r="F10" s="11"/>
      <c r="G10" s="11"/>
      <c r="H10" s="11"/>
      <c r="I10" s="12"/>
    </row>
    <row r="11" customFormat="false" ht="12.75" hidden="false" customHeight="false" outlineLevel="0" collapsed="false">
      <c r="A11" s="10" t="s">
        <v>8</v>
      </c>
      <c r="B11" s="11" t="s">
        <v>9</v>
      </c>
      <c r="C11" s="11"/>
      <c r="D11" s="11"/>
      <c r="E11" s="11"/>
      <c r="F11" s="11"/>
      <c r="G11" s="11"/>
      <c r="H11" s="11"/>
      <c r="I11" s="10"/>
    </row>
    <row r="12" customFormat="false" ht="12.75" hidden="false" customHeight="false" outlineLevel="0" collapsed="false">
      <c r="A12" s="10" t="s">
        <v>10</v>
      </c>
      <c r="B12" s="11" t="s">
        <v>11</v>
      </c>
      <c r="C12" s="11"/>
      <c r="D12" s="11"/>
      <c r="E12" s="11"/>
      <c r="F12" s="11"/>
      <c r="G12" s="11"/>
      <c r="H12" s="11"/>
      <c r="I12" s="10"/>
    </row>
    <row r="13" customFormat="false" ht="12.75" hidden="false" customHeight="false" outlineLevel="0" collapsed="false">
      <c r="A13" s="10" t="s">
        <v>12</v>
      </c>
      <c r="B13" s="11" t="s">
        <v>13</v>
      </c>
      <c r="C13" s="11"/>
      <c r="D13" s="11"/>
      <c r="E13" s="11"/>
      <c r="F13" s="11"/>
      <c r="G13" s="11"/>
      <c r="H13" s="11"/>
      <c r="I13" s="10" t="n">
        <v>12</v>
      </c>
    </row>
    <row r="14" customFormat="false" ht="12.75" hidden="false" customHeight="false" outlineLevel="0" collapsed="false">
      <c r="A14" s="13"/>
      <c r="B14" s="14"/>
      <c r="C14" s="14"/>
      <c r="D14" s="14"/>
      <c r="E14" s="14"/>
      <c r="F14" s="14"/>
      <c r="G14" s="14"/>
      <c r="H14" s="13"/>
      <c r="I14" s="13"/>
    </row>
    <row r="15" customFormat="false" ht="12.75" hidden="false" customHeight="false" outlineLevel="0" collapsed="false">
      <c r="A15" s="9" t="s">
        <v>14</v>
      </c>
      <c r="B15" s="9"/>
      <c r="C15" s="9"/>
      <c r="D15" s="9"/>
      <c r="E15" s="9"/>
      <c r="F15" s="9"/>
      <c r="G15" s="9"/>
      <c r="H15" s="9"/>
      <c r="I15" s="9"/>
    </row>
    <row r="16" s="17" customFormat="true" ht="25.5" hidden="false" customHeight="true" outlineLevel="0" collapsed="false">
      <c r="A16" s="15" t="s">
        <v>15</v>
      </c>
      <c r="B16" s="15"/>
      <c r="C16" s="15"/>
      <c r="D16" s="15" t="s">
        <v>16</v>
      </c>
      <c r="E16" s="15"/>
      <c r="F16" s="15"/>
      <c r="G16" s="16" t="s">
        <v>17</v>
      </c>
      <c r="H16" s="16"/>
      <c r="I16" s="16"/>
    </row>
    <row r="17" s="17" customFormat="true" ht="25.5" hidden="false" customHeight="true" outlineLevel="0" collapsed="false">
      <c r="A17" s="18"/>
      <c r="B17" s="18"/>
      <c r="C17" s="18"/>
      <c r="D17" s="18"/>
      <c r="E17" s="18"/>
      <c r="F17" s="18"/>
      <c r="G17" s="19"/>
      <c r="H17" s="19"/>
      <c r="I17" s="19"/>
    </row>
    <row r="18" customFormat="false" ht="12.75" hidden="false" customHeight="false" outlineLevel="0" collapsed="false">
      <c r="A18" s="20"/>
      <c r="B18" s="20"/>
      <c r="C18" s="20"/>
      <c r="D18" s="20"/>
      <c r="E18" s="20"/>
      <c r="F18" s="20"/>
      <c r="G18" s="20"/>
      <c r="H18" s="20"/>
      <c r="I18" s="20"/>
      <c r="J18" s="21"/>
    </row>
    <row r="19" customFormat="false" ht="22.5" hidden="false" customHeight="true" outlineLevel="0" collapsed="false">
      <c r="A19" s="20" t="s">
        <v>18</v>
      </c>
      <c r="B19" s="20"/>
      <c r="C19" s="20"/>
      <c r="D19" s="20"/>
      <c r="E19" s="20"/>
      <c r="F19" s="20"/>
      <c r="G19" s="20"/>
      <c r="H19" s="20"/>
      <c r="I19" s="20"/>
      <c r="J19" s="21"/>
    </row>
    <row r="20" customFormat="false" ht="22.5" hidden="false" customHeight="true" outlineLevel="0" collapsed="false">
      <c r="A20" s="20" t="s">
        <v>19</v>
      </c>
      <c r="B20" s="20"/>
      <c r="C20" s="20"/>
      <c r="D20" s="20"/>
      <c r="E20" s="20"/>
      <c r="F20" s="20"/>
      <c r="G20" s="20"/>
      <c r="H20" s="20"/>
      <c r="I20" s="20"/>
      <c r="J20" s="21"/>
    </row>
    <row r="21" customFormat="false" ht="15" hidden="false" customHeight="true" outlineLevel="0" collapsed="false">
      <c r="A21" s="22"/>
      <c r="B21" s="22"/>
      <c r="C21" s="23"/>
      <c r="D21" s="23"/>
      <c r="E21" s="24"/>
      <c r="F21" s="24"/>
      <c r="G21" s="24"/>
      <c r="H21" s="24"/>
      <c r="I21" s="24"/>
    </row>
    <row r="22" customFormat="false" ht="15" hidden="false" customHeight="true" outlineLevel="0" collapsed="false">
      <c r="A22" s="25" t="s">
        <v>20</v>
      </c>
      <c r="B22" s="25"/>
      <c r="C22" s="25"/>
      <c r="D22" s="25"/>
      <c r="E22" s="25"/>
      <c r="F22" s="25"/>
      <c r="G22" s="25"/>
      <c r="H22" s="25"/>
      <c r="I22" s="25"/>
    </row>
    <row r="23" customFormat="false" ht="15" hidden="false" customHeight="true" outlineLevel="0" collapsed="false">
      <c r="A23" s="26"/>
      <c r="B23" s="22"/>
      <c r="C23" s="23"/>
      <c r="D23" s="23"/>
      <c r="E23" s="24"/>
      <c r="F23" s="24"/>
      <c r="G23" s="24"/>
      <c r="H23" s="24"/>
      <c r="I23" s="24"/>
    </row>
    <row r="24" customFormat="false" ht="15" hidden="false" customHeight="true" outlineLevel="0" collapsed="false">
      <c r="A24" s="27" t="s">
        <v>21</v>
      </c>
      <c r="B24" s="27"/>
      <c r="C24" s="27"/>
      <c r="D24" s="27"/>
      <c r="E24" s="27"/>
      <c r="F24" s="27"/>
      <c r="G24" s="27"/>
      <c r="H24" s="27"/>
      <c r="I24" s="27"/>
    </row>
    <row r="25" customFormat="false" ht="15" hidden="false" customHeight="true" outlineLevel="0" collapsed="false">
      <c r="A25" s="28" t="s">
        <v>22</v>
      </c>
      <c r="B25" s="28"/>
      <c r="C25" s="28"/>
      <c r="D25" s="28"/>
      <c r="E25" s="28"/>
      <c r="F25" s="28"/>
      <c r="G25" s="28"/>
      <c r="H25" s="28"/>
      <c r="I25" s="28"/>
    </row>
    <row r="26" customFormat="false" ht="12.75" hidden="false" customHeight="false" outlineLevel="0" collapsed="false">
      <c r="A26" s="9" t="s">
        <v>23</v>
      </c>
      <c r="B26" s="9"/>
      <c r="C26" s="9"/>
      <c r="D26" s="9"/>
      <c r="E26" s="9"/>
      <c r="F26" s="9"/>
      <c r="G26" s="9"/>
      <c r="H26" s="9"/>
      <c r="I26" s="9"/>
    </row>
    <row r="27" customFormat="false" ht="12.75" hidden="false" customHeight="true" outlineLevel="0" collapsed="false">
      <c r="A27" s="19" t="n">
        <v>1</v>
      </c>
      <c r="B27" s="7" t="s">
        <v>24</v>
      </c>
      <c r="C27" s="7"/>
      <c r="D27" s="7"/>
      <c r="E27" s="7"/>
      <c r="F27" s="7"/>
      <c r="G27" s="7"/>
      <c r="H27" s="7"/>
      <c r="I27" s="29"/>
    </row>
    <row r="28" customFormat="false" ht="12.75" hidden="false" customHeight="false" outlineLevel="0" collapsed="false">
      <c r="A28" s="10" t="n">
        <v>2</v>
      </c>
      <c r="B28" s="11" t="s">
        <v>25</v>
      </c>
      <c r="C28" s="11"/>
      <c r="D28" s="11"/>
      <c r="E28" s="11"/>
      <c r="F28" s="11"/>
      <c r="G28" s="11"/>
      <c r="H28" s="11"/>
      <c r="I28" s="30"/>
    </row>
    <row r="29" customFormat="false" ht="12.75" hidden="false" customHeight="false" outlineLevel="0" collapsed="false">
      <c r="A29" s="10" t="n">
        <v>3</v>
      </c>
      <c r="B29" s="11" t="s">
        <v>26</v>
      </c>
      <c r="C29" s="11"/>
      <c r="D29" s="11"/>
      <c r="E29" s="11"/>
      <c r="F29" s="11"/>
      <c r="G29" s="11"/>
      <c r="H29" s="11"/>
      <c r="I29" s="30"/>
    </row>
    <row r="30" customFormat="false" ht="12.75" hidden="false" customHeight="true" outlineLevel="0" collapsed="false">
      <c r="A30" s="19" t="n">
        <v>4</v>
      </c>
      <c r="B30" s="7" t="s">
        <v>27</v>
      </c>
      <c r="C30" s="7"/>
      <c r="D30" s="7"/>
      <c r="E30" s="7"/>
      <c r="F30" s="7"/>
      <c r="G30" s="7"/>
      <c r="H30" s="7"/>
      <c r="I30" s="31"/>
    </row>
    <row r="31" customFormat="false" ht="12.75" hidden="false" customHeight="false" outlineLevel="0" collapsed="false">
      <c r="A31" s="10" t="n">
        <v>5</v>
      </c>
      <c r="B31" s="11" t="s">
        <v>28</v>
      </c>
      <c r="C31" s="11"/>
      <c r="D31" s="11"/>
      <c r="E31" s="11"/>
      <c r="F31" s="11"/>
      <c r="G31" s="11"/>
      <c r="H31" s="11"/>
      <c r="I31" s="12"/>
    </row>
    <row r="32" customFormat="false" ht="12.75" hidden="false" customHeight="false" outlineLevel="0" collapsed="false">
      <c r="A32" s="10" t="n">
        <v>6</v>
      </c>
      <c r="B32" s="11" t="s">
        <v>29</v>
      </c>
      <c r="C32" s="11"/>
      <c r="D32" s="11"/>
      <c r="E32" s="11"/>
      <c r="F32" s="11"/>
      <c r="G32" s="11"/>
      <c r="H32" s="11"/>
      <c r="I32" s="12"/>
    </row>
    <row r="33" customFormat="false" ht="12.75" hidden="false" customHeight="false" outlineLevel="0" collapsed="false">
      <c r="A33" s="10" t="n">
        <v>7</v>
      </c>
      <c r="B33" s="11" t="s">
        <v>30</v>
      </c>
      <c r="C33" s="11"/>
      <c r="D33" s="11"/>
      <c r="E33" s="11"/>
      <c r="F33" s="11"/>
      <c r="G33" s="11"/>
      <c r="H33" s="11"/>
      <c r="I33" s="12"/>
    </row>
    <row r="34" customFormat="false" ht="12.75" hidden="false" customHeight="false" outlineLevel="0" collapsed="false">
      <c r="A34" s="20"/>
      <c r="B34" s="20"/>
      <c r="C34" s="20"/>
      <c r="D34" s="20"/>
      <c r="E34" s="20"/>
      <c r="F34" s="20"/>
      <c r="G34" s="20"/>
      <c r="H34" s="20"/>
      <c r="I34" s="20"/>
      <c r="J34" s="21"/>
    </row>
    <row r="35" customFormat="false" ht="12.75" hidden="false" customHeight="true" outlineLevel="0" collapsed="false">
      <c r="A35" s="20" t="s">
        <v>31</v>
      </c>
      <c r="B35" s="20"/>
      <c r="C35" s="20"/>
      <c r="D35" s="20"/>
      <c r="E35" s="20"/>
      <c r="F35" s="20"/>
      <c r="G35" s="20"/>
      <c r="H35" s="20"/>
      <c r="I35" s="20"/>
      <c r="J35" s="21"/>
    </row>
    <row r="36" customFormat="false" ht="12.75" hidden="false" customHeight="true" outlineLevel="0" collapsed="false">
      <c r="A36" s="20" t="s">
        <v>32</v>
      </c>
      <c r="B36" s="20"/>
      <c r="C36" s="20"/>
      <c r="D36" s="20"/>
      <c r="E36" s="20"/>
      <c r="F36" s="20"/>
      <c r="G36" s="20"/>
      <c r="H36" s="20"/>
      <c r="I36" s="20"/>
      <c r="J36" s="21"/>
    </row>
    <row r="37" customFormat="false" ht="12.75" hidden="false" customHeight="false" outlineLevel="0" collapsed="false">
      <c r="A37" s="13"/>
      <c r="B37" s="14"/>
      <c r="C37" s="14"/>
      <c r="D37" s="14"/>
      <c r="E37" s="14"/>
      <c r="F37" s="14"/>
      <c r="G37" s="14"/>
      <c r="H37" s="14"/>
      <c r="I37" s="32"/>
    </row>
    <row r="38" customFormat="false" ht="12.75" hidden="false" customHeight="false" outlineLevel="0" collapsed="false">
      <c r="A38" s="9" t="s">
        <v>33</v>
      </c>
      <c r="B38" s="9"/>
      <c r="C38" s="9"/>
      <c r="D38" s="9"/>
      <c r="E38" s="9"/>
      <c r="F38" s="9"/>
      <c r="G38" s="9"/>
      <c r="H38" s="9"/>
      <c r="I38" s="9"/>
    </row>
    <row r="39" customFormat="false" ht="12.75" hidden="false" customHeight="false" outlineLevel="0" collapsed="false">
      <c r="A39" s="33" t="n">
        <v>1</v>
      </c>
      <c r="B39" s="34" t="s">
        <v>34</v>
      </c>
      <c r="C39" s="34"/>
      <c r="D39" s="34"/>
      <c r="E39" s="34"/>
      <c r="F39" s="34"/>
      <c r="G39" s="34"/>
      <c r="H39" s="33" t="s">
        <v>35</v>
      </c>
      <c r="I39" s="33" t="s">
        <v>36</v>
      </c>
    </row>
    <row r="40" customFormat="false" ht="12.75" hidden="false" customHeight="false" outlineLevel="0" collapsed="false">
      <c r="A40" s="33" t="s">
        <v>6</v>
      </c>
      <c r="B40" s="11" t="s">
        <v>37</v>
      </c>
      <c r="C40" s="11"/>
      <c r="D40" s="11"/>
      <c r="E40" s="11"/>
      <c r="F40" s="11"/>
      <c r="G40" s="11"/>
      <c r="H40" s="35"/>
      <c r="I40" s="36" t="n">
        <f aca="false">I29</f>
        <v>0</v>
      </c>
    </row>
    <row r="41" customFormat="false" ht="12.75" hidden="false" customHeight="false" outlineLevel="0" collapsed="false">
      <c r="A41" s="33" t="s">
        <v>8</v>
      </c>
      <c r="B41" s="11" t="s">
        <v>38</v>
      </c>
      <c r="C41" s="11"/>
      <c r="D41" s="11"/>
      <c r="E41" s="11"/>
      <c r="F41" s="11"/>
      <c r="G41" s="11"/>
      <c r="H41" s="37"/>
      <c r="I41" s="36" t="n">
        <f aca="false">H41*I40</f>
        <v>0</v>
      </c>
    </row>
    <row r="42" customFormat="false" ht="12.75" hidden="false" customHeight="false" outlineLevel="0" collapsed="false">
      <c r="A42" s="33" t="s">
        <v>10</v>
      </c>
      <c r="B42" s="11" t="s">
        <v>39</v>
      </c>
      <c r="C42" s="11"/>
      <c r="D42" s="11"/>
      <c r="E42" s="11"/>
      <c r="F42" s="11"/>
      <c r="G42" s="11"/>
      <c r="H42" s="37"/>
      <c r="I42" s="36" t="n">
        <f aca="false">H42*I40</f>
        <v>0</v>
      </c>
    </row>
    <row r="43" customFormat="false" ht="12.75" hidden="false" customHeight="false" outlineLevel="0" collapsed="false">
      <c r="A43" s="33" t="s">
        <v>12</v>
      </c>
      <c r="B43" s="11" t="s">
        <v>40</v>
      </c>
      <c r="C43" s="11"/>
      <c r="D43" s="11"/>
      <c r="E43" s="11"/>
      <c r="F43" s="11"/>
      <c r="G43" s="11"/>
      <c r="H43" s="37"/>
      <c r="I43" s="36" t="n">
        <v>0</v>
      </c>
    </row>
    <row r="44" customFormat="false" ht="12.75" hidden="false" customHeight="false" outlineLevel="0" collapsed="false">
      <c r="A44" s="33" t="s">
        <v>41</v>
      </c>
      <c r="B44" s="11" t="s">
        <v>42</v>
      </c>
      <c r="C44" s="11"/>
      <c r="D44" s="11"/>
      <c r="E44" s="11"/>
      <c r="F44" s="11"/>
      <c r="G44" s="11"/>
      <c r="H44" s="37"/>
      <c r="I44" s="36" t="n">
        <v>0</v>
      </c>
    </row>
    <row r="45" customFormat="false" ht="12.75" hidden="false" customHeight="false" outlineLevel="0" collapsed="false">
      <c r="A45" s="33" t="s">
        <v>43</v>
      </c>
      <c r="B45" s="11" t="s">
        <v>44</v>
      </c>
      <c r="C45" s="11"/>
      <c r="D45" s="11"/>
      <c r="E45" s="11"/>
      <c r="F45" s="11"/>
      <c r="G45" s="11"/>
      <c r="H45" s="37"/>
      <c r="I45" s="36" t="n">
        <v>0</v>
      </c>
    </row>
    <row r="46" customFormat="false" ht="12.75" hidden="false" customHeight="false" outlineLevel="0" collapsed="false">
      <c r="A46" s="33" t="s">
        <v>45</v>
      </c>
      <c r="B46" s="11" t="s">
        <v>46</v>
      </c>
      <c r="C46" s="11"/>
      <c r="D46" s="11"/>
      <c r="E46" s="11"/>
      <c r="F46" s="11"/>
      <c r="G46" s="11"/>
      <c r="H46" s="37"/>
      <c r="I46" s="36" t="n">
        <v>0</v>
      </c>
    </row>
    <row r="47" customFormat="false" ht="12.75" hidden="false" customHeight="false" outlineLevel="0" collapsed="false">
      <c r="A47" s="9" t="s">
        <v>47</v>
      </c>
      <c r="B47" s="9"/>
      <c r="C47" s="9"/>
      <c r="D47" s="9"/>
      <c r="E47" s="9"/>
      <c r="F47" s="9"/>
      <c r="G47" s="9"/>
      <c r="H47" s="9"/>
      <c r="I47" s="38" t="n">
        <f aca="false">SUM(I40:I46)</f>
        <v>0</v>
      </c>
    </row>
    <row r="48" customFormat="false" ht="12.75" hidden="false" customHeight="false" outlineLevel="0" collapsed="false">
      <c r="A48" s="20"/>
      <c r="B48" s="20"/>
      <c r="C48" s="20"/>
      <c r="D48" s="20"/>
      <c r="E48" s="20"/>
      <c r="F48" s="20"/>
      <c r="G48" s="20"/>
      <c r="H48" s="20"/>
      <c r="I48" s="20"/>
      <c r="J48" s="21"/>
    </row>
    <row r="49" customFormat="false" ht="12.75" hidden="false" customHeight="true" outlineLevel="0" collapsed="false">
      <c r="A49" s="20" t="s">
        <v>48</v>
      </c>
      <c r="B49" s="20"/>
      <c r="C49" s="20"/>
      <c r="D49" s="20"/>
      <c r="E49" s="20"/>
      <c r="F49" s="20"/>
      <c r="G49" s="20"/>
      <c r="H49" s="20"/>
      <c r="I49" s="20"/>
      <c r="J49" s="21"/>
    </row>
    <row r="50" s="39" customFormat="true" ht="12.75" hidden="false" customHeight="false" outlineLevel="0" collapsed="false"/>
    <row r="51" customFormat="false" ht="12.75" hidden="false" customHeight="false" outlineLevel="0" collapsed="false">
      <c r="A51" s="9" t="s">
        <v>49</v>
      </c>
      <c r="B51" s="9"/>
      <c r="C51" s="9"/>
      <c r="D51" s="9"/>
      <c r="E51" s="9"/>
      <c r="F51" s="9"/>
      <c r="G51" s="9"/>
      <c r="H51" s="9"/>
      <c r="I51" s="9"/>
      <c r="J51" s="21"/>
    </row>
    <row r="52" customFormat="false" ht="12.75" hidden="false" customHeight="false" outlineLevel="0" collapsed="false">
      <c r="A52" s="33"/>
      <c r="B52" s="40"/>
      <c r="C52" s="41"/>
      <c r="D52" s="41"/>
      <c r="E52" s="41"/>
      <c r="F52" s="41"/>
      <c r="G52" s="42"/>
      <c r="H52" s="33"/>
      <c r="I52" s="33"/>
      <c r="J52" s="21"/>
    </row>
    <row r="53" customFormat="false" ht="12.75" hidden="false" customHeight="false" outlineLevel="0" collapsed="false">
      <c r="A53" s="9" t="s">
        <v>50</v>
      </c>
      <c r="B53" s="9"/>
      <c r="C53" s="9"/>
      <c r="D53" s="9"/>
      <c r="E53" s="9"/>
      <c r="F53" s="9"/>
      <c r="G53" s="9"/>
      <c r="H53" s="9"/>
      <c r="I53" s="9"/>
      <c r="J53" s="21"/>
    </row>
    <row r="54" customFormat="false" ht="12.75" hidden="false" customHeight="false" outlineLevel="0" collapsed="false">
      <c r="A54" s="15" t="s">
        <v>51</v>
      </c>
      <c r="B54" s="34" t="s">
        <v>52</v>
      </c>
      <c r="C54" s="34"/>
      <c r="D54" s="34"/>
      <c r="E54" s="34"/>
      <c r="F54" s="34"/>
      <c r="G54" s="34"/>
      <c r="H54" s="43"/>
      <c r="I54" s="33" t="s">
        <v>36</v>
      </c>
      <c r="J54" s="21"/>
    </row>
    <row r="55" customFormat="false" ht="12.75" hidden="false" customHeight="false" outlineLevel="0" collapsed="false">
      <c r="A55" s="33" t="s">
        <v>6</v>
      </c>
      <c r="B55" s="35" t="s">
        <v>53</v>
      </c>
      <c r="C55" s="35"/>
      <c r="D55" s="35"/>
      <c r="E55" s="35"/>
      <c r="F55" s="35"/>
      <c r="G55" s="35"/>
      <c r="H55" s="43" t="n">
        <f aca="false">1/12</f>
        <v>0.0833333333333333</v>
      </c>
      <c r="I55" s="44" t="n">
        <f aca="false">H55*I47</f>
        <v>0</v>
      </c>
      <c r="J55" s="21"/>
    </row>
    <row r="56" customFormat="false" ht="12.75" hidden="false" customHeight="false" outlineLevel="0" collapsed="false">
      <c r="A56" s="33" t="s">
        <v>8</v>
      </c>
      <c r="B56" s="35" t="s">
        <v>54</v>
      </c>
      <c r="C56" s="35"/>
      <c r="D56" s="35"/>
      <c r="E56" s="35"/>
      <c r="F56" s="35"/>
      <c r="G56" s="35"/>
      <c r="H56" s="43" t="n">
        <f aca="false">1/3*H55</f>
        <v>0.0277777777777778</v>
      </c>
      <c r="I56" s="44" t="n">
        <f aca="false">H56*I47</f>
        <v>0</v>
      </c>
      <c r="J56" s="21"/>
    </row>
    <row r="57" customFormat="false" ht="12.75" hidden="false" customHeight="false" outlineLevel="0" collapsed="false">
      <c r="A57" s="33" t="s">
        <v>55</v>
      </c>
      <c r="B57" s="33"/>
      <c r="C57" s="33"/>
      <c r="D57" s="33"/>
      <c r="E57" s="33"/>
      <c r="F57" s="33"/>
      <c r="G57" s="33"/>
      <c r="H57" s="43" t="n">
        <f aca="false">SUM(H51:H56)</f>
        <v>0.111111111111111</v>
      </c>
      <c r="I57" s="45" t="n">
        <f aca="false">SUM(I51:I56)</f>
        <v>0</v>
      </c>
      <c r="J57" s="21"/>
    </row>
    <row r="58" customFormat="false" ht="12.75" hidden="false" customHeight="false" outlineLevel="0" collapsed="false">
      <c r="A58" s="33" t="s">
        <v>45</v>
      </c>
      <c r="B58" s="11" t="s">
        <v>56</v>
      </c>
      <c r="C58" s="11"/>
      <c r="D58" s="11"/>
      <c r="E58" s="11"/>
      <c r="F58" s="11"/>
      <c r="G58" s="11"/>
      <c r="H58" s="46" t="n">
        <f aca="false">H75*H57</f>
        <v>0.0408888888888889</v>
      </c>
      <c r="I58" s="36" t="n">
        <f aca="false">H58*$I$47</f>
        <v>0</v>
      </c>
      <c r="J58" s="21"/>
    </row>
    <row r="59" customFormat="false" ht="12.75" hidden="false" customHeight="false" outlineLevel="0" collapsed="false">
      <c r="A59" s="33" t="s">
        <v>57</v>
      </c>
      <c r="B59" s="33"/>
      <c r="C59" s="33"/>
      <c r="D59" s="33"/>
      <c r="E59" s="33"/>
      <c r="F59" s="33"/>
      <c r="G59" s="33"/>
      <c r="H59" s="43" t="n">
        <f aca="false">SUM(H47:H56)</f>
        <v>0.111111111111111</v>
      </c>
      <c r="I59" s="45" t="n">
        <f aca="false">I58+I57</f>
        <v>0</v>
      </c>
      <c r="J59" s="21"/>
      <c r="K59" s="47"/>
    </row>
    <row r="60" customFormat="false" ht="12.75" hidden="false" customHeight="false" outlineLevel="0" collapsed="false">
      <c r="A60" s="33"/>
      <c r="B60" s="48"/>
      <c r="C60" s="49"/>
      <c r="D60" s="49"/>
      <c r="E60" s="49"/>
      <c r="F60" s="49"/>
      <c r="G60" s="50"/>
      <c r="H60" s="10"/>
      <c r="I60" s="44"/>
      <c r="J60" s="21"/>
    </row>
    <row r="61" customFormat="false" ht="22.5" hidden="false" customHeight="true" outlineLevel="0" collapsed="false">
      <c r="A61" s="20" t="s">
        <v>58</v>
      </c>
      <c r="B61" s="20"/>
      <c r="C61" s="20"/>
      <c r="D61" s="20"/>
      <c r="E61" s="20"/>
      <c r="F61" s="20"/>
      <c r="G61" s="20"/>
      <c r="H61" s="20"/>
      <c r="I61" s="20"/>
      <c r="J61" s="21"/>
    </row>
    <row r="62" customFormat="false" ht="22.5" hidden="false" customHeight="true" outlineLevel="0" collapsed="false">
      <c r="A62" s="20" t="s">
        <v>59</v>
      </c>
      <c r="B62" s="20"/>
      <c r="C62" s="20"/>
      <c r="D62" s="20"/>
      <c r="E62" s="20"/>
      <c r="F62" s="20"/>
      <c r="G62" s="20"/>
      <c r="H62" s="20"/>
      <c r="I62" s="20"/>
      <c r="J62" s="21"/>
    </row>
    <row r="63" customFormat="false" ht="33" hidden="false" customHeight="true" outlineLevel="0" collapsed="false">
      <c r="A63" s="20" t="s">
        <v>60</v>
      </c>
      <c r="B63" s="20"/>
      <c r="C63" s="20"/>
      <c r="D63" s="20"/>
      <c r="E63" s="20"/>
      <c r="F63" s="20"/>
      <c r="G63" s="20"/>
      <c r="H63" s="20"/>
      <c r="I63" s="20"/>
      <c r="J63" s="21"/>
    </row>
    <row r="64" customFormat="false" ht="12.75" hidden="false" customHeight="false" outlineLevel="0" collapsed="false">
      <c r="A64" s="33"/>
      <c r="B64" s="48"/>
      <c r="C64" s="49"/>
      <c r="D64" s="49"/>
      <c r="E64" s="49"/>
      <c r="F64" s="49"/>
      <c r="G64" s="50"/>
      <c r="H64" s="10"/>
      <c r="I64" s="44"/>
      <c r="J64" s="21"/>
    </row>
    <row r="65" customFormat="false" ht="27" hidden="false" customHeight="true" outlineLevel="0" collapsed="false">
      <c r="A65" s="51" t="s">
        <v>61</v>
      </c>
      <c r="B65" s="51"/>
      <c r="C65" s="51"/>
      <c r="D65" s="51"/>
      <c r="E65" s="51"/>
      <c r="F65" s="51"/>
      <c r="G65" s="51"/>
      <c r="H65" s="51"/>
      <c r="I65" s="51"/>
      <c r="J65" s="21"/>
    </row>
    <row r="66" customFormat="false" ht="12.75" hidden="false" customHeight="false" outlineLevel="0" collapsed="false">
      <c r="A66" s="15" t="s">
        <v>62</v>
      </c>
      <c r="B66" s="5" t="s">
        <v>63</v>
      </c>
      <c r="C66" s="5"/>
      <c r="D66" s="5"/>
      <c r="E66" s="5"/>
      <c r="F66" s="5"/>
      <c r="G66" s="5"/>
      <c r="H66" s="33" t="s">
        <v>35</v>
      </c>
      <c r="I66" s="33" t="s">
        <v>36</v>
      </c>
      <c r="J66" s="21"/>
      <c r="L66" s="4"/>
    </row>
    <row r="67" customFormat="false" ht="12.75" hidden="false" customHeight="false" outlineLevel="0" collapsed="false">
      <c r="A67" s="33" t="s">
        <v>6</v>
      </c>
      <c r="B67" s="11" t="s">
        <v>64</v>
      </c>
      <c r="C67" s="11"/>
      <c r="D67" s="11"/>
      <c r="E67" s="11"/>
      <c r="F67" s="11"/>
      <c r="G67" s="11"/>
      <c r="H67" s="46" t="n">
        <v>0.2</v>
      </c>
      <c r="I67" s="36" t="n">
        <f aca="false">H67*($I$47)</f>
        <v>0</v>
      </c>
      <c r="J67" s="21"/>
      <c r="K67" s="52"/>
      <c r="L67" s="4"/>
    </row>
    <row r="68" customFormat="false" ht="12.75" hidden="false" customHeight="false" outlineLevel="0" collapsed="false">
      <c r="A68" s="33" t="s">
        <v>8</v>
      </c>
      <c r="B68" s="11" t="s">
        <v>65</v>
      </c>
      <c r="C68" s="11"/>
      <c r="D68" s="11"/>
      <c r="E68" s="11"/>
      <c r="F68" s="11"/>
      <c r="G68" s="11"/>
      <c r="H68" s="46" t="n">
        <v>0.025</v>
      </c>
      <c r="I68" s="36" t="n">
        <f aca="false">H68*($I$47)</f>
        <v>0</v>
      </c>
      <c r="J68" s="21"/>
    </row>
    <row r="69" customFormat="false" ht="12.75" hidden="false" customHeight="false" outlineLevel="0" collapsed="false">
      <c r="A69" s="33" t="s">
        <v>10</v>
      </c>
      <c r="B69" s="11" t="s">
        <v>66</v>
      </c>
      <c r="C69" s="11"/>
      <c r="D69" s="11"/>
      <c r="E69" s="11"/>
      <c r="F69" s="11"/>
      <c r="G69" s="11"/>
      <c r="H69" s="46" t="n">
        <v>0.03</v>
      </c>
      <c r="I69" s="36" t="n">
        <f aca="false">H69*($I$47)</f>
        <v>0</v>
      </c>
      <c r="J69" s="21"/>
    </row>
    <row r="70" customFormat="false" ht="12.75" hidden="false" customHeight="false" outlineLevel="0" collapsed="false">
      <c r="A70" s="33" t="s">
        <v>12</v>
      </c>
      <c r="B70" s="11" t="s">
        <v>67</v>
      </c>
      <c r="C70" s="11"/>
      <c r="D70" s="11"/>
      <c r="E70" s="11"/>
      <c r="F70" s="11"/>
      <c r="G70" s="11"/>
      <c r="H70" s="46" t="n">
        <v>0.015</v>
      </c>
      <c r="I70" s="36" t="n">
        <f aca="false">H70*($I$47)</f>
        <v>0</v>
      </c>
      <c r="J70" s="21"/>
    </row>
    <row r="71" customFormat="false" ht="12.75" hidden="false" customHeight="false" outlineLevel="0" collapsed="false">
      <c r="A71" s="33" t="s">
        <v>41</v>
      </c>
      <c r="B71" s="11" t="s">
        <v>68</v>
      </c>
      <c r="C71" s="11"/>
      <c r="D71" s="11"/>
      <c r="E71" s="11"/>
      <c r="F71" s="11"/>
      <c r="G71" s="11"/>
      <c r="H71" s="46" t="n">
        <v>0.01</v>
      </c>
      <c r="I71" s="36" t="n">
        <f aca="false">H71*($I$47)</f>
        <v>0</v>
      </c>
      <c r="J71" s="21"/>
    </row>
    <row r="72" customFormat="false" ht="12.75" hidden="false" customHeight="false" outlineLevel="0" collapsed="false">
      <c r="A72" s="33" t="s">
        <v>43</v>
      </c>
      <c r="B72" s="11" t="s">
        <v>69</v>
      </c>
      <c r="C72" s="11"/>
      <c r="D72" s="11"/>
      <c r="E72" s="11"/>
      <c r="F72" s="11"/>
      <c r="G72" s="11"/>
      <c r="H72" s="46" t="n">
        <v>0.006</v>
      </c>
      <c r="I72" s="36" t="n">
        <f aca="false">H72*($I$47)</f>
        <v>0</v>
      </c>
      <c r="J72" s="21"/>
    </row>
    <row r="73" customFormat="false" ht="12.75" hidden="false" customHeight="false" outlineLevel="0" collapsed="false">
      <c r="A73" s="33" t="s">
        <v>45</v>
      </c>
      <c r="B73" s="11" t="s">
        <v>70</v>
      </c>
      <c r="C73" s="11"/>
      <c r="D73" s="11"/>
      <c r="E73" s="11"/>
      <c r="F73" s="11"/>
      <c r="G73" s="11"/>
      <c r="H73" s="46" t="n">
        <v>0.002</v>
      </c>
      <c r="I73" s="36" t="n">
        <f aca="false">H73*($I$47)</f>
        <v>0</v>
      </c>
      <c r="J73" s="21"/>
    </row>
    <row r="74" customFormat="false" ht="12.75" hidden="false" customHeight="false" outlineLevel="0" collapsed="false">
      <c r="A74" s="33" t="s">
        <v>71</v>
      </c>
      <c r="B74" s="11" t="s">
        <v>72</v>
      </c>
      <c r="C74" s="11"/>
      <c r="D74" s="11"/>
      <c r="E74" s="11"/>
      <c r="F74" s="11"/>
      <c r="G74" s="11"/>
      <c r="H74" s="46" t="n">
        <v>0.08</v>
      </c>
      <c r="I74" s="36" t="n">
        <f aca="false">H74*($I$47)</f>
        <v>0</v>
      </c>
      <c r="J74" s="21"/>
    </row>
    <row r="75" customFormat="false" ht="12.75" hidden="false" customHeight="false" outlineLevel="0" collapsed="false">
      <c r="A75" s="33" t="s">
        <v>73</v>
      </c>
      <c r="B75" s="33"/>
      <c r="C75" s="33"/>
      <c r="D75" s="33"/>
      <c r="E75" s="33"/>
      <c r="F75" s="33"/>
      <c r="G75" s="33"/>
      <c r="H75" s="43" t="n">
        <f aca="false">SUM(H67:H74)</f>
        <v>0.368</v>
      </c>
      <c r="I75" s="45" t="n">
        <f aca="false">SUM(I67:I74)</f>
        <v>0</v>
      </c>
      <c r="J75" s="21"/>
      <c r="K75" s="47"/>
    </row>
    <row r="76" customFormat="false" ht="12.75" hidden="false" customHeight="false" outlineLevel="0" collapsed="false">
      <c r="A76" s="40"/>
      <c r="B76" s="41"/>
      <c r="C76" s="41"/>
      <c r="D76" s="41"/>
      <c r="E76" s="41"/>
      <c r="F76" s="41"/>
      <c r="G76" s="41"/>
      <c r="H76" s="53"/>
      <c r="I76" s="54"/>
      <c r="J76" s="21"/>
      <c r="K76" s="47"/>
    </row>
    <row r="77" customFormat="false" ht="12.75" hidden="false" customHeight="true" outlineLevel="0" collapsed="false">
      <c r="A77" s="20" t="s">
        <v>74</v>
      </c>
      <c r="B77" s="20"/>
      <c r="C77" s="20"/>
      <c r="D77" s="20"/>
      <c r="E77" s="20"/>
      <c r="F77" s="20"/>
      <c r="G77" s="20"/>
      <c r="H77" s="20"/>
      <c r="I77" s="20"/>
      <c r="J77" s="21"/>
    </row>
    <row r="78" customFormat="false" ht="12.75" hidden="false" customHeight="true" outlineLevel="0" collapsed="false">
      <c r="A78" s="20" t="s">
        <v>75</v>
      </c>
      <c r="B78" s="20"/>
      <c r="C78" s="20"/>
      <c r="D78" s="20"/>
      <c r="E78" s="20"/>
      <c r="F78" s="20"/>
      <c r="G78" s="20"/>
      <c r="H78" s="20"/>
      <c r="I78" s="20"/>
      <c r="J78" s="21"/>
    </row>
    <row r="79" customFormat="false" ht="12.75" hidden="false" customHeight="true" outlineLevel="0" collapsed="false">
      <c r="A79" s="20" t="s">
        <v>76</v>
      </c>
      <c r="B79" s="20"/>
      <c r="C79" s="20"/>
      <c r="D79" s="20"/>
      <c r="E79" s="20"/>
      <c r="F79" s="20"/>
      <c r="G79" s="20"/>
      <c r="H79" s="20"/>
      <c r="I79" s="20"/>
      <c r="J79" s="21"/>
    </row>
    <row r="80" customFormat="false" ht="12.75" hidden="false" customHeight="false" outlineLevel="0" collapsed="false">
      <c r="A80" s="33"/>
      <c r="B80" s="35"/>
      <c r="C80" s="35"/>
      <c r="D80" s="35"/>
      <c r="E80" s="35"/>
      <c r="F80" s="35"/>
      <c r="G80" s="35"/>
      <c r="H80" s="10"/>
      <c r="I80" s="44"/>
      <c r="J80" s="21"/>
    </row>
    <row r="81" customFormat="false" ht="12.75" hidden="false" customHeight="false" outlineLevel="0" collapsed="false">
      <c r="A81" s="9" t="s">
        <v>77</v>
      </c>
      <c r="B81" s="9"/>
      <c r="C81" s="9"/>
      <c r="D81" s="9"/>
      <c r="E81" s="9"/>
      <c r="F81" s="9"/>
      <c r="G81" s="9"/>
      <c r="H81" s="9"/>
      <c r="I81" s="9"/>
      <c r="J81" s="21"/>
    </row>
    <row r="82" customFormat="false" ht="12.75" hidden="false" customHeight="false" outlineLevel="0" collapsed="false">
      <c r="A82" s="33" t="s">
        <v>78</v>
      </c>
      <c r="B82" s="34" t="s">
        <v>79</v>
      </c>
      <c r="C82" s="34"/>
      <c r="D82" s="34"/>
      <c r="E82" s="34"/>
      <c r="F82" s="34"/>
      <c r="G82" s="34"/>
      <c r="H82" s="33"/>
      <c r="I82" s="33" t="s">
        <v>36</v>
      </c>
      <c r="J82" s="21"/>
    </row>
    <row r="83" customFormat="false" ht="12.75" hidden="false" customHeight="false" outlineLevel="0" collapsed="false">
      <c r="A83" s="33" t="s">
        <v>6</v>
      </c>
      <c r="B83" s="35" t="s">
        <v>80</v>
      </c>
      <c r="C83" s="35"/>
      <c r="D83" s="35"/>
      <c r="E83" s="35"/>
      <c r="F83" s="35"/>
      <c r="G83" s="35"/>
      <c r="H83" s="10" t="s">
        <v>81</v>
      </c>
      <c r="I83" s="44"/>
      <c r="J83" s="21"/>
    </row>
    <row r="84" customFormat="false" ht="12.75" hidden="false" customHeight="false" outlineLevel="0" collapsed="false">
      <c r="A84" s="33" t="s">
        <v>8</v>
      </c>
      <c r="B84" s="35" t="s">
        <v>82</v>
      </c>
      <c r="C84" s="35"/>
      <c r="D84" s="35"/>
      <c r="E84" s="35"/>
      <c r="F84" s="35"/>
      <c r="G84" s="35"/>
      <c r="H84" s="10" t="s">
        <v>81</v>
      </c>
      <c r="I84" s="44"/>
      <c r="J84" s="21"/>
    </row>
    <row r="85" customFormat="false" ht="12.75" hidden="false" customHeight="false" outlineLevel="0" collapsed="false">
      <c r="A85" s="33" t="s">
        <v>10</v>
      </c>
      <c r="B85" s="35" t="s">
        <v>83</v>
      </c>
      <c r="C85" s="35"/>
      <c r="D85" s="35"/>
      <c r="E85" s="35"/>
      <c r="F85" s="35"/>
      <c r="G85" s="35"/>
      <c r="H85" s="10" t="s">
        <v>81</v>
      </c>
      <c r="I85" s="44"/>
      <c r="J85" s="21"/>
    </row>
    <row r="86" customFormat="false" ht="12.75" hidden="false" customHeight="false" outlineLevel="0" collapsed="false">
      <c r="A86" s="33" t="s">
        <v>12</v>
      </c>
      <c r="B86" s="35" t="s">
        <v>84</v>
      </c>
      <c r="C86" s="35"/>
      <c r="D86" s="35"/>
      <c r="E86" s="35"/>
      <c r="F86" s="35"/>
      <c r="G86" s="35"/>
      <c r="H86" s="10" t="s">
        <v>81</v>
      </c>
      <c r="I86" s="44"/>
      <c r="J86" s="21"/>
    </row>
    <row r="87" customFormat="false" ht="12.75" hidden="false" customHeight="false" outlineLevel="0" collapsed="false">
      <c r="A87" s="33" t="s">
        <v>41</v>
      </c>
      <c r="B87" s="35" t="s">
        <v>85</v>
      </c>
      <c r="C87" s="35"/>
      <c r="D87" s="35"/>
      <c r="E87" s="35"/>
      <c r="F87" s="35"/>
      <c r="G87" s="35"/>
      <c r="H87" s="10" t="s">
        <v>81</v>
      </c>
      <c r="I87" s="44"/>
      <c r="J87" s="21"/>
    </row>
    <row r="88" customFormat="false" ht="12.75" hidden="false" customHeight="true" outlineLevel="0" collapsed="false">
      <c r="A88" s="33" t="s">
        <v>43</v>
      </c>
      <c r="B88" s="35" t="s">
        <v>86</v>
      </c>
      <c r="C88" s="35"/>
      <c r="D88" s="35"/>
      <c r="E88" s="35"/>
      <c r="F88" s="35"/>
      <c r="G88" s="35"/>
      <c r="H88" s="10" t="s">
        <v>81</v>
      </c>
      <c r="I88" s="44"/>
      <c r="J88" s="21"/>
    </row>
    <row r="89" customFormat="false" ht="12.75" hidden="false" customHeight="false" outlineLevel="0" collapsed="false">
      <c r="A89" s="33" t="s">
        <v>87</v>
      </c>
      <c r="B89" s="33"/>
      <c r="C89" s="33"/>
      <c r="D89" s="33"/>
      <c r="E89" s="33"/>
      <c r="F89" s="33"/>
      <c r="G89" s="33"/>
      <c r="H89" s="33"/>
      <c r="I89" s="45" t="n">
        <f aca="false">SUM(I83:I88)</f>
        <v>0</v>
      </c>
      <c r="J89" s="21"/>
    </row>
    <row r="90" customFormat="false" ht="12.75" hidden="false" customHeight="false" outlineLevel="0" collapsed="false">
      <c r="A90" s="33"/>
      <c r="B90" s="34"/>
      <c r="C90" s="34"/>
      <c r="D90" s="34"/>
      <c r="E90" s="34"/>
      <c r="F90" s="34"/>
      <c r="G90" s="34"/>
      <c r="H90" s="33"/>
      <c r="I90" s="33"/>
      <c r="J90" s="21"/>
    </row>
    <row r="91" customFormat="false" ht="12.75" hidden="false" customHeight="true" outlineLevel="0" collapsed="false">
      <c r="A91" s="20" t="s">
        <v>88</v>
      </c>
      <c r="B91" s="20"/>
      <c r="C91" s="20"/>
      <c r="D91" s="20"/>
      <c r="E91" s="20"/>
      <c r="F91" s="20"/>
      <c r="G91" s="20"/>
      <c r="H91" s="20"/>
      <c r="I91" s="20"/>
      <c r="J91" s="21"/>
    </row>
    <row r="92" customFormat="false" ht="22.5" hidden="false" customHeight="true" outlineLevel="0" collapsed="false">
      <c r="A92" s="20" t="s">
        <v>89</v>
      </c>
      <c r="B92" s="20"/>
      <c r="C92" s="20"/>
      <c r="D92" s="20"/>
      <c r="E92" s="20"/>
      <c r="F92" s="20"/>
      <c r="G92" s="20"/>
      <c r="H92" s="20"/>
      <c r="I92" s="20"/>
      <c r="J92" s="21"/>
    </row>
    <row r="93" customFormat="false" ht="12.75" hidden="false" customHeight="false" outlineLevel="0" collapsed="false">
      <c r="A93" s="55"/>
      <c r="B93" s="35"/>
      <c r="C93" s="35"/>
      <c r="D93" s="35"/>
      <c r="E93" s="35"/>
      <c r="F93" s="35"/>
      <c r="G93" s="35"/>
      <c r="H93" s="10"/>
      <c r="I93" s="36"/>
      <c r="J93" s="21"/>
    </row>
    <row r="94" customFormat="false" ht="12.75" hidden="false" customHeight="false" outlineLevel="0" collapsed="false">
      <c r="A94" s="9" t="s">
        <v>90</v>
      </c>
      <c r="B94" s="9"/>
      <c r="C94" s="9"/>
      <c r="D94" s="9"/>
      <c r="E94" s="9"/>
      <c r="F94" s="9"/>
      <c r="G94" s="9"/>
      <c r="H94" s="9"/>
      <c r="I94" s="9"/>
      <c r="J94" s="21"/>
    </row>
    <row r="95" customFormat="false" ht="12.75" hidden="false" customHeight="false" outlineLevel="0" collapsed="false">
      <c r="A95" s="33" t="n">
        <v>2</v>
      </c>
      <c r="B95" s="34" t="s">
        <v>91</v>
      </c>
      <c r="C95" s="34"/>
      <c r="D95" s="34"/>
      <c r="E95" s="34"/>
      <c r="F95" s="34"/>
      <c r="G95" s="34"/>
      <c r="H95" s="33"/>
      <c r="I95" s="33" t="s">
        <v>36</v>
      </c>
      <c r="J95" s="21"/>
    </row>
    <row r="96" customFormat="false" ht="12.75" hidden="false" customHeight="false" outlineLevel="0" collapsed="false">
      <c r="A96" s="33" t="s">
        <v>6</v>
      </c>
      <c r="B96" s="35" t="s">
        <v>52</v>
      </c>
      <c r="C96" s="35"/>
      <c r="D96" s="35"/>
      <c r="E96" s="35"/>
      <c r="F96" s="35"/>
      <c r="G96" s="35"/>
      <c r="H96" s="10" t="s">
        <v>81</v>
      </c>
      <c r="I96" s="44" t="n">
        <f aca="false">I59</f>
        <v>0</v>
      </c>
      <c r="J96" s="21"/>
    </row>
    <row r="97" customFormat="false" ht="12.75" hidden="false" customHeight="false" outlineLevel="0" collapsed="false">
      <c r="A97" s="33" t="s">
        <v>8</v>
      </c>
      <c r="B97" s="35" t="s">
        <v>63</v>
      </c>
      <c r="C97" s="35"/>
      <c r="D97" s="35"/>
      <c r="E97" s="35"/>
      <c r="F97" s="35"/>
      <c r="G97" s="35"/>
      <c r="H97" s="10" t="s">
        <v>81</v>
      </c>
      <c r="I97" s="44" t="n">
        <f aca="false">I75</f>
        <v>0</v>
      </c>
      <c r="J97" s="21"/>
    </row>
    <row r="98" customFormat="false" ht="12.75" hidden="false" customHeight="false" outlineLevel="0" collapsed="false">
      <c r="A98" s="33" t="s">
        <v>10</v>
      </c>
      <c r="B98" s="35" t="s">
        <v>79</v>
      </c>
      <c r="C98" s="35"/>
      <c r="D98" s="35"/>
      <c r="E98" s="35"/>
      <c r="F98" s="35"/>
      <c r="G98" s="35"/>
      <c r="H98" s="10" t="s">
        <v>81</v>
      </c>
      <c r="I98" s="44" t="n">
        <f aca="false">I89</f>
        <v>0</v>
      </c>
      <c r="J98" s="21"/>
    </row>
    <row r="99" customFormat="false" ht="12.75" hidden="false" customHeight="false" outlineLevel="0" collapsed="false">
      <c r="A99" s="9" t="s">
        <v>92</v>
      </c>
      <c r="B99" s="9"/>
      <c r="C99" s="9"/>
      <c r="D99" s="9"/>
      <c r="E99" s="9"/>
      <c r="F99" s="9"/>
      <c r="G99" s="9"/>
      <c r="H99" s="9"/>
      <c r="I99" s="38" t="n">
        <f aca="false">SUM(I96:I98)</f>
        <v>0</v>
      </c>
      <c r="J99" s="21"/>
    </row>
    <row r="100" customFormat="false" ht="12.75" hidden="false" customHeight="false" outlineLevel="0" collapsed="false">
      <c r="A100" s="56"/>
      <c r="B100" s="57"/>
      <c r="C100" s="57"/>
      <c r="D100" s="57"/>
      <c r="E100" s="57"/>
      <c r="F100" s="57"/>
      <c r="G100" s="57"/>
      <c r="H100" s="57"/>
      <c r="I100" s="57"/>
      <c r="J100" s="21"/>
    </row>
    <row r="101" customFormat="false" ht="12.75" hidden="false" customHeight="false" outlineLevel="0" collapsed="false">
      <c r="A101" s="9" t="s">
        <v>93</v>
      </c>
      <c r="B101" s="9"/>
      <c r="C101" s="9"/>
      <c r="D101" s="9"/>
      <c r="E101" s="9"/>
      <c r="F101" s="9"/>
      <c r="G101" s="9"/>
      <c r="H101" s="9"/>
      <c r="I101" s="9"/>
      <c r="J101" s="21"/>
    </row>
    <row r="102" customFormat="false" ht="12.75" hidden="false" customHeight="false" outlineLevel="0" collapsed="false">
      <c r="A102" s="27" t="n">
        <v>3</v>
      </c>
      <c r="B102" s="58" t="s">
        <v>94</v>
      </c>
      <c r="C102" s="58"/>
      <c r="D102" s="58"/>
      <c r="E102" s="58"/>
      <c r="F102" s="58"/>
      <c r="G102" s="58"/>
      <c r="H102" s="9" t="s">
        <v>35</v>
      </c>
      <c r="I102" s="9" t="s">
        <v>36</v>
      </c>
      <c r="J102" s="21"/>
    </row>
    <row r="103" customFormat="false" ht="12.75" hidden="false" customHeight="false" outlineLevel="0" collapsed="false">
      <c r="A103" s="33" t="s">
        <v>6</v>
      </c>
      <c r="B103" s="11" t="s">
        <v>95</v>
      </c>
      <c r="C103" s="11"/>
      <c r="D103" s="11"/>
      <c r="E103" s="11"/>
      <c r="F103" s="11"/>
      <c r="G103" s="11"/>
      <c r="H103" s="46" t="n">
        <f aca="false">1/12*0.05</f>
        <v>0.00416666666666667</v>
      </c>
      <c r="I103" s="36" t="n">
        <f aca="false">H103*$I$47</f>
        <v>0</v>
      </c>
      <c r="J103" s="21"/>
    </row>
    <row r="104" customFormat="false" ht="12.75" hidden="false" customHeight="false" outlineLevel="0" collapsed="false">
      <c r="A104" s="33" t="s">
        <v>8</v>
      </c>
      <c r="B104" s="11" t="s">
        <v>96</v>
      </c>
      <c r="C104" s="11"/>
      <c r="D104" s="11"/>
      <c r="E104" s="11"/>
      <c r="F104" s="11"/>
      <c r="G104" s="11"/>
      <c r="H104" s="46" t="n">
        <f aca="false">H74*H103</f>
        <v>0.000333333333333333</v>
      </c>
      <c r="I104" s="36" t="n">
        <f aca="false">H104*$I$47</f>
        <v>0</v>
      </c>
      <c r="J104" s="21"/>
    </row>
    <row r="105" customFormat="false" ht="12.75" hidden="false" customHeight="false" outlineLevel="0" collapsed="false">
      <c r="A105" s="33" t="s">
        <v>10</v>
      </c>
      <c r="B105" s="11" t="s">
        <v>97</v>
      </c>
      <c r="C105" s="11"/>
      <c r="D105" s="11"/>
      <c r="E105" s="11"/>
      <c r="F105" s="11"/>
      <c r="G105" s="11"/>
      <c r="H105" s="46" t="n">
        <v>0.0344</v>
      </c>
      <c r="I105" s="36" t="n">
        <f aca="false">H105*$I$47</f>
        <v>0</v>
      </c>
      <c r="J105" s="21"/>
    </row>
    <row r="106" customFormat="false" ht="12.75" hidden="false" customHeight="false" outlineLevel="0" collapsed="false">
      <c r="A106" s="33" t="s">
        <v>12</v>
      </c>
      <c r="B106" s="11" t="s">
        <v>98</v>
      </c>
      <c r="C106" s="11"/>
      <c r="D106" s="11"/>
      <c r="E106" s="11"/>
      <c r="F106" s="11"/>
      <c r="G106" s="11"/>
      <c r="H106" s="46" t="n">
        <v>0.0194</v>
      </c>
      <c r="I106" s="36" t="n">
        <f aca="false">H106*$I$47</f>
        <v>0</v>
      </c>
      <c r="J106" s="21"/>
    </row>
    <row r="107" customFormat="false" ht="12.75" hidden="false" customHeight="false" outlineLevel="0" collapsed="false">
      <c r="A107" s="33" t="s">
        <v>41</v>
      </c>
      <c r="B107" s="11" t="s">
        <v>99</v>
      </c>
      <c r="C107" s="11"/>
      <c r="D107" s="11"/>
      <c r="E107" s="11"/>
      <c r="F107" s="11"/>
      <c r="G107" s="11"/>
      <c r="H107" s="46" t="n">
        <f aca="false">H75*H106</f>
        <v>0.0071392</v>
      </c>
      <c r="I107" s="36" t="n">
        <f aca="false">H107*$I$47</f>
        <v>0</v>
      </c>
      <c r="J107" s="21"/>
    </row>
    <row r="108" customFormat="false" ht="12.75" hidden="false" customHeight="false" outlineLevel="0" collapsed="false">
      <c r="A108" s="33" t="s">
        <v>43</v>
      </c>
      <c r="B108" s="11" t="s">
        <v>100</v>
      </c>
      <c r="C108" s="11"/>
      <c r="D108" s="11"/>
      <c r="E108" s="11"/>
      <c r="F108" s="11"/>
      <c r="G108" s="11"/>
      <c r="H108" s="46" t="n">
        <f aca="false">H106*H74*0.4</f>
        <v>0.0006208</v>
      </c>
      <c r="I108" s="36" t="n">
        <f aca="false">H108*$I$47</f>
        <v>0</v>
      </c>
      <c r="J108" s="21"/>
    </row>
    <row r="109" s="63" customFormat="true" ht="12.75" hidden="false" customHeight="false" outlineLevel="0" collapsed="false">
      <c r="A109" s="59" t="s">
        <v>101</v>
      </c>
      <c r="B109" s="59"/>
      <c r="C109" s="59"/>
      <c r="D109" s="59"/>
      <c r="E109" s="59"/>
      <c r="F109" s="59"/>
      <c r="G109" s="59"/>
      <c r="H109" s="60" t="n">
        <f aca="false">SUM(H103:H108)</f>
        <v>0.06606</v>
      </c>
      <c r="I109" s="61" t="n">
        <f aca="false">SUM(I103:I108)</f>
        <v>0</v>
      </c>
      <c r="J109" s="62"/>
    </row>
    <row r="110" customFormat="false" ht="12.75" hidden="false" customHeight="false" outlineLevel="0" collapsed="false">
      <c r="A110" s="64"/>
      <c r="B110" s="64"/>
      <c r="C110" s="64"/>
      <c r="D110" s="64"/>
      <c r="E110" s="64"/>
      <c r="F110" s="64"/>
      <c r="G110" s="64"/>
      <c r="H110" s="65"/>
      <c r="I110" s="66"/>
      <c r="J110" s="21"/>
    </row>
    <row r="111" customFormat="false" ht="12.75" hidden="false" customHeight="false" outlineLevel="0" collapsed="false">
      <c r="A111" s="9" t="s">
        <v>102</v>
      </c>
      <c r="B111" s="9"/>
      <c r="C111" s="9"/>
      <c r="D111" s="9"/>
      <c r="E111" s="9"/>
      <c r="F111" s="9"/>
      <c r="G111" s="9"/>
      <c r="H111" s="9"/>
      <c r="I111" s="9"/>
      <c r="J111" s="21"/>
    </row>
    <row r="112" customFormat="false" ht="12.75" hidden="false" customHeight="false" outlineLevel="0" collapsed="false">
      <c r="A112" s="15"/>
      <c r="B112" s="5"/>
      <c r="C112" s="5"/>
      <c r="D112" s="5"/>
      <c r="E112" s="5"/>
      <c r="F112" s="5"/>
      <c r="G112" s="5"/>
      <c r="H112" s="33"/>
      <c r="I112" s="33"/>
      <c r="J112" s="21"/>
      <c r="L112" s="4"/>
    </row>
    <row r="113" customFormat="false" ht="21" hidden="false" customHeight="true" outlineLevel="0" collapsed="false">
      <c r="A113" s="20" t="s">
        <v>103</v>
      </c>
      <c r="B113" s="20"/>
      <c r="C113" s="20"/>
      <c r="D113" s="20"/>
      <c r="E113" s="20"/>
      <c r="F113" s="20"/>
      <c r="G113" s="20"/>
      <c r="H113" s="20"/>
      <c r="I113" s="20"/>
      <c r="J113" s="21"/>
    </row>
    <row r="114" customFormat="false" ht="12.75" hidden="false" customHeight="false" outlineLevel="0" collapsed="false">
      <c r="A114" s="33"/>
      <c r="B114" s="11"/>
      <c r="C114" s="11"/>
      <c r="D114" s="11"/>
      <c r="E114" s="11"/>
      <c r="F114" s="11"/>
      <c r="G114" s="11"/>
      <c r="H114" s="46"/>
      <c r="I114" s="36"/>
      <c r="J114" s="21"/>
    </row>
    <row r="115" customFormat="false" ht="12.75" hidden="false" customHeight="false" outlineLevel="0" collapsed="false">
      <c r="A115" s="9" t="s">
        <v>104</v>
      </c>
      <c r="B115" s="9"/>
      <c r="C115" s="9"/>
      <c r="D115" s="9"/>
      <c r="E115" s="9"/>
      <c r="F115" s="9"/>
      <c r="G115" s="9"/>
      <c r="H115" s="9"/>
      <c r="I115" s="9"/>
      <c r="J115" s="21"/>
    </row>
    <row r="116" customFormat="false" ht="12.75" hidden="false" customHeight="false" outlineLevel="0" collapsed="false">
      <c r="A116" s="27" t="s">
        <v>105</v>
      </c>
      <c r="B116" s="58" t="s">
        <v>106</v>
      </c>
      <c r="C116" s="58"/>
      <c r="D116" s="58"/>
      <c r="E116" s="58"/>
      <c r="F116" s="58"/>
      <c r="G116" s="58"/>
      <c r="H116" s="9" t="s">
        <v>35</v>
      </c>
      <c r="I116" s="9" t="s">
        <v>36</v>
      </c>
      <c r="J116" s="21"/>
    </row>
    <row r="117" customFormat="false" ht="12.75" hidden="false" customHeight="false" outlineLevel="0" collapsed="false">
      <c r="A117" s="33" t="s">
        <v>6</v>
      </c>
      <c r="B117" s="11" t="s">
        <v>107</v>
      </c>
      <c r="C117" s="11"/>
      <c r="D117" s="11"/>
      <c r="E117" s="11"/>
      <c r="F117" s="11"/>
      <c r="G117" s="11"/>
      <c r="H117" s="46" t="n">
        <v>0.0833</v>
      </c>
      <c r="I117" s="36" t="n">
        <f aca="false">H117*$I$47</f>
        <v>0</v>
      </c>
      <c r="J117" s="21"/>
    </row>
    <row r="118" customFormat="false" ht="12.75" hidden="false" customHeight="false" outlineLevel="0" collapsed="false">
      <c r="A118" s="33" t="s">
        <v>8</v>
      </c>
      <c r="B118" s="11" t="s">
        <v>108</v>
      </c>
      <c r="C118" s="11"/>
      <c r="D118" s="11"/>
      <c r="E118" s="11"/>
      <c r="F118" s="11"/>
      <c r="G118" s="11"/>
      <c r="H118" s="46" t="n">
        <f aca="false">5/30/12</f>
        <v>0.0138888888888889</v>
      </c>
      <c r="I118" s="36" t="n">
        <f aca="false">H118*$I$47</f>
        <v>0</v>
      </c>
      <c r="J118" s="21"/>
    </row>
    <row r="119" customFormat="false" ht="12.75" hidden="false" customHeight="false" outlineLevel="0" collapsed="false">
      <c r="A119" s="33" t="s">
        <v>10</v>
      </c>
      <c r="B119" s="11" t="s">
        <v>109</v>
      </c>
      <c r="C119" s="11"/>
      <c r="D119" s="11"/>
      <c r="E119" s="11"/>
      <c r="F119" s="11"/>
      <c r="G119" s="11"/>
      <c r="H119" s="46" t="n">
        <v>0.0028</v>
      </c>
      <c r="I119" s="36" t="n">
        <f aca="false">H119*$I$47</f>
        <v>0</v>
      </c>
      <c r="J119" s="21"/>
    </row>
    <row r="120" customFormat="false" ht="12.75" hidden="false" customHeight="false" outlineLevel="0" collapsed="false">
      <c r="A120" s="33" t="s">
        <v>12</v>
      </c>
      <c r="B120" s="11" t="s">
        <v>110</v>
      </c>
      <c r="C120" s="11"/>
      <c r="D120" s="11"/>
      <c r="E120" s="11"/>
      <c r="F120" s="11"/>
      <c r="G120" s="11"/>
      <c r="H120" s="46" t="n">
        <v>0.0002</v>
      </c>
      <c r="I120" s="36" t="n">
        <f aca="false">H120*$I$47</f>
        <v>0</v>
      </c>
      <c r="J120" s="21"/>
    </row>
    <row r="121" customFormat="false" ht="12.75" hidden="false" customHeight="false" outlineLevel="0" collapsed="false">
      <c r="A121" s="33" t="s">
        <v>41</v>
      </c>
      <c r="B121" s="11" t="s">
        <v>111</v>
      </c>
      <c r="C121" s="11"/>
      <c r="D121" s="11"/>
      <c r="E121" s="11"/>
      <c r="F121" s="11"/>
      <c r="G121" s="11"/>
      <c r="H121" s="46" t="n">
        <v>0.0007</v>
      </c>
      <c r="I121" s="36" t="n">
        <f aca="false">H121*$I$47</f>
        <v>0</v>
      </c>
      <c r="J121" s="21"/>
    </row>
    <row r="122" customFormat="false" ht="12.75" hidden="false" customHeight="false" outlineLevel="0" collapsed="false">
      <c r="A122" s="33" t="s">
        <v>43</v>
      </c>
      <c r="B122" s="11" t="s">
        <v>112</v>
      </c>
      <c r="C122" s="11"/>
      <c r="D122" s="11"/>
      <c r="E122" s="11"/>
      <c r="F122" s="11"/>
      <c r="G122" s="11"/>
      <c r="H122" s="46" t="n">
        <v>0.0029</v>
      </c>
      <c r="I122" s="36" t="n">
        <f aca="false">H122*$I$47</f>
        <v>0</v>
      </c>
      <c r="J122" s="21"/>
    </row>
    <row r="123" customFormat="false" ht="12.75" hidden="false" customHeight="false" outlineLevel="0" collapsed="false">
      <c r="A123" s="67" t="s">
        <v>45</v>
      </c>
      <c r="B123" s="11" t="s">
        <v>113</v>
      </c>
      <c r="C123" s="11"/>
      <c r="D123" s="11"/>
      <c r="E123" s="11"/>
      <c r="F123" s="11"/>
      <c r="G123" s="11"/>
      <c r="H123" s="46"/>
      <c r="I123" s="36" t="n">
        <f aca="false">H123*$I$47</f>
        <v>0</v>
      </c>
      <c r="J123" s="21"/>
    </row>
    <row r="124" s="6" customFormat="true" ht="12.75" hidden="false" customHeight="false" outlineLevel="0" collapsed="false">
      <c r="A124" s="33" t="s">
        <v>114</v>
      </c>
      <c r="B124" s="33"/>
      <c r="C124" s="33"/>
      <c r="D124" s="33"/>
      <c r="E124" s="33"/>
      <c r="F124" s="33"/>
      <c r="G124" s="33"/>
      <c r="H124" s="43" t="n">
        <f aca="false">SUM(H117:H123)</f>
        <v>0.103788888888889</v>
      </c>
      <c r="I124" s="45" t="n">
        <f aca="false">H124*$I$47</f>
        <v>0</v>
      </c>
      <c r="J124" s="39"/>
    </row>
    <row r="125" customFormat="false" ht="12.75" hidden="false" customHeight="false" outlineLevel="0" collapsed="false">
      <c r="A125" s="33"/>
      <c r="B125" s="11"/>
      <c r="C125" s="11"/>
      <c r="D125" s="11"/>
      <c r="E125" s="11"/>
      <c r="F125" s="11"/>
      <c r="G125" s="11"/>
      <c r="H125" s="46"/>
      <c r="I125" s="36"/>
      <c r="J125" s="21"/>
    </row>
    <row r="126" customFormat="false" ht="12.75" hidden="false" customHeight="false" outlineLevel="0" collapsed="false">
      <c r="A126" s="9" t="s">
        <v>115</v>
      </c>
      <c r="B126" s="9"/>
      <c r="C126" s="9"/>
      <c r="D126" s="9"/>
      <c r="E126" s="9"/>
      <c r="F126" s="9"/>
      <c r="G126" s="9"/>
      <c r="H126" s="9"/>
      <c r="I126" s="9"/>
      <c r="J126" s="21"/>
    </row>
    <row r="127" customFormat="false" ht="12.75" hidden="false" customHeight="false" outlineLevel="0" collapsed="false">
      <c r="A127" s="27" t="s">
        <v>116</v>
      </c>
      <c r="B127" s="58" t="s">
        <v>106</v>
      </c>
      <c r="C127" s="58"/>
      <c r="D127" s="58"/>
      <c r="E127" s="58"/>
      <c r="F127" s="58"/>
      <c r="G127" s="58"/>
      <c r="H127" s="9" t="s">
        <v>35</v>
      </c>
      <c r="I127" s="9" t="s">
        <v>36</v>
      </c>
      <c r="J127" s="21"/>
    </row>
    <row r="128" customFormat="false" ht="12.75" hidden="false" customHeight="false" outlineLevel="0" collapsed="false">
      <c r="A128" s="33" t="s">
        <v>6</v>
      </c>
      <c r="B128" s="11" t="s">
        <v>117</v>
      </c>
      <c r="C128" s="11"/>
      <c r="D128" s="11"/>
      <c r="E128" s="11"/>
      <c r="F128" s="11"/>
      <c r="G128" s="11"/>
      <c r="H128" s="46"/>
      <c r="I128" s="36" t="n">
        <f aca="false">H128*$I$47</f>
        <v>0</v>
      </c>
      <c r="J128" s="21"/>
    </row>
    <row r="129" customFormat="false" ht="12.75" hidden="false" customHeight="false" outlineLevel="0" collapsed="false">
      <c r="A129" s="33" t="s">
        <v>118</v>
      </c>
      <c r="B129" s="33"/>
      <c r="C129" s="33"/>
      <c r="D129" s="33"/>
      <c r="E129" s="33"/>
      <c r="F129" s="33"/>
      <c r="G129" s="33"/>
      <c r="H129" s="43" t="n">
        <f aca="false">SUM(H128:H128)</f>
        <v>0</v>
      </c>
      <c r="I129" s="36" t="n">
        <f aca="false">H129*$I$47</f>
        <v>0</v>
      </c>
      <c r="J129" s="21"/>
    </row>
    <row r="131" customFormat="false" ht="12.75" hidden="false" customHeight="false" outlineLevel="0" collapsed="false">
      <c r="A131" s="9" t="s">
        <v>119</v>
      </c>
      <c r="B131" s="9"/>
      <c r="C131" s="9"/>
      <c r="D131" s="9"/>
      <c r="E131" s="9"/>
      <c r="F131" s="9"/>
      <c r="G131" s="9"/>
      <c r="H131" s="9"/>
      <c r="I131" s="9"/>
      <c r="J131" s="21"/>
    </row>
    <row r="132" customFormat="false" ht="12.75" hidden="false" customHeight="false" outlineLevel="0" collapsed="false">
      <c r="A132" s="33" t="n">
        <v>4</v>
      </c>
      <c r="B132" s="34" t="s">
        <v>120</v>
      </c>
      <c r="C132" s="34"/>
      <c r="D132" s="34"/>
      <c r="E132" s="34"/>
      <c r="F132" s="34"/>
      <c r="G132" s="34"/>
      <c r="H132" s="33"/>
      <c r="I132" s="33" t="s">
        <v>36</v>
      </c>
      <c r="J132" s="21"/>
    </row>
    <row r="133" customFormat="false" ht="12.75" hidden="false" customHeight="false" outlineLevel="0" collapsed="false">
      <c r="A133" s="33" t="s">
        <v>6</v>
      </c>
      <c r="B133" s="35" t="s">
        <v>121</v>
      </c>
      <c r="C133" s="35"/>
      <c r="D133" s="35"/>
      <c r="E133" s="35"/>
      <c r="F133" s="35"/>
      <c r="G133" s="35"/>
      <c r="H133" s="10" t="s">
        <v>81</v>
      </c>
      <c r="I133" s="44" t="n">
        <f aca="false">I124</f>
        <v>0</v>
      </c>
      <c r="J133" s="21"/>
    </row>
    <row r="134" customFormat="false" ht="12.75" hidden="false" customHeight="false" outlineLevel="0" collapsed="false">
      <c r="A134" s="33" t="s">
        <v>8</v>
      </c>
      <c r="B134" s="35" t="s">
        <v>122</v>
      </c>
      <c r="C134" s="35"/>
      <c r="D134" s="35"/>
      <c r="E134" s="35"/>
      <c r="F134" s="35"/>
      <c r="G134" s="35"/>
      <c r="H134" s="10" t="s">
        <v>81</v>
      </c>
      <c r="I134" s="44" t="n">
        <f aca="false">I119</f>
        <v>0</v>
      </c>
      <c r="J134" s="21"/>
    </row>
    <row r="135" customFormat="false" ht="12.75" hidden="false" customHeight="false" outlineLevel="0" collapsed="false">
      <c r="A135" s="9" t="s">
        <v>123</v>
      </c>
      <c r="B135" s="9"/>
      <c r="C135" s="9"/>
      <c r="D135" s="9"/>
      <c r="E135" s="9"/>
      <c r="F135" s="9"/>
      <c r="G135" s="9"/>
      <c r="H135" s="9"/>
      <c r="I135" s="38" t="n">
        <f aca="false">SUM(I133:I134)</f>
        <v>0</v>
      </c>
      <c r="J135" s="21"/>
    </row>
    <row r="136" customFormat="false" ht="12.75" hidden="false" customHeight="false" outlineLevel="0" collapsed="false">
      <c r="A136" s="33"/>
      <c r="B136" s="33"/>
      <c r="C136" s="33"/>
      <c r="D136" s="33"/>
      <c r="E136" s="33"/>
      <c r="F136" s="33"/>
      <c r="G136" s="33"/>
      <c r="H136" s="43"/>
      <c r="I136" s="45"/>
      <c r="J136" s="21"/>
    </row>
    <row r="137" customFormat="false" ht="12.75" hidden="false" customHeight="false" outlineLevel="0" collapsed="false">
      <c r="A137" s="9" t="s">
        <v>124</v>
      </c>
      <c r="B137" s="9"/>
      <c r="C137" s="9"/>
      <c r="D137" s="9"/>
      <c r="E137" s="9"/>
      <c r="F137" s="9"/>
      <c r="G137" s="9"/>
      <c r="H137" s="9"/>
      <c r="I137" s="9"/>
    </row>
    <row r="138" customFormat="false" ht="12.75" hidden="false" customHeight="false" outlineLevel="0" collapsed="false">
      <c r="A138" s="33" t="n">
        <v>5</v>
      </c>
      <c r="B138" s="34" t="s">
        <v>125</v>
      </c>
      <c r="C138" s="34"/>
      <c r="D138" s="34"/>
      <c r="E138" s="34"/>
      <c r="F138" s="34"/>
      <c r="G138" s="34"/>
      <c r="H138" s="33" t="s">
        <v>35</v>
      </c>
      <c r="I138" s="33" t="s">
        <v>36</v>
      </c>
    </row>
    <row r="139" customFormat="false" ht="12.75" hidden="false" customHeight="false" outlineLevel="0" collapsed="false">
      <c r="A139" s="33" t="s">
        <v>6</v>
      </c>
      <c r="B139" s="11" t="s">
        <v>126</v>
      </c>
      <c r="C139" s="11"/>
      <c r="D139" s="11"/>
      <c r="E139" s="11"/>
      <c r="F139" s="11"/>
      <c r="G139" s="11"/>
      <c r="H139" s="37"/>
      <c r="I139" s="36" t="n">
        <f aca="false">Uniformes!E13</f>
        <v>0</v>
      </c>
    </row>
    <row r="140" customFormat="false" ht="12.75" hidden="false" customHeight="false" outlineLevel="0" collapsed="false">
      <c r="A140" s="33" t="s">
        <v>8</v>
      </c>
      <c r="B140" s="11" t="s">
        <v>127</v>
      </c>
      <c r="C140" s="11"/>
      <c r="D140" s="11"/>
      <c r="E140" s="11"/>
      <c r="F140" s="11"/>
      <c r="G140" s="11"/>
      <c r="H140" s="37"/>
      <c r="I140" s="36"/>
    </row>
    <row r="141" customFormat="false" ht="12.75" hidden="false" customHeight="false" outlineLevel="0" collapsed="false">
      <c r="A141" s="33" t="s">
        <v>10</v>
      </c>
      <c r="B141" s="11" t="s">
        <v>128</v>
      </c>
      <c r="C141" s="11"/>
      <c r="D141" s="11"/>
      <c r="E141" s="11"/>
      <c r="F141" s="11"/>
      <c r="G141" s="11"/>
      <c r="H141" s="37"/>
      <c r="I141" s="36"/>
    </row>
    <row r="142" customFormat="false" ht="12.75" hidden="false" customHeight="false" outlineLevel="0" collapsed="false">
      <c r="A142" s="33" t="s">
        <v>12</v>
      </c>
      <c r="B142" s="11" t="s">
        <v>46</v>
      </c>
      <c r="C142" s="11"/>
      <c r="D142" s="11"/>
      <c r="E142" s="11"/>
      <c r="F142" s="11"/>
      <c r="G142" s="11"/>
      <c r="H142" s="37"/>
      <c r="I142" s="36"/>
    </row>
    <row r="143" customFormat="false" ht="12.75" hidden="false" customHeight="false" outlineLevel="0" collapsed="false">
      <c r="A143" s="9" t="s">
        <v>129</v>
      </c>
      <c r="B143" s="9"/>
      <c r="C143" s="9"/>
      <c r="D143" s="9"/>
      <c r="E143" s="9"/>
      <c r="F143" s="9"/>
      <c r="G143" s="9"/>
      <c r="H143" s="9"/>
      <c r="I143" s="38" t="n">
        <f aca="false">SUM(I139:I142)</f>
        <v>0</v>
      </c>
    </row>
    <row r="144" customFormat="false" ht="12.75" hidden="false" customHeight="false" outlineLevel="0" collapsed="false">
      <c r="A144" s="33"/>
      <c r="B144" s="11"/>
      <c r="C144" s="11"/>
      <c r="D144" s="11"/>
      <c r="E144" s="11"/>
      <c r="F144" s="11"/>
      <c r="G144" s="11"/>
      <c r="H144" s="46"/>
      <c r="I144" s="36"/>
      <c r="J144" s="21"/>
    </row>
    <row r="145" customFormat="false" ht="12.75" hidden="false" customHeight="true" outlineLevel="0" collapsed="false">
      <c r="A145" s="20" t="s">
        <v>130</v>
      </c>
      <c r="B145" s="20"/>
      <c r="C145" s="20"/>
      <c r="D145" s="20"/>
      <c r="E145" s="20"/>
      <c r="F145" s="20"/>
      <c r="G145" s="20"/>
      <c r="H145" s="20"/>
      <c r="I145" s="20"/>
      <c r="J145" s="21"/>
    </row>
    <row r="146" customFormat="false" ht="12.75" hidden="false" customHeight="false" outlineLevel="0" collapsed="false">
      <c r="A146" s="33"/>
      <c r="B146" s="11"/>
      <c r="C146" s="11"/>
      <c r="D146" s="11"/>
      <c r="E146" s="11"/>
      <c r="F146" s="11"/>
      <c r="G146" s="11"/>
      <c r="H146" s="46"/>
      <c r="I146" s="36"/>
      <c r="J146" s="21"/>
    </row>
    <row r="147" customFormat="false" ht="12.75" hidden="false" customHeight="false" outlineLevel="0" collapsed="false">
      <c r="A147" s="9" t="s">
        <v>131</v>
      </c>
      <c r="B147" s="9"/>
      <c r="C147" s="9"/>
      <c r="D147" s="9"/>
      <c r="E147" s="9"/>
      <c r="F147" s="9"/>
      <c r="G147" s="9"/>
      <c r="H147" s="9"/>
      <c r="I147" s="9"/>
      <c r="J147" s="21"/>
    </row>
    <row r="148" customFormat="false" ht="12.75" hidden="false" customHeight="false" outlineLevel="0" collapsed="false">
      <c r="A148" s="33" t="n">
        <v>6</v>
      </c>
      <c r="B148" s="34" t="s">
        <v>132</v>
      </c>
      <c r="C148" s="34"/>
      <c r="D148" s="34"/>
      <c r="E148" s="34"/>
      <c r="F148" s="34"/>
      <c r="G148" s="34"/>
      <c r="H148" s="33" t="s">
        <v>35</v>
      </c>
      <c r="I148" s="33" t="s">
        <v>36</v>
      </c>
      <c r="J148" s="21"/>
    </row>
    <row r="149" customFormat="false" ht="12.75" hidden="false" customHeight="false" outlineLevel="0" collapsed="false">
      <c r="A149" s="33" t="s">
        <v>6</v>
      </c>
      <c r="B149" s="11" t="s">
        <v>133</v>
      </c>
      <c r="C149" s="11"/>
      <c r="D149" s="11"/>
      <c r="E149" s="11"/>
      <c r="F149" s="11"/>
      <c r="G149" s="11"/>
      <c r="H149" s="68"/>
      <c r="I149" s="36" t="n">
        <f aca="false">H149*I167</f>
        <v>0</v>
      </c>
      <c r="J149" s="21"/>
    </row>
    <row r="150" customFormat="false" ht="12.75" hidden="false" customHeight="false" outlineLevel="0" collapsed="false">
      <c r="A150" s="33" t="s">
        <v>8</v>
      </c>
      <c r="B150" s="11" t="s">
        <v>134</v>
      </c>
      <c r="C150" s="11"/>
      <c r="D150" s="11"/>
      <c r="E150" s="11"/>
      <c r="F150" s="11"/>
      <c r="G150" s="11"/>
      <c r="H150" s="68"/>
      <c r="I150" s="36" t="n">
        <f aca="false">H150*(I149+I167)</f>
        <v>0</v>
      </c>
      <c r="J150" s="21"/>
    </row>
    <row r="151" customFormat="false" ht="12.75" hidden="false" customHeight="false" outlineLevel="0" collapsed="false">
      <c r="A151" s="33" t="s">
        <v>10</v>
      </c>
      <c r="B151" s="34" t="s">
        <v>135</v>
      </c>
      <c r="C151" s="34"/>
      <c r="D151" s="34"/>
      <c r="E151" s="34"/>
      <c r="F151" s="34"/>
      <c r="G151" s="34"/>
      <c r="H151" s="37"/>
      <c r="I151" s="69"/>
      <c r="J151" s="21"/>
    </row>
    <row r="152" customFormat="false" ht="12.75" hidden="false" customHeight="false" outlineLevel="0" collapsed="false">
      <c r="A152" s="33" t="s">
        <v>136</v>
      </c>
      <c r="B152" s="11" t="s">
        <v>137</v>
      </c>
      <c r="C152" s="11"/>
      <c r="D152" s="11"/>
      <c r="E152" s="11"/>
      <c r="F152" s="11"/>
      <c r="G152" s="11"/>
      <c r="H152" s="68"/>
      <c r="I152" s="36" t="n">
        <f aca="false">H152*$I$169</f>
        <v>0</v>
      </c>
      <c r="J152" s="21"/>
    </row>
    <row r="153" customFormat="false" ht="12.75" hidden="false" customHeight="false" outlineLevel="0" collapsed="false">
      <c r="A153" s="33" t="s">
        <v>138</v>
      </c>
      <c r="B153" s="11" t="s">
        <v>139</v>
      </c>
      <c r="C153" s="11"/>
      <c r="D153" s="11"/>
      <c r="E153" s="11"/>
      <c r="F153" s="11"/>
      <c r="G153" s="11"/>
      <c r="H153" s="68"/>
      <c r="I153" s="36" t="n">
        <f aca="false">H153*$I$169</f>
        <v>0</v>
      </c>
      <c r="J153" s="21"/>
    </row>
    <row r="154" customFormat="false" ht="12.75" hidden="false" customHeight="false" outlineLevel="0" collapsed="false">
      <c r="A154" s="33" t="s">
        <v>140</v>
      </c>
      <c r="B154" s="11" t="s">
        <v>141</v>
      </c>
      <c r="C154" s="11"/>
      <c r="D154" s="11"/>
      <c r="E154" s="11"/>
      <c r="F154" s="11"/>
      <c r="G154" s="11"/>
      <c r="H154" s="68"/>
      <c r="I154" s="36" t="n">
        <f aca="false">H154*$I$169</f>
        <v>0</v>
      </c>
      <c r="J154" s="21"/>
    </row>
    <row r="155" customFormat="false" ht="12.75" hidden="false" customHeight="false" outlineLevel="0" collapsed="false">
      <c r="A155" s="9" t="s">
        <v>142</v>
      </c>
      <c r="B155" s="9"/>
      <c r="C155" s="9"/>
      <c r="D155" s="9"/>
      <c r="E155" s="9"/>
      <c r="F155" s="9"/>
      <c r="G155" s="9"/>
      <c r="H155" s="70" t="n">
        <f aca="false">SUM(H149:H154)</f>
        <v>0</v>
      </c>
      <c r="I155" s="38" t="n">
        <f aca="false">SUM(I149:I154)</f>
        <v>0</v>
      </c>
      <c r="J155" s="21"/>
    </row>
    <row r="156" customFormat="false" ht="12.75" hidden="false" customHeight="false" outlineLevel="0" collapsed="false">
      <c r="A156" s="71"/>
      <c r="B156" s="21"/>
      <c r="C156" s="21"/>
      <c r="D156" s="21"/>
      <c r="E156" s="21"/>
      <c r="F156" s="21"/>
      <c r="G156" s="21"/>
      <c r="H156" s="21"/>
      <c r="I156" s="21"/>
    </row>
    <row r="157" s="74" customFormat="true" ht="11.25" hidden="false" customHeight="false" outlineLevel="0" collapsed="false">
      <c r="A157" s="72" t="s">
        <v>143</v>
      </c>
      <c r="B157" s="73"/>
      <c r="C157" s="73"/>
      <c r="D157" s="73"/>
      <c r="E157" s="73"/>
      <c r="F157" s="73"/>
      <c r="G157" s="73"/>
      <c r="H157" s="73"/>
      <c r="I157" s="73"/>
    </row>
    <row r="158" s="74" customFormat="true" ht="11.25" hidden="false" customHeight="false" outlineLevel="0" collapsed="false">
      <c r="A158" s="72" t="s">
        <v>144</v>
      </c>
      <c r="B158" s="73"/>
      <c r="C158" s="73"/>
      <c r="D158" s="73"/>
      <c r="E158" s="73"/>
      <c r="F158" s="73"/>
      <c r="G158" s="73"/>
      <c r="H158" s="73"/>
      <c r="I158" s="73"/>
    </row>
    <row r="159" customFormat="false" ht="12.75" hidden="false" customHeight="false" outlineLevel="0" collapsed="false">
      <c r="A159" s="13"/>
      <c r="B159" s="13"/>
      <c r="C159" s="13"/>
      <c r="D159" s="13"/>
      <c r="E159" s="13"/>
      <c r="F159" s="13"/>
      <c r="G159" s="13"/>
      <c r="H159" s="13"/>
      <c r="I159" s="66"/>
    </row>
    <row r="160" customFormat="false" ht="12.75" hidden="false" customHeight="false" outlineLevel="0" collapsed="false">
      <c r="A160" s="9" t="s">
        <v>145</v>
      </c>
      <c r="B160" s="9"/>
      <c r="C160" s="9"/>
      <c r="D160" s="9"/>
      <c r="E160" s="9"/>
      <c r="F160" s="9"/>
      <c r="G160" s="9"/>
      <c r="H160" s="9"/>
      <c r="I160" s="9"/>
      <c r="K160" s="75"/>
    </row>
    <row r="161" customFormat="false" ht="12.75" hidden="false" customHeight="false" outlineLevel="0" collapsed="false">
      <c r="A161" s="33" t="s">
        <v>146</v>
      </c>
      <c r="B161" s="33"/>
      <c r="C161" s="33"/>
      <c r="D161" s="33"/>
      <c r="E161" s="33"/>
      <c r="F161" s="33"/>
      <c r="G161" s="33"/>
      <c r="H161" s="33"/>
      <c r="I161" s="33" t="s">
        <v>36</v>
      </c>
    </row>
    <row r="162" customFormat="false" ht="12.75" hidden="false" customHeight="false" outlineLevel="0" collapsed="false">
      <c r="A162" s="10" t="s">
        <v>6</v>
      </c>
      <c r="B162" s="11" t="str">
        <f aca="false">A38</f>
        <v>MÓDULO 1 - COMPOSIÇÃO DA REMUNERAÇÃO</v>
      </c>
      <c r="C162" s="11"/>
      <c r="D162" s="11"/>
      <c r="E162" s="11"/>
      <c r="F162" s="11"/>
      <c r="G162" s="11"/>
      <c r="H162" s="11"/>
      <c r="I162" s="36" t="n">
        <f aca="false">I47</f>
        <v>0</v>
      </c>
    </row>
    <row r="163" customFormat="false" ht="12.75" hidden="false" customHeight="false" outlineLevel="0" collapsed="false">
      <c r="A163" s="10" t="s">
        <v>8</v>
      </c>
      <c r="B163" s="11" t="str">
        <f aca="false">A51</f>
        <v>MÓDULO 2 – ENCARGOS E BENEFÍCIOS ANUAIS, MENSAIS E DIÁRIOS</v>
      </c>
      <c r="C163" s="11"/>
      <c r="D163" s="11"/>
      <c r="E163" s="11"/>
      <c r="F163" s="11"/>
      <c r="G163" s="11"/>
      <c r="H163" s="11"/>
      <c r="I163" s="36" t="n">
        <f aca="false">I99</f>
        <v>0</v>
      </c>
    </row>
    <row r="164" customFormat="false" ht="12.75" hidden="false" customHeight="false" outlineLevel="0" collapsed="false">
      <c r="A164" s="10" t="s">
        <v>10</v>
      </c>
      <c r="B164" s="11" t="str">
        <f aca="false">A101</f>
        <v>MÓDULO 3 – PROVISÃO  PARA RESCISÃO</v>
      </c>
      <c r="C164" s="11"/>
      <c r="D164" s="11"/>
      <c r="E164" s="11"/>
      <c r="F164" s="11"/>
      <c r="G164" s="11"/>
      <c r="H164" s="11"/>
      <c r="I164" s="36" t="n">
        <f aca="false">I109</f>
        <v>0</v>
      </c>
      <c r="K164" s="75"/>
    </row>
    <row r="165" customFormat="false" ht="12.75" hidden="false" customHeight="false" outlineLevel="0" collapsed="false">
      <c r="A165" s="10" t="s">
        <v>12</v>
      </c>
      <c r="B165" s="11" t="str">
        <f aca="false">A111</f>
        <v>MÓDULO 4 – CUSTO DE REPOSIÇÃO DO PROFISSIONAL AUSENTE</v>
      </c>
      <c r="C165" s="11"/>
      <c r="D165" s="11"/>
      <c r="E165" s="11"/>
      <c r="F165" s="11"/>
      <c r="G165" s="11"/>
      <c r="H165" s="11"/>
      <c r="I165" s="36" t="n">
        <f aca="false">I135</f>
        <v>0</v>
      </c>
      <c r="K165" s="75"/>
    </row>
    <row r="166" customFormat="false" ht="12.75" hidden="false" customHeight="false" outlineLevel="0" collapsed="false">
      <c r="A166" s="10" t="s">
        <v>41</v>
      </c>
      <c r="B166" s="11" t="str">
        <f aca="false">A137</f>
        <v>MÓDULO 5 - INSUMOS DIVERSOS</v>
      </c>
      <c r="C166" s="11"/>
      <c r="D166" s="11"/>
      <c r="E166" s="11"/>
      <c r="F166" s="11"/>
      <c r="G166" s="11"/>
      <c r="H166" s="11"/>
      <c r="I166" s="36" t="n">
        <f aca="false">I143</f>
        <v>0</v>
      </c>
      <c r="K166" s="75"/>
    </row>
    <row r="167" customFormat="false" ht="12.75" hidden="false" customHeight="false" outlineLevel="0" collapsed="false">
      <c r="A167" s="33"/>
      <c r="B167" s="76" t="s">
        <v>147</v>
      </c>
      <c r="C167" s="76"/>
      <c r="D167" s="76"/>
      <c r="E167" s="76"/>
      <c r="F167" s="76"/>
      <c r="G167" s="76"/>
      <c r="H167" s="76"/>
      <c r="I167" s="45" t="n">
        <f aca="false">SUM(I162:I166)</f>
        <v>0</v>
      </c>
      <c r="K167" s="77"/>
    </row>
    <row r="168" customFormat="false" ht="12.75" hidden="false" customHeight="false" outlineLevel="0" collapsed="false">
      <c r="A168" s="10" t="s">
        <v>43</v>
      </c>
      <c r="B168" s="11" t="str">
        <f aca="false">A147</f>
        <v>MÓDULO 6 – CUSTOS INDIRETOS, TRIBUTOS E LUCRO</v>
      </c>
      <c r="C168" s="11"/>
      <c r="D168" s="11"/>
      <c r="E168" s="11"/>
      <c r="F168" s="11"/>
      <c r="G168" s="11"/>
      <c r="H168" s="11"/>
      <c r="I168" s="36" t="n">
        <f aca="false">I155</f>
        <v>0</v>
      </c>
    </row>
    <row r="169" customFormat="false" ht="12.75" hidden="false" customHeight="false" outlineLevel="0" collapsed="false">
      <c r="A169" s="9" t="s">
        <v>148</v>
      </c>
      <c r="B169" s="9"/>
      <c r="C169" s="9"/>
      <c r="D169" s="9"/>
      <c r="E169" s="9"/>
      <c r="F169" s="9"/>
      <c r="G169" s="9"/>
      <c r="H169" s="9"/>
      <c r="I169" s="38" t="n">
        <f aca="false">(I167+I149+I150)/(1-SUM(H152:H154))</f>
        <v>0</v>
      </c>
    </row>
    <row r="170" customFormat="false" ht="12.75" hidden="false" customHeight="false" outlineLevel="0" collapsed="false">
      <c r="A170" s="64"/>
      <c r="B170" s="64"/>
      <c r="C170" s="64"/>
      <c r="D170" s="64"/>
      <c r="E170" s="64"/>
      <c r="F170" s="64"/>
      <c r="G170" s="64"/>
      <c r="H170" s="64"/>
      <c r="I170" s="66"/>
    </row>
    <row r="171" s="78" customFormat="true" ht="12.75" hidden="false" customHeight="false" outlineLevel="0" collapsed="false"/>
    <row r="173" customFormat="false" ht="12.75" hidden="false" customHeight="false" outlineLevel="0" collapsed="false">
      <c r="A173" s="13" t="s">
        <v>149</v>
      </c>
      <c r="B173" s="13"/>
      <c r="C173" s="13"/>
      <c r="D173" s="13"/>
      <c r="E173" s="13"/>
      <c r="F173" s="13"/>
      <c r="G173" s="13"/>
      <c r="H173" s="13"/>
      <c r="I173" s="13"/>
    </row>
  </sheetData>
  <mergeCells count="155">
    <mergeCell ref="A1:I1"/>
    <mergeCell ref="A2:I2"/>
    <mergeCell ref="A4:F4"/>
    <mergeCell ref="A5:F5"/>
    <mergeCell ref="A7:F7"/>
    <mergeCell ref="A9:I9"/>
    <mergeCell ref="B10:H10"/>
    <mergeCell ref="B11:H11"/>
    <mergeCell ref="B12:H12"/>
    <mergeCell ref="B13:H13"/>
    <mergeCell ref="A15:I15"/>
    <mergeCell ref="A16:C16"/>
    <mergeCell ref="D16:F16"/>
    <mergeCell ref="G16:I16"/>
    <mergeCell ref="A17:C17"/>
    <mergeCell ref="D17:F17"/>
    <mergeCell ref="G17:I17"/>
    <mergeCell ref="A18:I18"/>
    <mergeCell ref="A19:I19"/>
    <mergeCell ref="A20:I20"/>
    <mergeCell ref="A22:I22"/>
    <mergeCell ref="A24:I24"/>
    <mergeCell ref="A25:I25"/>
    <mergeCell ref="A26:I26"/>
    <mergeCell ref="B27:H27"/>
    <mergeCell ref="B28:H28"/>
    <mergeCell ref="B29:H29"/>
    <mergeCell ref="B30:H30"/>
    <mergeCell ref="B31:H31"/>
    <mergeCell ref="B32:H32"/>
    <mergeCell ref="B33:H33"/>
    <mergeCell ref="A34:I34"/>
    <mergeCell ref="A35:I35"/>
    <mergeCell ref="A36:I36"/>
    <mergeCell ref="A38:I38"/>
    <mergeCell ref="B39:G39"/>
    <mergeCell ref="B40:G40"/>
    <mergeCell ref="B41:G41"/>
    <mergeCell ref="B42:G42"/>
    <mergeCell ref="B43:G43"/>
    <mergeCell ref="B44:G44"/>
    <mergeCell ref="B45:G45"/>
    <mergeCell ref="B46:G46"/>
    <mergeCell ref="A47:H47"/>
    <mergeCell ref="A48:I48"/>
    <mergeCell ref="A49:I49"/>
    <mergeCell ref="A51:I51"/>
    <mergeCell ref="A53:I53"/>
    <mergeCell ref="B54:G54"/>
    <mergeCell ref="B55:G55"/>
    <mergeCell ref="B56:G56"/>
    <mergeCell ref="A57:G57"/>
    <mergeCell ref="B58:G58"/>
    <mergeCell ref="A59:G59"/>
    <mergeCell ref="A61:I61"/>
    <mergeCell ref="A62:I62"/>
    <mergeCell ref="A63:I63"/>
    <mergeCell ref="A65:I65"/>
    <mergeCell ref="B66:G66"/>
    <mergeCell ref="B67:G67"/>
    <mergeCell ref="B68:G68"/>
    <mergeCell ref="B69:G69"/>
    <mergeCell ref="B70:G70"/>
    <mergeCell ref="B71:G71"/>
    <mergeCell ref="B72:G72"/>
    <mergeCell ref="B73:G73"/>
    <mergeCell ref="B74:G74"/>
    <mergeCell ref="A75:G75"/>
    <mergeCell ref="A77:I77"/>
    <mergeCell ref="A78:I78"/>
    <mergeCell ref="A79:I79"/>
    <mergeCell ref="B80:G80"/>
    <mergeCell ref="A81:I81"/>
    <mergeCell ref="B82:G82"/>
    <mergeCell ref="B83:G83"/>
    <mergeCell ref="B84:G84"/>
    <mergeCell ref="B85:G85"/>
    <mergeCell ref="B86:G86"/>
    <mergeCell ref="B87:G87"/>
    <mergeCell ref="B88:G88"/>
    <mergeCell ref="A89:H89"/>
    <mergeCell ref="B90:G90"/>
    <mergeCell ref="A91:I91"/>
    <mergeCell ref="A92:I92"/>
    <mergeCell ref="B93:G93"/>
    <mergeCell ref="A94:I94"/>
    <mergeCell ref="B95:G95"/>
    <mergeCell ref="B96:G96"/>
    <mergeCell ref="B97:G97"/>
    <mergeCell ref="B98:G98"/>
    <mergeCell ref="A99:H99"/>
    <mergeCell ref="A101:I101"/>
    <mergeCell ref="B102:G102"/>
    <mergeCell ref="B103:G103"/>
    <mergeCell ref="B104:G104"/>
    <mergeCell ref="B105:G105"/>
    <mergeCell ref="B106:G106"/>
    <mergeCell ref="B107:G107"/>
    <mergeCell ref="B108:G108"/>
    <mergeCell ref="A109:G109"/>
    <mergeCell ref="A111:I111"/>
    <mergeCell ref="B112:G112"/>
    <mergeCell ref="A113:I113"/>
    <mergeCell ref="B114:G114"/>
    <mergeCell ref="A115:I115"/>
    <mergeCell ref="B116:G116"/>
    <mergeCell ref="B117:G117"/>
    <mergeCell ref="B118:G118"/>
    <mergeCell ref="B119:G119"/>
    <mergeCell ref="B120:G120"/>
    <mergeCell ref="B121:G121"/>
    <mergeCell ref="B122:G122"/>
    <mergeCell ref="B123:G123"/>
    <mergeCell ref="A124:G124"/>
    <mergeCell ref="B125:G125"/>
    <mergeCell ref="A126:I126"/>
    <mergeCell ref="B127:G127"/>
    <mergeCell ref="B128:G128"/>
    <mergeCell ref="A129:G129"/>
    <mergeCell ref="A131:I131"/>
    <mergeCell ref="B132:G132"/>
    <mergeCell ref="B133:G133"/>
    <mergeCell ref="B134:G134"/>
    <mergeCell ref="A135:H135"/>
    <mergeCell ref="A136:G136"/>
    <mergeCell ref="A137:I137"/>
    <mergeCell ref="B138:G138"/>
    <mergeCell ref="B139:G139"/>
    <mergeCell ref="B140:G140"/>
    <mergeCell ref="B141:G141"/>
    <mergeCell ref="B142:G142"/>
    <mergeCell ref="A143:H143"/>
    <mergeCell ref="B144:G144"/>
    <mergeCell ref="A145:I145"/>
    <mergeCell ref="B146:G146"/>
    <mergeCell ref="A147:I147"/>
    <mergeCell ref="B148:G148"/>
    <mergeCell ref="B149:G149"/>
    <mergeCell ref="B150:G150"/>
    <mergeCell ref="B151:G151"/>
    <mergeCell ref="B152:G152"/>
    <mergeCell ref="B153:G153"/>
    <mergeCell ref="B154:G154"/>
    <mergeCell ref="A155:G155"/>
    <mergeCell ref="A160:I160"/>
    <mergeCell ref="A161:H161"/>
    <mergeCell ref="B162:H162"/>
    <mergeCell ref="B163:H163"/>
    <mergeCell ref="B164:H164"/>
    <mergeCell ref="B165:H165"/>
    <mergeCell ref="B166:H166"/>
    <mergeCell ref="B167:H167"/>
    <mergeCell ref="B168:H168"/>
    <mergeCell ref="A169:H169"/>
    <mergeCell ref="A173:I173"/>
  </mergeCells>
  <printOptions headings="false" gridLines="false" gridLinesSet="true" horizontalCentered="true" verticalCentered="false"/>
  <pageMargins left="0.39375" right="0.196527777777778" top="1.37777777777778" bottom="0.39375" header="0.511811023622047" footer="0.511811023622047"/>
  <pageSetup paperSize="9" scale="9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110" man="true" max="16383" min="0"/>
    <brk id="146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XFD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F6" activeCellId="0" sqref="F6"/>
    </sheetView>
  </sheetViews>
  <sheetFormatPr defaultColWidth="8.6796875" defaultRowHeight="12.75" zeroHeight="false" outlineLevelRow="0" outlineLevelCol="0"/>
  <cols>
    <col collapsed="false" customWidth="true" hidden="false" outlineLevel="0" max="1" min="1" style="79" width="9.29"/>
    <col collapsed="false" customWidth="true" hidden="false" outlineLevel="0" max="2" min="2" style="80" width="34.57"/>
    <col collapsed="false" customWidth="true" hidden="false" outlineLevel="0" max="3" min="3" style="80" width="11.14"/>
    <col collapsed="false" customWidth="true" hidden="false" outlineLevel="0" max="4" min="4" style="80" width="13.15"/>
    <col collapsed="false" customWidth="true" hidden="false" outlineLevel="0" max="5" min="5" style="80" width="18.71"/>
    <col collapsed="false" customWidth="true" hidden="false" outlineLevel="0" max="6" min="6" style="80" width="20.29"/>
    <col collapsed="false" customWidth="true" hidden="false" outlineLevel="0" max="7" min="7" style="80" width="11.14"/>
    <col collapsed="false" customWidth="true" hidden="false" outlineLevel="0" max="251" min="251" style="80" width="3.71"/>
    <col collapsed="false" customWidth="true" hidden="false" outlineLevel="0" max="252" min="252" style="80" width="52.86"/>
    <col collapsed="false" customWidth="true" hidden="false" outlineLevel="0" max="253" min="253" style="80" width="6.71"/>
    <col collapsed="false" customWidth="true" hidden="false" outlineLevel="0" max="254" min="254" style="80" width="5.57"/>
    <col collapsed="false" customWidth="true" hidden="false" outlineLevel="0" max="255" min="255" style="80" width="9.14"/>
    <col collapsed="false" customWidth="true" hidden="false" outlineLevel="0" max="256" min="256" style="80" width="8.86"/>
    <col collapsed="false" customWidth="true" hidden="false" outlineLevel="0" max="258" min="258" style="80" width="9"/>
    <col collapsed="false" customWidth="true" hidden="false" outlineLevel="0" max="259" min="259" style="80" width="9.14"/>
    <col collapsed="false" customWidth="true" hidden="false" outlineLevel="0" max="260" min="260" style="80" width="9.29"/>
    <col collapsed="false" customWidth="true" hidden="false" outlineLevel="0" max="261" min="261" style="80" width="10"/>
    <col collapsed="false" customWidth="true" hidden="false" outlineLevel="0" max="262" min="262" style="80" width="11"/>
    <col collapsed="false" customWidth="true" hidden="false" outlineLevel="0" max="507" min="507" style="80" width="3.71"/>
    <col collapsed="false" customWidth="true" hidden="false" outlineLevel="0" max="508" min="508" style="80" width="52.86"/>
    <col collapsed="false" customWidth="true" hidden="false" outlineLevel="0" max="509" min="509" style="80" width="6.71"/>
    <col collapsed="false" customWidth="true" hidden="false" outlineLevel="0" max="510" min="510" style="80" width="5.57"/>
    <col collapsed="false" customWidth="true" hidden="false" outlineLevel="0" max="511" min="511" style="80" width="9.14"/>
    <col collapsed="false" customWidth="true" hidden="false" outlineLevel="0" max="512" min="512" style="80" width="8.86"/>
    <col collapsed="false" customWidth="true" hidden="false" outlineLevel="0" max="514" min="514" style="80" width="9"/>
    <col collapsed="false" customWidth="true" hidden="false" outlineLevel="0" max="515" min="515" style="80" width="9.14"/>
    <col collapsed="false" customWidth="true" hidden="false" outlineLevel="0" max="516" min="516" style="80" width="9.29"/>
    <col collapsed="false" customWidth="true" hidden="false" outlineLevel="0" max="517" min="517" style="80" width="10"/>
    <col collapsed="false" customWidth="true" hidden="false" outlineLevel="0" max="518" min="518" style="80" width="11"/>
    <col collapsed="false" customWidth="true" hidden="false" outlineLevel="0" max="763" min="763" style="80" width="3.71"/>
    <col collapsed="false" customWidth="true" hidden="false" outlineLevel="0" max="764" min="764" style="80" width="52.86"/>
    <col collapsed="false" customWidth="true" hidden="false" outlineLevel="0" max="765" min="765" style="80" width="6.71"/>
    <col collapsed="false" customWidth="true" hidden="false" outlineLevel="0" max="766" min="766" style="80" width="5.57"/>
    <col collapsed="false" customWidth="true" hidden="false" outlineLevel="0" max="767" min="767" style="80" width="9.14"/>
    <col collapsed="false" customWidth="true" hidden="false" outlineLevel="0" max="768" min="768" style="80" width="8.86"/>
    <col collapsed="false" customWidth="true" hidden="false" outlineLevel="0" max="770" min="770" style="80" width="9"/>
    <col collapsed="false" customWidth="true" hidden="false" outlineLevel="0" max="771" min="771" style="80" width="9.14"/>
    <col collapsed="false" customWidth="true" hidden="false" outlineLevel="0" max="772" min="772" style="80" width="9.29"/>
    <col collapsed="false" customWidth="true" hidden="false" outlineLevel="0" max="773" min="773" style="80" width="10"/>
    <col collapsed="false" customWidth="true" hidden="false" outlineLevel="0" max="774" min="774" style="80" width="11"/>
    <col collapsed="false" customWidth="true" hidden="false" outlineLevel="0" max="1019" min="1019" style="80" width="3.71"/>
    <col collapsed="false" customWidth="true" hidden="false" outlineLevel="0" max="1020" min="1020" style="80" width="52.86"/>
    <col collapsed="false" customWidth="true" hidden="false" outlineLevel="0" max="1021" min="1021" style="80" width="6.71"/>
    <col collapsed="false" customWidth="true" hidden="false" outlineLevel="0" max="1022" min="1022" style="80" width="5.57"/>
    <col collapsed="false" customWidth="true" hidden="false" outlineLevel="0" max="1023" min="1023" style="80" width="9.14"/>
    <col collapsed="false" customWidth="true" hidden="false" outlineLevel="0" max="1024" min="1024" style="80" width="8.86"/>
    <col collapsed="false" customWidth="true" hidden="false" outlineLevel="0" max="1026" min="1026" style="80" width="9"/>
    <col collapsed="false" customWidth="true" hidden="false" outlineLevel="0" max="1027" min="1027" style="80" width="9.14"/>
    <col collapsed="false" customWidth="true" hidden="false" outlineLevel="0" max="1028" min="1028" style="80" width="9.29"/>
    <col collapsed="false" customWidth="true" hidden="false" outlineLevel="0" max="1029" min="1029" style="80" width="10"/>
    <col collapsed="false" customWidth="true" hidden="false" outlineLevel="0" max="1030" min="1030" style="80" width="11"/>
    <col collapsed="false" customWidth="true" hidden="false" outlineLevel="0" max="1275" min="1275" style="80" width="3.71"/>
    <col collapsed="false" customWidth="true" hidden="false" outlineLevel="0" max="1276" min="1276" style="80" width="52.86"/>
    <col collapsed="false" customWidth="true" hidden="false" outlineLevel="0" max="1277" min="1277" style="80" width="6.71"/>
    <col collapsed="false" customWidth="true" hidden="false" outlineLevel="0" max="1278" min="1278" style="80" width="5.57"/>
    <col collapsed="false" customWidth="true" hidden="false" outlineLevel="0" max="1279" min="1279" style="80" width="9.14"/>
    <col collapsed="false" customWidth="true" hidden="false" outlineLevel="0" max="1280" min="1280" style="80" width="8.86"/>
    <col collapsed="false" customWidth="true" hidden="false" outlineLevel="0" max="1282" min="1282" style="80" width="9"/>
    <col collapsed="false" customWidth="true" hidden="false" outlineLevel="0" max="1283" min="1283" style="80" width="9.14"/>
    <col collapsed="false" customWidth="true" hidden="false" outlineLevel="0" max="1284" min="1284" style="80" width="9.29"/>
    <col collapsed="false" customWidth="true" hidden="false" outlineLevel="0" max="1285" min="1285" style="80" width="10"/>
    <col collapsed="false" customWidth="true" hidden="false" outlineLevel="0" max="1286" min="1286" style="80" width="11"/>
    <col collapsed="false" customWidth="true" hidden="false" outlineLevel="0" max="1531" min="1531" style="80" width="3.71"/>
    <col collapsed="false" customWidth="true" hidden="false" outlineLevel="0" max="1532" min="1532" style="80" width="52.86"/>
    <col collapsed="false" customWidth="true" hidden="false" outlineLevel="0" max="1533" min="1533" style="80" width="6.71"/>
    <col collapsed="false" customWidth="true" hidden="false" outlineLevel="0" max="1534" min="1534" style="80" width="5.57"/>
    <col collapsed="false" customWidth="true" hidden="false" outlineLevel="0" max="1535" min="1535" style="80" width="9.14"/>
    <col collapsed="false" customWidth="true" hidden="false" outlineLevel="0" max="1536" min="1536" style="80" width="8.86"/>
    <col collapsed="false" customWidth="true" hidden="false" outlineLevel="0" max="1538" min="1538" style="80" width="9"/>
    <col collapsed="false" customWidth="true" hidden="false" outlineLevel="0" max="1539" min="1539" style="80" width="9.14"/>
    <col collapsed="false" customWidth="true" hidden="false" outlineLevel="0" max="1540" min="1540" style="80" width="9.29"/>
    <col collapsed="false" customWidth="true" hidden="false" outlineLevel="0" max="1541" min="1541" style="80" width="10"/>
    <col collapsed="false" customWidth="true" hidden="false" outlineLevel="0" max="1542" min="1542" style="80" width="11"/>
    <col collapsed="false" customWidth="true" hidden="false" outlineLevel="0" max="1787" min="1787" style="80" width="3.71"/>
    <col collapsed="false" customWidth="true" hidden="false" outlineLevel="0" max="1788" min="1788" style="80" width="52.86"/>
    <col collapsed="false" customWidth="true" hidden="false" outlineLevel="0" max="1789" min="1789" style="80" width="6.71"/>
    <col collapsed="false" customWidth="true" hidden="false" outlineLevel="0" max="1790" min="1790" style="80" width="5.57"/>
    <col collapsed="false" customWidth="true" hidden="false" outlineLevel="0" max="1791" min="1791" style="80" width="9.14"/>
    <col collapsed="false" customWidth="true" hidden="false" outlineLevel="0" max="1792" min="1792" style="80" width="8.86"/>
    <col collapsed="false" customWidth="true" hidden="false" outlineLevel="0" max="1794" min="1794" style="80" width="9"/>
    <col collapsed="false" customWidth="true" hidden="false" outlineLevel="0" max="1795" min="1795" style="80" width="9.14"/>
    <col collapsed="false" customWidth="true" hidden="false" outlineLevel="0" max="1796" min="1796" style="80" width="9.29"/>
    <col collapsed="false" customWidth="true" hidden="false" outlineLevel="0" max="1797" min="1797" style="80" width="10"/>
    <col collapsed="false" customWidth="true" hidden="false" outlineLevel="0" max="1798" min="1798" style="80" width="11"/>
    <col collapsed="false" customWidth="true" hidden="false" outlineLevel="0" max="2043" min="2043" style="80" width="3.71"/>
    <col collapsed="false" customWidth="true" hidden="false" outlineLevel="0" max="2044" min="2044" style="80" width="52.86"/>
    <col collapsed="false" customWidth="true" hidden="false" outlineLevel="0" max="2045" min="2045" style="80" width="6.71"/>
    <col collapsed="false" customWidth="true" hidden="false" outlineLevel="0" max="2046" min="2046" style="80" width="5.57"/>
    <col collapsed="false" customWidth="true" hidden="false" outlineLevel="0" max="2047" min="2047" style="80" width="9.14"/>
    <col collapsed="false" customWidth="true" hidden="false" outlineLevel="0" max="2048" min="2048" style="80" width="8.86"/>
    <col collapsed="false" customWidth="true" hidden="false" outlineLevel="0" max="2050" min="2050" style="80" width="9"/>
    <col collapsed="false" customWidth="true" hidden="false" outlineLevel="0" max="2051" min="2051" style="80" width="9.14"/>
    <col collapsed="false" customWidth="true" hidden="false" outlineLevel="0" max="2052" min="2052" style="80" width="9.29"/>
    <col collapsed="false" customWidth="true" hidden="false" outlineLevel="0" max="2053" min="2053" style="80" width="10"/>
    <col collapsed="false" customWidth="true" hidden="false" outlineLevel="0" max="2054" min="2054" style="80" width="11"/>
    <col collapsed="false" customWidth="true" hidden="false" outlineLevel="0" max="2299" min="2299" style="80" width="3.71"/>
    <col collapsed="false" customWidth="true" hidden="false" outlineLevel="0" max="2300" min="2300" style="80" width="52.86"/>
    <col collapsed="false" customWidth="true" hidden="false" outlineLevel="0" max="2301" min="2301" style="80" width="6.71"/>
    <col collapsed="false" customWidth="true" hidden="false" outlineLevel="0" max="2302" min="2302" style="80" width="5.57"/>
    <col collapsed="false" customWidth="true" hidden="false" outlineLevel="0" max="2303" min="2303" style="80" width="9.14"/>
    <col collapsed="false" customWidth="true" hidden="false" outlineLevel="0" max="2304" min="2304" style="80" width="8.86"/>
    <col collapsed="false" customWidth="true" hidden="false" outlineLevel="0" max="2306" min="2306" style="80" width="9"/>
    <col collapsed="false" customWidth="true" hidden="false" outlineLevel="0" max="2307" min="2307" style="80" width="9.14"/>
    <col collapsed="false" customWidth="true" hidden="false" outlineLevel="0" max="2308" min="2308" style="80" width="9.29"/>
    <col collapsed="false" customWidth="true" hidden="false" outlineLevel="0" max="2309" min="2309" style="80" width="10"/>
    <col collapsed="false" customWidth="true" hidden="false" outlineLevel="0" max="2310" min="2310" style="80" width="11"/>
    <col collapsed="false" customWidth="true" hidden="false" outlineLevel="0" max="2555" min="2555" style="80" width="3.71"/>
    <col collapsed="false" customWidth="true" hidden="false" outlineLevel="0" max="2556" min="2556" style="80" width="52.86"/>
    <col collapsed="false" customWidth="true" hidden="false" outlineLevel="0" max="2557" min="2557" style="80" width="6.71"/>
    <col collapsed="false" customWidth="true" hidden="false" outlineLevel="0" max="2558" min="2558" style="80" width="5.57"/>
    <col collapsed="false" customWidth="true" hidden="false" outlineLevel="0" max="2559" min="2559" style="80" width="9.14"/>
    <col collapsed="false" customWidth="true" hidden="false" outlineLevel="0" max="2560" min="2560" style="80" width="8.86"/>
    <col collapsed="false" customWidth="true" hidden="false" outlineLevel="0" max="2562" min="2562" style="80" width="9"/>
    <col collapsed="false" customWidth="true" hidden="false" outlineLevel="0" max="2563" min="2563" style="80" width="9.14"/>
    <col collapsed="false" customWidth="true" hidden="false" outlineLevel="0" max="2564" min="2564" style="80" width="9.29"/>
    <col collapsed="false" customWidth="true" hidden="false" outlineLevel="0" max="2565" min="2565" style="80" width="10"/>
    <col collapsed="false" customWidth="true" hidden="false" outlineLevel="0" max="2566" min="2566" style="80" width="11"/>
    <col collapsed="false" customWidth="true" hidden="false" outlineLevel="0" max="2811" min="2811" style="80" width="3.71"/>
    <col collapsed="false" customWidth="true" hidden="false" outlineLevel="0" max="2812" min="2812" style="80" width="52.86"/>
    <col collapsed="false" customWidth="true" hidden="false" outlineLevel="0" max="2813" min="2813" style="80" width="6.71"/>
    <col collapsed="false" customWidth="true" hidden="false" outlineLevel="0" max="2814" min="2814" style="80" width="5.57"/>
    <col collapsed="false" customWidth="true" hidden="false" outlineLevel="0" max="2815" min="2815" style="80" width="9.14"/>
    <col collapsed="false" customWidth="true" hidden="false" outlineLevel="0" max="2816" min="2816" style="80" width="8.86"/>
    <col collapsed="false" customWidth="true" hidden="false" outlineLevel="0" max="2818" min="2818" style="80" width="9"/>
    <col collapsed="false" customWidth="true" hidden="false" outlineLevel="0" max="2819" min="2819" style="80" width="9.14"/>
    <col collapsed="false" customWidth="true" hidden="false" outlineLevel="0" max="2820" min="2820" style="80" width="9.29"/>
    <col collapsed="false" customWidth="true" hidden="false" outlineLevel="0" max="2821" min="2821" style="80" width="10"/>
    <col collapsed="false" customWidth="true" hidden="false" outlineLevel="0" max="2822" min="2822" style="80" width="11"/>
    <col collapsed="false" customWidth="true" hidden="false" outlineLevel="0" max="3067" min="3067" style="80" width="3.71"/>
    <col collapsed="false" customWidth="true" hidden="false" outlineLevel="0" max="3068" min="3068" style="80" width="52.86"/>
    <col collapsed="false" customWidth="true" hidden="false" outlineLevel="0" max="3069" min="3069" style="80" width="6.71"/>
    <col collapsed="false" customWidth="true" hidden="false" outlineLevel="0" max="3070" min="3070" style="80" width="5.57"/>
    <col collapsed="false" customWidth="true" hidden="false" outlineLevel="0" max="3071" min="3071" style="80" width="9.14"/>
    <col collapsed="false" customWidth="true" hidden="false" outlineLevel="0" max="3072" min="3072" style="80" width="8.86"/>
    <col collapsed="false" customWidth="true" hidden="false" outlineLevel="0" max="3074" min="3074" style="80" width="9"/>
    <col collapsed="false" customWidth="true" hidden="false" outlineLevel="0" max="3075" min="3075" style="80" width="9.14"/>
    <col collapsed="false" customWidth="true" hidden="false" outlineLevel="0" max="3076" min="3076" style="80" width="9.29"/>
    <col collapsed="false" customWidth="true" hidden="false" outlineLevel="0" max="3077" min="3077" style="80" width="10"/>
    <col collapsed="false" customWidth="true" hidden="false" outlineLevel="0" max="3078" min="3078" style="80" width="11"/>
    <col collapsed="false" customWidth="true" hidden="false" outlineLevel="0" max="3323" min="3323" style="80" width="3.71"/>
    <col collapsed="false" customWidth="true" hidden="false" outlineLevel="0" max="3324" min="3324" style="80" width="52.86"/>
    <col collapsed="false" customWidth="true" hidden="false" outlineLevel="0" max="3325" min="3325" style="80" width="6.71"/>
    <col collapsed="false" customWidth="true" hidden="false" outlineLevel="0" max="3326" min="3326" style="80" width="5.57"/>
    <col collapsed="false" customWidth="true" hidden="false" outlineLevel="0" max="3327" min="3327" style="80" width="9.14"/>
    <col collapsed="false" customWidth="true" hidden="false" outlineLevel="0" max="3328" min="3328" style="80" width="8.86"/>
    <col collapsed="false" customWidth="true" hidden="false" outlineLevel="0" max="3330" min="3330" style="80" width="9"/>
    <col collapsed="false" customWidth="true" hidden="false" outlineLevel="0" max="3331" min="3331" style="80" width="9.14"/>
    <col collapsed="false" customWidth="true" hidden="false" outlineLevel="0" max="3332" min="3332" style="80" width="9.29"/>
    <col collapsed="false" customWidth="true" hidden="false" outlineLevel="0" max="3333" min="3333" style="80" width="10"/>
    <col collapsed="false" customWidth="true" hidden="false" outlineLevel="0" max="3334" min="3334" style="80" width="11"/>
    <col collapsed="false" customWidth="true" hidden="false" outlineLevel="0" max="3579" min="3579" style="80" width="3.71"/>
    <col collapsed="false" customWidth="true" hidden="false" outlineLevel="0" max="3580" min="3580" style="80" width="52.86"/>
    <col collapsed="false" customWidth="true" hidden="false" outlineLevel="0" max="3581" min="3581" style="80" width="6.71"/>
    <col collapsed="false" customWidth="true" hidden="false" outlineLevel="0" max="3582" min="3582" style="80" width="5.57"/>
    <col collapsed="false" customWidth="true" hidden="false" outlineLevel="0" max="3583" min="3583" style="80" width="9.14"/>
    <col collapsed="false" customWidth="true" hidden="false" outlineLevel="0" max="3584" min="3584" style="80" width="8.86"/>
    <col collapsed="false" customWidth="true" hidden="false" outlineLevel="0" max="3586" min="3586" style="80" width="9"/>
    <col collapsed="false" customWidth="true" hidden="false" outlineLevel="0" max="3587" min="3587" style="80" width="9.14"/>
    <col collapsed="false" customWidth="true" hidden="false" outlineLevel="0" max="3588" min="3588" style="80" width="9.29"/>
    <col collapsed="false" customWidth="true" hidden="false" outlineLevel="0" max="3589" min="3589" style="80" width="10"/>
    <col collapsed="false" customWidth="true" hidden="false" outlineLevel="0" max="3590" min="3590" style="80" width="11"/>
    <col collapsed="false" customWidth="true" hidden="false" outlineLevel="0" max="3835" min="3835" style="80" width="3.71"/>
    <col collapsed="false" customWidth="true" hidden="false" outlineLevel="0" max="3836" min="3836" style="80" width="52.86"/>
    <col collapsed="false" customWidth="true" hidden="false" outlineLevel="0" max="3837" min="3837" style="80" width="6.71"/>
    <col collapsed="false" customWidth="true" hidden="false" outlineLevel="0" max="3838" min="3838" style="80" width="5.57"/>
    <col collapsed="false" customWidth="true" hidden="false" outlineLevel="0" max="3839" min="3839" style="80" width="9.14"/>
    <col collapsed="false" customWidth="true" hidden="false" outlineLevel="0" max="3840" min="3840" style="80" width="8.86"/>
    <col collapsed="false" customWidth="true" hidden="false" outlineLevel="0" max="3842" min="3842" style="80" width="9"/>
    <col collapsed="false" customWidth="true" hidden="false" outlineLevel="0" max="3843" min="3843" style="80" width="9.14"/>
    <col collapsed="false" customWidth="true" hidden="false" outlineLevel="0" max="3844" min="3844" style="80" width="9.29"/>
    <col collapsed="false" customWidth="true" hidden="false" outlineLevel="0" max="3845" min="3845" style="80" width="10"/>
    <col collapsed="false" customWidth="true" hidden="false" outlineLevel="0" max="3846" min="3846" style="80" width="11"/>
    <col collapsed="false" customWidth="true" hidden="false" outlineLevel="0" max="4091" min="4091" style="80" width="3.71"/>
    <col collapsed="false" customWidth="true" hidden="false" outlineLevel="0" max="4092" min="4092" style="80" width="52.86"/>
    <col collapsed="false" customWidth="true" hidden="false" outlineLevel="0" max="4093" min="4093" style="80" width="6.71"/>
    <col collapsed="false" customWidth="true" hidden="false" outlineLevel="0" max="4094" min="4094" style="80" width="5.57"/>
    <col collapsed="false" customWidth="true" hidden="false" outlineLevel="0" max="4095" min="4095" style="80" width="9.14"/>
    <col collapsed="false" customWidth="true" hidden="false" outlineLevel="0" max="4096" min="4096" style="80" width="8.86"/>
    <col collapsed="false" customWidth="true" hidden="false" outlineLevel="0" max="4098" min="4098" style="80" width="9"/>
    <col collapsed="false" customWidth="true" hidden="false" outlineLevel="0" max="4099" min="4099" style="80" width="9.14"/>
    <col collapsed="false" customWidth="true" hidden="false" outlineLevel="0" max="4100" min="4100" style="80" width="9.29"/>
    <col collapsed="false" customWidth="true" hidden="false" outlineLevel="0" max="4101" min="4101" style="80" width="10"/>
    <col collapsed="false" customWidth="true" hidden="false" outlineLevel="0" max="4102" min="4102" style="80" width="11"/>
    <col collapsed="false" customWidth="true" hidden="false" outlineLevel="0" max="4347" min="4347" style="80" width="3.71"/>
    <col collapsed="false" customWidth="true" hidden="false" outlineLevel="0" max="4348" min="4348" style="80" width="52.86"/>
    <col collapsed="false" customWidth="true" hidden="false" outlineLevel="0" max="4349" min="4349" style="80" width="6.71"/>
    <col collapsed="false" customWidth="true" hidden="false" outlineLevel="0" max="4350" min="4350" style="80" width="5.57"/>
    <col collapsed="false" customWidth="true" hidden="false" outlineLevel="0" max="4351" min="4351" style="80" width="9.14"/>
    <col collapsed="false" customWidth="true" hidden="false" outlineLevel="0" max="4352" min="4352" style="80" width="8.86"/>
    <col collapsed="false" customWidth="true" hidden="false" outlineLevel="0" max="4354" min="4354" style="80" width="9"/>
    <col collapsed="false" customWidth="true" hidden="false" outlineLevel="0" max="4355" min="4355" style="80" width="9.14"/>
    <col collapsed="false" customWidth="true" hidden="false" outlineLevel="0" max="4356" min="4356" style="80" width="9.29"/>
    <col collapsed="false" customWidth="true" hidden="false" outlineLevel="0" max="4357" min="4357" style="80" width="10"/>
    <col collapsed="false" customWidth="true" hidden="false" outlineLevel="0" max="4358" min="4358" style="80" width="11"/>
    <col collapsed="false" customWidth="true" hidden="false" outlineLevel="0" max="4603" min="4603" style="80" width="3.71"/>
    <col collapsed="false" customWidth="true" hidden="false" outlineLevel="0" max="4604" min="4604" style="80" width="52.86"/>
    <col collapsed="false" customWidth="true" hidden="false" outlineLevel="0" max="4605" min="4605" style="80" width="6.71"/>
    <col collapsed="false" customWidth="true" hidden="false" outlineLevel="0" max="4606" min="4606" style="80" width="5.57"/>
    <col collapsed="false" customWidth="true" hidden="false" outlineLevel="0" max="4607" min="4607" style="80" width="9.14"/>
    <col collapsed="false" customWidth="true" hidden="false" outlineLevel="0" max="4608" min="4608" style="80" width="8.86"/>
    <col collapsed="false" customWidth="true" hidden="false" outlineLevel="0" max="4610" min="4610" style="80" width="9"/>
    <col collapsed="false" customWidth="true" hidden="false" outlineLevel="0" max="4611" min="4611" style="80" width="9.14"/>
    <col collapsed="false" customWidth="true" hidden="false" outlineLevel="0" max="4612" min="4612" style="80" width="9.29"/>
    <col collapsed="false" customWidth="true" hidden="false" outlineLevel="0" max="4613" min="4613" style="80" width="10"/>
    <col collapsed="false" customWidth="true" hidden="false" outlineLevel="0" max="4614" min="4614" style="80" width="11"/>
    <col collapsed="false" customWidth="true" hidden="false" outlineLevel="0" max="4859" min="4859" style="80" width="3.71"/>
    <col collapsed="false" customWidth="true" hidden="false" outlineLevel="0" max="4860" min="4860" style="80" width="52.86"/>
    <col collapsed="false" customWidth="true" hidden="false" outlineLevel="0" max="4861" min="4861" style="80" width="6.71"/>
    <col collapsed="false" customWidth="true" hidden="false" outlineLevel="0" max="4862" min="4862" style="80" width="5.57"/>
    <col collapsed="false" customWidth="true" hidden="false" outlineLevel="0" max="4863" min="4863" style="80" width="9.14"/>
    <col collapsed="false" customWidth="true" hidden="false" outlineLevel="0" max="4864" min="4864" style="80" width="8.86"/>
    <col collapsed="false" customWidth="true" hidden="false" outlineLevel="0" max="4866" min="4866" style="80" width="9"/>
    <col collapsed="false" customWidth="true" hidden="false" outlineLevel="0" max="4867" min="4867" style="80" width="9.14"/>
    <col collapsed="false" customWidth="true" hidden="false" outlineLevel="0" max="4868" min="4868" style="80" width="9.29"/>
    <col collapsed="false" customWidth="true" hidden="false" outlineLevel="0" max="4869" min="4869" style="80" width="10"/>
    <col collapsed="false" customWidth="true" hidden="false" outlineLevel="0" max="4870" min="4870" style="80" width="11"/>
    <col collapsed="false" customWidth="true" hidden="false" outlineLevel="0" max="5115" min="5115" style="80" width="3.71"/>
    <col collapsed="false" customWidth="true" hidden="false" outlineLevel="0" max="5116" min="5116" style="80" width="52.86"/>
    <col collapsed="false" customWidth="true" hidden="false" outlineLevel="0" max="5117" min="5117" style="80" width="6.71"/>
    <col collapsed="false" customWidth="true" hidden="false" outlineLevel="0" max="5118" min="5118" style="80" width="5.57"/>
    <col collapsed="false" customWidth="true" hidden="false" outlineLevel="0" max="5119" min="5119" style="80" width="9.14"/>
    <col collapsed="false" customWidth="true" hidden="false" outlineLevel="0" max="5120" min="5120" style="80" width="8.86"/>
    <col collapsed="false" customWidth="true" hidden="false" outlineLevel="0" max="5122" min="5122" style="80" width="9"/>
    <col collapsed="false" customWidth="true" hidden="false" outlineLevel="0" max="5123" min="5123" style="80" width="9.14"/>
    <col collapsed="false" customWidth="true" hidden="false" outlineLevel="0" max="5124" min="5124" style="80" width="9.29"/>
    <col collapsed="false" customWidth="true" hidden="false" outlineLevel="0" max="5125" min="5125" style="80" width="10"/>
    <col collapsed="false" customWidth="true" hidden="false" outlineLevel="0" max="5126" min="5126" style="80" width="11"/>
    <col collapsed="false" customWidth="true" hidden="false" outlineLevel="0" max="5371" min="5371" style="80" width="3.71"/>
    <col collapsed="false" customWidth="true" hidden="false" outlineLevel="0" max="5372" min="5372" style="80" width="52.86"/>
    <col collapsed="false" customWidth="true" hidden="false" outlineLevel="0" max="5373" min="5373" style="80" width="6.71"/>
    <col collapsed="false" customWidth="true" hidden="false" outlineLevel="0" max="5374" min="5374" style="80" width="5.57"/>
    <col collapsed="false" customWidth="true" hidden="false" outlineLevel="0" max="5375" min="5375" style="80" width="9.14"/>
    <col collapsed="false" customWidth="true" hidden="false" outlineLevel="0" max="5376" min="5376" style="80" width="8.86"/>
    <col collapsed="false" customWidth="true" hidden="false" outlineLevel="0" max="5378" min="5378" style="80" width="9"/>
    <col collapsed="false" customWidth="true" hidden="false" outlineLevel="0" max="5379" min="5379" style="80" width="9.14"/>
    <col collapsed="false" customWidth="true" hidden="false" outlineLevel="0" max="5380" min="5380" style="80" width="9.29"/>
    <col collapsed="false" customWidth="true" hidden="false" outlineLevel="0" max="5381" min="5381" style="80" width="10"/>
    <col collapsed="false" customWidth="true" hidden="false" outlineLevel="0" max="5382" min="5382" style="80" width="11"/>
    <col collapsed="false" customWidth="true" hidden="false" outlineLevel="0" max="5627" min="5627" style="80" width="3.71"/>
    <col collapsed="false" customWidth="true" hidden="false" outlineLevel="0" max="5628" min="5628" style="80" width="52.86"/>
    <col collapsed="false" customWidth="true" hidden="false" outlineLevel="0" max="5629" min="5629" style="80" width="6.71"/>
    <col collapsed="false" customWidth="true" hidden="false" outlineLevel="0" max="5630" min="5630" style="80" width="5.57"/>
    <col collapsed="false" customWidth="true" hidden="false" outlineLevel="0" max="5631" min="5631" style="80" width="9.14"/>
    <col collapsed="false" customWidth="true" hidden="false" outlineLevel="0" max="5632" min="5632" style="80" width="8.86"/>
    <col collapsed="false" customWidth="true" hidden="false" outlineLevel="0" max="5634" min="5634" style="80" width="9"/>
    <col collapsed="false" customWidth="true" hidden="false" outlineLevel="0" max="5635" min="5635" style="80" width="9.14"/>
    <col collapsed="false" customWidth="true" hidden="false" outlineLevel="0" max="5636" min="5636" style="80" width="9.29"/>
    <col collapsed="false" customWidth="true" hidden="false" outlineLevel="0" max="5637" min="5637" style="80" width="10"/>
    <col collapsed="false" customWidth="true" hidden="false" outlineLevel="0" max="5638" min="5638" style="80" width="11"/>
    <col collapsed="false" customWidth="true" hidden="false" outlineLevel="0" max="5883" min="5883" style="80" width="3.71"/>
    <col collapsed="false" customWidth="true" hidden="false" outlineLevel="0" max="5884" min="5884" style="80" width="52.86"/>
    <col collapsed="false" customWidth="true" hidden="false" outlineLevel="0" max="5885" min="5885" style="80" width="6.71"/>
    <col collapsed="false" customWidth="true" hidden="false" outlineLevel="0" max="5886" min="5886" style="80" width="5.57"/>
    <col collapsed="false" customWidth="true" hidden="false" outlineLevel="0" max="5887" min="5887" style="80" width="9.14"/>
    <col collapsed="false" customWidth="true" hidden="false" outlineLevel="0" max="5888" min="5888" style="80" width="8.86"/>
    <col collapsed="false" customWidth="true" hidden="false" outlineLevel="0" max="5890" min="5890" style="80" width="9"/>
    <col collapsed="false" customWidth="true" hidden="false" outlineLevel="0" max="5891" min="5891" style="80" width="9.14"/>
    <col collapsed="false" customWidth="true" hidden="false" outlineLevel="0" max="5892" min="5892" style="80" width="9.29"/>
    <col collapsed="false" customWidth="true" hidden="false" outlineLevel="0" max="5893" min="5893" style="80" width="10"/>
    <col collapsed="false" customWidth="true" hidden="false" outlineLevel="0" max="5894" min="5894" style="80" width="11"/>
    <col collapsed="false" customWidth="true" hidden="false" outlineLevel="0" max="6139" min="6139" style="80" width="3.71"/>
    <col collapsed="false" customWidth="true" hidden="false" outlineLevel="0" max="6140" min="6140" style="80" width="52.86"/>
    <col collapsed="false" customWidth="true" hidden="false" outlineLevel="0" max="6141" min="6141" style="80" width="6.71"/>
    <col collapsed="false" customWidth="true" hidden="false" outlineLevel="0" max="6142" min="6142" style="80" width="5.57"/>
    <col collapsed="false" customWidth="true" hidden="false" outlineLevel="0" max="6143" min="6143" style="80" width="9.14"/>
    <col collapsed="false" customWidth="true" hidden="false" outlineLevel="0" max="6144" min="6144" style="80" width="8.86"/>
    <col collapsed="false" customWidth="true" hidden="false" outlineLevel="0" max="6146" min="6146" style="80" width="9"/>
    <col collapsed="false" customWidth="true" hidden="false" outlineLevel="0" max="6147" min="6147" style="80" width="9.14"/>
    <col collapsed="false" customWidth="true" hidden="false" outlineLevel="0" max="6148" min="6148" style="80" width="9.29"/>
    <col collapsed="false" customWidth="true" hidden="false" outlineLevel="0" max="6149" min="6149" style="80" width="10"/>
    <col collapsed="false" customWidth="true" hidden="false" outlineLevel="0" max="6150" min="6150" style="80" width="11"/>
    <col collapsed="false" customWidth="true" hidden="false" outlineLevel="0" max="6395" min="6395" style="80" width="3.71"/>
    <col collapsed="false" customWidth="true" hidden="false" outlineLevel="0" max="6396" min="6396" style="80" width="52.86"/>
    <col collapsed="false" customWidth="true" hidden="false" outlineLevel="0" max="6397" min="6397" style="80" width="6.71"/>
    <col collapsed="false" customWidth="true" hidden="false" outlineLevel="0" max="6398" min="6398" style="80" width="5.57"/>
    <col collapsed="false" customWidth="true" hidden="false" outlineLevel="0" max="6399" min="6399" style="80" width="9.14"/>
    <col collapsed="false" customWidth="true" hidden="false" outlineLevel="0" max="6400" min="6400" style="80" width="8.86"/>
    <col collapsed="false" customWidth="true" hidden="false" outlineLevel="0" max="6402" min="6402" style="80" width="9"/>
    <col collapsed="false" customWidth="true" hidden="false" outlineLevel="0" max="6403" min="6403" style="80" width="9.14"/>
    <col collapsed="false" customWidth="true" hidden="false" outlineLevel="0" max="6404" min="6404" style="80" width="9.29"/>
    <col collapsed="false" customWidth="true" hidden="false" outlineLevel="0" max="6405" min="6405" style="80" width="10"/>
    <col collapsed="false" customWidth="true" hidden="false" outlineLevel="0" max="6406" min="6406" style="80" width="11"/>
    <col collapsed="false" customWidth="true" hidden="false" outlineLevel="0" max="6651" min="6651" style="80" width="3.71"/>
    <col collapsed="false" customWidth="true" hidden="false" outlineLevel="0" max="6652" min="6652" style="80" width="52.86"/>
    <col collapsed="false" customWidth="true" hidden="false" outlineLevel="0" max="6653" min="6653" style="80" width="6.71"/>
    <col collapsed="false" customWidth="true" hidden="false" outlineLevel="0" max="6654" min="6654" style="80" width="5.57"/>
    <col collapsed="false" customWidth="true" hidden="false" outlineLevel="0" max="6655" min="6655" style="80" width="9.14"/>
    <col collapsed="false" customWidth="true" hidden="false" outlineLevel="0" max="6656" min="6656" style="80" width="8.86"/>
    <col collapsed="false" customWidth="true" hidden="false" outlineLevel="0" max="6658" min="6658" style="80" width="9"/>
    <col collapsed="false" customWidth="true" hidden="false" outlineLevel="0" max="6659" min="6659" style="80" width="9.14"/>
    <col collapsed="false" customWidth="true" hidden="false" outlineLevel="0" max="6660" min="6660" style="80" width="9.29"/>
    <col collapsed="false" customWidth="true" hidden="false" outlineLevel="0" max="6661" min="6661" style="80" width="10"/>
    <col collapsed="false" customWidth="true" hidden="false" outlineLevel="0" max="6662" min="6662" style="80" width="11"/>
    <col collapsed="false" customWidth="true" hidden="false" outlineLevel="0" max="6907" min="6907" style="80" width="3.71"/>
    <col collapsed="false" customWidth="true" hidden="false" outlineLevel="0" max="6908" min="6908" style="80" width="52.86"/>
    <col collapsed="false" customWidth="true" hidden="false" outlineLevel="0" max="6909" min="6909" style="80" width="6.71"/>
    <col collapsed="false" customWidth="true" hidden="false" outlineLevel="0" max="6910" min="6910" style="80" width="5.57"/>
    <col collapsed="false" customWidth="true" hidden="false" outlineLevel="0" max="6911" min="6911" style="80" width="9.14"/>
    <col collapsed="false" customWidth="true" hidden="false" outlineLevel="0" max="6912" min="6912" style="80" width="8.86"/>
    <col collapsed="false" customWidth="true" hidden="false" outlineLevel="0" max="6914" min="6914" style="80" width="9"/>
    <col collapsed="false" customWidth="true" hidden="false" outlineLevel="0" max="6915" min="6915" style="80" width="9.14"/>
    <col collapsed="false" customWidth="true" hidden="false" outlineLevel="0" max="6916" min="6916" style="80" width="9.29"/>
    <col collapsed="false" customWidth="true" hidden="false" outlineLevel="0" max="6917" min="6917" style="80" width="10"/>
    <col collapsed="false" customWidth="true" hidden="false" outlineLevel="0" max="6918" min="6918" style="80" width="11"/>
    <col collapsed="false" customWidth="true" hidden="false" outlineLevel="0" max="7163" min="7163" style="80" width="3.71"/>
    <col collapsed="false" customWidth="true" hidden="false" outlineLevel="0" max="7164" min="7164" style="80" width="52.86"/>
    <col collapsed="false" customWidth="true" hidden="false" outlineLevel="0" max="7165" min="7165" style="80" width="6.71"/>
    <col collapsed="false" customWidth="true" hidden="false" outlineLevel="0" max="7166" min="7166" style="80" width="5.57"/>
    <col collapsed="false" customWidth="true" hidden="false" outlineLevel="0" max="7167" min="7167" style="80" width="9.14"/>
    <col collapsed="false" customWidth="true" hidden="false" outlineLevel="0" max="7168" min="7168" style="80" width="8.86"/>
    <col collapsed="false" customWidth="true" hidden="false" outlineLevel="0" max="7170" min="7170" style="80" width="9"/>
    <col collapsed="false" customWidth="true" hidden="false" outlineLevel="0" max="7171" min="7171" style="80" width="9.14"/>
    <col collapsed="false" customWidth="true" hidden="false" outlineLevel="0" max="7172" min="7172" style="80" width="9.29"/>
    <col collapsed="false" customWidth="true" hidden="false" outlineLevel="0" max="7173" min="7173" style="80" width="10"/>
    <col collapsed="false" customWidth="true" hidden="false" outlineLevel="0" max="7174" min="7174" style="80" width="11"/>
    <col collapsed="false" customWidth="true" hidden="false" outlineLevel="0" max="7419" min="7419" style="80" width="3.71"/>
    <col collapsed="false" customWidth="true" hidden="false" outlineLevel="0" max="7420" min="7420" style="80" width="52.86"/>
    <col collapsed="false" customWidth="true" hidden="false" outlineLevel="0" max="7421" min="7421" style="80" width="6.71"/>
    <col collapsed="false" customWidth="true" hidden="false" outlineLevel="0" max="7422" min="7422" style="80" width="5.57"/>
    <col collapsed="false" customWidth="true" hidden="false" outlineLevel="0" max="7423" min="7423" style="80" width="9.14"/>
    <col collapsed="false" customWidth="true" hidden="false" outlineLevel="0" max="7424" min="7424" style="80" width="8.86"/>
    <col collapsed="false" customWidth="true" hidden="false" outlineLevel="0" max="7426" min="7426" style="80" width="9"/>
    <col collapsed="false" customWidth="true" hidden="false" outlineLevel="0" max="7427" min="7427" style="80" width="9.14"/>
    <col collapsed="false" customWidth="true" hidden="false" outlineLevel="0" max="7428" min="7428" style="80" width="9.29"/>
    <col collapsed="false" customWidth="true" hidden="false" outlineLevel="0" max="7429" min="7429" style="80" width="10"/>
    <col collapsed="false" customWidth="true" hidden="false" outlineLevel="0" max="7430" min="7430" style="80" width="11"/>
    <col collapsed="false" customWidth="true" hidden="false" outlineLevel="0" max="7675" min="7675" style="80" width="3.71"/>
    <col collapsed="false" customWidth="true" hidden="false" outlineLevel="0" max="7676" min="7676" style="80" width="52.86"/>
    <col collapsed="false" customWidth="true" hidden="false" outlineLevel="0" max="7677" min="7677" style="80" width="6.71"/>
    <col collapsed="false" customWidth="true" hidden="false" outlineLevel="0" max="7678" min="7678" style="80" width="5.57"/>
    <col collapsed="false" customWidth="true" hidden="false" outlineLevel="0" max="7679" min="7679" style="80" width="9.14"/>
    <col collapsed="false" customWidth="true" hidden="false" outlineLevel="0" max="7680" min="7680" style="80" width="8.86"/>
    <col collapsed="false" customWidth="true" hidden="false" outlineLevel="0" max="7682" min="7682" style="80" width="9"/>
    <col collapsed="false" customWidth="true" hidden="false" outlineLevel="0" max="7683" min="7683" style="80" width="9.14"/>
    <col collapsed="false" customWidth="true" hidden="false" outlineLevel="0" max="7684" min="7684" style="80" width="9.29"/>
    <col collapsed="false" customWidth="true" hidden="false" outlineLevel="0" max="7685" min="7685" style="80" width="10"/>
    <col collapsed="false" customWidth="true" hidden="false" outlineLevel="0" max="7686" min="7686" style="80" width="11"/>
    <col collapsed="false" customWidth="true" hidden="false" outlineLevel="0" max="7931" min="7931" style="80" width="3.71"/>
    <col collapsed="false" customWidth="true" hidden="false" outlineLevel="0" max="7932" min="7932" style="80" width="52.86"/>
    <col collapsed="false" customWidth="true" hidden="false" outlineLevel="0" max="7933" min="7933" style="80" width="6.71"/>
    <col collapsed="false" customWidth="true" hidden="false" outlineLevel="0" max="7934" min="7934" style="80" width="5.57"/>
    <col collapsed="false" customWidth="true" hidden="false" outlineLevel="0" max="7935" min="7935" style="80" width="9.14"/>
    <col collapsed="false" customWidth="true" hidden="false" outlineLevel="0" max="7936" min="7936" style="80" width="8.86"/>
    <col collapsed="false" customWidth="true" hidden="false" outlineLevel="0" max="7938" min="7938" style="80" width="9"/>
    <col collapsed="false" customWidth="true" hidden="false" outlineLevel="0" max="7939" min="7939" style="80" width="9.14"/>
    <col collapsed="false" customWidth="true" hidden="false" outlineLevel="0" max="7940" min="7940" style="80" width="9.29"/>
    <col collapsed="false" customWidth="true" hidden="false" outlineLevel="0" max="7941" min="7941" style="80" width="10"/>
    <col collapsed="false" customWidth="true" hidden="false" outlineLevel="0" max="7942" min="7942" style="80" width="11"/>
    <col collapsed="false" customWidth="true" hidden="false" outlineLevel="0" max="8187" min="8187" style="80" width="3.71"/>
    <col collapsed="false" customWidth="true" hidden="false" outlineLevel="0" max="8188" min="8188" style="80" width="52.86"/>
    <col collapsed="false" customWidth="true" hidden="false" outlineLevel="0" max="8189" min="8189" style="80" width="6.71"/>
    <col collapsed="false" customWidth="true" hidden="false" outlineLevel="0" max="8190" min="8190" style="80" width="5.57"/>
    <col collapsed="false" customWidth="true" hidden="false" outlineLevel="0" max="8191" min="8191" style="80" width="9.14"/>
    <col collapsed="false" customWidth="true" hidden="false" outlineLevel="0" max="8192" min="8192" style="80" width="8.86"/>
    <col collapsed="false" customWidth="true" hidden="false" outlineLevel="0" max="8194" min="8194" style="80" width="9"/>
    <col collapsed="false" customWidth="true" hidden="false" outlineLevel="0" max="8195" min="8195" style="80" width="9.14"/>
    <col collapsed="false" customWidth="true" hidden="false" outlineLevel="0" max="8196" min="8196" style="80" width="9.29"/>
    <col collapsed="false" customWidth="true" hidden="false" outlineLevel="0" max="8197" min="8197" style="80" width="10"/>
    <col collapsed="false" customWidth="true" hidden="false" outlineLevel="0" max="8198" min="8198" style="80" width="11"/>
    <col collapsed="false" customWidth="true" hidden="false" outlineLevel="0" max="8443" min="8443" style="80" width="3.71"/>
    <col collapsed="false" customWidth="true" hidden="false" outlineLevel="0" max="8444" min="8444" style="80" width="52.86"/>
    <col collapsed="false" customWidth="true" hidden="false" outlineLevel="0" max="8445" min="8445" style="80" width="6.71"/>
    <col collapsed="false" customWidth="true" hidden="false" outlineLevel="0" max="8446" min="8446" style="80" width="5.57"/>
    <col collapsed="false" customWidth="true" hidden="false" outlineLevel="0" max="8447" min="8447" style="80" width="9.14"/>
    <col collapsed="false" customWidth="true" hidden="false" outlineLevel="0" max="8448" min="8448" style="80" width="8.86"/>
    <col collapsed="false" customWidth="true" hidden="false" outlineLevel="0" max="8450" min="8450" style="80" width="9"/>
    <col collapsed="false" customWidth="true" hidden="false" outlineLevel="0" max="8451" min="8451" style="80" width="9.14"/>
    <col collapsed="false" customWidth="true" hidden="false" outlineLevel="0" max="8452" min="8452" style="80" width="9.29"/>
    <col collapsed="false" customWidth="true" hidden="false" outlineLevel="0" max="8453" min="8453" style="80" width="10"/>
    <col collapsed="false" customWidth="true" hidden="false" outlineLevel="0" max="8454" min="8454" style="80" width="11"/>
    <col collapsed="false" customWidth="true" hidden="false" outlineLevel="0" max="8699" min="8699" style="80" width="3.71"/>
    <col collapsed="false" customWidth="true" hidden="false" outlineLevel="0" max="8700" min="8700" style="80" width="52.86"/>
    <col collapsed="false" customWidth="true" hidden="false" outlineLevel="0" max="8701" min="8701" style="80" width="6.71"/>
    <col collapsed="false" customWidth="true" hidden="false" outlineLevel="0" max="8702" min="8702" style="80" width="5.57"/>
    <col collapsed="false" customWidth="true" hidden="false" outlineLevel="0" max="8703" min="8703" style="80" width="9.14"/>
    <col collapsed="false" customWidth="true" hidden="false" outlineLevel="0" max="8704" min="8704" style="80" width="8.86"/>
    <col collapsed="false" customWidth="true" hidden="false" outlineLevel="0" max="8706" min="8706" style="80" width="9"/>
    <col collapsed="false" customWidth="true" hidden="false" outlineLevel="0" max="8707" min="8707" style="80" width="9.14"/>
    <col collapsed="false" customWidth="true" hidden="false" outlineLevel="0" max="8708" min="8708" style="80" width="9.29"/>
    <col collapsed="false" customWidth="true" hidden="false" outlineLevel="0" max="8709" min="8709" style="80" width="10"/>
    <col collapsed="false" customWidth="true" hidden="false" outlineLevel="0" max="8710" min="8710" style="80" width="11"/>
    <col collapsed="false" customWidth="true" hidden="false" outlineLevel="0" max="8955" min="8955" style="80" width="3.71"/>
    <col collapsed="false" customWidth="true" hidden="false" outlineLevel="0" max="8956" min="8956" style="80" width="52.86"/>
    <col collapsed="false" customWidth="true" hidden="false" outlineLevel="0" max="8957" min="8957" style="80" width="6.71"/>
    <col collapsed="false" customWidth="true" hidden="false" outlineLevel="0" max="8958" min="8958" style="80" width="5.57"/>
    <col collapsed="false" customWidth="true" hidden="false" outlineLevel="0" max="8959" min="8959" style="80" width="9.14"/>
    <col collapsed="false" customWidth="true" hidden="false" outlineLevel="0" max="8960" min="8960" style="80" width="8.86"/>
    <col collapsed="false" customWidth="true" hidden="false" outlineLevel="0" max="8962" min="8962" style="80" width="9"/>
    <col collapsed="false" customWidth="true" hidden="false" outlineLevel="0" max="8963" min="8963" style="80" width="9.14"/>
    <col collapsed="false" customWidth="true" hidden="false" outlineLevel="0" max="8964" min="8964" style="80" width="9.29"/>
    <col collapsed="false" customWidth="true" hidden="false" outlineLevel="0" max="8965" min="8965" style="80" width="10"/>
    <col collapsed="false" customWidth="true" hidden="false" outlineLevel="0" max="8966" min="8966" style="80" width="11"/>
    <col collapsed="false" customWidth="true" hidden="false" outlineLevel="0" max="9211" min="9211" style="80" width="3.71"/>
    <col collapsed="false" customWidth="true" hidden="false" outlineLevel="0" max="9212" min="9212" style="80" width="52.86"/>
    <col collapsed="false" customWidth="true" hidden="false" outlineLevel="0" max="9213" min="9213" style="80" width="6.71"/>
    <col collapsed="false" customWidth="true" hidden="false" outlineLevel="0" max="9214" min="9214" style="80" width="5.57"/>
    <col collapsed="false" customWidth="true" hidden="false" outlineLevel="0" max="9215" min="9215" style="80" width="9.14"/>
    <col collapsed="false" customWidth="true" hidden="false" outlineLevel="0" max="9216" min="9216" style="80" width="8.86"/>
    <col collapsed="false" customWidth="true" hidden="false" outlineLevel="0" max="9218" min="9218" style="80" width="9"/>
    <col collapsed="false" customWidth="true" hidden="false" outlineLevel="0" max="9219" min="9219" style="80" width="9.14"/>
    <col collapsed="false" customWidth="true" hidden="false" outlineLevel="0" max="9220" min="9220" style="80" width="9.29"/>
    <col collapsed="false" customWidth="true" hidden="false" outlineLevel="0" max="9221" min="9221" style="80" width="10"/>
    <col collapsed="false" customWidth="true" hidden="false" outlineLevel="0" max="9222" min="9222" style="80" width="11"/>
    <col collapsed="false" customWidth="true" hidden="false" outlineLevel="0" max="9467" min="9467" style="80" width="3.71"/>
    <col collapsed="false" customWidth="true" hidden="false" outlineLevel="0" max="9468" min="9468" style="80" width="52.86"/>
    <col collapsed="false" customWidth="true" hidden="false" outlineLevel="0" max="9469" min="9469" style="80" width="6.71"/>
    <col collapsed="false" customWidth="true" hidden="false" outlineLevel="0" max="9470" min="9470" style="80" width="5.57"/>
    <col collapsed="false" customWidth="true" hidden="false" outlineLevel="0" max="9471" min="9471" style="80" width="9.14"/>
    <col collapsed="false" customWidth="true" hidden="false" outlineLevel="0" max="9472" min="9472" style="80" width="8.86"/>
    <col collapsed="false" customWidth="true" hidden="false" outlineLevel="0" max="9474" min="9474" style="80" width="9"/>
    <col collapsed="false" customWidth="true" hidden="false" outlineLevel="0" max="9475" min="9475" style="80" width="9.14"/>
    <col collapsed="false" customWidth="true" hidden="false" outlineLevel="0" max="9476" min="9476" style="80" width="9.29"/>
    <col collapsed="false" customWidth="true" hidden="false" outlineLevel="0" max="9477" min="9477" style="80" width="10"/>
    <col collapsed="false" customWidth="true" hidden="false" outlineLevel="0" max="9478" min="9478" style="80" width="11"/>
    <col collapsed="false" customWidth="true" hidden="false" outlineLevel="0" max="9723" min="9723" style="80" width="3.71"/>
    <col collapsed="false" customWidth="true" hidden="false" outlineLevel="0" max="9724" min="9724" style="80" width="52.86"/>
    <col collapsed="false" customWidth="true" hidden="false" outlineLevel="0" max="9725" min="9725" style="80" width="6.71"/>
    <col collapsed="false" customWidth="true" hidden="false" outlineLevel="0" max="9726" min="9726" style="80" width="5.57"/>
    <col collapsed="false" customWidth="true" hidden="false" outlineLevel="0" max="9727" min="9727" style="80" width="9.14"/>
    <col collapsed="false" customWidth="true" hidden="false" outlineLevel="0" max="9728" min="9728" style="80" width="8.86"/>
    <col collapsed="false" customWidth="true" hidden="false" outlineLevel="0" max="9730" min="9730" style="80" width="9"/>
    <col collapsed="false" customWidth="true" hidden="false" outlineLevel="0" max="9731" min="9731" style="80" width="9.14"/>
    <col collapsed="false" customWidth="true" hidden="false" outlineLevel="0" max="9732" min="9732" style="80" width="9.29"/>
    <col collapsed="false" customWidth="true" hidden="false" outlineLevel="0" max="9733" min="9733" style="80" width="10"/>
    <col collapsed="false" customWidth="true" hidden="false" outlineLevel="0" max="9734" min="9734" style="80" width="11"/>
    <col collapsed="false" customWidth="true" hidden="false" outlineLevel="0" max="9979" min="9979" style="80" width="3.71"/>
    <col collapsed="false" customWidth="true" hidden="false" outlineLevel="0" max="9980" min="9980" style="80" width="52.86"/>
    <col collapsed="false" customWidth="true" hidden="false" outlineLevel="0" max="9981" min="9981" style="80" width="6.71"/>
    <col collapsed="false" customWidth="true" hidden="false" outlineLevel="0" max="9982" min="9982" style="80" width="5.57"/>
    <col collapsed="false" customWidth="true" hidden="false" outlineLevel="0" max="9983" min="9983" style="80" width="9.14"/>
    <col collapsed="false" customWidth="true" hidden="false" outlineLevel="0" max="9984" min="9984" style="80" width="8.86"/>
    <col collapsed="false" customWidth="true" hidden="false" outlineLevel="0" max="9986" min="9986" style="80" width="9"/>
    <col collapsed="false" customWidth="true" hidden="false" outlineLevel="0" max="9987" min="9987" style="80" width="9.14"/>
    <col collapsed="false" customWidth="true" hidden="false" outlineLevel="0" max="9988" min="9988" style="80" width="9.29"/>
    <col collapsed="false" customWidth="true" hidden="false" outlineLevel="0" max="9989" min="9989" style="80" width="10"/>
    <col collapsed="false" customWidth="true" hidden="false" outlineLevel="0" max="9990" min="9990" style="80" width="11"/>
    <col collapsed="false" customWidth="true" hidden="false" outlineLevel="0" max="10235" min="10235" style="80" width="3.71"/>
    <col collapsed="false" customWidth="true" hidden="false" outlineLevel="0" max="10236" min="10236" style="80" width="52.86"/>
    <col collapsed="false" customWidth="true" hidden="false" outlineLevel="0" max="10237" min="10237" style="80" width="6.71"/>
    <col collapsed="false" customWidth="true" hidden="false" outlineLevel="0" max="10238" min="10238" style="80" width="5.57"/>
    <col collapsed="false" customWidth="true" hidden="false" outlineLevel="0" max="10239" min="10239" style="80" width="9.14"/>
    <col collapsed="false" customWidth="true" hidden="false" outlineLevel="0" max="10240" min="10240" style="80" width="8.86"/>
    <col collapsed="false" customWidth="true" hidden="false" outlineLevel="0" max="10242" min="10242" style="80" width="9"/>
    <col collapsed="false" customWidth="true" hidden="false" outlineLevel="0" max="10243" min="10243" style="80" width="9.14"/>
    <col collapsed="false" customWidth="true" hidden="false" outlineLevel="0" max="10244" min="10244" style="80" width="9.29"/>
    <col collapsed="false" customWidth="true" hidden="false" outlineLevel="0" max="10245" min="10245" style="80" width="10"/>
    <col collapsed="false" customWidth="true" hidden="false" outlineLevel="0" max="10246" min="10246" style="80" width="11"/>
    <col collapsed="false" customWidth="true" hidden="false" outlineLevel="0" max="10491" min="10491" style="80" width="3.71"/>
    <col collapsed="false" customWidth="true" hidden="false" outlineLevel="0" max="10492" min="10492" style="80" width="52.86"/>
    <col collapsed="false" customWidth="true" hidden="false" outlineLevel="0" max="10493" min="10493" style="80" width="6.71"/>
    <col collapsed="false" customWidth="true" hidden="false" outlineLevel="0" max="10494" min="10494" style="80" width="5.57"/>
    <col collapsed="false" customWidth="true" hidden="false" outlineLevel="0" max="10495" min="10495" style="80" width="9.14"/>
    <col collapsed="false" customWidth="true" hidden="false" outlineLevel="0" max="10496" min="10496" style="80" width="8.86"/>
    <col collapsed="false" customWidth="true" hidden="false" outlineLevel="0" max="10498" min="10498" style="80" width="9"/>
    <col collapsed="false" customWidth="true" hidden="false" outlineLevel="0" max="10499" min="10499" style="80" width="9.14"/>
    <col collapsed="false" customWidth="true" hidden="false" outlineLevel="0" max="10500" min="10500" style="80" width="9.29"/>
    <col collapsed="false" customWidth="true" hidden="false" outlineLevel="0" max="10501" min="10501" style="80" width="10"/>
    <col collapsed="false" customWidth="true" hidden="false" outlineLevel="0" max="10502" min="10502" style="80" width="11"/>
    <col collapsed="false" customWidth="true" hidden="false" outlineLevel="0" max="10747" min="10747" style="80" width="3.71"/>
    <col collapsed="false" customWidth="true" hidden="false" outlineLevel="0" max="10748" min="10748" style="80" width="52.86"/>
    <col collapsed="false" customWidth="true" hidden="false" outlineLevel="0" max="10749" min="10749" style="80" width="6.71"/>
    <col collapsed="false" customWidth="true" hidden="false" outlineLevel="0" max="10750" min="10750" style="80" width="5.57"/>
    <col collapsed="false" customWidth="true" hidden="false" outlineLevel="0" max="10751" min="10751" style="80" width="9.14"/>
    <col collapsed="false" customWidth="true" hidden="false" outlineLevel="0" max="10752" min="10752" style="80" width="8.86"/>
    <col collapsed="false" customWidth="true" hidden="false" outlineLevel="0" max="10754" min="10754" style="80" width="9"/>
    <col collapsed="false" customWidth="true" hidden="false" outlineLevel="0" max="10755" min="10755" style="80" width="9.14"/>
    <col collapsed="false" customWidth="true" hidden="false" outlineLevel="0" max="10756" min="10756" style="80" width="9.29"/>
    <col collapsed="false" customWidth="true" hidden="false" outlineLevel="0" max="10757" min="10757" style="80" width="10"/>
    <col collapsed="false" customWidth="true" hidden="false" outlineLevel="0" max="10758" min="10758" style="80" width="11"/>
    <col collapsed="false" customWidth="true" hidden="false" outlineLevel="0" max="11003" min="11003" style="80" width="3.71"/>
    <col collapsed="false" customWidth="true" hidden="false" outlineLevel="0" max="11004" min="11004" style="80" width="52.86"/>
    <col collapsed="false" customWidth="true" hidden="false" outlineLevel="0" max="11005" min="11005" style="80" width="6.71"/>
    <col collapsed="false" customWidth="true" hidden="false" outlineLevel="0" max="11006" min="11006" style="80" width="5.57"/>
    <col collapsed="false" customWidth="true" hidden="false" outlineLevel="0" max="11007" min="11007" style="80" width="9.14"/>
    <col collapsed="false" customWidth="true" hidden="false" outlineLevel="0" max="11008" min="11008" style="80" width="8.86"/>
    <col collapsed="false" customWidth="true" hidden="false" outlineLevel="0" max="11010" min="11010" style="80" width="9"/>
    <col collapsed="false" customWidth="true" hidden="false" outlineLevel="0" max="11011" min="11011" style="80" width="9.14"/>
    <col collapsed="false" customWidth="true" hidden="false" outlineLevel="0" max="11012" min="11012" style="80" width="9.29"/>
    <col collapsed="false" customWidth="true" hidden="false" outlineLevel="0" max="11013" min="11013" style="80" width="10"/>
    <col collapsed="false" customWidth="true" hidden="false" outlineLevel="0" max="11014" min="11014" style="80" width="11"/>
    <col collapsed="false" customWidth="true" hidden="false" outlineLevel="0" max="11259" min="11259" style="80" width="3.71"/>
    <col collapsed="false" customWidth="true" hidden="false" outlineLevel="0" max="11260" min="11260" style="80" width="52.86"/>
    <col collapsed="false" customWidth="true" hidden="false" outlineLevel="0" max="11261" min="11261" style="80" width="6.71"/>
    <col collapsed="false" customWidth="true" hidden="false" outlineLevel="0" max="11262" min="11262" style="80" width="5.57"/>
    <col collapsed="false" customWidth="true" hidden="false" outlineLevel="0" max="11263" min="11263" style="80" width="9.14"/>
    <col collapsed="false" customWidth="true" hidden="false" outlineLevel="0" max="11264" min="11264" style="80" width="8.86"/>
    <col collapsed="false" customWidth="true" hidden="false" outlineLevel="0" max="11266" min="11266" style="80" width="9"/>
    <col collapsed="false" customWidth="true" hidden="false" outlineLevel="0" max="11267" min="11267" style="80" width="9.14"/>
    <col collapsed="false" customWidth="true" hidden="false" outlineLevel="0" max="11268" min="11268" style="80" width="9.29"/>
    <col collapsed="false" customWidth="true" hidden="false" outlineLevel="0" max="11269" min="11269" style="80" width="10"/>
    <col collapsed="false" customWidth="true" hidden="false" outlineLevel="0" max="11270" min="11270" style="80" width="11"/>
    <col collapsed="false" customWidth="true" hidden="false" outlineLevel="0" max="11515" min="11515" style="80" width="3.71"/>
    <col collapsed="false" customWidth="true" hidden="false" outlineLevel="0" max="11516" min="11516" style="80" width="52.86"/>
    <col collapsed="false" customWidth="true" hidden="false" outlineLevel="0" max="11517" min="11517" style="80" width="6.71"/>
    <col collapsed="false" customWidth="true" hidden="false" outlineLevel="0" max="11518" min="11518" style="80" width="5.57"/>
    <col collapsed="false" customWidth="true" hidden="false" outlineLevel="0" max="11519" min="11519" style="80" width="9.14"/>
    <col collapsed="false" customWidth="true" hidden="false" outlineLevel="0" max="11520" min="11520" style="80" width="8.86"/>
    <col collapsed="false" customWidth="true" hidden="false" outlineLevel="0" max="11522" min="11522" style="80" width="9"/>
    <col collapsed="false" customWidth="true" hidden="false" outlineLevel="0" max="11523" min="11523" style="80" width="9.14"/>
    <col collapsed="false" customWidth="true" hidden="false" outlineLevel="0" max="11524" min="11524" style="80" width="9.29"/>
    <col collapsed="false" customWidth="true" hidden="false" outlineLevel="0" max="11525" min="11525" style="80" width="10"/>
    <col collapsed="false" customWidth="true" hidden="false" outlineLevel="0" max="11526" min="11526" style="80" width="11"/>
    <col collapsed="false" customWidth="true" hidden="false" outlineLevel="0" max="11771" min="11771" style="80" width="3.71"/>
    <col collapsed="false" customWidth="true" hidden="false" outlineLevel="0" max="11772" min="11772" style="80" width="52.86"/>
    <col collapsed="false" customWidth="true" hidden="false" outlineLevel="0" max="11773" min="11773" style="80" width="6.71"/>
    <col collapsed="false" customWidth="true" hidden="false" outlineLevel="0" max="11774" min="11774" style="80" width="5.57"/>
    <col collapsed="false" customWidth="true" hidden="false" outlineLevel="0" max="11775" min="11775" style="80" width="9.14"/>
    <col collapsed="false" customWidth="true" hidden="false" outlineLevel="0" max="11776" min="11776" style="80" width="8.86"/>
    <col collapsed="false" customWidth="true" hidden="false" outlineLevel="0" max="11778" min="11778" style="80" width="9"/>
    <col collapsed="false" customWidth="true" hidden="false" outlineLevel="0" max="11779" min="11779" style="80" width="9.14"/>
    <col collapsed="false" customWidth="true" hidden="false" outlineLevel="0" max="11780" min="11780" style="80" width="9.29"/>
    <col collapsed="false" customWidth="true" hidden="false" outlineLevel="0" max="11781" min="11781" style="80" width="10"/>
    <col collapsed="false" customWidth="true" hidden="false" outlineLevel="0" max="11782" min="11782" style="80" width="11"/>
    <col collapsed="false" customWidth="true" hidden="false" outlineLevel="0" max="12027" min="12027" style="80" width="3.71"/>
    <col collapsed="false" customWidth="true" hidden="false" outlineLevel="0" max="12028" min="12028" style="80" width="52.86"/>
    <col collapsed="false" customWidth="true" hidden="false" outlineLevel="0" max="12029" min="12029" style="80" width="6.71"/>
    <col collapsed="false" customWidth="true" hidden="false" outlineLevel="0" max="12030" min="12030" style="80" width="5.57"/>
    <col collapsed="false" customWidth="true" hidden="false" outlineLevel="0" max="12031" min="12031" style="80" width="9.14"/>
    <col collapsed="false" customWidth="true" hidden="false" outlineLevel="0" max="12032" min="12032" style="80" width="8.86"/>
    <col collapsed="false" customWidth="true" hidden="false" outlineLevel="0" max="12034" min="12034" style="80" width="9"/>
    <col collapsed="false" customWidth="true" hidden="false" outlineLevel="0" max="12035" min="12035" style="80" width="9.14"/>
    <col collapsed="false" customWidth="true" hidden="false" outlineLevel="0" max="12036" min="12036" style="80" width="9.29"/>
    <col collapsed="false" customWidth="true" hidden="false" outlineLevel="0" max="12037" min="12037" style="80" width="10"/>
    <col collapsed="false" customWidth="true" hidden="false" outlineLevel="0" max="12038" min="12038" style="80" width="11"/>
    <col collapsed="false" customWidth="true" hidden="false" outlineLevel="0" max="12283" min="12283" style="80" width="3.71"/>
    <col collapsed="false" customWidth="true" hidden="false" outlineLevel="0" max="12284" min="12284" style="80" width="52.86"/>
    <col collapsed="false" customWidth="true" hidden="false" outlineLevel="0" max="12285" min="12285" style="80" width="6.71"/>
    <col collapsed="false" customWidth="true" hidden="false" outlineLevel="0" max="12286" min="12286" style="80" width="5.57"/>
    <col collapsed="false" customWidth="true" hidden="false" outlineLevel="0" max="12287" min="12287" style="80" width="9.14"/>
    <col collapsed="false" customWidth="true" hidden="false" outlineLevel="0" max="12288" min="12288" style="80" width="8.86"/>
    <col collapsed="false" customWidth="true" hidden="false" outlineLevel="0" max="12290" min="12290" style="80" width="9"/>
    <col collapsed="false" customWidth="true" hidden="false" outlineLevel="0" max="12291" min="12291" style="80" width="9.14"/>
    <col collapsed="false" customWidth="true" hidden="false" outlineLevel="0" max="12292" min="12292" style="80" width="9.29"/>
    <col collapsed="false" customWidth="true" hidden="false" outlineLevel="0" max="12293" min="12293" style="80" width="10"/>
    <col collapsed="false" customWidth="true" hidden="false" outlineLevel="0" max="12294" min="12294" style="80" width="11"/>
    <col collapsed="false" customWidth="true" hidden="false" outlineLevel="0" max="12539" min="12539" style="80" width="3.71"/>
    <col collapsed="false" customWidth="true" hidden="false" outlineLevel="0" max="12540" min="12540" style="80" width="52.86"/>
    <col collapsed="false" customWidth="true" hidden="false" outlineLevel="0" max="12541" min="12541" style="80" width="6.71"/>
    <col collapsed="false" customWidth="true" hidden="false" outlineLevel="0" max="12542" min="12542" style="80" width="5.57"/>
    <col collapsed="false" customWidth="true" hidden="false" outlineLevel="0" max="12543" min="12543" style="80" width="9.14"/>
    <col collapsed="false" customWidth="true" hidden="false" outlineLevel="0" max="12544" min="12544" style="80" width="8.86"/>
    <col collapsed="false" customWidth="true" hidden="false" outlineLevel="0" max="12546" min="12546" style="80" width="9"/>
    <col collapsed="false" customWidth="true" hidden="false" outlineLevel="0" max="12547" min="12547" style="80" width="9.14"/>
    <col collapsed="false" customWidth="true" hidden="false" outlineLevel="0" max="12548" min="12548" style="80" width="9.29"/>
    <col collapsed="false" customWidth="true" hidden="false" outlineLevel="0" max="12549" min="12549" style="80" width="10"/>
    <col collapsed="false" customWidth="true" hidden="false" outlineLevel="0" max="12550" min="12550" style="80" width="11"/>
    <col collapsed="false" customWidth="true" hidden="false" outlineLevel="0" max="12795" min="12795" style="80" width="3.71"/>
    <col collapsed="false" customWidth="true" hidden="false" outlineLevel="0" max="12796" min="12796" style="80" width="52.86"/>
    <col collapsed="false" customWidth="true" hidden="false" outlineLevel="0" max="12797" min="12797" style="80" width="6.71"/>
    <col collapsed="false" customWidth="true" hidden="false" outlineLevel="0" max="12798" min="12798" style="80" width="5.57"/>
    <col collapsed="false" customWidth="true" hidden="false" outlineLevel="0" max="12799" min="12799" style="80" width="9.14"/>
    <col collapsed="false" customWidth="true" hidden="false" outlineLevel="0" max="12800" min="12800" style="80" width="8.86"/>
    <col collapsed="false" customWidth="true" hidden="false" outlineLevel="0" max="12802" min="12802" style="80" width="9"/>
    <col collapsed="false" customWidth="true" hidden="false" outlineLevel="0" max="12803" min="12803" style="80" width="9.14"/>
    <col collapsed="false" customWidth="true" hidden="false" outlineLevel="0" max="12804" min="12804" style="80" width="9.29"/>
    <col collapsed="false" customWidth="true" hidden="false" outlineLevel="0" max="12805" min="12805" style="80" width="10"/>
    <col collapsed="false" customWidth="true" hidden="false" outlineLevel="0" max="12806" min="12806" style="80" width="11"/>
    <col collapsed="false" customWidth="true" hidden="false" outlineLevel="0" max="13051" min="13051" style="80" width="3.71"/>
    <col collapsed="false" customWidth="true" hidden="false" outlineLevel="0" max="13052" min="13052" style="80" width="52.86"/>
    <col collapsed="false" customWidth="true" hidden="false" outlineLevel="0" max="13053" min="13053" style="80" width="6.71"/>
    <col collapsed="false" customWidth="true" hidden="false" outlineLevel="0" max="13054" min="13054" style="80" width="5.57"/>
    <col collapsed="false" customWidth="true" hidden="false" outlineLevel="0" max="13055" min="13055" style="80" width="9.14"/>
    <col collapsed="false" customWidth="true" hidden="false" outlineLevel="0" max="13056" min="13056" style="80" width="8.86"/>
    <col collapsed="false" customWidth="true" hidden="false" outlineLevel="0" max="13058" min="13058" style="80" width="9"/>
    <col collapsed="false" customWidth="true" hidden="false" outlineLevel="0" max="13059" min="13059" style="80" width="9.14"/>
    <col collapsed="false" customWidth="true" hidden="false" outlineLevel="0" max="13060" min="13060" style="80" width="9.29"/>
    <col collapsed="false" customWidth="true" hidden="false" outlineLevel="0" max="13061" min="13061" style="80" width="10"/>
    <col collapsed="false" customWidth="true" hidden="false" outlineLevel="0" max="13062" min="13062" style="80" width="11"/>
    <col collapsed="false" customWidth="true" hidden="false" outlineLevel="0" max="13307" min="13307" style="80" width="3.71"/>
    <col collapsed="false" customWidth="true" hidden="false" outlineLevel="0" max="13308" min="13308" style="80" width="52.86"/>
    <col collapsed="false" customWidth="true" hidden="false" outlineLevel="0" max="13309" min="13309" style="80" width="6.71"/>
    <col collapsed="false" customWidth="true" hidden="false" outlineLevel="0" max="13310" min="13310" style="80" width="5.57"/>
    <col collapsed="false" customWidth="true" hidden="false" outlineLevel="0" max="13311" min="13311" style="80" width="9.14"/>
    <col collapsed="false" customWidth="true" hidden="false" outlineLevel="0" max="13312" min="13312" style="80" width="8.86"/>
    <col collapsed="false" customWidth="true" hidden="false" outlineLevel="0" max="13314" min="13314" style="80" width="9"/>
    <col collapsed="false" customWidth="true" hidden="false" outlineLevel="0" max="13315" min="13315" style="80" width="9.14"/>
    <col collapsed="false" customWidth="true" hidden="false" outlineLevel="0" max="13316" min="13316" style="80" width="9.29"/>
    <col collapsed="false" customWidth="true" hidden="false" outlineLevel="0" max="13317" min="13317" style="80" width="10"/>
    <col collapsed="false" customWidth="true" hidden="false" outlineLevel="0" max="13318" min="13318" style="80" width="11"/>
    <col collapsed="false" customWidth="true" hidden="false" outlineLevel="0" max="13563" min="13563" style="80" width="3.71"/>
    <col collapsed="false" customWidth="true" hidden="false" outlineLevel="0" max="13564" min="13564" style="80" width="52.86"/>
    <col collapsed="false" customWidth="true" hidden="false" outlineLevel="0" max="13565" min="13565" style="80" width="6.71"/>
    <col collapsed="false" customWidth="true" hidden="false" outlineLevel="0" max="13566" min="13566" style="80" width="5.57"/>
    <col collapsed="false" customWidth="true" hidden="false" outlineLevel="0" max="13567" min="13567" style="80" width="9.14"/>
    <col collapsed="false" customWidth="true" hidden="false" outlineLevel="0" max="13568" min="13568" style="80" width="8.86"/>
    <col collapsed="false" customWidth="true" hidden="false" outlineLevel="0" max="13570" min="13570" style="80" width="9"/>
    <col collapsed="false" customWidth="true" hidden="false" outlineLevel="0" max="13571" min="13571" style="80" width="9.14"/>
    <col collapsed="false" customWidth="true" hidden="false" outlineLevel="0" max="13572" min="13572" style="80" width="9.29"/>
    <col collapsed="false" customWidth="true" hidden="false" outlineLevel="0" max="13573" min="13573" style="80" width="10"/>
    <col collapsed="false" customWidth="true" hidden="false" outlineLevel="0" max="13574" min="13574" style="80" width="11"/>
    <col collapsed="false" customWidth="true" hidden="false" outlineLevel="0" max="13819" min="13819" style="80" width="3.71"/>
    <col collapsed="false" customWidth="true" hidden="false" outlineLevel="0" max="13820" min="13820" style="80" width="52.86"/>
    <col collapsed="false" customWidth="true" hidden="false" outlineLevel="0" max="13821" min="13821" style="80" width="6.71"/>
    <col collapsed="false" customWidth="true" hidden="false" outlineLevel="0" max="13822" min="13822" style="80" width="5.57"/>
    <col collapsed="false" customWidth="true" hidden="false" outlineLevel="0" max="13823" min="13823" style="80" width="9.14"/>
    <col collapsed="false" customWidth="true" hidden="false" outlineLevel="0" max="13824" min="13824" style="80" width="8.86"/>
    <col collapsed="false" customWidth="true" hidden="false" outlineLevel="0" max="13826" min="13826" style="80" width="9"/>
    <col collapsed="false" customWidth="true" hidden="false" outlineLevel="0" max="13827" min="13827" style="80" width="9.14"/>
    <col collapsed="false" customWidth="true" hidden="false" outlineLevel="0" max="13828" min="13828" style="80" width="9.29"/>
    <col collapsed="false" customWidth="true" hidden="false" outlineLevel="0" max="13829" min="13829" style="80" width="10"/>
    <col collapsed="false" customWidth="true" hidden="false" outlineLevel="0" max="13830" min="13830" style="80" width="11"/>
    <col collapsed="false" customWidth="true" hidden="false" outlineLevel="0" max="14075" min="14075" style="80" width="3.71"/>
    <col collapsed="false" customWidth="true" hidden="false" outlineLevel="0" max="14076" min="14076" style="80" width="52.86"/>
    <col collapsed="false" customWidth="true" hidden="false" outlineLevel="0" max="14077" min="14077" style="80" width="6.71"/>
    <col collapsed="false" customWidth="true" hidden="false" outlineLevel="0" max="14078" min="14078" style="80" width="5.57"/>
    <col collapsed="false" customWidth="true" hidden="false" outlineLevel="0" max="14079" min="14079" style="80" width="9.14"/>
    <col collapsed="false" customWidth="true" hidden="false" outlineLevel="0" max="14080" min="14080" style="80" width="8.86"/>
    <col collapsed="false" customWidth="true" hidden="false" outlineLevel="0" max="14082" min="14082" style="80" width="9"/>
    <col collapsed="false" customWidth="true" hidden="false" outlineLevel="0" max="14083" min="14083" style="80" width="9.14"/>
    <col collapsed="false" customWidth="true" hidden="false" outlineLevel="0" max="14084" min="14084" style="80" width="9.29"/>
    <col collapsed="false" customWidth="true" hidden="false" outlineLevel="0" max="14085" min="14085" style="80" width="10"/>
    <col collapsed="false" customWidth="true" hidden="false" outlineLevel="0" max="14086" min="14086" style="80" width="11"/>
    <col collapsed="false" customWidth="true" hidden="false" outlineLevel="0" max="14331" min="14331" style="80" width="3.71"/>
    <col collapsed="false" customWidth="true" hidden="false" outlineLevel="0" max="14332" min="14332" style="80" width="52.86"/>
    <col collapsed="false" customWidth="true" hidden="false" outlineLevel="0" max="14333" min="14333" style="80" width="6.71"/>
    <col collapsed="false" customWidth="true" hidden="false" outlineLevel="0" max="14334" min="14334" style="80" width="5.57"/>
    <col collapsed="false" customWidth="true" hidden="false" outlineLevel="0" max="14335" min="14335" style="80" width="9.14"/>
    <col collapsed="false" customWidth="true" hidden="false" outlineLevel="0" max="14336" min="14336" style="80" width="8.86"/>
    <col collapsed="false" customWidth="true" hidden="false" outlineLevel="0" max="14338" min="14338" style="80" width="9"/>
    <col collapsed="false" customWidth="true" hidden="false" outlineLevel="0" max="14339" min="14339" style="80" width="9.14"/>
    <col collapsed="false" customWidth="true" hidden="false" outlineLevel="0" max="14340" min="14340" style="80" width="9.29"/>
    <col collapsed="false" customWidth="true" hidden="false" outlineLevel="0" max="14341" min="14341" style="80" width="10"/>
    <col collapsed="false" customWidth="true" hidden="false" outlineLevel="0" max="14342" min="14342" style="80" width="11"/>
    <col collapsed="false" customWidth="true" hidden="false" outlineLevel="0" max="14587" min="14587" style="80" width="3.71"/>
    <col collapsed="false" customWidth="true" hidden="false" outlineLevel="0" max="14588" min="14588" style="80" width="52.86"/>
    <col collapsed="false" customWidth="true" hidden="false" outlineLevel="0" max="14589" min="14589" style="80" width="6.71"/>
    <col collapsed="false" customWidth="true" hidden="false" outlineLevel="0" max="14590" min="14590" style="80" width="5.57"/>
    <col collapsed="false" customWidth="true" hidden="false" outlineLevel="0" max="14591" min="14591" style="80" width="9.14"/>
    <col collapsed="false" customWidth="true" hidden="false" outlineLevel="0" max="14592" min="14592" style="80" width="8.86"/>
    <col collapsed="false" customWidth="true" hidden="false" outlineLevel="0" max="14594" min="14594" style="80" width="9"/>
    <col collapsed="false" customWidth="true" hidden="false" outlineLevel="0" max="14595" min="14595" style="80" width="9.14"/>
    <col collapsed="false" customWidth="true" hidden="false" outlineLevel="0" max="14596" min="14596" style="80" width="9.29"/>
    <col collapsed="false" customWidth="true" hidden="false" outlineLevel="0" max="14597" min="14597" style="80" width="10"/>
    <col collapsed="false" customWidth="true" hidden="false" outlineLevel="0" max="14598" min="14598" style="80" width="11"/>
    <col collapsed="false" customWidth="true" hidden="false" outlineLevel="0" max="14843" min="14843" style="80" width="3.71"/>
    <col collapsed="false" customWidth="true" hidden="false" outlineLevel="0" max="14844" min="14844" style="80" width="52.86"/>
    <col collapsed="false" customWidth="true" hidden="false" outlineLevel="0" max="14845" min="14845" style="80" width="6.71"/>
    <col collapsed="false" customWidth="true" hidden="false" outlineLevel="0" max="14846" min="14846" style="80" width="5.57"/>
    <col collapsed="false" customWidth="true" hidden="false" outlineLevel="0" max="14847" min="14847" style="80" width="9.14"/>
    <col collapsed="false" customWidth="true" hidden="false" outlineLevel="0" max="14848" min="14848" style="80" width="8.86"/>
    <col collapsed="false" customWidth="true" hidden="false" outlineLevel="0" max="14850" min="14850" style="80" width="9"/>
    <col collapsed="false" customWidth="true" hidden="false" outlineLevel="0" max="14851" min="14851" style="80" width="9.14"/>
    <col collapsed="false" customWidth="true" hidden="false" outlineLevel="0" max="14852" min="14852" style="80" width="9.29"/>
    <col collapsed="false" customWidth="true" hidden="false" outlineLevel="0" max="14853" min="14853" style="80" width="10"/>
    <col collapsed="false" customWidth="true" hidden="false" outlineLevel="0" max="14854" min="14854" style="80" width="11"/>
    <col collapsed="false" customWidth="true" hidden="false" outlineLevel="0" max="15099" min="15099" style="80" width="3.71"/>
    <col collapsed="false" customWidth="true" hidden="false" outlineLevel="0" max="15100" min="15100" style="80" width="52.86"/>
    <col collapsed="false" customWidth="true" hidden="false" outlineLevel="0" max="15101" min="15101" style="80" width="6.71"/>
    <col collapsed="false" customWidth="true" hidden="false" outlineLevel="0" max="15102" min="15102" style="80" width="5.57"/>
    <col collapsed="false" customWidth="true" hidden="false" outlineLevel="0" max="15103" min="15103" style="80" width="9.14"/>
    <col collapsed="false" customWidth="true" hidden="false" outlineLevel="0" max="15104" min="15104" style="80" width="8.86"/>
    <col collapsed="false" customWidth="true" hidden="false" outlineLevel="0" max="15106" min="15106" style="80" width="9"/>
    <col collapsed="false" customWidth="true" hidden="false" outlineLevel="0" max="15107" min="15107" style="80" width="9.14"/>
    <col collapsed="false" customWidth="true" hidden="false" outlineLevel="0" max="15108" min="15108" style="80" width="9.29"/>
    <col collapsed="false" customWidth="true" hidden="false" outlineLevel="0" max="15109" min="15109" style="80" width="10"/>
    <col collapsed="false" customWidth="true" hidden="false" outlineLevel="0" max="15110" min="15110" style="80" width="11"/>
    <col collapsed="false" customWidth="true" hidden="false" outlineLevel="0" max="15355" min="15355" style="80" width="3.71"/>
    <col collapsed="false" customWidth="true" hidden="false" outlineLevel="0" max="15356" min="15356" style="80" width="52.86"/>
    <col collapsed="false" customWidth="true" hidden="false" outlineLevel="0" max="15357" min="15357" style="80" width="6.71"/>
    <col collapsed="false" customWidth="true" hidden="false" outlineLevel="0" max="15358" min="15358" style="80" width="5.57"/>
    <col collapsed="false" customWidth="true" hidden="false" outlineLevel="0" max="15359" min="15359" style="80" width="9.14"/>
    <col collapsed="false" customWidth="true" hidden="false" outlineLevel="0" max="15360" min="15360" style="80" width="8.86"/>
    <col collapsed="false" customWidth="true" hidden="false" outlineLevel="0" max="15362" min="15362" style="80" width="9"/>
    <col collapsed="false" customWidth="true" hidden="false" outlineLevel="0" max="15363" min="15363" style="80" width="9.14"/>
    <col collapsed="false" customWidth="true" hidden="false" outlineLevel="0" max="15364" min="15364" style="80" width="9.29"/>
    <col collapsed="false" customWidth="true" hidden="false" outlineLevel="0" max="15365" min="15365" style="80" width="10"/>
    <col collapsed="false" customWidth="true" hidden="false" outlineLevel="0" max="15366" min="15366" style="80" width="11"/>
    <col collapsed="false" customWidth="true" hidden="false" outlineLevel="0" max="15611" min="15611" style="80" width="3.71"/>
    <col collapsed="false" customWidth="true" hidden="false" outlineLevel="0" max="15612" min="15612" style="80" width="52.86"/>
    <col collapsed="false" customWidth="true" hidden="false" outlineLevel="0" max="15613" min="15613" style="80" width="6.71"/>
    <col collapsed="false" customWidth="true" hidden="false" outlineLevel="0" max="15614" min="15614" style="80" width="5.57"/>
    <col collapsed="false" customWidth="true" hidden="false" outlineLevel="0" max="15615" min="15615" style="80" width="9.14"/>
    <col collapsed="false" customWidth="true" hidden="false" outlineLevel="0" max="15616" min="15616" style="80" width="8.86"/>
    <col collapsed="false" customWidth="true" hidden="false" outlineLevel="0" max="15618" min="15618" style="80" width="9"/>
    <col collapsed="false" customWidth="true" hidden="false" outlineLevel="0" max="15619" min="15619" style="80" width="9.14"/>
    <col collapsed="false" customWidth="true" hidden="false" outlineLevel="0" max="15620" min="15620" style="80" width="9.29"/>
    <col collapsed="false" customWidth="true" hidden="false" outlineLevel="0" max="15621" min="15621" style="80" width="10"/>
    <col collapsed="false" customWidth="true" hidden="false" outlineLevel="0" max="15622" min="15622" style="80" width="11"/>
    <col collapsed="false" customWidth="true" hidden="false" outlineLevel="0" max="15867" min="15867" style="80" width="3.71"/>
    <col collapsed="false" customWidth="true" hidden="false" outlineLevel="0" max="15868" min="15868" style="80" width="52.86"/>
    <col collapsed="false" customWidth="true" hidden="false" outlineLevel="0" max="15869" min="15869" style="80" width="6.71"/>
    <col collapsed="false" customWidth="true" hidden="false" outlineLevel="0" max="15870" min="15870" style="80" width="5.57"/>
    <col collapsed="false" customWidth="true" hidden="false" outlineLevel="0" max="15871" min="15871" style="80" width="9.14"/>
    <col collapsed="false" customWidth="true" hidden="false" outlineLevel="0" max="15872" min="15872" style="80" width="8.86"/>
    <col collapsed="false" customWidth="true" hidden="false" outlineLevel="0" max="15874" min="15874" style="80" width="9"/>
    <col collapsed="false" customWidth="true" hidden="false" outlineLevel="0" max="15875" min="15875" style="80" width="9.14"/>
    <col collapsed="false" customWidth="true" hidden="false" outlineLevel="0" max="15876" min="15876" style="80" width="9.29"/>
    <col collapsed="false" customWidth="true" hidden="false" outlineLevel="0" max="15877" min="15877" style="80" width="10"/>
    <col collapsed="false" customWidth="true" hidden="false" outlineLevel="0" max="15878" min="15878" style="80" width="11"/>
    <col collapsed="false" customWidth="true" hidden="false" outlineLevel="0" max="16123" min="16123" style="80" width="3.71"/>
    <col collapsed="false" customWidth="true" hidden="false" outlineLevel="0" max="16124" min="16124" style="80" width="52.86"/>
    <col collapsed="false" customWidth="true" hidden="false" outlineLevel="0" max="16125" min="16125" style="80" width="6.71"/>
    <col collapsed="false" customWidth="true" hidden="false" outlineLevel="0" max="16126" min="16126" style="80" width="5.57"/>
    <col collapsed="false" customWidth="true" hidden="false" outlineLevel="0" max="16127" min="16127" style="80" width="9.14"/>
    <col collapsed="false" customWidth="true" hidden="false" outlineLevel="0" max="16128" min="16128" style="80" width="8.86"/>
    <col collapsed="false" customWidth="true" hidden="false" outlineLevel="0" max="16130" min="16130" style="80" width="9"/>
    <col collapsed="false" customWidth="true" hidden="false" outlineLevel="0" max="16131" min="16131" style="80" width="9.14"/>
    <col collapsed="false" customWidth="true" hidden="false" outlineLevel="0" max="16132" min="16132" style="80" width="9.29"/>
    <col collapsed="false" customWidth="true" hidden="false" outlineLevel="0" max="16133" min="16133" style="80" width="10"/>
    <col collapsed="false" customWidth="true" hidden="false" outlineLevel="0" max="16134" min="16134" style="80" width="11"/>
  </cols>
  <sheetData>
    <row r="1" customFormat="false" ht="13.5" hidden="false" customHeight="false" outlineLevel="0" collapsed="false"/>
    <row r="2" customFormat="false" ht="13.5" hidden="false" customHeight="true" outlineLevel="0" collapsed="false">
      <c r="A2" s="81" t="s">
        <v>150</v>
      </c>
      <c r="B2" s="81"/>
      <c r="C2" s="81"/>
      <c r="D2" s="81"/>
      <c r="E2" s="81"/>
      <c r="F2" s="81"/>
    </row>
    <row r="3" customFormat="false" ht="12.75" hidden="false" customHeight="true" outlineLevel="0" collapsed="false">
      <c r="A3" s="82" t="s">
        <v>151</v>
      </c>
      <c r="B3" s="83" t="s">
        <v>152</v>
      </c>
      <c r="C3" s="84" t="s">
        <v>153</v>
      </c>
      <c r="D3" s="85" t="s">
        <v>154</v>
      </c>
      <c r="E3" s="86" t="s">
        <v>155</v>
      </c>
      <c r="F3" s="86"/>
    </row>
    <row r="4" customFormat="false" ht="12.75" hidden="false" customHeight="true" outlineLevel="0" collapsed="false">
      <c r="A4" s="82"/>
      <c r="B4" s="83"/>
      <c r="C4" s="84"/>
      <c r="D4" s="85"/>
      <c r="E4" s="87" t="s">
        <v>156</v>
      </c>
      <c r="F4" s="88" t="s">
        <v>157</v>
      </c>
    </row>
    <row r="5" customFormat="false" ht="13.5" hidden="false" customHeight="false" outlineLevel="0" collapsed="false">
      <c r="A5" s="82"/>
      <c r="B5" s="83"/>
      <c r="C5" s="84"/>
      <c r="D5" s="85"/>
      <c r="E5" s="87"/>
      <c r="F5" s="88"/>
    </row>
    <row r="6" s="95" customFormat="true" ht="46.25" hidden="false" customHeight="false" outlineLevel="0" collapsed="false">
      <c r="A6" s="89" t="n">
        <v>1</v>
      </c>
      <c r="B6" s="90" t="s">
        <v>158</v>
      </c>
      <c r="C6" s="91" t="s">
        <v>159</v>
      </c>
      <c r="D6" s="92" t="n">
        <v>3</v>
      </c>
      <c r="E6" s="93"/>
      <c r="F6" s="94" t="n">
        <f aca="false">E6*D6</f>
        <v>0</v>
      </c>
    </row>
    <row r="7" s="95" customFormat="true" ht="46.25" hidden="false" customHeight="false" outlineLevel="0" collapsed="false">
      <c r="A7" s="96" t="n">
        <v>2</v>
      </c>
      <c r="B7" s="90" t="s">
        <v>160</v>
      </c>
      <c r="C7" s="97" t="s">
        <v>159</v>
      </c>
      <c r="D7" s="98" t="n">
        <v>1</v>
      </c>
      <c r="E7" s="99"/>
      <c r="F7" s="100" t="n">
        <f aca="false">E7*D7</f>
        <v>0</v>
      </c>
    </row>
    <row r="8" s="95" customFormat="true" ht="23.85" hidden="false" customHeight="false" outlineLevel="0" collapsed="false">
      <c r="A8" s="96" t="n">
        <v>3</v>
      </c>
      <c r="B8" s="90" t="s">
        <v>161</v>
      </c>
      <c r="C8" s="97" t="s">
        <v>159</v>
      </c>
      <c r="D8" s="98" t="n">
        <v>2</v>
      </c>
      <c r="E8" s="99"/>
      <c r="F8" s="100" t="n">
        <f aca="false">E8*D8</f>
        <v>0</v>
      </c>
    </row>
    <row r="9" s="95" customFormat="true" ht="35.05" hidden="false" customHeight="false" outlineLevel="0" collapsed="false">
      <c r="A9" s="96" t="n">
        <v>4</v>
      </c>
      <c r="B9" s="90" t="s">
        <v>162</v>
      </c>
      <c r="C9" s="97" t="s">
        <v>163</v>
      </c>
      <c r="D9" s="98" t="n">
        <v>2</v>
      </c>
      <c r="E9" s="99"/>
      <c r="F9" s="100" t="n">
        <f aca="false">E9*D9</f>
        <v>0</v>
      </c>
    </row>
    <row r="10" s="95" customFormat="true" ht="79.85" hidden="false" customHeight="false" outlineLevel="0" collapsed="false">
      <c r="A10" s="96" t="n">
        <v>5</v>
      </c>
      <c r="B10" s="90" t="s">
        <v>164</v>
      </c>
      <c r="C10" s="97" t="s">
        <v>159</v>
      </c>
      <c r="D10" s="98" t="n">
        <v>1</v>
      </c>
      <c r="E10" s="99"/>
      <c r="F10" s="100" t="n">
        <f aca="false">E10*D10</f>
        <v>0</v>
      </c>
      <c r="G10" s="101"/>
    </row>
    <row r="11" customFormat="false" ht="13.5" hidden="false" customHeight="false" outlineLevel="0" collapsed="false">
      <c r="A11" s="102" t="s">
        <v>165</v>
      </c>
      <c r="B11" s="102"/>
      <c r="C11" s="102"/>
      <c r="D11" s="102"/>
      <c r="E11" s="103" t="n">
        <f aca="false">SUM(F6:F10)</f>
        <v>0</v>
      </c>
      <c r="F11" s="103"/>
    </row>
    <row r="12" customFormat="false" ht="5.25" hidden="false" customHeight="true" outlineLevel="0" collapsed="false"/>
    <row r="13" customFormat="false" ht="25.5" hidden="false" customHeight="true" outlineLevel="0" collapsed="false">
      <c r="A13" s="104" t="s">
        <v>166</v>
      </c>
      <c r="B13" s="104"/>
      <c r="C13" s="104"/>
      <c r="D13" s="104"/>
      <c r="E13" s="105" t="n">
        <f aca="false">E11/12</f>
        <v>0</v>
      </c>
      <c r="F13" s="105"/>
    </row>
    <row r="20" customFormat="false" ht="12.75" hidden="false" customHeight="false" outlineLevel="0" collapsed="false">
      <c r="WVO20" s="95"/>
      <c r="WVP20" s="95"/>
      <c r="WVQ20" s="95"/>
      <c r="WVR20" s="95"/>
      <c r="WVS20" s="95"/>
      <c r="WVT20" s="95"/>
      <c r="WVU20" s="95"/>
      <c r="WVV20" s="95"/>
      <c r="WVW20" s="95"/>
      <c r="WVX20" s="95"/>
      <c r="WVY20" s="95"/>
      <c r="WVZ20" s="95"/>
      <c r="WWA20" s="95"/>
      <c r="WWB20" s="95"/>
      <c r="WWC20" s="95"/>
      <c r="WWD20" s="95"/>
      <c r="WWE20" s="95"/>
      <c r="WWF20" s="95"/>
      <c r="WWG20" s="95"/>
      <c r="WWH20" s="95"/>
      <c r="WWI20" s="95"/>
      <c r="WWJ20" s="95"/>
      <c r="WWK20" s="95"/>
      <c r="WWL20" s="95"/>
      <c r="WWM20" s="95"/>
      <c r="WWN20" s="95"/>
      <c r="WWO20" s="95"/>
      <c r="WWP20" s="95"/>
      <c r="WWQ20" s="95"/>
      <c r="WWR20" s="95"/>
      <c r="WWS20" s="95"/>
      <c r="WWT20" s="95"/>
      <c r="WWU20" s="95"/>
      <c r="WWV20" s="95"/>
      <c r="WWW20" s="95"/>
      <c r="WWX20" s="95"/>
      <c r="WWY20" s="95"/>
      <c r="WWZ20" s="95"/>
      <c r="WXA20" s="95"/>
      <c r="WXB20" s="95"/>
      <c r="WXC20" s="95"/>
      <c r="WXD20" s="95"/>
      <c r="WXE20" s="95"/>
      <c r="WXF20" s="95"/>
      <c r="WXG20" s="95"/>
      <c r="WXH20" s="95"/>
      <c r="WXI20" s="95"/>
      <c r="WXJ20" s="95"/>
      <c r="WXK20" s="95"/>
      <c r="WXL20" s="95"/>
      <c r="WXM20" s="95"/>
      <c r="WXN20" s="95"/>
      <c r="WXO20" s="95"/>
      <c r="WXP20" s="95"/>
      <c r="WXQ20" s="95"/>
      <c r="WXR20" s="95"/>
      <c r="WXS20" s="95"/>
      <c r="WXT20" s="95"/>
      <c r="WXU20" s="95"/>
      <c r="WXV20" s="95"/>
      <c r="WXW20" s="95"/>
      <c r="WXX20" s="95"/>
      <c r="WXY20" s="95"/>
      <c r="WXZ20" s="95"/>
      <c r="WYA20" s="95"/>
      <c r="WYB20" s="95"/>
      <c r="WYC20" s="95"/>
      <c r="WYD20" s="95"/>
      <c r="WYE20" s="95"/>
      <c r="WYF20" s="95"/>
      <c r="WYG20" s="95"/>
      <c r="WYH20" s="95"/>
      <c r="WYI20" s="95"/>
      <c r="WYJ20" s="95"/>
      <c r="WYK20" s="95"/>
      <c r="WYL20" s="95"/>
      <c r="WYM20" s="95"/>
      <c r="WYN20" s="95"/>
      <c r="WYO20" s="95"/>
      <c r="WYP20" s="95"/>
      <c r="WYQ20" s="95"/>
      <c r="WYR20" s="95"/>
      <c r="WYS20" s="95"/>
      <c r="WYT20" s="95"/>
      <c r="WYU20" s="95"/>
      <c r="WYV20" s="95"/>
      <c r="WYW20" s="95"/>
      <c r="WYX20" s="95"/>
      <c r="WYY20" s="95"/>
      <c r="WYZ20" s="95"/>
      <c r="WZA20" s="95"/>
      <c r="WZB20" s="95"/>
      <c r="WZC20" s="95"/>
      <c r="WZD20" s="95"/>
      <c r="WZE20" s="95"/>
      <c r="WZF20" s="95"/>
      <c r="WZG20" s="95"/>
      <c r="WZH20" s="95"/>
      <c r="WZI20" s="95"/>
      <c r="WZJ20" s="95"/>
      <c r="WZK20" s="95"/>
      <c r="WZL20" s="95"/>
      <c r="WZM20" s="95"/>
      <c r="WZN20" s="95"/>
      <c r="WZO20" s="95"/>
      <c r="WZP20" s="95"/>
      <c r="WZQ20" s="95"/>
      <c r="WZR20" s="95"/>
      <c r="WZS20" s="95"/>
      <c r="WZT20" s="95"/>
      <c r="WZU20" s="95"/>
      <c r="WZV20" s="95"/>
      <c r="WZW20" s="95"/>
      <c r="WZX20" s="95"/>
      <c r="WZY20" s="95"/>
      <c r="WZZ20" s="95"/>
      <c r="XAA20" s="95"/>
      <c r="XAB20" s="95"/>
      <c r="XAC20" s="95"/>
      <c r="XAD20" s="95"/>
      <c r="XAE20" s="95"/>
      <c r="XAF20" s="95"/>
      <c r="XAG20" s="95"/>
      <c r="XAH20" s="95"/>
      <c r="XAI20" s="95"/>
      <c r="XAJ20" s="95"/>
      <c r="XAK20" s="95"/>
      <c r="XAL20" s="95"/>
      <c r="XAM20" s="95"/>
      <c r="XAN20" s="95"/>
      <c r="XAO20" s="95"/>
      <c r="XAP20" s="95"/>
      <c r="XAQ20" s="95"/>
      <c r="XAR20" s="95"/>
      <c r="XAS20" s="95"/>
      <c r="XAT20" s="95"/>
      <c r="XAU20" s="95"/>
      <c r="XAV20" s="95"/>
      <c r="XAW20" s="95"/>
      <c r="XAX20" s="95"/>
      <c r="XAY20" s="95"/>
      <c r="XAZ20" s="95"/>
      <c r="XBA20" s="95"/>
      <c r="XBB20" s="95"/>
      <c r="XBC20" s="95"/>
      <c r="XBD20" s="95"/>
      <c r="XBE20" s="95"/>
      <c r="XBF20" s="95"/>
      <c r="XBG20" s="95"/>
      <c r="XBH20" s="95"/>
      <c r="XBI20" s="95"/>
      <c r="XBJ20" s="95"/>
      <c r="XBK20" s="95"/>
      <c r="XBL20" s="95"/>
      <c r="XBM20" s="95"/>
      <c r="XBN20" s="95"/>
      <c r="XBO20" s="95"/>
      <c r="XBP20" s="95"/>
      <c r="XBQ20" s="95"/>
      <c r="XBR20" s="95"/>
      <c r="XBS20" s="95"/>
      <c r="XBT20" s="95"/>
      <c r="XBU20" s="95"/>
      <c r="XBV20" s="95"/>
      <c r="XBW20" s="95"/>
      <c r="XBX20" s="95"/>
      <c r="XBY20" s="95"/>
      <c r="XBZ20" s="95"/>
      <c r="XCA20" s="95"/>
      <c r="XCB20" s="95"/>
      <c r="XCC20" s="95"/>
      <c r="XCD20" s="95"/>
      <c r="XCE20" s="95"/>
      <c r="XCF20" s="95"/>
      <c r="XCG20" s="95"/>
      <c r="XCH20" s="95"/>
      <c r="XCI20" s="95"/>
      <c r="XCJ20" s="95"/>
      <c r="XCK20" s="95"/>
      <c r="XCL20" s="95"/>
      <c r="XCM20" s="95"/>
      <c r="XCN20" s="95"/>
      <c r="XCO20" s="95"/>
      <c r="XCP20" s="95"/>
      <c r="XCQ20" s="95"/>
      <c r="XCR20" s="95"/>
      <c r="XCS20" s="95"/>
      <c r="XCT20" s="95"/>
      <c r="XCU20" s="95"/>
      <c r="XCV20" s="95"/>
      <c r="XCW20" s="95"/>
      <c r="XCX20" s="95"/>
      <c r="XCY20" s="95"/>
      <c r="XCZ20" s="95"/>
      <c r="XDA20" s="95"/>
      <c r="XDB20" s="95"/>
      <c r="XDC20" s="95"/>
      <c r="XDD20" s="95"/>
      <c r="XDE20" s="95"/>
      <c r="XDF20" s="95"/>
      <c r="XDG20" s="95"/>
      <c r="XDH20" s="95"/>
      <c r="XDI20" s="95"/>
      <c r="XDJ20" s="95"/>
      <c r="XDK20" s="95"/>
      <c r="XDL20" s="95"/>
      <c r="XDM20" s="95"/>
      <c r="XDN20" s="95"/>
      <c r="XDO20" s="95"/>
      <c r="XDP20" s="95"/>
      <c r="XDQ20" s="95"/>
      <c r="XDR20" s="95"/>
      <c r="XDS20" s="95"/>
      <c r="XDT20" s="95"/>
      <c r="XDU20" s="95"/>
      <c r="XDV20" s="95"/>
      <c r="XDW20" s="95"/>
      <c r="XDX20" s="95"/>
      <c r="XDY20" s="95"/>
      <c r="XDZ20" s="95"/>
      <c r="XEA20" s="95"/>
      <c r="XEB20" s="95"/>
      <c r="XEC20" s="95"/>
      <c r="XED20" s="95"/>
      <c r="XEE20" s="95"/>
      <c r="XEF20" s="95"/>
      <c r="XEG20" s="95"/>
      <c r="XEH20" s="95"/>
      <c r="XEI20" s="95"/>
      <c r="XEJ20" s="95"/>
      <c r="XEK20" s="95"/>
      <c r="XEL20" s="95"/>
      <c r="XEM20" s="95"/>
      <c r="XEN20" s="95"/>
      <c r="XEO20" s="95"/>
      <c r="XEP20" s="95"/>
      <c r="XEQ20" s="95"/>
      <c r="XER20" s="95"/>
      <c r="XES20" s="95"/>
      <c r="XET20" s="95"/>
      <c r="XEU20" s="95"/>
      <c r="XEV20" s="95"/>
      <c r="XEW20" s="95"/>
      <c r="XEX20" s="95"/>
      <c r="XEY20" s="95"/>
      <c r="XEZ20" s="95"/>
      <c r="XFA20" s="95"/>
      <c r="XFB20" s="95"/>
      <c r="XFC20" s="95"/>
      <c r="XFD20" s="95"/>
    </row>
    <row r="21" customFormat="false" ht="12.75" hidden="false" customHeight="false" outlineLevel="0" collapsed="false">
      <c r="WVO21" s="95"/>
      <c r="WVP21" s="95"/>
      <c r="WVQ21" s="95"/>
      <c r="WVR21" s="95"/>
      <c r="WVS21" s="95"/>
      <c r="WVT21" s="95"/>
      <c r="WVU21" s="95"/>
      <c r="WVV21" s="95"/>
      <c r="WVW21" s="95"/>
      <c r="WVX21" s="95"/>
      <c r="WVY21" s="95"/>
      <c r="WVZ21" s="95"/>
      <c r="WWA21" s="95"/>
      <c r="WWB21" s="95"/>
      <c r="WWC21" s="95"/>
      <c r="WWD21" s="95"/>
      <c r="WWE21" s="95"/>
      <c r="WWF21" s="95"/>
      <c r="WWG21" s="95"/>
      <c r="WWH21" s="95"/>
      <c r="WWI21" s="95"/>
      <c r="WWJ21" s="95"/>
      <c r="WWK21" s="95"/>
      <c r="WWL21" s="95"/>
      <c r="WWM21" s="95"/>
      <c r="WWN21" s="95"/>
      <c r="WWO21" s="95"/>
      <c r="WWP21" s="95"/>
      <c r="WWQ21" s="95"/>
      <c r="WWR21" s="95"/>
      <c r="WWS21" s="95"/>
      <c r="WWT21" s="95"/>
      <c r="WWU21" s="95"/>
      <c r="WWV21" s="95"/>
      <c r="WWW21" s="95"/>
      <c r="WWX21" s="95"/>
      <c r="WWY21" s="95"/>
      <c r="WWZ21" s="95"/>
      <c r="WXA21" s="95"/>
      <c r="WXB21" s="95"/>
      <c r="WXC21" s="95"/>
      <c r="WXD21" s="95"/>
      <c r="WXE21" s="95"/>
      <c r="WXF21" s="95"/>
      <c r="WXG21" s="95"/>
      <c r="WXH21" s="95"/>
      <c r="WXI21" s="95"/>
      <c r="WXJ21" s="95"/>
      <c r="WXK21" s="95"/>
      <c r="WXL21" s="95"/>
      <c r="WXM21" s="95"/>
      <c r="WXN21" s="95"/>
      <c r="WXO21" s="95"/>
      <c r="WXP21" s="95"/>
      <c r="WXQ21" s="95"/>
      <c r="WXR21" s="95"/>
      <c r="WXS21" s="95"/>
      <c r="WXT21" s="95"/>
      <c r="WXU21" s="95"/>
      <c r="WXV21" s="95"/>
      <c r="WXW21" s="95"/>
      <c r="WXX21" s="95"/>
      <c r="WXY21" s="95"/>
      <c r="WXZ21" s="95"/>
      <c r="WYA21" s="95"/>
      <c r="WYB21" s="95"/>
      <c r="WYC21" s="95"/>
      <c r="WYD21" s="95"/>
      <c r="WYE21" s="95"/>
      <c r="WYF21" s="95"/>
      <c r="WYG21" s="95"/>
      <c r="WYH21" s="95"/>
      <c r="WYI21" s="95"/>
      <c r="WYJ21" s="95"/>
      <c r="WYK21" s="95"/>
      <c r="WYL21" s="95"/>
      <c r="WYM21" s="95"/>
      <c r="WYN21" s="95"/>
      <c r="WYO21" s="95"/>
      <c r="WYP21" s="95"/>
      <c r="WYQ21" s="95"/>
      <c r="WYR21" s="95"/>
      <c r="WYS21" s="95"/>
      <c r="WYT21" s="95"/>
      <c r="WYU21" s="95"/>
      <c r="WYV21" s="95"/>
      <c r="WYW21" s="95"/>
      <c r="WYX21" s="95"/>
      <c r="WYY21" s="95"/>
      <c r="WYZ21" s="95"/>
      <c r="WZA21" s="95"/>
      <c r="WZB21" s="95"/>
      <c r="WZC21" s="95"/>
      <c r="WZD21" s="95"/>
      <c r="WZE21" s="95"/>
      <c r="WZF21" s="95"/>
      <c r="WZG21" s="95"/>
      <c r="WZH21" s="95"/>
      <c r="WZI21" s="95"/>
      <c r="WZJ21" s="95"/>
      <c r="WZK21" s="95"/>
      <c r="WZL21" s="95"/>
      <c r="WZM21" s="95"/>
      <c r="WZN21" s="95"/>
      <c r="WZO21" s="95"/>
      <c r="WZP21" s="95"/>
      <c r="WZQ21" s="95"/>
      <c r="WZR21" s="95"/>
      <c r="WZS21" s="95"/>
      <c r="WZT21" s="95"/>
      <c r="WZU21" s="95"/>
      <c r="WZV21" s="95"/>
      <c r="WZW21" s="95"/>
      <c r="WZX21" s="95"/>
      <c r="WZY21" s="95"/>
      <c r="WZZ21" s="95"/>
      <c r="XAA21" s="95"/>
      <c r="XAB21" s="95"/>
      <c r="XAC21" s="95"/>
      <c r="XAD21" s="95"/>
      <c r="XAE21" s="95"/>
      <c r="XAF21" s="95"/>
      <c r="XAG21" s="95"/>
      <c r="XAH21" s="95"/>
      <c r="XAI21" s="95"/>
      <c r="XAJ21" s="95"/>
      <c r="XAK21" s="95"/>
      <c r="XAL21" s="95"/>
      <c r="XAM21" s="95"/>
      <c r="XAN21" s="95"/>
      <c r="XAO21" s="95"/>
      <c r="XAP21" s="95"/>
      <c r="XAQ21" s="95"/>
      <c r="XAR21" s="95"/>
      <c r="XAS21" s="95"/>
      <c r="XAT21" s="95"/>
      <c r="XAU21" s="95"/>
      <c r="XAV21" s="95"/>
      <c r="XAW21" s="95"/>
      <c r="XAX21" s="95"/>
      <c r="XAY21" s="95"/>
      <c r="XAZ21" s="95"/>
      <c r="XBA21" s="95"/>
      <c r="XBB21" s="95"/>
      <c r="XBC21" s="95"/>
      <c r="XBD21" s="95"/>
      <c r="XBE21" s="95"/>
      <c r="XBF21" s="95"/>
      <c r="XBG21" s="95"/>
      <c r="XBH21" s="95"/>
      <c r="XBI21" s="95"/>
      <c r="XBJ21" s="95"/>
      <c r="XBK21" s="95"/>
      <c r="XBL21" s="95"/>
      <c r="XBM21" s="95"/>
      <c r="XBN21" s="95"/>
      <c r="XBO21" s="95"/>
      <c r="XBP21" s="95"/>
      <c r="XBQ21" s="95"/>
      <c r="XBR21" s="95"/>
      <c r="XBS21" s="95"/>
      <c r="XBT21" s="95"/>
      <c r="XBU21" s="95"/>
      <c r="XBV21" s="95"/>
      <c r="XBW21" s="95"/>
      <c r="XBX21" s="95"/>
      <c r="XBY21" s="95"/>
      <c r="XBZ21" s="95"/>
      <c r="XCA21" s="95"/>
      <c r="XCB21" s="95"/>
      <c r="XCC21" s="95"/>
      <c r="XCD21" s="95"/>
      <c r="XCE21" s="95"/>
      <c r="XCF21" s="95"/>
      <c r="XCG21" s="95"/>
      <c r="XCH21" s="95"/>
      <c r="XCI21" s="95"/>
      <c r="XCJ21" s="95"/>
      <c r="XCK21" s="95"/>
      <c r="XCL21" s="95"/>
      <c r="XCM21" s="95"/>
      <c r="XCN21" s="95"/>
      <c r="XCO21" s="95"/>
      <c r="XCP21" s="95"/>
      <c r="XCQ21" s="95"/>
      <c r="XCR21" s="95"/>
      <c r="XCS21" s="95"/>
      <c r="XCT21" s="95"/>
      <c r="XCU21" s="95"/>
      <c r="XCV21" s="95"/>
      <c r="XCW21" s="95"/>
      <c r="XCX21" s="95"/>
      <c r="XCY21" s="95"/>
      <c r="XCZ21" s="95"/>
      <c r="XDA21" s="95"/>
      <c r="XDB21" s="95"/>
      <c r="XDC21" s="95"/>
      <c r="XDD21" s="95"/>
      <c r="XDE21" s="95"/>
      <c r="XDF21" s="95"/>
      <c r="XDG21" s="95"/>
      <c r="XDH21" s="95"/>
      <c r="XDI21" s="95"/>
      <c r="XDJ21" s="95"/>
      <c r="XDK21" s="95"/>
      <c r="XDL21" s="95"/>
      <c r="XDM21" s="95"/>
      <c r="XDN21" s="95"/>
      <c r="XDO21" s="95"/>
      <c r="XDP21" s="95"/>
      <c r="XDQ21" s="95"/>
      <c r="XDR21" s="95"/>
      <c r="XDS21" s="95"/>
      <c r="XDT21" s="95"/>
      <c r="XDU21" s="95"/>
      <c r="XDV21" s="95"/>
      <c r="XDW21" s="95"/>
      <c r="XDX21" s="95"/>
      <c r="XDY21" s="95"/>
      <c r="XDZ21" s="95"/>
      <c r="XEA21" s="95"/>
      <c r="XEB21" s="95"/>
      <c r="XEC21" s="95"/>
      <c r="XED21" s="95"/>
      <c r="XEE21" s="95"/>
      <c r="XEF21" s="95"/>
      <c r="XEG21" s="95"/>
      <c r="XEH21" s="95"/>
      <c r="XEI21" s="95"/>
      <c r="XEJ21" s="95"/>
      <c r="XEK21" s="95"/>
      <c r="XEL21" s="95"/>
      <c r="XEM21" s="95"/>
      <c r="XEN21" s="95"/>
      <c r="XEO21" s="95"/>
      <c r="XEP21" s="95"/>
      <c r="XEQ21" s="95"/>
      <c r="XER21" s="95"/>
      <c r="XES21" s="95"/>
      <c r="XET21" s="95"/>
      <c r="XEU21" s="95"/>
      <c r="XEV21" s="95"/>
      <c r="XEW21" s="95"/>
      <c r="XEX21" s="95"/>
      <c r="XEY21" s="95"/>
      <c r="XEZ21" s="95"/>
      <c r="XFA21" s="95"/>
      <c r="XFB21" s="95"/>
      <c r="XFC21" s="95"/>
      <c r="XFD21" s="95"/>
    </row>
    <row r="22" customFormat="false" ht="12.75" hidden="false" customHeight="false" outlineLevel="0" collapsed="false">
      <c r="WVO22" s="95"/>
      <c r="WVP22" s="95"/>
      <c r="WVQ22" s="95"/>
      <c r="WVR22" s="95"/>
      <c r="WVS22" s="95"/>
      <c r="WVT22" s="95"/>
      <c r="WVU22" s="95"/>
      <c r="WVV22" s="95"/>
      <c r="WVW22" s="95"/>
      <c r="WVX22" s="95"/>
      <c r="WVY22" s="95"/>
      <c r="WVZ22" s="95"/>
      <c r="WWA22" s="95"/>
      <c r="WWB22" s="95"/>
      <c r="WWC22" s="95"/>
      <c r="WWD22" s="95"/>
      <c r="WWE22" s="95"/>
      <c r="WWF22" s="95"/>
      <c r="WWG22" s="95"/>
      <c r="WWH22" s="95"/>
      <c r="WWI22" s="95"/>
      <c r="WWJ22" s="95"/>
      <c r="WWK22" s="95"/>
      <c r="WWL22" s="95"/>
      <c r="WWM22" s="95"/>
      <c r="WWN22" s="95"/>
      <c r="WWO22" s="95"/>
      <c r="WWP22" s="95"/>
      <c r="WWQ22" s="95"/>
      <c r="WWR22" s="95"/>
      <c r="WWS22" s="95"/>
      <c r="WWT22" s="95"/>
      <c r="WWU22" s="95"/>
      <c r="WWV22" s="95"/>
      <c r="WWW22" s="95"/>
      <c r="WWX22" s="95"/>
      <c r="WWY22" s="95"/>
      <c r="WWZ22" s="95"/>
      <c r="WXA22" s="95"/>
      <c r="WXB22" s="95"/>
      <c r="WXC22" s="95"/>
      <c r="WXD22" s="95"/>
      <c r="WXE22" s="95"/>
      <c r="WXF22" s="95"/>
      <c r="WXG22" s="95"/>
      <c r="WXH22" s="95"/>
      <c r="WXI22" s="95"/>
      <c r="WXJ22" s="95"/>
      <c r="WXK22" s="95"/>
      <c r="WXL22" s="95"/>
      <c r="WXM22" s="95"/>
      <c r="WXN22" s="95"/>
      <c r="WXO22" s="95"/>
      <c r="WXP22" s="95"/>
      <c r="WXQ22" s="95"/>
      <c r="WXR22" s="95"/>
      <c r="WXS22" s="95"/>
      <c r="WXT22" s="95"/>
      <c r="WXU22" s="95"/>
      <c r="WXV22" s="95"/>
      <c r="WXW22" s="95"/>
      <c r="WXX22" s="95"/>
      <c r="WXY22" s="95"/>
      <c r="WXZ22" s="95"/>
      <c r="WYA22" s="95"/>
      <c r="WYB22" s="95"/>
      <c r="WYC22" s="95"/>
      <c r="WYD22" s="95"/>
      <c r="WYE22" s="95"/>
      <c r="WYF22" s="95"/>
      <c r="WYG22" s="95"/>
      <c r="WYH22" s="95"/>
      <c r="WYI22" s="95"/>
      <c r="WYJ22" s="95"/>
      <c r="WYK22" s="95"/>
      <c r="WYL22" s="95"/>
      <c r="WYM22" s="95"/>
      <c r="WYN22" s="95"/>
      <c r="WYO22" s="95"/>
      <c r="WYP22" s="95"/>
      <c r="WYQ22" s="95"/>
      <c r="WYR22" s="95"/>
      <c r="WYS22" s="95"/>
      <c r="WYT22" s="95"/>
      <c r="WYU22" s="95"/>
      <c r="WYV22" s="95"/>
      <c r="WYW22" s="95"/>
      <c r="WYX22" s="95"/>
      <c r="WYY22" s="95"/>
      <c r="WYZ22" s="95"/>
      <c r="WZA22" s="95"/>
      <c r="WZB22" s="95"/>
      <c r="WZC22" s="95"/>
      <c r="WZD22" s="95"/>
      <c r="WZE22" s="95"/>
      <c r="WZF22" s="95"/>
      <c r="WZG22" s="95"/>
      <c r="WZH22" s="95"/>
      <c r="WZI22" s="95"/>
      <c r="WZJ22" s="95"/>
      <c r="WZK22" s="95"/>
      <c r="WZL22" s="95"/>
      <c r="WZM22" s="95"/>
      <c r="WZN22" s="95"/>
      <c r="WZO22" s="95"/>
      <c r="WZP22" s="95"/>
      <c r="WZQ22" s="95"/>
      <c r="WZR22" s="95"/>
      <c r="WZS22" s="95"/>
      <c r="WZT22" s="95"/>
      <c r="WZU22" s="95"/>
      <c r="WZV22" s="95"/>
      <c r="WZW22" s="95"/>
      <c r="WZX22" s="95"/>
      <c r="WZY22" s="95"/>
      <c r="WZZ22" s="95"/>
      <c r="XAA22" s="95"/>
      <c r="XAB22" s="95"/>
      <c r="XAC22" s="95"/>
      <c r="XAD22" s="95"/>
      <c r="XAE22" s="95"/>
      <c r="XAF22" s="95"/>
      <c r="XAG22" s="95"/>
      <c r="XAH22" s="95"/>
      <c r="XAI22" s="95"/>
      <c r="XAJ22" s="95"/>
      <c r="XAK22" s="95"/>
      <c r="XAL22" s="95"/>
      <c r="XAM22" s="95"/>
      <c r="XAN22" s="95"/>
      <c r="XAO22" s="95"/>
      <c r="XAP22" s="95"/>
      <c r="XAQ22" s="95"/>
      <c r="XAR22" s="95"/>
      <c r="XAS22" s="95"/>
      <c r="XAT22" s="95"/>
      <c r="XAU22" s="95"/>
      <c r="XAV22" s="95"/>
      <c r="XAW22" s="95"/>
      <c r="XAX22" s="95"/>
      <c r="XAY22" s="95"/>
      <c r="XAZ22" s="95"/>
      <c r="XBA22" s="95"/>
      <c r="XBB22" s="95"/>
      <c r="XBC22" s="95"/>
      <c r="XBD22" s="95"/>
      <c r="XBE22" s="95"/>
      <c r="XBF22" s="95"/>
      <c r="XBG22" s="95"/>
      <c r="XBH22" s="95"/>
      <c r="XBI22" s="95"/>
      <c r="XBJ22" s="95"/>
      <c r="XBK22" s="95"/>
      <c r="XBL22" s="95"/>
      <c r="XBM22" s="95"/>
      <c r="XBN22" s="95"/>
      <c r="XBO22" s="95"/>
      <c r="XBP22" s="95"/>
      <c r="XBQ22" s="95"/>
      <c r="XBR22" s="95"/>
      <c r="XBS22" s="95"/>
      <c r="XBT22" s="95"/>
      <c r="XBU22" s="95"/>
      <c r="XBV22" s="95"/>
      <c r="XBW22" s="95"/>
      <c r="XBX22" s="95"/>
      <c r="XBY22" s="95"/>
      <c r="XBZ22" s="95"/>
      <c r="XCA22" s="95"/>
      <c r="XCB22" s="95"/>
      <c r="XCC22" s="95"/>
      <c r="XCD22" s="95"/>
      <c r="XCE22" s="95"/>
      <c r="XCF22" s="95"/>
      <c r="XCG22" s="95"/>
      <c r="XCH22" s="95"/>
      <c r="XCI22" s="95"/>
      <c r="XCJ22" s="95"/>
      <c r="XCK22" s="95"/>
      <c r="XCL22" s="95"/>
      <c r="XCM22" s="95"/>
      <c r="XCN22" s="95"/>
      <c r="XCO22" s="95"/>
      <c r="XCP22" s="95"/>
      <c r="XCQ22" s="95"/>
      <c r="XCR22" s="95"/>
      <c r="XCS22" s="95"/>
      <c r="XCT22" s="95"/>
      <c r="XCU22" s="95"/>
      <c r="XCV22" s="95"/>
      <c r="XCW22" s="95"/>
      <c r="XCX22" s="95"/>
      <c r="XCY22" s="95"/>
      <c r="XCZ22" s="95"/>
      <c r="XDA22" s="95"/>
      <c r="XDB22" s="95"/>
      <c r="XDC22" s="95"/>
      <c r="XDD22" s="95"/>
      <c r="XDE22" s="95"/>
      <c r="XDF22" s="95"/>
      <c r="XDG22" s="95"/>
      <c r="XDH22" s="95"/>
      <c r="XDI22" s="95"/>
      <c r="XDJ22" s="95"/>
      <c r="XDK22" s="95"/>
      <c r="XDL22" s="95"/>
      <c r="XDM22" s="95"/>
      <c r="XDN22" s="95"/>
      <c r="XDO22" s="95"/>
      <c r="XDP22" s="95"/>
      <c r="XDQ22" s="95"/>
      <c r="XDR22" s="95"/>
      <c r="XDS22" s="95"/>
      <c r="XDT22" s="95"/>
      <c r="XDU22" s="95"/>
      <c r="XDV22" s="95"/>
      <c r="XDW22" s="95"/>
      <c r="XDX22" s="95"/>
      <c r="XDY22" s="95"/>
      <c r="XDZ22" s="95"/>
      <c r="XEA22" s="95"/>
      <c r="XEB22" s="95"/>
      <c r="XEC22" s="95"/>
      <c r="XED22" s="95"/>
      <c r="XEE22" s="95"/>
      <c r="XEF22" s="95"/>
      <c r="XEG22" s="95"/>
      <c r="XEH22" s="95"/>
      <c r="XEI22" s="95"/>
      <c r="XEJ22" s="95"/>
      <c r="XEK22" s="95"/>
      <c r="XEL22" s="95"/>
      <c r="XEM22" s="95"/>
      <c r="XEN22" s="95"/>
      <c r="XEO22" s="95"/>
      <c r="XEP22" s="95"/>
      <c r="XEQ22" s="95"/>
      <c r="XER22" s="95"/>
      <c r="XES22" s="95"/>
      <c r="XET22" s="95"/>
      <c r="XEU22" s="95"/>
      <c r="XEV22" s="95"/>
      <c r="XEW22" s="95"/>
      <c r="XEX22" s="95"/>
      <c r="XEY22" s="95"/>
      <c r="XEZ22" s="95"/>
      <c r="XFA22" s="95"/>
      <c r="XFB22" s="95"/>
      <c r="XFC22" s="95"/>
      <c r="XFD22" s="95"/>
    </row>
    <row r="23" customFormat="false" ht="12.75" hidden="false" customHeight="false" outlineLevel="0" collapsed="false">
      <c r="WVO23" s="95"/>
      <c r="WVP23" s="95"/>
      <c r="WVQ23" s="95"/>
      <c r="WVR23" s="95"/>
      <c r="WVS23" s="95"/>
      <c r="WVT23" s="95"/>
      <c r="WVU23" s="95"/>
      <c r="WVV23" s="95"/>
      <c r="WVW23" s="95"/>
      <c r="WVX23" s="95"/>
      <c r="WVY23" s="95"/>
      <c r="WVZ23" s="95"/>
      <c r="WWA23" s="95"/>
      <c r="WWB23" s="95"/>
      <c r="WWC23" s="95"/>
      <c r="WWD23" s="95"/>
      <c r="WWE23" s="95"/>
      <c r="WWF23" s="95"/>
      <c r="WWG23" s="95"/>
      <c r="WWH23" s="95"/>
      <c r="WWI23" s="95"/>
      <c r="WWJ23" s="95"/>
      <c r="WWK23" s="95"/>
      <c r="WWL23" s="95"/>
      <c r="WWM23" s="95"/>
      <c r="WWN23" s="95"/>
      <c r="WWO23" s="95"/>
      <c r="WWP23" s="95"/>
      <c r="WWQ23" s="95"/>
      <c r="WWR23" s="95"/>
      <c r="WWS23" s="95"/>
      <c r="WWT23" s="95"/>
      <c r="WWU23" s="95"/>
      <c r="WWV23" s="95"/>
      <c r="WWW23" s="95"/>
      <c r="WWX23" s="95"/>
      <c r="WWY23" s="95"/>
      <c r="WWZ23" s="95"/>
      <c r="WXA23" s="95"/>
      <c r="WXB23" s="95"/>
      <c r="WXC23" s="95"/>
      <c r="WXD23" s="95"/>
      <c r="WXE23" s="95"/>
      <c r="WXF23" s="95"/>
      <c r="WXG23" s="95"/>
      <c r="WXH23" s="95"/>
      <c r="WXI23" s="95"/>
      <c r="WXJ23" s="95"/>
      <c r="WXK23" s="95"/>
      <c r="WXL23" s="95"/>
      <c r="WXM23" s="95"/>
      <c r="WXN23" s="95"/>
      <c r="WXO23" s="95"/>
      <c r="WXP23" s="95"/>
      <c r="WXQ23" s="95"/>
      <c r="WXR23" s="95"/>
      <c r="WXS23" s="95"/>
      <c r="WXT23" s="95"/>
      <c r="WXU23" s="95"/>
      <c r="WXV23" s="95"/>
      <c r="WXW23" s="95"/>
      <c r="WXX23" s="95"/>
      <c r="WXY23" s="95"/>
      <c r="WXZ23" s="95"/>
      <c r="WYA23" s="95"/>
      <c r="WYB23" s="95"/>
      <c r="WYC23" s="95"/>
      <c r="WYD23" s="95"/>
      <c r="WYE23" s="95"/>
      <c r="WYF23" s="95"/>
      <c r="WYG23" s="95"/>
      <c r="WYH23" s="95"/>
      <c r="WYI23" s="95"/>
      <c r="WYJ23" s="95"/>
      <c r="WYK23" s="95"/>
      <c r="WYL23" s="95"/>
      <c r="WYM23" s="95"/>
      <c r="WYN23" s="95"/>
      <c r="WYO23" s="95"/>
      <c r="WYP23" s="95"/>
      <c r="WYQ23" s="95"/>
      <c r="WYR23" s="95"/>
      <c r="WYS23" s="95"/>
      <c r="WYT23" s="95"/>
      <c r="WYU23" s="95"/>
      <c r="WYV23" s="95"/>
      <c r="WYW23" s="95"/>
      <c r="WYX23" s="95"/>
      <c r="WYY23" s="95"/>
      <c r="WYZ23" s="95"/>
      <c r="WZA23" s="95"/>
      <c r="WZB23" s="95"/>
      <c r="WZC23" s="95"/>
      <c r="WZD23" s="95"/>
      <c r="WZE23" s="95"/>
      <c r="WZF23" s="95"/>
      <c r="WZG23" s="95"/>
      <c r="WZH23" s="95"/>
      <c r="WZI23" s="95"/>
      <c r="WZJ23" s="95"/>
      <c r="WZK23" s="95"/>
      <c r="WZL23" s="95"/>
      <c r="WZM23" s="95"/>
      <c r="WZN23" s="95"/>
      <c r="WZO23" s="95"/>
      <c r="WZP23" s="95"/>
      <c r="WZQ23" s="95"/>
      <c r="WZR23" s="95"/>
      <c r="WZS23" s="95"/>
      <c r="WZT23" s="95"/>
      <c r="WZU23" s="95"/>
      <c r="WZV23" s="95"/>
      <c r="WZW23" s="95"/>
      <c r="WZX23" s="95"/>
      <c r="WZY23" s="95"/>
      <c r="WZZ23" s="95"/>
      <c r="XAA23" s="95"/>
      <c r="XAB23" s="95"/>
      <c r="XAC23" s="95"/>
      <c r="XAD23" s="95"/>
      <c r="XAE23" s="95"/>
      <c r="XAF23" s="95"/>
      <c r="XAG23" s="95"/>
      <c r="XAH23" s="95"/>
      <c r="XAI23" s="95"/>
      <c r="XAJ23" s="95"/>
      <c r="XAK23" s="95"/>
      <c r="XAL23" s="95"/>
      <c r="XAM23" s="95"/>
      <c r="XAN23" s="95"/>
      <c r="XAO23" s="95"/>
      <c r="XAP23" s="95"/>
      <c r="XAQ23" s="95"/>
      <c r="XAR23" s="95"/>
      <c r="XAS23" s="95"/>
      <c r="XAT23" s="95"/>
      <c r="XAU23" s="95"/>
      <c r="XAV23" s="95"/>
      <c r="XAW23" s="95"/>
      <c r="XAX23" s="95"/>
      <c r="XAY23" s="95"/>
      <c r="XAZ23" s="95"/>
      <c r="XBA23" s="95"/>
      <c r="XBB23" s="95"/>
      <c r="XBC23" s="95"/>
      <c r="XBD23" s="95"/>
      <c r="XBE23" s="95"/>
      <c r="XBF23" s="95"/>
      <c r="XBG23" s="95"/>
      <c r="XBH23" s="95"/>
      <c r="XBI23" s="95"/>
      <c r="XBJ23" s="95"/>
      <c r="XBK23" s="95"/>
      <c r="XBL23" s="95"/>
      <c r="XBM23" s="95"/>
      <c r="XBN23" s="95"/>
      <c r="XBO23" s="95"/>
      <c r="XBP23" s="95"/>
      <c r="XBQ23" s="95"/>
      <c r="XBR23" s="95"/>
      <c r="XBS23" s="95"/>
      <c r="XBT23" s="95"/>
      <c r="XBU23" s="95"/>
      <c r="XBV23" s="95"/>
      <c r="XBW23" s="95"/>
      <c r="XBX23" s="95"/>
      <c r="XBY23" s="95"/>
      <c r="XBZ23" s="95"/>
      <c r="XCA23" s="95"/>
      <c r="XCB23" s="95"/>
      <c r="XCC23" s="95"/>
      <c r="XCD23" s="95"/>
      <c r="XCE23" s="95"/>
      <c r="XCF23" s="95"/>
      <c r="XCG23" s="95"/>
      <c r="XCH23" s="95"/>
      <c r="XCI23" s="95"/>
      <c r="XCJ23" s="95"/>
      <c r="XCK23" s="95"/>
      <c r="XCL23" s="95"/>
      <c r="XCM23" s="95"/>
      <c r="XCN23" s="95"/>
      <c r="XCO23" s="95"/>
      <c r="XCP23" s="95"/>
      <c r="XCQ23" s="95"/>
      <c r="XCR23" s="95"/>
      <c r="XCS23" s="95"/>
      <c r="XCT23" s="95"/>
      <c r="XCU23" s="95"/>
      <c r="XCV23" s="95"/>
      <c r="XCW23" s="95"/>
      <c r="XCX23" s="95"/>
      <c r="XCY23" s="95"/>
      <c r="XCZ23" s="95"/>
      <c r="XDA23" s="95"/>
      <c r="XDB23" s="95"/>
      <c r="XDC23" s="95"/>
      <c r="XDD23" s="95"/>
      <c r="XDE23" s="95"/>
      <c r="XDF23" s="95"/>
      <c r="XDG23" s="95"/>
      <c r="XDH23" s="95"/>
      <c r="XDI23" s="95"/>
      <c r="XDJ23" s="95"/>
      <c r="XDK23" s="95"/>
      <c r="XDL23" s="95"/>
      <c r="XDM23" s="95"/>
      <c r="XDN23" s="95"/>
      <c r="XDO23" s="95"/>
      <c r="XDP23" s="95"/>
      <c r="XDQ23" s="95"/>
      <c r="XDR23" s="95"/>
      <c r="XDS23" s="95"/>
      <c r="XDT23" s="95"/>
      <c r="XDU23" s="95"/>
      <c r="XDV23" s="95"/>
      <c r="XDW23" s="95"/>
      <c r="XDX23" s="95"/>
      <c r="XDY23" s="95"/>
      <c r="XDZ23" s="95"/>
      <c r="XEA23" s="95"/>
      <c r="XEB23" s="95"/>
      <c r="XEC23" s="95"/>
      <c r="XED23" s="95"/>
      <c r="XEE23" s="95"/>
      <c r="XEF23" s="95"/>
      <c r="XEG23" s="95"/>
      <c r="XEH23" s="95"/>
      <c r="XEI23" s="95"/>
      <c r="XEJ23" s="95"/>
      <c r="XEK23" s="95"/>
      <c r="XEL23" s="95"/>
      <c r="XEM23" s="95"/>
      <c r="XEN23" s="95"/>
      <c r="XEO23" s="95"/>
      <c r="XEP23" s="95"/>
      <c r="XEQ23" s="95"/>
      <c r="XER23" s="95"/>
      <c r="XES23" s="95"/>
      <c r="XET23" s="95"/>
      <c r="XEU23" s="95"/>
      <c r="XEV23" s="95"/>
      <c r="XEW23" s="95"/>
      <c r="XEX23" s="95"/>
      <c r="XEY23" s="95"/>
      <c r="XEZ23" s="95"/>
      <c r="XFA23" s="95"/>
      <c r="XFB23" s="95"/>
      <c r="XFC23" s="95"/>
      <c r="XFD23" s="95"/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A2:F2"/>
    <mergeCell ref="A3:A5"/>
    <mergeCell ref="B3:B5"/>
    <mergeCell ref="C3:C5"/>
    <mergeCell ref="D3:D5"/>
    <mergeCell ref="E3:F3"/>
    <mergeCell ref="E4:E5"/>
    <mergeCell ref="F4:F5"/>
    <mergeCell ref="A11:D11"/>
    <mergeCell ref="E11:F11"/>
    <mergeCell ref="A13:D13"/>
    <mergeCell ref="E13:F13"/>
  </mergeCells>
  <printOptions headings="false" gridLines="false" gridLinesSet="true" horizontalCentered="true" verticalCentered="false"/>
  <pageMargins left="0.511805555555556" right="0.511805555555556" top="1.37777777777778" bottom="0.78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15" activeCellId="0" sqref="C15"/>
    </sheetView>
  </sheetViews>
  <sheetFormatPr defaultColWidth="8.6796875" defaultRowHeight="12.75" zeroHeight="false" outlineLevelRow="0" outlineLevelCol="0"/>
  <cols>
    <col collapsed="false" customWidth="true" hidden="false" outlineLevel="0" max="1" min="1" style="80" width="8.86"/>
    <col collapsed="false" customWidth="true" hidden="false" outlineLevel="0" max="2" min="2" style="80" width="21.29"/>
    <col collapsed="false" customWidth="true" hidden="false" outlineLevel="0" max="3" min="3" style="106" width="15.71"/>
    <col collapsed="false" customWidth="true" hidden="false" outlineLevel="0" max="4" min="4" style="80" width="14.57"/>
    <col collapsed="false" customWidth="true" hidden="false" outlineLevel="0" max="5" min="5" style="106" width="15.14"/>
    <col collapsed="false" customWidth="true" hidden="false" outlineLevel="0" max="7" min="7" style="107" width="14"/>
  </cols>
  <sheetData>
    <row r="1" customFormat="false" ht="12.75" hidden="false" customHeight="false" outlineLevel="0" collapsed="false">
      <c r="A1" s="64" t="s">
        <v>167</v>
      </c>
      <c r="B1" s="64"/>
      <c r="C1" s="64"/>
      <c r="D1" s="64"/>
      <c r="E1" s="64"/>
      <c r="F1" s="64"/>
      <c r="G1" s="64"/>
    </row>
    <row r="3" s="110" customFormat="true" ht="38.25" hidden="false" customHeight="false" outlineLevel="0" collapsed="false">
      <c r="A3" s="108" t="s">
        <v>151</v>
      </c>
      <c r="B3" s="108" t="s">
        <v>168</v>
      </c>
      <c r="C3" s="109" t="s">
        <v>169</v>
      </c>
      <c r="D3" s="108" t="s">
        <v>170</v>
      </c>
      <c r="E3" s="109" t="s">
        <v>171</v>
      </c>
      <c r="F3" s="108" t="s">
        <v>172</v>
      </c>
      <c r="G3" s="109" t="s">
        <v>173</v>
      </c>
    </row>
    <row r="4" customFormat="false" ht="12.75" hidden="false" customHeight="false" outlineLevel="0" collapsed="false">
      <c r="A4" s="79" t="n">
        <v>1</v>
      </c>
      <c r="B4" s="80" t="s">
        <v>174</v>
      </c>
      <c r="C4" s="107"/>
      <c r="D4" s="79"/>
      <c r="E4" s="107"/>
      <c r="F4" s="79"/>
    </row>
    <row r="5" customFormat="false" ht="12.75" hidden="false" customHeight="false" outlineLevel="0" collapsed="false">
      <c r="A5" s="111" t="s">
        <v>175</v>
      </c>
      <c r="B5" s="111"/>
      <c r="C5" s="111"/>
      <c r="D5" s="111"/>
      <c r="E5" s="111"/>
      <c r="F5" s="111"/>
      <c r="G5" s="112" t="n">
        <f aca="false">SUM(G4:G4)</f>
        <v>0</v>
      </c>
    </row>
    <row r="6" customFormat="false" ht="12.75" hidden="false" customHeight="false" outlineLevel="0" collapsed="false">
      <c r="A6" s="111" t="s">
        <v>176</v>
      </c>
      <c r="B6" s="111"/>
      <c r="C6" s="111"/>
      <c r="D6" s="111"/>
      <c r="E6" s="111"/>
      <c r="F6" s="111"/>
      <c r="G6" s="112" t="n">
        <f aca="false">G5*12</f>
        <v>0</v>
      </c>
    </row>
    <row r="7" s="6" customFormat="true" ht="12.75" hidden="false" customHeight="false" outlineLevel="0" collapsed="false">
      <c r="A7" s="80"/>
      <c r="B7" s="80"/>
      <c r="C7" s="106"/>
      <c r="D7" s="80"/>
      <c r="E7" s="106"/>
      <c r="F7" s="0"/>
      <c r="G7" s="107"/>
    </row>
    <row r="8" s="6" customFormat="true" ht="12.75" hidden="false" customHeight="false" outlineLevel="0" collapsed="false">
      <c r="A8" s="80"/>
      <c r="B8" s="80"/>
      <c r="C8" s="106"/>
      <c r="D8" s="80"/>
      <c r="E8" s="106"/>
      <c r="F8" s="0"/>
      <c r="G8" s="107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G1"/>
    <mergeCell ref="A5:F5"/>
    <mergeCell ref="A6:F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2010-12-08T17:56:29Z</dcterms:created>
  <dc:creator>Alvaro.Barbosa@dnpm.gov.br</dc:creator>
  <dc:description/>
  <cp:keywords>Planilha de Custos IN 5/2017</cp:keywords>
  <dc:language>pt-BR</dc:language>
  <cp:lastModifiedBy/>
  <dcterms:modified xsi:type="dcterms:W3CDTF">2024-02-29T14:40:17Z</dcterms:modified>
  <cp:revision>4</cp:revision>
  <dc:subject/>
  <dc:title>Planilha de Custos IN 5/2017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