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 - DOCUMENTOS DO SETOR DE CONTRATOS\A - DOCS ESCANEADOS\ENGEMIL\CONTRATO nº 11-2018-MME - ENGEMIL (Cabeamento)\"/>
    </mc:Choice>
  </mc:AlternateContent>
  <bookViews>
    <workbookView xWindow="0" yWindow="0" windowWidth="24000" windowHeight="10185"/>
  </bookViews>
  <sheets>
    <sheet name="Planilha2" sheetId="2" r:id="rId1"/>
  </sheets>
  <definedNames>
    <definedName name="_xlnm.Print_Area" localSheetId="0">Planilha2!$B$1:$K$23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J15" i="2" l="1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H16" i="2" l="1"/>
  <c r="J16" i="2"/>
  <c r="J17" i="2" s="1"/>
</calcChain>
</file>

<file path=xl/sharedStrings.xml><?xml version="1.0" encoding="utf-8"?>
<sst xmlns="http://schemas.openxmlformats.org/spreadsheetml/2006/main" count="24" uniqueCount="21">
  <si>
    <t>Item</t>
  </si>
  <si>
    <t>Descrição do Serviço</t>
  </si>
  <si>
    <t>Valor Total</t>
  </si>
  <si>
    <t>Instalar, sob demanda, ponto de rede UTP cat 6 completo com ponto de consolidação (CP)</t>
  </si>
  <si>
    <t>Instalar, sob demanda, lance de cabo UTP cat 6 Rack-Consolidação (Rack-CP)</t>
  </si>
  <si>
    <t>Instalar, sob demanda, lance de cabo UTP cat 6 CP-Tomada</t>
  </si>
  <si>
    <t>Remanejar, sob demanda cabo UTP ZP-Tomada sem aplicar material</t>
  </si>
  <si>
    <t>Instalar, sob demanda, lance de fibra óptica</t>
  </si>
  <si>
    <t>Verificar ou reparar, sob demanda, defeito no cabeamento UTP ou óptico, sem aplicação de material.</t>
  </si>
  <si>
    <t>Certificação de ponto</t>
  </si>
  <si>
    <t>Qntde</t>
  </si>
  <si>
    <t>Valor Unitário</t>
  </si>
  <si>
    <t>PREÇO ATUAL CONTRATADO</t>
  </si>
  <si>
    <t>VALOR REAJUSTADO</t>
  </si>
  <si>
    <t xml:space="preserve">Instalar, sob demanda,  ponto de rede UTP cat 6 completo sem ponto de consolidação (CP) </t>
  </si>
  <si>
    <t>VALOR TOTAL CONTRATADO</t>
  </si>
  <si>
    <t>Contrato n° 11/2018-MME</t>
  </si>
  <si>
    <t>Empresa: ENGEMIL-ENGENHARIA, EMPREENDIMENTOS, MANUTENÇÃO E INSTALAÇÕES LTDA.</t>
  </si>
  <si>
    <t>Processo n° 48340.003898/2017-08</t>
  </si>
  <si>
    <t>_</t>
  </si>
  <si>
    <t>Diferença devida para o período de 29/04/2019 a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</si>
</sst>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%"/>
    <numFmt numFmtId="165" formatCode="&quot;R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4E4E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/>
    <xf numFmtId="165" fontId="0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E4E4"/>
      <color rgb="FFE0E0E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49"/>
  <sheetViews>
    <sheetView tabSelected="1" topLeftCell="C1" zoomScaleNormal="100" workbookViewId="0">
      <selection activeCell="Q10" sqref="Q10"/>
    </sheetView>
  </sheetViews>
  <sheetFormatPr defaultRowHeight="15" x14ac:dyDescent="0.25"/>
  <cols>
    <col min="1" max="2" width="9.140625" style="1"/>
    <col min="3" max="3" width="3.5703125" style="1" customWidth="1"/>
    <col min="4" max="4" width="9.140625" style="1"/>
    <col min="5" max="5" width="31.7109375" style="1" customWidth="1"/>
    <col min="6" max="6" width="9.140625" style="1"/>
    <col min="7" max="8" width="12.85546875" style="1" customWidth="1"/>
    <col min="9" max="9" width="14.42578125" style="1" customWidth="1"/>
    <col min="10" max="10" width="15.140625" style="1" customWidth="1"/>
    <col min="11" max="16384" width="9.140625" style="1"/>
  </cols>
  <sheetData>
    <row r="2" spans="4:13" x14ac:dyDescent="0.25">
      <c r="D2" s="14" t="s">
        <v>18</v>
      </c>
      <c r="E2" s="15"/>
      <c r="F2" s="15"/>
      <c r="G2" s="15"/>
      <c r="H2" s="15"/>
      <c r="I2" s="15"/>
      <c r="J2" s="16"/>
    </row>
    <row r="3" spans="4:13" x14ac:dyDescent="0.25">
      <c r="D3" s="14" t="s">
        <v>17</v>
      </c>
      <c r="E3" s="15"/>
      <c r="F3" s="15"/>
      <c r="G3" s="15"/>
      <c r="H3" s="15"/>
      <c r="I3" s="15"/>
      <c r="J3" s="16"/>
    </row>
    <row r="4" spans="4:13" x14ac:dyDescent="0.25">
      <c r="D4" s="14" t="s">
        <v>16</v>
      </c>
      <c r="E4" s="15"/>
      <c r="F4" s="15"/>
      <c r="G4" s="15"/>
      <c r="H4" s="15"/>
      <c r="I4" s="15"/>
      <c r="J4" s="16"/>
    </row>
    <row r="5" spans="4:13" x14ac:dyDescent="0.25">
      <c r="D5" s="30"/>
      <c r="E5" s="31"/>
      <c r="F5" s="31"/>
      <c r="G5" s="31"/>
      <c r="H5" s="32"/>
      <c r="I5" s="24">
        <v>4.5753700000000001E-2</v>
      </c>
      <c r="J5" s="25"/>
    </row>
    <row r="6" spans="4:13" x14ac:dyDescent="0.25">
      <c r="D6" s="26" t="s">
        <v>0</v>
      </c>
      <c r="E6" s="26" t="s">
        <v>1</v>
      </c>
      <c r="F6" s="26" t="s">
        <v>10</v>
      </c>
      <c r="G6" s="28" t="s">
        <v>12</v>
      </c>
      <c r="H6" s="29"/>
      <c r="I6" s="20" t="s">
        <v>13</v>
      </c>
      <c r="J6" s="20"/>
    </row>
    <row r="7" spans="4:13" s="2" customFormat="1" ht="30" customHeight="1" x14ac:dyDescent="0.25">
      <c r="D7" s="27"/>
      <c r="E7" s="27"/>
      <c r="F7" s="27"/>
      <c r="G7" s="8" t="s">
        <v>11</v>
      </c>
      <c r="H7" s="8" t="s">
        <v>2</v>
      </c>
      <c r="I7" s="8" t="s">
        <v>11</v>
      </c>
      <c r="J7" s="8" t="s">
        <v>2</v>
      </c>
    </row>
    <row r="8" spans="4:13" ht="42.75" x14ac:dyDescent="0.25">
      <c r="D8" s="11">
        <v>1</v>
      </c>
      <c r="E8" s="9" t="s">
        <v>14</v>
      </c>
      <c r="F8" s="11">
        <v>150</v>
      </c>
      <c r="G8" s="4">
        <v>423</v>
      </c>
      <c r="H8" s="4">
        <f>G8*F8</f>
        <v>63450</v>
      </c>
      <c r="I8" s="12">
        <f>ROUND((G8*I5+G8),2)</f>
        <v>442.35</v>
      </c>
      <c r="J8" s="12">
        <f>ROUND((I8*F8),2)</f>
        <v>66352.5</v>
      </c>
      <c r="M8" s="1" t="s">
        <v>4</v>
      </c>
    </row>
    <row r="9" spans="4:13" ht="42.75" x14ac:dyDescent="0.25">
      <c r="D9" s="11">
        <v>2</v>
      </c>
      <c r="E9" s="10" t="s">
        <v>3</v>
      </c>
      <c r="F9" s="11">
        <v>150</v>
      </c>
      <c r="G9" s="4">
        <v>605</v>
      </c>
      <c r="H9" s="4">
        <f t="shared" ref="H9:H15" si="0">G9*F9</f>
        <v>90750</v>
      </c>
      <c r="I9" s="12">
        <f>ROUND((G9*I5+G9),2)</f>
        <v>632.67999999999995</v>
      </c>
      <c r="J9" s="12">
        <f t="shared" ref="J9:J15" si="1">ROUND((I9*F9),2)</f>
        <v>94902</v>
      </c>
    </row>
    <row r="10" spans="4:13" ht="42.75" x14ac:dyDescent="0.25">
      <c r="D10" s="11">
        <v>3</v>
      </c>
      <c r="E10" s="9" t="s">
        <v>4</v>
      </c>
      <c r="F10" s="11">
        <v>150</v>
      </c>
      <c r="G10" s="4">
        <v>531</v>
      </c>
      <c r="H10" s="4">
        <f t="shared" si="0"/>
        <v>79650</v>
      </c>
      <c r="I10" s="12">
        <f>ROUND((G10*I5+G10),2)</f>
        <v>555.29999999999995</v>
      </c>
      <c r="J10" s="12">
        <f t="shared" si="1"/>
        <v>83295</v>
      </c>
    </row>
    <row r="11" spans="4:13" ht="33.75" customHeight="1" x14ac:dyDescent="0.25">
      <c r="D11" s="11">
        <v>4</v>
      </c>
      <c r="E11" s="9" t="s">
        <v>5</v>
      </c>
      <c r="F11" s="11">
        <v>150</v>
      </c>
      <c r="G11" s="4">
        <v>131.91999999999999</v>
      </c>
      <c r="H11" s="4">
        <f t="shared" si="0"/>
        <v>19787.999999999996</v>
      </c>
      <c r="I11" s="12">
        <f>ROUND((G11*I5+G11),2)</f>
        <v>137.96</v>
      </c>
      <c r="J11" s="12">
        <f t="shared" si="1"/>
        <v>20694</v>
      </c>
    </row>
    <row r="12" spans="4:13" ht="29.25" customHeight="1" x14ac:dyDescent="0.25">
      <c r="D12" s="11">
        <v>5</v>
      </c>
      <c r="E12" s="9" t="s">
        <v>6</v>
      </c>
      <c r="F12" s="11">
        <v>600</v>
      </c>
      <c r="G12" s="4">
        <v>71.739999999999995</v>
      </c>
      <c r="H12" s="4">
        <f t="shared" si="0"/>
        <v>43044</v>
      </c>
      <c r="I12" s="12">
        <f>ROUND((G12*I5+G12),2)</f>
        <v>75.02</v>
      </c>
      <c r="J12" s="12">
        <f t="shared" si="1"/>
        <v>45012</v>
      </c>
    </row>
    <row r="13" spans="4:13" ht="28.5" x14ac:dyDescent="0.25">
      <c r="D13" s="11">
        <v>6</v>
      </c>
      <c r="E13" s="9" t="s">
        <v>7</v>
      </c>
      <c r="F13" s="11">
        <v>50</v>
      </c>
      <c r="G13" s="4">
        <v>1332.42</v>
      </c>
      <c r="H13" s="4">
        <f t="shared" si="0"/>
        <v>66621</v>
      </c>
      <c r="I13" s="12">
        <f>ROUND((G13*I5+G13),2)</f>
        <v>1393.38</v>
      </c>
      <c r="J13" s="12">
        <f t="shared" si="1"/>
        <v>69669</v>
      </c>
    </row>
    <row r="14" spans="4:13" ht="42.75" customHeight="1" x14ac:dyDescent="0.25">
      <c r="D14" s="11">
        <v>7</v>
      </c>
      <c r="E14" s="9" t="s">
        <v>8</v>
      </c>
      <c r="F14" s="11">
        <v>200</v>
      </c>
      <c r="G14" s="4">
        <v>178.97</v>
      </c>
      <c r="H14" s="4">
        <f t="shared" si="0"/>
        <v>35794</v>
      </c>
      <c r="I14" s="12">
        <f>ROUND((G14*I5+G14),2)</f>
        <v>187.16</v>
      </c>
      <c r="J14" s="12">
        <f t="shared" si="1"/>
        <v>37432</v>
      </c>
    </row>
    <row r="15" spans="4:13" x14ac:dyDescent="0.25">
      <c r="D15" s="11">
        <v>8</v>
      </c>
      <c r="E15" s="9" t="s">
        <v>9</v>
      </c>
      <c r="F15" s="11">
        <v>800</v>
      </c>
      <c r="G15" s="4">
        <v>17.38</v>
      </c>
      <c r="H15" s="4">
        <f t="shared" si="0"/>
        <v>13904</v>
      </c>
      <c r="I15" s="12">
        <f>ROUND((G15*I5+G15),2)</f>
        <v>18.18</v>
      </c>
      <c r="J15" s="12">
        <f t="shared" si="1"/>
        <v>14544</v>
      </c>
    </row>
    <row r="16" spans="4:13" x14ac:dyDescent="0.25">
      <c r="D16" s="21" t="s">
        <v>15</v>
      </c>
      <c r="E16" s="22"/>
      <c r="F16" s="22"/>
      <c r="G16" s="23"/>
      <c r="H16" s="6">
        <f>SUM(H8:H15)</f>
        <v>413001</v>
      </c>
      <c r="I16" s="5" t="s">
        <v>19</v>
      </c>
      <c r="J16" s="13">
        <f>SUM(J8:J15)</f>
        <v>431900.5</v>
      </c>
    </row>
    <row r="17" spans="4:10" x14ac:dyDescent="0.25">
      <c r="D17" s="17" t="s">
        <v>20</v>
      </c>
      <c r="E17" s="18"/>
      <c r="F17" s="18"/>
      <c r="G17" s="18"/>
      <c r="H17" s="18"/>
      <c r="I17" s="19"/>
      <c r="J17" s="7">
        <f>J16-H16</f>
        <v>18899.5</v>
      </c>
    </row>
    <row r="18" spans="4:10" x14ac:dyDescent="0.25">
      <c r="G18" s="3"/>
      <c r="H18" s="3"/>
      <c r="I18" s="3"/>
      <c r="J18" s="3"/>
    </row>
    <row r="19" spans="4:10" x14ac:dyDescent="0.25">
      <c r="G19" s="3"/>
      <c r="H19" s="3"/>
      <c r="I19" s="3"/>
      <c r="J19" s="3"/>
    </row>
    <row r="20" spans="4:10" x14ac:dyDescent="0.25">
      <c r="G20" s="3"/>
      <c r="H20" s="3"/>
      <c r="I20" s="3"/>
      <c r="J20" s="3"/>
    </row>
    <row r="21" spans="4:10" x14ac:dyDescent="0.25">
      <c r="G21" s="3"/>
      <c r="H21" s="3"/>
      <c r="I21" s="3"/>
      <c r="J21" s="3"/>
    </row>
    <row r="22" spans="4:10" x14ac:dyDescent="0.25">
      <c r="G22" s="3"/>
      <c r="H22" s="3"/>
      <c r="I22" s="3"/>
      <c r="J22" s="3"/>
    </row>
    <row r="23" spans="4:10" x14ac:dyDescent="0.25">
      <c r="G23" s="3"/>
      <c r="H23" s="3"/>
      <c r="I23" s="3"/>
      <c r="J23" s="3"/>
    </row>
    <row r="24" spans="4:10" x14ac:dyDescent="0.25">
      <c r="G24" s="3"/>
      <c r="H24" s="3"/>
      <c r="I24" s="3"/>
      <c r="J24" s="3"/>
    </row>
    <row r="25" spans="4:10" x14ac:dyDescent="0.25">
      <c r="G25" s="3"/>
      <c r="H25" s="3"/>
      <c r="I25" s="3"/>
      <c r="J25" s="3"/>
    </row>
    <row r="26" spans="4:10" x14ac:dyDescent="0.25">
      <c r="G26" s="3"/>
      <c r="H26" s="3"/>
      <c r="I26" s="3"/>
      <c r="J26" s="3"/>
    </row>
    <row r="27" spans="4:10" x14ac:dyDescent="0.25">
      <c r="G27" s="3"/>
      <c r="H27" s="3"/>
      <c r="I27" s="3"/>
      <c r="J27" s="3"/>
    </row>
    <row r="28" spans="4:10" x14ac:dyDescent="0.25">
      <c r="G28" s="3"/>
      <c r="H28" s="3"/>
      <c r="I28" s="3"/>
      <c r="J28" s="3"/>
    </row>
    <row r="29" spans="4:10" x14ac:dyDescent="0.25">
      <c r="G29" s="3"/>
      <c r="H29" s="3"/>
      <c r="I29" s="3"/>
      <c r="J29" s="3"/>
    </row>
    <row r="30" spans="4:10" x14ac:dyDescent="0.25">
      <c r="G30" s="3"/>
      <c r="H30" s="3"/>
      <c r="I30" s="3"/>
      <c r="J30" s="3"/>
    </row>
    <row r="31" spans="4:10" x14ac:dyDescent="0.25">
      <c r="G31" s="3"/>
      <c r="H31" s="3"/>
      <c r="I31" s="3"/>
      <c r="J31" s="3"/>
    </row>
    <row r="32" spans="4:1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0" spans="7:10" x14ac:dyDescent="0.25">
      <c r="G140" s="3"/>
      <c r="H140" s="3"/>
      <c r="I140" s="3"/>
      <c r="J140" s="3"/>
    </row>
    <row r="141" spans="7:10" x14ac:dyDescent="0.25">
      <c r="G141" s="3"/>
      <c r="H141" s="3"/>
      <c r="I141" s="3"/>
      <c r="J141" s="3"/>
    </row>
    <row r="142" spans="7:10" x14ac:dyDescent="0.25">
      <c r="G142" s="3"/>
      <c r="H142" s="3"/>
      <c r="I142" s="3"/>
      <c r="J142" s="3"/>
    </row>
    <row r="143" spans="7:10" x14ac:dyDescent="0.25">
      <c r="G143" s="3"/>
      <c r="H143" s="3"/>
      <c r="I143" s="3"/>
      <c r="J143" s="3"/>
    </row>
    <row r="144" spans="7:10" x14ac:dyDescent="0.25">
      <c r="G144" s="3"/>
      <c r="H144" s="3"/>
      <c r="I144" s="3"/>
      <c r="J144" s="3"/>
    </row>
    <row r="145" spans="7:10" x14ac:dyDescent="0.25">
      <c r="G145" s="3"/>
      <c r="H145" s="3"/>
      <c r="I145" s="3"/>
      <c r="J145" s="3"/>
    </row>
    <row r="146" spans="7:10" x14ac:dyDescent="0.25">
      <c r="G146" s="3"/>
      <c r="H146" s="3"/>
      <c r="I146" s="3"/>
      <c r="J146" s="3"/>
    </row>
    <row r="147" spans="7:10" x14ac:dyDescent="0.25">
      <c r="G147" s="3"/>
      <c r="H147" s="3"/>
      <c r="I147" s="3"/>
      <c r="J147" s="3"/>
    </row>
    <row r="148" spans="7:10" x14ac:dyDescent="0.25">
      <c r="G148" s="3"/>
      <c r="H148" s="3"/>
      <c r="I148" s="3"/>
      <c r="J148" s="3"/>
    </row>
    <row r="149" spans="7:10" x14ac:dyDescent="0.25">
      <c r="G149" s="3"/>
      <c r="H149" s="3"/>
      <c r="I149" s="3"/>
      <c r="J149" s="3"/>
    </row>
  </sheetData>
  <mergeCells count="12">
    <mergeCell ref="D4:J4"/>
    <mergeCell ref="D17:I17"/>
    <mergeCell ref="D2:J2"/>
    <mergeCell ref="D3:J3"/>
    <mergeCell ref="I6:J6"/>
    <mergeCell ref="D16:G16"/>
    <mergeCell ref="I5:J5"/>
    <mergeCell ref="D6:D7"/>
    <mergeCell ref="E6:E7"/>
    <mergeCell ref="F6:F7"/>
    <mergeCell ref="G6:H6"/>
    <mergeCell ref="D5:H5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  <colBreaks count="1" manualBreakCount="1">
    <brk id="1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Planilha2</vt:lpstr>
      <vt:lpstr>Planilha2!Area_de_impressao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Onilde Aparecida Batista</dc:creator>
  <cp:lastModifiedBy>Cleusa Costa de Jesus</cp:lastModifiedBy>
  <cp:lastPrinted>2019-04-29T20:32:53Z</cp:lastPrinted>
  <dcterms:created xsi:type="dcterms:W3CDTF">2019-03-15T19:56:47Z</dcterms:created>
  <dcterms:modified xsi:type="dcterms:W3CDTF">2021-06-29T13:21:14Z</dcterms:modified>
</cp:coreProperties>
</file>