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 - DOCUMENTOS DO SETOR DE CONTRATOS\A - DOCS ESCANEADOS\TECNICALL ENGENHARIA LTDA\"/>
    </mc:Choice>
  </mc:AlternateContent>
  <bookViews>
    <workbookView xWindow="0" yWindow="0" windowWidth="24000" windowHeight="9600"/>
  </bookViews>
  <sheets>
    <sheet name="Planilha1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9" i="1" l="1"/>
  <c r="H16" i="1"/>
  <c r="G65" i="1" l="1"/>
  <c r="G133" i="1" l="1"/>
  <c r="G19" i="1"/>
  <c r="G158" i="1"/>
  <c r="H158" i="1" s="1"/>
  <c r="F158" i="1"/>
  <c r="G157" i="1"/>
  <c r="H157" i="1" s="1"/>
  <c r="F157" i="1"/>
  <c r="G156" i="1"/>
  <c r="H156" i="1" s="1"/>
  <c r="F156" i="1"/>
  <c r="G155" i="1"/>
  <c r="H155" i="1" s="1"/>
  <c r="F155" i="1"/>
  <c r="G154" i="1"/>
  <c r="H154" i="1" s="1"/>
  <c r="F154" i="1"/>
  <c r="G153" i="1"/>
  <c r="H153" i="1" s="1"/>
  <c r="F153" i="1"/>
  <c r="G152" i="1"/>
  <c r="H152" i="1" s="1"/>
  <c r="F152" i="1"/>
  <c r="G151" i="1"/>
  <c r="H151" i="1" s="1"/>
  <c r="F151" i="1"/>
  <c r="G150" i="1"/>
  <c r="H150" i="1" s="1"/>
  <c r="F150" i="1"/>
  <c r="G149" i="1"/>
  <c r="H149" i="1" s="1"/>
  <c r="F149" i="1"/>
  <c r="G148" i="1"/>
  <c r="H148" i="1" s="1"/>
  <c r="F148" i="1"/>
  <c r="G147" i="1"/>
  <c r="H147" i="1" s="1"/>
  <c r="F147" i="1"/>
  <c r="G146" i="1"/>
  <c r="H146" i="1" s="1"/>
  <c r="F146" i="1"/>
  <c r="G145" i="1"/>
  <c r="H145" i="1" s="1"/>
  <c r="F145" i="1"/>
  <c r="G144" i="1"/>
  <c r="H144" i="1" s="1"/>
  <c r="F144" i="1"/>
  <c r="G143" i="1"/>
  <c r="H143" i="1" s="1"/>
  <c r="F143" i="1"/>
  <c r="G142" i="1"/>
  <c r="H142" i="1" s="1"/>
  <c r="F142" i="1"/>
  <c r="G141" i="1"/>
  <c r="H141" i="1" s="1"/>
  <c r="F141" i="1"/>
  <c r="G140" i="1"/>
  <c r="H140" i="1" s="1"/>
  <c r="F140" i="1"/>
  <c r="G139" i="1"/>
  <c r="H139" i="1" s="1"/>
  <c r="F139" i="1"/>
  <c r="G138" i="1"/>
  <c r="H138" i="1" s="1"/>
  <c r="F138" i="1"/>
  <c r="G137" i="1"/>
  <c r="H137" i="1" s="1"/>
  <c r="F137" i="1"/>
  <c r="G136" i="1"/>
  <c r="H136" i="1" s="1"/>
  <c r="F136" i="1"/>
  <c r="G135" i="1"/>
  <c r="H135" i="1" s="1"/>
  <c r="F135" i="1"/>
  <c r="G134" i="1"/>
  <c r="H134" i="1" s="1"/>
  <c r="F134" i="1"/>
  <c r="H133" i="1"/>
  <c r="F133" i="1"/>
  <c r="G132" i="1"/>
  <c r="H132" i="1" s="1"/>
  <c r="F132" i="1"/>
  <c r="G131" i="1"/>
  <c r="H131" i="1" s="1"/>
  <c r="F131" i="1"/>
  <c r="G130" i="1"/>
  <c r="H130" i="1" s="1"/>
  <c r="F130" i="1"/>
  <c r="G129" i="1"/>
  <c r="H129" i="1" s="1"/>
  <c r="F129" i="1"/>
  <c r="G128" i="1"/>
  <c r="H128" i="1" s="1"/>
  <c r="F128" i="1"/>
  <c r="G127" i="1"/>
  <c r="H127" i="1" s="1"/>
  <c r="F127" i="1"/>
  <c r="H126" i="1"/>
  <c r="G126" i="1"/>
  <c r="F126" i="1"/>
  <c r="G125" i="1"/>
  <c r="H125" i="1" s="1"/>
  <c r="F125" i="1"/>
  <c r="G124" i="1"/>
  <c r="H124" i="1" s="1"/>
  <c r="F124" i="1"/>
  <c r="G123" i="1"/>
  <c r="H123" i="1" s="1"/>
  <c r="F123" i="1"/>
  <c r="G122" i="1"/>
  <c r="H122" i="1" s="1"/>
  <c r="F122" i="1"/>
  <c r="G121" i="1"/>
  <c r="H121" i="1" s="1"/>
  <c r="F121" i="1"/>
  <c r="G120" i="1"/>
  <c r="H120" i="1" s="1"/>
  <c r="F120" i="1"/>
  <c r="G119" i="1"/>
  <c r="H119" i="1" s="1"/>
  <c r="F119" i="1"/>
  <c r="G118" i="1"/>
  <c r="H118" i="1" s="1"/>
  <c r="F118" i="1"/>
  <c r="G117" i="1"/>
  <c r="H117" i="1" s="1"/>
  <c r="F117" i="1"/>
  <c r="G116" i="1"/>
  <c r="H116" i="1" s="1"/>
  <c r="F116" i="1"/>
  <c r="G115" i="1"/>
  <c r="H115" i="1" s="1"/>
  <c r="F115" i="1"/>
  <c r="G114" i="1"/>
  <c r="H114" i="1" s="1"/>
  <c r="F114" i="1"/>
  <c r="G113" i="1"/>
  <c r="H113" i="1" s="1"/>
  <c r="F113" i="1"/>
  <c r="G112" i="1"/>
  <c r="H112" i="1" s="1"/>
  <c r="F112" i="1"/>
  <c r="G111" i="1"/>
  <c r="H111" i="1" s="1"/>
  <c r="F111" i="1"/>
  <c r="G110" i="1"/>
  <c r="H110" i="1" s="1"/>
  <c r="F110" i="1"/>
  <c r="G109" i="1"/>
  <c r="H109" i="1" s="1"/>
  <c r="F109" i="1"/>
  <c r="G108" i="1"/>
  <c r="H108" i="1" s="1"/>
  <c r="F108" i="1"/>
  <c r="G107" i="1"/>
  <c r="H107" i="1" s="1"/>
  <c r="F107" i="1"/>
  <c r="G106" i="1"/>
  <c r="H106" i="1" s="1"/>
  <c r="F106" i="1"/>
  <c r="G105" i="1"/>
  <c r="H105" i="1" s="1"/>
  <c r="F105" i="1"/>
  <c r="G104" i="1"/>
  <c r="H104" i="1" s="1"/>
  <c r="F104" i="1"/>
  <c r="G103" i="1"/>
  <c r="H103" i="1" s="1"/>
  <c r="F103" i="1"/>
  <c r="G102" i="1"/>
  <c r="H102" i="1" s="1"/>
  <c r="F102" i="1"/>
  <c r="G101" i="1"/>
  <c r="H101" i="1" s="1"/>
  <c r="F101" i="1"/>
  <c r="G100" i="1"/>
  <c r="H100" i="1" s="1"/>
  <c r="F100" i="1"/>
  <c r="H99" i="1"/>
  <c r="G99" i="1"/>
  <c r="F99" i="1"/>
  <c r="G98" i="1"/>
  <c r="H98" i="1" s="1"/>
  <c r="F98" i="1"/>
  <c r="G97" i="1"/>
  <c r="H97" i="1" s="1"/>
  <c r="F97" i="1"/>
  <c r="G96" i="1"/>
  <c r="H96" i="1" s="1"/>
  <c r="F96" i="1"/>
  <c r="G95" i="1"/>
  <c r="H95" i="1" s="1"/>
  <c r="F95" i="1"/>
  <c r="G94" i="1"/>
  <c r="H94" i="1" s="1"/>
  <c r="F94" i="1"/>
  <c r="G93" i="1"/>
  <c r="H93" i="1" s="1"/>
  <c r="F93" i="1"/>
  <c r="G92" i="1"/>
  <c r="H92" i="1" s="1"/>
  <c r="F92" i="1"/>
  <c r="G91" i="1"/>
  <c r="H91" i="1" s="1"/>
  <c r="F91" i="1"/>
  <c r="G90" i="1"/>
  <c r="H90" i="1" s="1"/>
  <c r="F90" i="1"/>
  <c r="G89" i="1"/>
  <c r="H89" i="1" s="1"/>
  <c r="F89" i="1"/>
  <c r="G88" i="1"/>
  <c r="H88" i="1" s="1"/>
  <c r="F88" i="1"/>
  <c r="G87" i="1"/>
  <c r="H87" i="1" s="1"/>
  <c r="F87" i="1"/>
  <c r="G86" i="1"/>
  <c r="H86" i="1" s="1"/>
  <c r="F86" i="1"/>
  <c r="G85" i="1"/>
  <c r="H85" i="1" s="1"/>
  <c r="F85" i="1"/>
  <c r="G84" i="1"/>
  <c r="H84" i="1" s="1"/>
  <c r="F84" i="1"/>
  <c r="G83" i="1"/>
  <c r="H83" i="1" s="1"/>
  <c r="F83" i="1"/>
  <c r="G82" i="1"/>
  <c r="H82" i="1" s="1"/>
  <c r="F82" i="1"/>
  <c r="G81" i="1"/>
  <c r="H81" i="1" s="1"/>
  <c r="F81" i="1"/>
  <c r="G80" i="1"/>
  <c r="H80" i="1" s="1"/>
  <c r="F80" i="1"/>
  <c r="G79" i="1"/>
  <c r="H79" i="1" s="1"/>
  <c r="F79" i="1"/>
  <c r="G78" i="1"/>
  <c r="H78" i="1" s="1"/>
  <c r="F78" i="1"/>
  <c r="G77" i="1"/>
  <c r="H77" i="1" s="1"/>
  <c r="F77" i="1"/>
  <c r="G76" i="1"/>
  <c r="H76" i="1" s="1"/>
  <c r="F76" i="1"/>
  <c r="G75" i="1"/>
  <c r="H75" i="1" s="1"/>
  <c r="F75" i="1"/>
  <c r="G74" i="1"/>
  <c r="H74" i="1" s="1"/>
  <c r="F74" i="1"/>
  <c r="G73" i="1"/>
  <c r="H73" i="1" s="1"/>
  <c r="F73" i="1"/>
  <c r="G72" i="1"/>
  <c r="H72" i="1" s="1"/>
  <c r="F72" i="1"/>
  <c r="G71" i="1"/>
  <c r="H71" i="1" s="1"/>
  <c r="F71" i="1"/>
  <c r="G70" i="1"/>
  <c r="H70" i="1" s="1"/>
  <c r="F70" i="1"/>
  <c r="G69" i="1"/>
  <c r="H69" i="1" s="1"/>
  <c r="F69" i="1"/>
  <c r="G68" i="1"/>
  <c r="H68" i="1" s="1"/>
  <c r="F68" i="1"/>
  <c r="G67" i="1"/>
  <c r="H67" i="1" s="1"/>
  <c r="F67" i="1"/>
  <c r="G66" i="1"/>
  <c r="H66" i="1" s="1"/>
  <c r="F66" i="1"/>
  <c r="H65" i="1"/>
  <c r="F65" i="1"/>
  <c r="G64" i="1"/>
  <c r="H64" i="1" s="1"/>
  <c r="F64" i="1"/>
  <c r="G63" i="1"/>
  <c r="H63" i="1" s="1"/>
  <c r="F63" i="1"/>
  <c r="G62" i="1"/>
  <c r="H62" i="1" s="1"/>
  <c r="F62" i="1"/>
  <c r="G61" i="1"/>
  <c r="H61" i="1" s="1"/>
  <c r="F61" i="1"/>
  <c r="G60" i="1"/>
  <c r="H60" i="1" s="1"/>
  <c r="F60" i="1"/>
  <c r="G59" i="1"/>
  <c r="H59" i="1" s="1"/>
  <c r="F59" i="1"/>
  <c r="G58" i="1"/>
  <c r="H58" i="1" s="1"/>
  <c r="F58" i="1"/>
  <c r="G57" i="1"/>
  <c r="H57" i="1" s="1"/>
  <c r="F57" i="1"/>
  <c r="G56" i="1"/>
  <c r="H56" i="1" s="1"/>
  <c r="F56" i="1"/>
  <c r="G55" i="1"/>
  <c r="H55" i="1" s="1"/>
  <c r="F55" i="1"/>
  <c r="G54" i="1"/>
  <c r="H54" i="1" s="1"/>
  <c r="F54" i="1"/>
  <c r="G53" i="1"/>
  <c r="H53" i="1" s="1"/>
  <c r="F53" i="1"/>
  <c r="G52" i="1"/>
  <c r="H52" i="1" s="1"/>
  <c r="F52" i="1"/>
  <c r="G51" i="1"/>
  <c r="H51" i="1" s="1"/>
  <c r="F51" i="1"/>
  <c r="G50" i="1"/>
  <c r="H50" i="1" s="1"/>
  <c r="F50" i="1"/>
  <c r="G49" i="1"/>
  <c r="H49" i="1" s="1"/>
  <c r="F49" i="1"/>
  <c r="G48" i="1"/>
  <c r="H48" i="1" s="1"/>
  <c r="F48" i="1"/>
  <c r="G47" i="1"/>
  <c r="H47" i="1" s="1"/>
  <c r="F47" i="1"/>
  <c r="G46" i="1"/>
  <c r="H46" i="1" s="1"/>
  <c r="F46" i="1"/>
  <c r="G45" i="1"/>
  <c r="H45" i="1" s="1"/>
  <c r="F45" i="1"/>
  <c r="G44" i="1"/>
  <c r="H44" i="1" s="1"/>
  <c r="F44" i="1"/>
  <c r="G43" i="1"/>
  <c r="H43" i="1" s="1"/>
  <c r="F43" i="1"/>
  <c r="G42" i="1"/>
  <c r="H42" i="1" s="1"/>
  <c r="F42" i="1"/>
  <c r="G41" i="1"/>
  <c r="H41" i="1" s="1"/>
  <c r="F41" i="1"/>
  <c r="G40" i="1"/>
  <c r="H40" i="1" s="1"/>
  <c r="F40" i="1"/>
  <c r="G39" i="1"/>
  <c r="H39" i="1" s="1"/>
  <c r="F39" i="1"/>
  <c r="G38" i="1"/>
  <c r="H38" i="1" s="1"/>
  <c r="F38" i="1"/>
  <c r="G37" i="1"/>
  <c r="H37" i="1" s="1"/>
  <c r="F37" i="1"/>
  <c r="G36" i="1"/>
  <c r="H36" i="1" s="1"/>
  <c r="F36" i="1"/>
  <c r="G35" i="1"/>
  <c r="H35" i="1" s="1"/>
  <c r="F35" i="1"/>
  <c r="G34" i="1"/>
  <c r="H34" i="1" s="1"/>
  <c r="F34" i="1"/>
  <c r="G33" i="1"/>
  <c r="H33" i="1" s="1"/>
  <c r="F33" i="1"/>
  <c r="G32" i="1"/>
  <c r="H32" i="1" s="1"/>
  <c r="F32" i="1"/>
  <c r="G31" i="1"/>
  <c r="H31" i="1" s="1"/>
  <c r="F31" i="1"/>
  <c r="G30" i="1"/>
  <c r="H30" i="1" s="1"/>
  <c r="F30" i="1"/>
  <c r="G29" i="1"/>
  <c r="H29" i="1" s="1"/>
  <c r="F29" i="1"/>
  <c r="G28" i="1"/>
  <c r="H28" i="1" s="1"/>
  <c r="F28" i="1"/>
  <c r="G27" i="1"/>
  <c r="H27" i="1" s="1"/>
  <c r="F27" i="1"/>
  <c r="G26" i="1"/>
  <c r="H26" i="1" s="1"/>
  <c r="F26" i="1"/>
  <c r="G25" i="1"/>
  <c r="H25" i="1" s="1"/>
  <c r="F25" i="1"/>
  <c r="G24" i="1"/>
  <c r="H24" i="1" s="1"/>
  <c r="F24" i="1"/>
  <c r="G23" i="1"/>
  <c r="H23" i="1" s="1"/>
  <c r="F23" i="1"/>
  <c r="G22" i="1"/>
  <c r="H22" i="1" s="1"/>
  <c r="F22" i="1"/>
  <c r="G21" i="1"/>
  <c r="H21" i="1" s="1"/>
  <c r="F21" i="1"/>
  <c r="G20" i="1"/>
  <c r="H20" i="1" s="1"/>
  <c r="F20" i="1"/>
  <c r="H19" i="1"/>
  <c r="F19" i="1"/>
  <c r="G18" i="1"/>
  <c r="H18" i="1" s="1"/>
  <c r="F18" i="1"/>
  <c r="G17" i="1"/>
  <c r="H17" i="1" s="1"/>
  <c r="F17" i="1"/>
  <c r="G16" i="1"/>
  <c r="F16" i="1"/>
  <c r="G15" i="1"/>
  <c r="H15" i="1" s="1"/>
  <c r="F15" i="1"/>
  <c r="G14" i="1"/>
  <c r="H14" i="1" s="1"/>
  <c r="F14" i="1"/>
  <c r="G13" i="1"/>
  <c r="H13" i="1" s="1"/>
  <c r="F13" i="1"/>
  <c r="G12" i="1"/>
  <c r="H12" i="1" s="1"/>
  <c r="F12" i="1"/>
  <c r="G11" i="1"/>
  <c r="H11" i="1" s="1"/>
  <c r="F11" i="1"/>
  <c r="G10" i="1"/>
  <c r="H10" i="1" s="1"/>
  <c r="F10" i="1"/>
  <c r="G9" i="1"/>
  <c r="H9" i="1" s="1"/>
  <c r="F9" i="1"/>
  <c r="F159" i="1" l="1"/>
  <c r="F160" i="1" s="1"/>
  <c r="F161" i="1" s="1"/>
  <c r="F162" i="1" s="1"/>
  <c r="F163" i="1" s="1"/>
  <c r="I159" i="1" l="1"/>
  <c r="H160" i="1"/>
  <c r="H161" i="1" s="1"/>
  <c r="H162" i="1" s="1"/>
  <c r="I160" i="1" l="1"/>
  <c r="I161" i="1"/>
  <c r="H163" i="1"/>
  <c r="I163" i="1" s="1"/>
  <c r="I162" i="1"/>
  <c r="G160" i="2" l="1"/>
  <c r="H160" i="2" s="1"/>
  <c r="F160" i="2"/>
  <c r="G159" i="2"/>
  <c r="H159" i="2" s="1"/>
  <c r="F159" i="2"/>
  <c r="G158" i="2"/>
  <c r="H158" i="2" s="1"/>
  <c r="F158" i="2"/>
  <c r="H157" i="2"/>
  <c r="G157" i="2"/>
  <c r="F157" i="2"/>
  <c r="G156" i="2"/>
  <c r="H156" i="2" s="1"/>
  <c r="F156" i="2"/>
  <c r="G155" i="2"/>
  <c r="H155" i="2" s="1"/>
  <c r="F155" i="2"/>
  <c r="G154" i="2"/>
  <c r="H154" i="2" s="1"/>
  <c r="F154" i="2"/>
  <c r="G153" i="2"/>
  <c r="H153" i="2" s="1"/>
  <c r="F153" i="2"/>
  <c r="G152" i="2"/>
  <c r="H152" i="2" s="1"/>
  <c r="F152" i="2"/>
  <c r="G151" i="2"/>
  <c r="H151" i="2" s="1"/>
  <c r="F151" i="2"/>
  <c r="G150" i="2"/>
  <c r="H150" i="2" s="1"/>
  <c r="F150" i="2"/>
  <c r="H149" i="2"/>
  <c r="G149" i="2"/>
  <c r="F149" i="2"/>
  <c r="G148" i="2"/>
  <c r="H148" i="2" s="1"/>
  <c r="F148" i="2"/>
  <c r="G147" i="2"/>
  <c r="H147" i="2" s="1"/>
  <c r="F147" i="2"/>
  <c r="G146" i="2"/>
  <c r="H146" i="2" s="1"/>
  <c r="F146" i="2"/>
  <c r="G145" i="2"/>
  <c r="H145" i="2" s="1"/>
  <c r="F145" i="2"/>
  <c r="G144" i="2"/>
  <c r="H144" i="2" s="1"/>
  <c r="F144" i="2"/>
  <c r="G143" i="2"/>
  <c r="H143" i="2" s="1"/>
  <c r="F143" i="2"/>
  <c r="G142" i="2"/>
  <c r="H142" i="2" s="1"/>
  <c r="F142" i="2"/>
  <c r="H141" i="2"/>
  <c r="G141" i="2"/>
  <c r="F141" i="2"/>
  <c r="G140" i="2"/>
  <c r="H140" i="2" s="1"/>
  <c r="F140" i="2"/>
  <c r="G139" i="2"/>
  <c r="H139" i="2" s="1"/>
  <c r="F139" i="2"/>
  <c r="G138" i="2"/>
  <c r="H138" i="2" s="1"/>
  <c r="F138" i="2"/>
  <c r="G137" i="2"/>
  <c r="H137" i="2" s="1"/>
  <c r="F137" i="2"/>
  <c r="G136" i="2"/>
  <c r="H136" i="2" s="1"/>
  <c r="F136" i="2"/>
  <c r="G135" i="2"/>
  <c r="H135" i="2" s="1"/>
  <c r="F135" i="2"/>
  <c r="G134" i="2"/>
  <c r="H134" i="2" s="1"/>
  <c r="F134" i="2"/>
  <c r="H133" i="2"/>
  <c r="G133" i="2"/>
  <c r="F133" i="2"/>
  <c r="G132" i="2"/>
  <c r="H132" i="2" s="1"/>
  <c r="F132" i="2"/>
  <c r="G131" i="2"/>
  <c r="H131" i="2" s="1"/>
  <c r="F131" i="2"/>
  <c r="G130" i="2"/>
  <c r="H130" i="2" s="1"/>
  <c r="F130" i="2"/>
  <c r="G129" i="2"/>
  <c r="H129" i="2" s="1"/>
  <c r="F129" i="2"/>
  <c r="G128" i="2"/>
  <c r="H128" i="2" s="1"/>
  <c r="F128" i="2"/>
  <c r="G127" i="2"/>
  <c r="H127" i="2" s="1"/>
  <c r="F127" i="2"/>
  <c r="G126" i="2"/>
  <c r="H126" i="2" s="1"/>
  <c r="F126" i="2"/>
  <c r="H125" i="2"/>
  <c r="G125" i="2"/>
  <c r="F125" i="2"/>
  <c r="G124" i="2"/>
  <c r="H124" i="2" s="1"/>
  <c r="F124" i="2"/>
  <c r="G123" i="2"/>
  <c r="H123" i="2" s="1"/>
  <c r="F123" i="2"/>
  <c r="G122" i="2"/>
  <c r="H122" i="2" s="1"/>
  <c r="F122" i="2"/>
  <c r="G121" i="2"/>
  <c r="H121" i="2" s="1"/>
  <c r="F121" i="2"/>
  <c r="G120" i="2"/>
  <c r="H120" i="2" s="1"/>
  <c r="F120" i="2"/>
  <c r="G119" i="2"/>
  <c r="H119" i="2" s="1"/>
  <c r="F119" i="2"/>
  <c r="G118" i="2"/>
  <c r="H118" i="2" s="1"/>
  <c r="F118" i="2"/>
  <c r="H117" i="2"/>
  <c r="G117" i="2"/>
  <c r="F117" i="2"/>
  <c r="G116" i="2"/>
  <c r="H116" i="2" s="1"/>
  <c r="F116" i="2"/>
  <c r="G115" i="2"/>
  <c r="H115" i="2" s="1"/>
  <c r="F115" i="2"/>
  <c r="G114" i="2"/>
  <c r="H114" i="2" s="1"/>
  <c r="F114" i="2"/>
  <c r="G113" i="2"/>
  <c r="H113" i="2" s="1"/>
  <c r="F113" i="2"/>
  <c r="G112" i="2"/>
  <c r="H112" i="2" s="1"/>
  <c r="F112" i="2"/>
  <c r="G111" i="2"/>
  <c r="H111" i="2" s="1"/>
  <c r="F111" i="2"/>
  <c r="G110" i="2"/>
  <c r="H110" i="2" s="1"/>
  <c r="F110" i="2"/>
  <c r="H109" i="2"/>
  <c r="G109" i="2"/>
  <c r="F109" i="2"/>
  <c r="G108" i="2"/>
  <c r="H108" i="2" s="1"/>
  <c r="F108" i="2"/>
  <c r="G107" i="2"/>
  <c r="H107" i="2" s="1"/>
  <c r="F107" i="2"/>
  <c r="G106" i="2"/>
  <c r="H106" i="2" s="1"/>
  <c r="F106" i="2"/>
  <c r="G105" i="2"/>
  <c r="H105" i="2" s="1"/>
  <c r="F105" i="2"/>
  <c r="G104" i="2"/>
  <c r="H104" i="2" s="1"/>
  <c r="F104" i="2"/>
  <c r="G103" i="2"/>
  <c r="H103" i="2" s="1"/>
  <c r="F103" i="2"/>
  <c r="G102" i="2"/>
  <c r="H102" i="2" s="1"/>
  <c r="F102" i="2"/>
  <c r="H101" i="2"/>
  <c r="G101" i="2"/>
  <c r="F101" i="2"/>
  <c r="G100" i="2"/>
  <c r="H100" i="2" s="1"/>
  <c r="F100" i="2"/>
  <c r="G99" i="2"/>
  <c r="H99" i="2" s="1"/>
  <c r="F99" i="2"/>
  <c r="G98" i="2"/>
  <c r="H98" i="2" s="1"/>
  <c r="F98" i="2"/>
  <c r="G97" i="2"/>
  <c r="H97" i="2" s="1"/>
  <c r="F97" i="2"/>
  <c r="G96" i="2"/>
  <c r="H96" i="2" s="1"/>
  <c r="F96" i="2"/>
  <c r="G95" i="2"/>
  <c r="H95" i="2" s="1"/>
  <c r="F95" i="2"/>
  <c r="G94" i="2"/>
  <c r="H94" i="2" s="1"/>
  <c r="F94" i="2"/>
  <c r="H93" i="2"/>
  <c r="G93" i="2"/>
  <c r="F93" i="2"/>
  <c r="G92" i="2"/>
  <c r="H92" i="2" s="1"/>
  <c r="F92" i="2"/>
  <c r="G91" i="2"/>
  <c r="H91" i="2" s="1"/>
  <c r="F91" i="2"/>
  <c r="G90" i="2"/>
  <c r="H90" i="2" s="1"/>
  <c r="F90" i="2"/>
  <c r="G89" i="2"/>
  <c r="H89" i="2" s="1"/>
  <c r="F89" i="2"/>
  <c r="G88" i="2"/>
  <c r="H88" i="2" s="1"/>
  <c r="F88" i="2"/>
  <c r="G87" i="2"/>
  <c r="H87" i="2" s="1"/>
  <c r="F87" i="2"/>
  <c r="G86" i="2"/>
  <c r="H86" i="2" s="1"/>
  <c r="F86" i="2"/>
  <c r="H85" i="2"/>
  <c r="G85" i="2"/>
  <c r="F85" i="2"/>
  <c r="G84" i="2"/>
  <c r="H84" i="2" s="1"/>
  <c r="F84" i="2"/>
  <c r="G83" i="2"/>
  <c r="H83" i="2" s="1"/>
  <c r="F83" i="2"/>
  <c r="G82" i="2"/>
  <c r="H82" i="2" s="1"/>
  <c r="F82" i="2"/>
  <c r="G81" i="2"/>
  <c r="H81" i="2" s="1"/>
  <c r="F81" i="2"/>
  <c r="G80" i="2"/>
  <c r="H80" i="2" s="1"/>
  <c r="F80" i="2"/>
  <c r="G79" i="2"/>
  <c r="H79" i="2" s="1"/>
  <c r="F79" i="2"/>
  <c r="G78" i="2"/>
  <c r="H78" i="2" s="1"/>
  <c r="F78" i="2"/>
  <c r="H77" i="2"/>
  <c r="G77" i="2"/>
  <c r="F77" i="2"/>
  <c r="G76" i="2"/>
  <c r="H76" i="2" s="1"/>
  <c r="F76" i="2"/>
  <c r="G75" i="2"/>
  <c r="H75" i="2" s="1"/>
  <c r="F75" i="2"/>
  <c r="G74" i="2"/>
  <c r="H74" i="2" s="1"/>
  <c r="F74" i="2"/>
  <c r="G73" i="2"/>
  <c r="H73" i="2" s="1"/>
  <c r="F73" i="2"/>
  <c r="G72" i="2"/>
  <c r="H72" i="2" s="1"/>
  <c r="F72" i="2"/>
  <c r="G71" i="2"/>
  <c r="H71" i="2" s="1"/>
  <c r="F71" i="2"/>
  <c r="G70" i="2"/>
  <c r="H70" i="2" s="1"/>
  <c r="F70" i="2"/>
  <c r="H69" i="2"/>
  <c r="G69" i="2"/>
  <c r="F69" i="2"/>
  <c r="G68" i="2"/>
  <c r="H68" i="2" s="1"/>
  <c r="F68" i="2"/>
  <c r="G67" i="2"/>
  <c r="H67" i="2" s="1"/>
  <c r="F67" i="2"/>
  <c r="G66" i="2"/>
  <c r="H66" i="2" s="1"/>
  <c r="F66" i="2"/>
  <c r="G65" i="2"/>
  <c r="H65" i="2" s="1"/>
  <c r="F65" i="2"/>
  <c r="G64" i="2"/>
  <c r="H64" i="2" s="1"/>
  <c r="F64" i="2"/>
  <c r="G63" i="2"/>
  <c r="H63" i="2" s="1"/>
  <c r="F63" i="2"/>
  <c r="G62" i="2"/>
  <c r="H62" i="2" s="1"/>
  <c r="F62" i="2"/>
  <c r="H61" i="2"/>
  <c r="G61" i="2"/>
  <c r="F61" i="2"/>
  <c r="G60" i="2"/>
  <c r="H60" i="2" s="1"/>
  <c r="F60" i="2"/>
  <c r="G59" i="2"/>
  <c r="H59" i="2" s="1"/>
  <c r="F59" i="2"/>
  <c r="G58" i="2"/>
  <c r="H58" i="2" s="1"/>
  <c r="F58" i="2"/>
  <c r="G57" i="2"/>
  <c r="H57" i="2" s="1"/>
  <c r="F57" i="2"/>
  <c r="G56" i="2"/>
  <c r="H56" i="2" s="1"/>
  <c r="F56" i="2"/>
  <c r="G55" i="2"/>
  <c r="H55" i="2" s="1"/>
  <c r="F55" i="2"/>
  <c r="G54" i="2"/>
  <c r="H54" i="2" s="1"/>
  <c r="F54" i="2"/>
  <c r="H53" i="2"/>
  <c r="G53" i="2"/>
  <c r="F53" i="2"/>
  <c r="G52" i="2"/>
  <c r="H52" i="2" s="1"/>
  <c r="F52" i="2"/>
  <c r="G51" i="2"/>
  <c r="H51" i="2" s="1"/>
  <c r="F51" i="2"/>
  <c r="G50" i="2"/>
  <c r="H50" i="2" s="1"/>
  <c r="F50" i="2"/>
  <c r="G49" i="2"/>
  <c r="H49" i="2" s="1"/>
  <c r="F49" i="2"/>
  <c r="G48" i="2"/>
  <c r="H48" i="2" s="1"/>
  <c r="F48" i="2"/>
  <c r="G47" i="2"/>
  <c r="H47" i="2" s="1"/>
  <c r="F47" i="2"/>
  <c r="G46" i="2"/>
  <c r="H46" i="2" s="1"/>
  <c r="F46" i="2"/>
  <c r="H45" i="2"/>
  <c r="G45" i="2"/>
  <c r="F45" i="2"/>
  <c r="G44" i="2"/>
  <c r="H44" i="2" s="1"/>
  <c r="F44" i="2"/>
  <c r="G43" i="2"/>
  <c r="H43" i="2" s="1"/>
  <c r="F43" i="2"/>
  <c r="G42" i="2"/>
  <c r="H42" i="2" s="1"/>
  <c r="F42" i="2"/>
  <c r="G41" i="2"/>
  <c r="H41" i="2" s="1"/>
  <c r="F41" i="2"/>
  <c r="G40" i="2"/>
  <c r="H40" i="2" s="1"/>
  <c r="F40" i="2"/>
  <c r="G39" i="2"/>
  <c r="H39" i="2" s="1"/>
  <c r="F39" i="2"/>
  <c r="G38" i="2"/>
  <c r="H38" i="2" s="1"/>
  <c r="F38" i="2"/>
  <c r="H37" i="2"/>
  <c r="G37" i="2"/>
  <c r="F37" i="2"/>
  <c r="G36" i="2"/>
  <c r="H36" i="2" s="1"/>
  <c r="F36" i="2"/>
  <c r="G35" i="2"/>
  <c r="H35" i="2" s="1"/>
  <c r="F35" i="2"/>
  <c r="G34" i="2"/>
  <c r="H34" i="2" s="1"/>
  <c r="F34" i="2"/>
  <c r="G33" i="2"/>
  <c r="H33" i="2" s="1"/>
  <c r="F33" i="2"/>
  <c r="G32" i="2"/>
  <c r="H32" i="2" s="1"/>
  <c r="F32" i="2"/>
  <c r="G31" i="2"/>
  <c r="H31" i="2" s="1"/>
  <c r="F31" i="2"/>
  <c r="G30" i="2"/>
  <c r="H30" i="2" s="1"/>
  <c r="F30" i="2"/>
  <c r="H29" i="2"/>
  <c r="G29" i="2"/>
  <c r="F29" i="2"/>
  <c r="G28" i="2"/>
  <c r="H28" i="2" s="1"/>
  <c r="F28" i="2"/>
  <c r="G27" i="2"/>
  <c r="H27" i="2" s="1"/>
  <c r="F27" i="2"/>
  <c r="G26" i="2"/>
  <c r="H26" i="2" s="1"/>
  <c r="F26" i="2"/>
  <c r="G25" i="2"/>
  <c r="H25" i="2" s="1"/>
  <c r="F25" i="2"/>
  <c r="G24" i="2"/>
  <c r="H24" i="2" s="1"/>
  <c r="F24" i="2"/>
  <c r="G23" i="2"/>
  <c r="H23" i="2" s="1"/>
  <c r="F23" i="2"/>
  <c r="G22" i="2"/>
  <c r="H22" i="2" s="1"/>
  <c r="F22" i="2"/>
  <c r="H21" i="2"/>
  <c r="G21" i="2"/>
  <c r="F21" i="2"/>
  <c r="G20" i="2"/>
  <c r="H20" i="2" s="1"/>
  <c r="F20" i="2"/>
  <c r="G19" i="2"/>
  <c r="H19" i="2" s="1"/>
  <c r="F19" i="2"/>
  <c r="G18" i="2"/>
  <c r="F18" i="2"/>
  <c r="H18" i="2" s="1"/>
  <c r="G17" i="2"/>
  <c r="H17" i="2" s="1"/>
  <c r="F17" i="2"/>
  <c r="G16" i="2"/>
  <c r="H16" i="2" s="1"/>
  <c r="F16" i="2"/>
  <c r="G15" i="2"/>
  <c r="H15" i="2" s="1"/>
  <c r="F15" i="2"/>
  <c r="H14" i="2"/>
  <c r="G14" i="2"/>
  <c r="F14" i="2"/>
  <c r="G13" i="2"/>
  <c r="H13" i="2" s="1"/>
  <c r="F13" i="2"/>
  <c r="G12" i="2"/>
  <c r="H12" i="2" s="1"/>
  <c r="F12" i="2"/>
  <c r="G11" i="2"/>
  <c r="H11" i="2" s="1"/>
  <c r="F11" i="2"/>
  <c r="F161" i="2" s="1"/>
  <c r="F162" i="2" l="1"/>
  <c r="F163" i="2" s="1"/>
  <c r="F164" i="2" s="1"/>
  <c r="F165" i="2" s="1"/>
  <c r="H161" i="2"/>
  <c r="H162" i="2" l="1"/>
  <c r="H163" i="2" s="1"/>
  <c r="H164" i="2" s="1"/>
  <c r="H165" i="2" s="1"/>
</calcChain>
</file>

<file path=xl/sharedStrings.xml><?xml version="1.0" encoding="utf-8"?>
<sst xmlns="http://schemas.openxmlformats.org/spreadsheetml/2006/main" count="645" uniqueCount="192">
  <si>
    <t>LISTA ANUAL DE MATERIAIS PARA MANUTENÇÃO PREVENTIVA E CORRETIVA</t>
  </si>
  <si>
    <t>Item</t>
  </si>
  <si>
    <t>Material para manutenção preventiva e corretiva</t>
  </si>
  <si>
    <t>Unid.</t>
  </si>
  <si>
    <t>Qdade</t>
  </si>
  <si>
    <t>Preços (R$)</t>
  </si>
  <si>
    <t>Unit.</t>
  </si>
  <si>
    <t>Total</t>
  </si>
  <si>
    <t>Abraçadeira de plástico Hellermann 150x3,6mm</t>
  </si>
  <si>
    <t>unid</t>
  </si>
  <si>
    <t>Abraçadeira em Nylon preta 250x4,8 mm</t>
  </si>
  <si>
    <t>Análise gravimétrica de ar insuflado</t>
  </si>
  <si>
    <t>ponto</t>
  </si>
  <si>
    <t>Arruela de Pressão Media Zincada 3/8", pacote 100 peças.</t>
  </si>
  <si>
    <t>pct</t>
  </si>
  <si>
    <t>Bandeja de Dreno ou Bandeja de Condensado da Evaporadora MCW</t>
  </si>
  <si>
    <t>Bandeja de Dreno ou Bandeja de Condensado da Evaporadora MCX</t>
  </si>
  <si>
    <t>Barra rosqueada zincada 3 metros x 5/16”, pacote 10 peças</t>
  </si>
  <si>
    <t>Bisnaga de cola Vinil Para PVC Flexível 75g</t>
  </si>
  <si>
    <t>Bombinha de dreno Max Orange</t>
  </si>
  <si>
    <t>Bombinha de dreno Mini Orange</t>
  </si>
  <si>
    <t xml:space="preserve">Cabo elétrico Flexível PP 3x1,5mm² </t>
  </si>
  <si>
    <t>m</t>
  </si>
  <si>
    <t>Cabo elétrico Flexível PP 3x2,5mm²</t>
  </si>
  <si>
    <t xml:space="preserve">Cabo elétrico Flexível PP 3x6mm² </t>
  </si>
  <si>
    <t xml:space="preserve">Capacitor compressor 25MF </t>
  </si>
  <si>
    <t xml:space="preserve">Capacitor compressor 35MF </t>
  </si>
  <si>
    <t xml:space="preserve">Capacitor compressor 40MF </t>
  </si>
  <si>
    <t>Capacitor compressor 55MF</t>
  </si>
  <si>
    <t>Capacitor para motor ventilador  03 MF</t>
  </si>
  <si>
    <t>Capacitor para motor ventilador  04 MF</t>
  </si>
  <si>
    <t xml:space="preserve">Chumbador Parabolt prisioneiro bucha metal 5/16" x 75 mm </t>
  </si>
  <si>
    <t>Compressor rotativo, 220 V 60Hz para Splitão de  5TR</t>
  </si>
  <si>
    <t>Compressor rotativo, 220 V 60Hz para Splits de  12.000 BTU/h</t>
  </si>
  <si>
    <t>Compressor rotativo, 220 V 60Hz para Splits de  18.000 BTU/h</t>
  </si>
  <si>
    <t>Compressor rotativo, 220 V 60Hz para Splits de  24.000 BTU/h</t>
  </si>
  <si>
    <t>Compressor rotativo, 220 V 60Hz para Splits de  36.000 BTU/h</t>
  </si>
  <si>
    <t>Compressor rotativo, 220 V 60Hz para Splits de 30.000 BTU/h</t>
  </si>
  <si>
    <t>Compressor rotativo, 220V, 60Hz, para Splits de  9.000 BTU/h</t>
  </si>
  <si>
    <t>Conector Sindal para fios de 4mm²,  embalagem com 100 unidades</t>
  </si>
  <si>
    <t>Conector Sindal para fios de 6mm²,  caixa com 10 unidades</t>
  </si>
  <si>
    <t xml:space="preserve">Contactora modelo cw07-10e 220v </t>
  </si>
  <si>
    <t>Contactora modelo cw25-10e 220v</t>
  </si>
  <si>
    <t>Controle remoto modelo  CNT03726 Trane</t>
  </si>
  <si>
    <t>Controle remoto modelo CNT03733 Trane</t>
  </si>
  <si>
    <t>Desengordurante/limpeza pesada tipo Veja multiuso, 500ml</t>
  </si>
  <si>
    <t>Desengraxante tipo Metasil,  50 litros</t>
  </si>
  <si>
    <t>Desengripante WD 40</t>
  </si>
  <si>
    <t>Detergente líquido, neutro, 500 ml</t>
  </si>
  <si>
    <t>Esponja dupla face 71x100cm, embalagem com 12 unidades</t>
  </si>
  <si>
    <t xml:space="preserve">Filtro secador para tubulação de ar condicionado  modelo 1/4" </t>
  </si>
  <si>
    <t>Filtro secador para tubulação de ar condicionadomodelos 3/8"</t>
  </si>
  <si>
    <t xml:space="preserve">Filtros de ar, modelo  FLR3427 </t>
  </si>
  <si>
    <t xml:space="preserve">Filtros de ar, modelo  FLR3498 </t>
  </si>
  <si>
    <t>Filtros de ar, modelo  FLR3499.</t>
  </si>
  <si>
    <t xml:space="preserve">Filtros de ar, modelo FLR1398 </t>
  </si>
  <si>
    <t>Filtros de ar, modelo FLR1399</t>
  </si>
  <si>
    <t xml:space="preserve">Filtros de ar, modelo FLR1400 </t>
  </si>
  <si>
    <t>Filtros de ar, modelo FLR1401</t>
  </si>
  <si>
    <t xml:space="preserve">Filtros de ar, modelo FLR1402 </t>
  </si>
  <si>
    <t xml:space="preserve">Filtros de ar, modelo FLR3435 </t>
  </si>
  <si>
    <t xml:space="preserve">Filtros de ar, modelo FLR3436 </t>
  </si>
  <si>
    <t xml:space="preserve">Filtros de ar, modelo FLR3437 </t>
  </si>
  <si>
    <t xml:space="preserve">Fita Isolante Preta 20 Metros - 19 mm X 0,13 mm </t>
  </si>
  <si>
    <t>Fita PVC Refrigeração Ar Condicionado Split 100mm X 10m</t>
  </si>
  <si>
    <t>Fita Silver Tape Cinza 48mm X 50 metros Instalação Ar Condicionado</t>
  </si>
  <si>
    <t>Fita Veda Rosca Teflon 100% Ptfe 18mm X 50m</t>
  </si>
  <si>
    <t>Gás acetileno para solda – refil 7 kg</t>
  </si>
  <si>
    <t>Gás nitrogênio para verificar vazamento e limpeza de tubulação, cilindro de 10 m³</t>
  </si>
  <si>
    <t>Gás oxigênio para solda, – refil 7 kg</t>
  </si>
  <si>
    <t>Gás para limpeza de tubulação frigorigena HCFC 141B, cilindro de 13,6 kg</t>
  </si>
  <si>
    <t>Gás refrigerante ecológico R410, cilindro de 11,3 kg</t>
  </si>
  <si>
    <t>Gás refrigerante R22, cilindro de 13,6 kg</t>
  </si>
  <si>
    <t>Hélice tipo bld00931</t>
  </si>
  <si>
    <t xml:space="preserve">Hélice tipo fan03429 </t>
  </si>
  <si>
    <t xml:space="preserve">Hélice tipo fan03430 </t>
  </si>
  <si>
    <t>Hélice tipo fan03435</t>
  </si>
  <si>
    <t>Hélice tipos fan03436</t>
  </si>
  <si>
    <t>Higienização de dutos</t>
  </si>
  <si>
    <t>Joelho de cobre soldável de 1/4"</t>
  </si>
  <si>
    <t>Joelho de cobre soldável de 3/8"</t>
  </si>
  <si>
    <t>Joelho de cobre soldável de 1/2"</t>
  </si>
  <si>
    <t>Joelho de cobre soldável de 5/8"</t>
  </si>
  <si>
    <t>Joelho de cobre soldável de 3/4"</t>
  </si>
  <si>
    <t>Joelho de cobre soldável de 7/8"</t>
  </si>
  <si>
    <t>Joelho  PVC soldável 20 mm</t>
  </si>
  <si>
    <t>Joelho  PVC soldável 25 mm</t>
  </si>
  <si>
    <t xml:space="preserve">Locação de andaime metálico tipo fachadeiro, largura de 1,20 m, altura por peça de 2,0 m – m²/mês </t>
  </si>
  <si>
    <t>m²/mês</t>
  </si>
  <si>
    <t>Locação de andaime suspenso ou balancim manual, capacidade de carga total de aproximadamente 250 kg/m2, plataforma de 1,50 m x 0,80 m (c x l), cabo de 45 m</t>
  </si>
  <si>
    <t>mês</t>
  </si>
  <si>
    <t>Luva PVC soldável 20 mm</t>
  </si>
  <si>
    <t>Luva PVC soldável 25 mm</t>
  </si>
  <si>
    <t>Mangueira de plástico transparente de ¼" para dreno</t>
  </si>
  <si>
    <t>Motor sweep (direcionador de ar evaporadora), modelo MOT1028</t>
  </si>
  <si>
    <t xml:space="preserve">Motor sweep (direcionador de ar evaporadora), modelo MOT10318 </t>
  </si>
  <si>
    <t>Motor sweep (direcionador de ar evaporadora), modelo MOT10373.</t>
  </si>
  <si>
    <t>Motor ventilador evaporadora modelo 10318.</t>
  </si>
  <si>
    <t xml:space="preserve">Motor ventilador evaporadora modelo 10373 </t>
  </si>
  <si>
    <t xml:space="preserve">Motor ventilador evaporadora modelo 10374 </t>
  </si>
  <si>
    <t xml:space="preserve">Motor ventilador evaporadora modelo MOT9035 </t>
  </si>
  <si>
    <t xml:space="preserve">Motor ventilador evaporadora modelo MOT9036 </t>
  </si>
  <si>
    <t xml:space="preserve">Motor ventilador evaporadora modelo MOT9037 </t>
  </si>
  <si>
    <t xml:space="preserve">Motor ventilador evaporadora modelo MOT9038 </t>
  </si>
  <si>
    <t>Motor ventilador, 1HP,  220 V, 60 Hz, tipo mot11615</t>
  </si>
  <si>
    <t>Motor ventilador, 1HP,  220 V, 60 Hz, tipo mot11617</t>
  </si>
  <si>
    <t>Pilha alcalina palito AAA, embalagem com duas unidades</t>
  </si>
  <si>
    <t>Placa de comando microprocessada, modelo  BRD2738</t>
  </si>
  <si>
    <t xml:space="preserve">Placa de comando microprocessada, modelo BRD1810 </t>
  </si>
  <si>
    <t>Placa de comando microprocessada, modelo BRD2736</t>
  </si>
  <si>
    <t>Placa de comando microprocessada, modelo BRD3082.</t>
  </si>
  <si>
    <t xml:space="preserve">Placa receptora microprocessada, modelo BRD1812 </t>
  </si>
  <si>
    <t>Placa receptora microprocessada, modelo BRD2441</t>
  </si>
  <si>
    <t>Placa receptora microprocessada, modelo BRD2625.</t>
  </si>
  <si>
    <t>Porca flangeada de latão 1/2"</t>
  </si>
  <si>
    <t>Porca flangeada de latão 1/4"</t>
  </si>
  <si>
    <t>Porca flangeada de latão 3/4"</t>
  </si>
  <si>
    <t>Porca flangeada de latão 3/8"</t>
  </si>
  <si>
    <t>Porca flangeada de latão 5/8"</t>
  </si>
  <si>
    <t>Porca Sextavada Polida 5/16", caixa com 100 peças</t>
  </si>
  <si>
    <t>Redução PVC soldável 20/25mm</t>
  </si>
  <si>
    <t>Rotor ou Turbina para ventilador da Evaporadora MCW</t>
  </si>
  <si>
    <t>Rotor ou Turbina para ventilador da Evaporadora MCX</t>
  </si>
  <si>
    <t>Saco de pano/tecido alvejado med.45x70cm</t>
  </si>
  <si>
    <t>Saco de plástico para lixo, 100 litros, pacote com 100 unidades</t>
  </si>
  <si>
    <t xml:space="preserve">Sensor anti congelamento modelo SEN0962 </t>
  </si>
  <si>
    <t xml:space="preserve">Sensor anti congelamento modelo SEN1016 </t>
  </si>
  <si>
    <t>Sensor anti congelamento modelo SEN1026.</t>
  </si>
  <si>
    <t>Sensor de temperatura modelo SEN0963</t>
  </si>
  <si>
    <t xml:space="preserve">Sensor de temperatura modelo SEN1018 </t>
  </si>
  <si>
    <t>Sensor de temperatura modelo SEN1027.</t>
  </si>
  <si>
    <t>Silicone acético, tranparente bisnaga 28 gramas</t>
  </si>
  <si>
    <t>Tê PVC soldável 20 mm</t>
  </si>
  <si>
    <t>Tê PVC soldável 25 mm</t>
  </si>
  <si>
    <t>Terminal de pino azul para fios 1.5 mm² e 2.5 mm², embalagem com 100 peças</t>
  </si>
  <si>
    <t>Terminal de pino amarelo para fios 4.0  mm² e 6.0 mm²,  embalagem com 100 peças</t>
  </si>
  <si>
    <t>Terminal de encaixe femea azul para fios 1.5 mm²  e 2.5 mm²,  embalagem com 100 peças</t>
  </si>
  <si>
    <t>Terminal de encaixe femea amarelo para fios 4.0 mm² e 6.0 mm²,  embalagem com 100 peças</t>
  </si>
  <si>
    <t>Tubo flexível  de cobre 3/4"</t>
  </si>
  <si>
    <t>kg</t>
  </si>
  <si>
    <t>Tubo flexível de cobre 1/2"</t>
  </si>
  <si>
    <t>Tubo flexível de cobre 1/4"</t>
  </si>
  <si>
    <t>Tubo flexível de cobre 3/8"</t>
  </si>
  <si>
    <t>Tubo flexível de cobre 5/8"</t>
  </si>
  <si>
    <t>Tubo Isolante Esponjoso Cinza 1" X 10mm X 2m Para Ar Split</t>
  </si>
  <si>
    <t>Tubo Isolante Esponjoso Cinza 1/2" X 10mm X 2m Para Ar Split</t>
  </si>
  <si>
    <t>Tubo Isolante Esponjoso Cinza 1/4" X 10mm X 2m Para Ar Split</t>
  </si>
  <si>
    <t>Tubo Isolante Esponjoso Cinza 1/8" X 10mm X 2m Para Ar Split</t>
  </si>
  <si>
    <t>Tubo Isolante Esponjoso Cinza 3/8" X 10mm X 2m Para Ar Split</t>
  </si>
  <si>
    <t>Tubo Isolante Esponjoso Cinza 5/8" X 10mm X 2m Para Ar Split</t>
  </si>
  <si>
    <t>Tubo Isolante Esponjoso Cinza 7/8" X 10mm X 2m Para Ar Split</t>
  </si>
  <si>
    <t>Tubo PVC soldável 20 mm, barra de 6 m</t>
  </si>
  <si>
    <t>Tubo PVC soldável 25 mm, barra de 6 m</t>
  </si>
  <si>
    <t>Tubo rígido de cobre 7/8", barra de 5 metros</t>
  </si>
  <si>
    <t>Válvula de serviço com orifício restritor, modelo rsr00174 - KIT ORIFICIO RESTRITOR TTK509</t>
  </si>
  <si>
    <t>Válvula de serviço com orifício restritor, modelos  rsr00175 - KIT ORIFICIO RESTRITOR TTK512</t>
  </si>
  <si>
    <t>Válvula de serviço com orifício restritor, modelos  rsr00176 - KIT ORIFICIO RESTRITOR TTK518</t>
  </si>
  <si>
    <t>Válvula de serviço com orifício restritor, modelos rsr00177 - KIT ORIFICIO RESTRITOR TTK524</t>
  </si>
  <si>
    <t>Válvula de serviço shirayder ¼"</t>
  </si>
  <si>
    <t xml:space="preserve">Válvula de serviço de 3/8 ( Baixa ou Sucção ) </t>
  </si>
  <si>
    <t xml:space="preserve">Válvula de serviço de 1/2 ( Baixa ou Sucção ) </t>
  </si>
  <si>
    <t xml:space="preserve">Válvula de serviço de 5/8 ( Baixa ou Sucção ) </t>
  </si>
  <si>
    <t xml:space="preserve">Válvula de serviço de 3/4 ( Baixa ou Sucção ) </t>
  </si>
  <si>
    <t>Vareta de solda Foscoper 2,5mm X 50cm</t>
  </si>
  <si>
    <t>Vareta de solda prata 2,5mm x 50cm</t>
  </si>
  <si>
    <t xml:space="preserve"> ESTIMATIVA TOTAL ANUAL</t>
  </si>
  <si>
    <t>BDI Diferenciado de Material - 14%  (Acordão 2369/2011-TCU).</t>
  </si>
  <si>
    <t>ESTIMATIVA TOTAL GERAL ANUAL</t>
  </si>
  <si>
    <t xml:space="preserve"> ESTIMATIVA TOTAL MENSAL </t>
  </si>
  <si>
    <t xml:space="preserve"> ESTIMATIVA TOTAL MENSAL ADMISSÍVEL - 50%</t>
  </si>
  <si>
    <t>Processo n° 48340.004558/2017-96</t>
  </si>
  <si>
    <t>Contrato: 02/2018 - MME</t>
  </si>
  <si>
    <t>Empresa: TECNICALL ENGENHARIA LTDA</t>
  </si>
  <si>
    <t xml:space="preserve">Índice: </t>
  </si>
  <si>
    <t xml:space="preserve">VALOR ATUAL DO CONTRATO </t>
  </si>
  <si>
    <t>VALOR REAJUSTADO</t>
  </si>
  <si>
    <t>Reajuste IGP-DI : Período 12/2017 à 11/2018</t>
  </si>
  <si>
    <t>Reajuste IGP-DI : Período 11/2017 à 10/2018</t>
  </si>
  <si>
    <t>Contrato: 02/2018 - MME    - Contratada:  TECNICALL ENGENHARIA LTDA</t>
  </si>
  <si>
    <t>PREÇOS REAJUSTADOS</t>
  </si>
  <si>
    <t xml:space="preserve">Bisnaga de cola Vinil Para PVC Flexível 75g </t>
  </si>
  <si>
    <t>Controle remoto modelo CNT03726 Trane</t>
  </si>
  <si>
    <t>Filtro secador para tubulação de ar condicionado modelo 3/8"</t>
  </si>
  <si>
    <t>Hélice tipo fan03436</t>
  </si>
  <si>
    <t>Silicone acético, tranparente bisnaga 280 gramas</t>
  </si>
  <si>
    <t>Terminal de encaixe femea azul para fios 1.5 mm² e 2.5 mm²,  embalagem com 100 peças</t>
  </si>
  <si>
    <t>Tubo flexível  de cobre 3/4" -15m=6,5kg</t>
  </si>
  <si>
    <t>Tubo flexível de cobre 1/2" - 15m= 4kg</t>
  </si>
  <si>
    <t>Tubo flexível de cobre 1/4" - 15m= 2kgs</t>
  </si>
  <si>
    <t>Tubo flexível de cobre 3/8" - 15m= 3,10 kg</t>
  </si>
  <si>
    <t>Tubo flexível de cobre 5/8" - 15m= 5,5 Kg</t>
  </si>
  <si>
    <t>DIFERENÇAS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</si>
</sst>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0.000000%"/>
    <numFmt numFmtId="165" formatCode="_-&quot;R$&quot;* #,##0.000000_-;\-&quot;R$&quot;* #,##0.000000_-;_-&quot;R$&quot;* &quot;-&quot;??????_-;_-@_-"/>
    <numFmt numFmtId="166" formatCode="&quot;R$&quot;#,##0.00"/>
    <numFmt numFmtId="167" formatCode="_-&quot;R$&quot;* #,##0.00_-;\-&quot;R$&quot;* #,##0.00_-;_-&quot;R$&quot;* &quot;-&quot;????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.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7E0EB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/>
    <xf numFmtId="0" fontId="3" fillId="6" borderId="37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44" fontId="2" fillId="0" borderId="11" xfId="1" applyFont="1" applyFill="1" applyBorder="1" applyAlignment="1">
      <alignment vertical="center" wrapText="1"/>
    </xf>
    <xf numFmtId="166" fontId="2" fillId="3" borderId="12" xfId="0" applyNumberFormat="1" applyFont="1" applyFill="1" applyBorder="1" applyAlignment="1">
      <alignment horizontal="right" vertical="center" wrapText="1"/>
    </xf>
    <xf numFmtId="44" fontId="2" fillId="0" borderId="28" xfId="1" applyFont="1" applyFill="1" applyBorder="1" applyAlignment="1">
      <alignment vertical="center" wrapText="1"/>
    </xf>
    <xf numFmtId="166" fontId="2" fillId="3" borderId="18" xfId="0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3" fontId="2" fillId="3" borderId="15" xfId="0" applyNumberFormat="1" applyFont="1" applyFill="1" applyBorder="1" applyAlignment="1">
      <alignment horizontal="center" vertical="center" wrapText="1"/>
    </xf>
    <xf numFmtId="44" fontId="2" fillId="0" borderId="16" xfId="1" applyFont="1" applyFill="1" applyBorder="1" applyAlignment="1">
      <alignment vertical="center" wrapText="1"/>
    </xf>
    <xf numFmtId="166" fontId="2" fillId="3" borderId="17" xfId="0" applyNumberFormat="1" applyFont="1" applyFill="1" applyBorder="1" applyAlignment="1">
      <alignment horizontal="right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horizontal="right" wrapText="1"/>
    </xf>
    <xf numFmtId="166" fontId="2" fillId="3" borderId="17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5" fillId="3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right" wrapText="1"/>
    </xf>
    <xf numFmtId="166" fontId="2" fillId="0" borderId="17" xfId="0" applyNumberFormat="1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4" fontId="2" fillId="3" borderId="44" xfId="0" applyNumberFormat="1" applyFont="1" applyFill="1" applyBorder="1" applyAlignment="1">
      <alignment horizontal="center" vertical="center" wrapText="1"/>
    </xf>
    <xf numFmtId="44" fontId="2" fillId="0" borderId="41" xfId="1" applyFont="1" applyFill="1" applyBorder="1" applyAlignment="1">
      <alignment vertical="center" wrapText="1"/>
    </xf>
    <xf numFmtId="166" fontId="2" fillId="3" borderId="4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66" fontId="3" fillId="2" borderId="12" xfId="0" applyNumberFormat="1" applyFont="1" applyFill="1" applyBorder="1"/>
    <xf numFmtId="166" fontId="3" fillId="2" borderId="17" xfId="0" applyNumberFormat="1" applyFont="1" applyFill="1" applyBorder="1"/>
    <xf numFmtId="166" fontId="3" fillId="2" borderId="24" xfId="0" applyNumberFormat="1" applyFont="1" applyFill="1" applyBorder="1"/>
    <xf numFmtId="166" fontId="3" fillId="4" borderId="47" xfId="0" applyNumberFormat="1" applyFont="1" applyFill="1" applyBorder="1" applyAlignment="1">
      <alignment horizontal="right" vertical="center" wrapText="1"/>
    </xf>
    <xf numFmtId="166" fontId="3" fillId="4" borderId="33" xfId="0" applyNumberFormat="1" applyFont="1" applyFill="1" applyBorder="1" applyAlignment="1">
      <alignment horizontal="right" vertical="center" wrapText="1"/>
    </xf>
    <xf numFmtId="166" fontId="3" fillId="4" borderId="34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vertical="center" wrapText="1"/>
    </xf>
    <xf numFmtId="166" fontId="5" fillId="3" borderId="12" xfId="0" applyNumberFormat="1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166" fontId="5" fillId="0" borderId="17" xfId="0" applyNumberFormat="1" applyFont="1" applyFill="1" applyBorder="1" applyAlignment="1">
      <alignment horizontal="right" wrapText="1"/>
    </xf>
    <xf numFmtId="166" fontId="5" fillId="0" borderId="17" xfId="0" applyNumberFormat="1" applyFont="1" applyFill="1" applyBorder="1" applyAlignment="1">
      <alignment horizontal="right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horizontal="center" vertical="center" wrapText="1"/>
    </xf>
    <xf numFmtId="4" fontId="5" fillId="3" borderId="44" xfId="0" applyNumberFormat="1" applyFont="1" applyFill="1" applyBorder="1" applyAlignment="1">
      <alignment horizontal="center" vertical="center" wrapText="1"/>
    </xf>
    <xf numFmtId="44" fontId="5" fillId="0" borderId="41" xfId="1" applyFont="1" applyFill="1" applyBorder="1" applyAlignment="1">
      <alignment vertical="center" wrapText="1"/>
    </xf>
    <xf numFmtId="166" fontId="5" fillId="3" borderId="4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6" fontId="2" fillId="0" borderId="0" xfId="0" applyNumberFormat="1" applyFont="1"/>
    <xf numFmtId="0" fontId="3" fillId="5" borderId="2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3" fontId="5" fillId="3" borderId="44" xfId="0" applyNumberFormat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vertical="center" wrapText="1"/>
    </xf>
    <xf numFmtId="166" fontId="5" fillId="3" borderId="15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Border="1"/>
    <xf numFmtId="0" fontId="8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 wrapText="1"/>
    </xf>
    <xf numFmtId="166" fontId="5" fillId="0" borderId="18" xfId="0" applyNumberFormat="1" applyFont="1" applyFill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horizontal="center" vertical="center" wrapText="1"/>
    </xf>
    <xf numFmtId="166" fontId="5" fillId="3" borderId="18" xfId="0" applyNumberFormat="1" applyFont="1" applyFill="1" applyBorder="1" applyAlignment="1">
      <alignment horizontal="right" vertical="center" wrapText="1"/>
    </xf>
    <xf numFmtId="44" fontId="5" fillId="0" borderId="50" xfId="1" applyFont="1" applyFill="1" applyBorder="1" applyAlignment="1">
      <alignment vertical="center" wrapText="1"/>
    </xf>
    <xf numFmtId="166" fontId="5" fillId="3" borderId="33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Alignment="1">
      <alignment horizontal="justify" vertical="center" wrapText="1"/>
    </xf>
    <xf numFmtId="4" fontId="2" fillId="0" borderId="0" xfId="0" applyNumberFormat="1" applyFont="1"/>
    <xf numFmtId="0" fontId="3" fillId="7" borderId="15" xfId="0" applyFont="1" applyFill="1" applyBorder="1" applyAlignment="1">
      <alignment horizontal="center" vertical="center" wrapText="1"/>
    </xf>
    <xf numFmtId="166" fontId="3" fillId="7" borderId="15" xfId="0" applyNumberFormat="1" applyFont="1" applyFill="1" applyBorder="1" applyAlignment="1">
      <alignment horizontal="right" vertical="center" wrapText="1"/>
    </xf>
    <xf numFmtId="166" fontId="8" fillId="7" borderId="15" xfId="0" applyNumberFormat="1" applyFont="1" applyFill="1" applyBorder="1" applyAlignment="1">
      <alignment horizontal="right" vertical="center" wrapText="1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166" fontId="8" fillId="8" borderId="46" xfId="0" applyNumberFormat="1" applyFont="1" applyFill="1" applyBorder="1"/>
    <xf numFmtId="166" fontId="8" fillId="8" borderId="20" xfId="0" applyNumberFormat="1" applyFont="1" applyFill="1" applyBorder="1"/>
    <xf numFmtId="166" fontId="8" fillId="8" borderId="22" xfId="0" applyNumberFormat="1" applyFont="1" applyFill="1" applyBorder="1"/>
    <xf numFmtId="166" fontId="8" fillId="6" borderId="47" xfId="0" applyNumberFormat="1" applyFont="1" applyFill="1" applyBorder="1" applyAlignment="1">
      <alignment horizontal="right" vertical="center" wrapText="1"/>
    </xf>
    <xf numFmtId="0" fontId="7" fillId="6" borderId="8" xfId="0" applyFont="1" applyFill="1" applyBorder="1" applyAlignment="1"/>
    <xf numFmtId="166" fontId="8" fillId="6" borderId="33" xfId="0" applyNumberFormat="1" applyFont="1" applyFill="1" applyBorder="1" applyAlignment="1">
      <alignment horizontal="right" vertical="center" wrapText="1"/>
    </xf>
    <xf numFmtId="0" fontId="7" fillId="6" borderId="13" xfId="0" applyFont="1" applyFill="1" applyBorder="1" applyAlignment="1"/>
    <xf numFmtId="166" fontId="8" fillId="6" borderId="34" xfId="0" applyNumberFormat="1" applyFont="1" applyFill="1" applyBorder="1" applyAlignment="1">
      <alignment horizontal="right" vertical="center" wrapText="1"/>
    </xf>
    <xf numFmtId="0" fontId="7" fillId="6" borderId="54" xfId="0" applyFont="1" applyFill="1" applyBorder="1" applyAlignment="1"/>
    <xf numFmtId="0" fontId="8" fillId="6" borderId="45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164" fontId="3" fillId="6" borderId="38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164" fontId="3" fillId="6" borderId="39" xfId="0" applyNumberFormat="1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36" xfId="0" applyFont="1" applyFill="1" applyBorder="1" applyAlignment="1">
      <alignment horizontal="left" vertical="center"/>
    </xf>
    <xf numFmtId="0" fontId="3" fillId="6" borderId="38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A7E0EB"/>
      <color rgb="FF9CDBE8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topLeftCell="A133" zoomScaleNormal="100" workbookViewId="0">
      <selection activeCell="Q163" sqref="Q163"/>
    </sheetView>
  </sheetViews>
  <sheetFormatPr defaultRowHeight="12.75" x14ac:dyDescent="0.2"/>
  <cols>
    <col min="1" max="1" width="9" style="43" customWidth="1"/>
    <col min="2" max="2" width="65.42578125" style="4" customWidth="1"/>
    <col min="3" max="3" width="7.28515625" style="44" customWidth="1"/>
    <col min="4" max="4" width="8.140625" style="4" customWidth="1"/>
    <col min="5" max="5" width="12.28515625" style="4" bestFit="1" customWidth="1"/>
    <col min="6" max="6" width="12.85546875" style="44" customWidth="1"/>
    <col min="7" max="7" width="11" style="4" customWidth="1"/>
    <col min="8" max="8" width="12.85546875" style="4" customWidth="1"/>
    <col min="9" max="9" width="13.42578125" style="78" customWidth="1"/>
    <col min="10" max="10" width="9.140625" style="4"/>
    <col min="11" max="11" width="9.85546875" style="4" bestFit="1" customWidth="1"/>
    <col min="12" max="16384" width="9.140625" style="4"/>
  </cols>
  <sheetData>
    <row r="1" spans="1:9" ht="13.5" thickBot="1" x14ac:dyDescent="0.25">
      <c r="A1" s="1"/>
      <c r="B1" s="2"/>
      <c r="C1" s="3"/>
      <c r="D1" s="2"/>
      <c r="E1" s="2"/>
      <c r="F1" s="3"/>
      <c r="G1" s="2"/>
      <c r="H1" s="2"/>
    </row>
    <row r="2" spans="1:9" ht="13.5" thickBot="1" x14ac:dyDescent="0.25">
      <c r="A2" s="129" t="s">
        <v>170</v>
      </c>
      <c r="B2" s="130"/>
      <c r="C2" s="130"/>
      <c r="D2" s="130"/>
      <c r="E2" s="130"/>
      <c r="F2" s="130"/>
      <c r="G2" s="130"/>
      <c r="H2" s="131"/>
    </row>
    <row r="3" spans="1:9" ht="13.5" thickBot="1" x14ac:dyDescent="0.25">
      <c r="A3" s="132" t="s">
        <v>178</v>
      </c>
      <c r="B3" s="133"/>
      <c r="C3" s="133"/>
      <c r="D3" s="133"/>
      <c r="E3" s="133"/>
      <c r="F3" s="133"/>
      <c r="G3" s="133"/>
      <c r="H3" s="134"/>
    </row>
    <row r="4" spans="1:9" ht="13.5" thickBot="1" x14ac:dyDescent="0.25">
      <c r="A4" s="132" t="s">
        <v>177</v>
      </c>
      <c r="B4" s="133"/>
      <c r="C4" s="133"/>
      <c r="D4" s="133"/>
      <c r="E4" s="133"/>
      <c r="F4" s="133"/>
      <c r="G4" s="133"/>
      <c r="H4" s="134"/>
    </row>
    <row r="5" spans="1:9" ht="13.5" thickBot="1" x14ac:dyDescent="0.25">
      <c r="A5" s="5" t="s">
        <v>173</v>
      </c>
      <c r="B5" s="135">
        <v>0.105092</v>
      </c>
      <c r="C5" s="136"/>
      <c r="D5" s="136"/>
      <c r="E5" s="136"/>
      <c r="F5" s="136"/>
      <c r="G5" s="136"/>
      <c r="H5" s="137"/>
    </row>
    <row r="6" spans="1:9" ht="14.45" customHeight="1" thickBot="1" x14ac:dyDescent="0.25">
      <c r="A6" s="81"/>
      <c r="B6" s="140" t="s">
        <v>174</v>
      </c>
      <c r="C6" s="140"/>
      <c r="D6" s="140"/>
      <c r="E6" s="140"/>
      <c r="F6" s="140"/>
      <c r="G6" s="138" t="s">
        <v>179</v>
      </c>
      <c r="H6" s="139"/>
    </row>
    <row r="7" spans="1:9" ht="16.149999999999999" customHeight="1" thickBot="1" x14ac:dyDescent="0.25">
      <c r="A7" s="143" t="s">
        <v>1</v>
      </c>
      <c r="B7" s="145" t="s">
        <v>2</v>
      </c>
      <c r="C7" s="143" t="s">
        <v>3</v>
      </c>
      <c r="D7" s="143" t="s">
        <v>4</v>
      </c>
      <c r="E7" s="147" t="s">
        <v>5</v>
      </c>
      <c r="F7" s="140"/>
      <c r="G7" s="141" t="s">
        <v>5</v>
      </c>
      <c r="H7" s="142"/>
    </row>
    <row r="8" spans="1:9" ht="16.899999999999999" customHeight="1" thickBot="1" x14ac:dyDescent="0.25">
      <c r="A8" s="144"/>
      <c r="B8" s="146"/>
      <c r="C8" s="144"/>
      <c r="D8" s="144"/>
      <c r="E8" s="82" t="s">
        <v>6</v>
      </c>
      <c r="F8" s="83" t="s">
        <v>7</v>
      </c>
      <c r="G8" s="109" t="s">
        <v>6</v>
      </c>
      <c r="H8" s="110" t="s">
        <v>7</v>
      </c>
    </row>
    <row r="9" spans="1:9" s="55" customFormat="1" x14ac:dyDescent="0.25">
      <c r="A9" s="57">
        <v>1</v>
      </c>
      <c r="B9" s="58" t="s">
        <v>8</v>
      </c>
      <c r="C9" s="59" t="s">
        <v>9</v>
      </c>
      <c r="D9" s="60">
        <v>300</v>
      </c>
      <c r="E9" s="61">
        <v>0.14000000000000001</v>
      </c>
      <c r="F9" s="62">
        <f>D9*E9</f>
        <v>42.000000000000007</v>
      </c>
      <c r="G9" s="84">
        <f>E9*B5+E9</f>
        <v>0.15471288000000002</v>
      </c>
      <c r="H9" s="101">
        <f t="shared" ref="H9:H15" si="0">G9*D9</f>
        <v>46.413864000000011</v>
      </c>
      <c r="I9" s="78"/>
    </row>
    <row r="10" spans="1:9" x14ac:dyDescent="0.2">
      <c r="A10" s="63">
        <v>2</v>
      </c>
      <c r="B10" s="23" t="s">
        <v>10</v>
      </c>
      <c r="C10" s="29" t="s">
        <v>9</v>
      </c>
      <c r="D10" s="25">
        <v>900</v>
      </c>
      <c r="E10" s="64">
        <v>0.3</v>
      </c>
      <c r="F10" s="26">
        <f t="shared" ref="F10:F73" si="1">D10*E10</f>
        <v>270</v>
      </c>
      <c r="G10" s="84">
        <f>E10*B5+E10</f>
        <v>0.33152759999999998</v>
      </c>
      <c r="H10" s="26">
        <f t="shared" si="0"/>
        <v>298.37484000000001</v>
      </c>
    </row>
    <row r="11" spans="1:9" x14ac:dyDescent="0.2">
      <c r="A11" s="63">
        <v>3</v>
      </c>
      <c r="B11" s="23" t="s">
        <v>11</v>
      </c>
      <c r="C11" s="29" t="s">
        <v>12</v>
      </c>
      <c r="D11" s="25">
        <v>4</v>
      </c>
      <c r="E11" s="64">
        <v>280</v>
      </c>
      <c r="F11" s="65">
        <f t="shared" si="1"/>
        <v>1120</v>
      </c>
      <c r="G11" s="64">
        <f>ROUND((E11*B5+E11),2)</f>
        <v>309.43</v>
      </c>
      <c r="H11" s="65">
        <f t="shared" si="0"/>
        <v>1237.72</v>
      </c>
      <c r="I11" s="79"/>
    </row>
    <row r="12" spans="1:9" x14ac:dyDescent="0.2">
      <c r="A12" s="63">
        <v>4</v>
      </c>
      <c r="B12" s="23" t="s">
        <v>13</v>
      </c>
      <c r="C12" s="29" t="s">
        <v>14</v>
      </c>
      <c r="D12" s="25">
        <v>2</v>
      </c>
      <c r="E12" s="64">
        <v>8.85</v>
      </c>
      <c r="F12" s="26">
        <f t="shared" si="1"/>
        <v>17.7</v>
      </c>
      <c r="G12" s="64">
        <f>ROUND((E12*B5+E12),2)</f>
        <v>9.7799999999999994</v>
      </c>
      <c r="H12" s="26">
        <f t="shared" si="0"/>
        <v>19.559999999999999</v>
      </c>
    </row>
    <row r="13" spans="1:9" ht="14.45" customHeight="1" x14ac:dyDescent="0.2">
      <c r="A13" s="63">
        <v>5</v>
      </c>
      <c r="B13" s="23" t="s">
        <v>15</v>
      </c>
      <c r="C13" s="29" t="s">
        <v>9</v>
      </c>
      <c r="D13" s="25">
        <v>4</v>
      </c>
      <c r="E13" s="64">
        <v>70</v>
      </c>
      <c r="F13" s="65">
        <f t="shared" si="1"/>
        <v>280</v>
      </c>
      <c r="G13" s="64">
        <f>ROUND((E13*B5+E13),2)</f>
        <v>77.36</v>
      </c>
      <c r="H13" s="65">
        <f t="shared" si="0"/>
        <v>309.44</v>
      </c>
    </row>
    <row r="14" spans="1:9" ht="14.45" customHeight="1" x14ac:dyDescent="0.2">
      <c r="A14" s="63">
        <v>6</v>
      </c>
      <c r="B14" s="23" t="s">
        <v>16</v>
      </c>
      <c r="C14" s="29" t="s">
        <v>9</v>
      </c>
      <c r="D14" s="25">
        <v>1</v>
      </c>
      <c r="E14" s="64">
        <v>70</v>
      </c>
      <c r="F14" s="26">
        <f t="shared" si="1"/>
        <v>70</v>
      </c>
      <c r="G14" s="64">
        <f>ROUND((E14*B5+E14),2)</f>
        <v>77.36</v>
      </c>
      <c r="H14" s="26">
        <f t="shared" si="0"/>
        <v>77.36</v>
      </c>
    </row>
    <row r="15" spans="1:9" x14ac:dyDescent="0.2">
      <c r="A15" s="63">
        <v>7</v>
      </c>
      <c r="B15" s="23" t="s">
        <v>17</v>
      </c>
      <c r="C15" s="29" t="s">
        <v>9</v>
      </c>
      <c r="D15" s="25">
        <v>3</v>
      </c>
      <c r="E15" s="64">
        <v>83.61</v>
      </c>
      <c r="F15" s="26">
        <f t="shared" si="1"/>
        <v>250.82999999999998</v>
      </c>
      <c r="G15" s="64">
        <f>ROUND((E15*B5+E15),2)</f>
        <v>92.4</v>
      </c>
      <c r="H15" s="26">
        <f t="shared" si="0"/>
        <v>277.20000000000005</v>
      </c>
    </row>
    <row r="16" spans="1:9" x14ac:dyDescent="0.2">
      <c r="A16" s="63">
        <v>8</v>
      </c>
      <c r="B16" s="23" t="s">
        <v>180</v>
      </c>
      <c r="C16" s="29" t="s">
        <v>9</v>
      </c>
      <c r="D16" s="25">
        <v>100</v>
      </c>
      <c r="E16" s="64">
        <v>5.24</v>
      </c>
      <c r="F16" s="26">
        <f t="shared" si="1"/>
        <v>524</v>
      </c>
      <c r="G16" s="64">
        <f>ROUND((E16*B5+E16),2)</f>
        <v>5.79</v>
      </c>
      <c r="H16" s="70">
        <f>G16*D16</f>
        <v>579</v>
      </c>
      <c r="I16" s="104"/>
    </row>
    <row r="17" spans="1:9" s="54" customFormat="1" x14ac:dyDescent="0.2">
      <c r="A17" s="63">
        <v>9</v>
      </c>
      <c r="B17" s="23" t="s">
        <v>19</v>
      </c>
      <c r="C17" s="29" t="s">
        <v>9</v>
      </c>
      <c r="D17" s="25">
        <v>5</v>
      </c>
      <c r="E17" s="64">
        <v>200</v>
      </c>
      <c r="F17" s="26">
        <f t="shared" si="1"/>
        <v>1000</v>
      </c>
      <c r="G17" s="64">
        <f>ROUND((E17*B5+E17),2)</f>
        <v>221.02</v>
      </c>
      <c r="H17" s="26">
        <f>G17*D17</f>
        <v>1105.1000000000001</v>
      </c>
      <c r="I17" s="78"/>
    </row>
    <row r="18" spans="1:9" ht="14.45" customHeight="1" x14ac:dyDescent="0.2">
      <c r="A18" s="63">
        <v>10</v>
      </c>
      <c r="B18" s="23" t="s">
        <v>20</v>
      </c>
      <c r="C18" s="29" t="s">
        <v>9</v>
      </c>
      <c r="D18" s="25">
        <v>24</v>
      </c>
      <c r="E18" s="64">
        <v>195</v>
      </c>
      <c r="F18" s="26">
        <f t="shared" si="1"/>
        <v>4680</v>
      </c>
      <c r="G18" s="64">
        <f>ROUND((E18*B5+E18),2)</f>
        <v>215.49</v>
      </c>
      <c r="H18" s="26">
        <f t="shared" ref="H18:H23" si="2">G18*D18</f>
        <v>5171.76</v>
      </c>
    </row>
    <row r="19" spans="1:9" ht="14.45" customHeight="1" x14ac:dyDescent="0.2">
      <c r="A19" s="63">
        <v>11</v>
      </c>
      <c r="B19" s="23" t="s">
        <v>21</v>
      </c>
      <c r="C19" s="29" t="s">
        <v>22</v>
      </c>
      <c r="D19" s="25">
        <v>300</v>
      </c>
      <c r="E19" s="64">
        <v>1.78</v>
      </c>
      <c r="F19" s="65">
        <f t="shared" si="1"/>
        <v>534</v>
      </c>
      <c r="G19" s="64">
        <f>ROUND((E19*B5+E19),2)</f>
        <v>1.97</v>
      </c>
      <c r="H19" s="65">
        <f t="shared" si="2"/>
        <v>591</v>
      </c>
      <c r="I19" s="79"/>
    </row>
    <row r="20" spans="1:9" s="55" customFormat="1" x14ac:dyDescent="0.2">
      <c r="A20" s="63">
        <v>12</v>
      </c>
      <c r="B20" s="23" t="s">
        <v>23</v>
      </c>
      <c r="C20" s="29" t="s">
        <v>22</v>
      </c>
      <c r="D20" s="25">
        <v>200</v>
      </c>
      <c r="E20" s="64">
        <v>3.04</v>
      </c>
      <c r="F20" s="26">
        <f t="shared" si="1"/>
        <v>608</v>
      </c>
      <c r="G20" s="64">
        <f>ROUND((E20*B5+E20),2)</f>
        <v>3.36</v>
      </c>
      <c r="H20" s="26">
        <f t="shared" si="2"/>
        <v>672</v>
      </c>
      <c r="I20" s="78"/>
    </row>
    <row r="21" spans="1:9" s="55" customFormat="1" x14ac:dyDescent="0.2">
      <c r="A21" s="63">
        <v>13</v>
      </c>
      <c r="B21" s="23" t="s">
        <v>24</v>
      </c>
      <c r="C21" s="29" t="s">
        <v>22</v>
      </c>
      <c r="D21" s="25">
        <v>100</v>
      </c>
      <c r="E21" s="64">
        <v>6.64</v>
      </c>
      <c r="F21" s="26">
        <f t="shared" si="1"/>
        <v>664</v>
      </c>
      <c r="G21" s="64">
        <f>ROUND((E21*B5+E21),2)</f>
        <v>7.34</v>
      </c>
      <c r="H21" s="26">
        <f t="shared" si="2"/>
        <v>734</v>
      </c>
      <c r="I21" s="78"/>
    </row>
    <row r="22" spans="1:9" s="55" customFormat="1" x14ac:dyDescent="0.25">
      <c r="A22" s="63">
        <v>14</v>
      </c>
      <c r="B22" s="23" t="s">
        <v>25</v>
      </c>
      <c r="C22" s="29" t="s">
        <v>9</v>
      </c>
      <c r="D22" s="25">
        <v>60</v>
      </c>
      <c r="E22" s="64">
        <v>25.9</v>
      </c>
      <c r="F22" s="65">
        <f t="shared" si="1"/>
        <v>1554</v>
      </c>
      <c r="G22" s="64">
        <f>ROUND((E22*B5+E22),2)</f>
        <v>28.62</v>
      </c>
      <c r="H22" s="65">
        <f t="shared" si="2"/>
        <v>1717.2</v>
      </c>
      <c r="I22" s="79"/>
    </row>
    <row r="23" spans="1:9" s="55" customFormat="1" x14ac:dyDescent="0.25">
      <c r="A23" s="63">
        <v>15</v>
      </c>
      <c r="B23" s="23" t="s">
        <v>26</v>
      </c>
      <c r="C23" s="29" t="s">
        <v>9</v>
      </c>
      <c r="D23" s="25">
        <v>60</v>
      </c>
      <c r="E23" s="64">
        <v>26.1</v>
      </c>
      <c r="F23" s="65">
        <f t="shared" si="1"/>
        <v>1566</v>
      </c>
      <c r="G23" s="64">
        <f>ROUND((E23*B5+E23),2)</f>
        <v>28.84</v>
      </c>
      <c r="H23" s="65">
        <f t="shared" si="2"/>
        <v>1730.4</v>
      </c>
      <c r="I23" s="79"/>
    </row>
    <row r="24" spans="1:9" s="55" customFormat="1" x14ac:dyDescent="0.25">
      <c r="A24" s="63">
        <v>16</v>
      </c>
      <c r="B24" s="23" t="s">
        <v>27</v>
      </c>
      <c r="C24" s="29" t="s">
        <v>9</v>
      </c>
      <c r="D24" s="25">
        <v>34</v>
      </c>
      <c r="E24" s="64">
        <v>31</v>
      </c>
      <c r="F24" s="65">
        <f t="shared" si="1"/>
        <v>1054</v>
      </c>
      <c r="G24" s="64">
        <f>ROUND((E24*B5+E24),2)</f>
        <v>34.26</v>
      </c>
      <c r="H24" s="65">
        <f>G24*D24</f>
        <v>1164.8399999999999</v>
      </c>
      <c r="I24" s="79"/>
    </row>
    <row r="25" spans="1:9" s="55" customFormat="1" x14ac:dyDescent="0.25">
      <c r="A25" s="63">
        <v>17</v>
      </c>
      <c r="B25" s="23" t="s">
        <v>28</v>
      </c>
      <c r="C25" s="29" t="s">
        <v>9</v>
      </c>
      <c r="D25" s="25">
        <v>44</v>
      </c>
      <c r="E25" s="64">
        <v>31</v>
      </c>
      <c r="F25" s="65">
        <f t="shared" si="1"/>
        <v>1364</v>
      </c>
      <c r="G25" s="64">
        <f>ROUND((E25*B5+E25),2)</f>
        <v>34.26</v>
      </c>
      <c r="H25" s="65">
        <f>G25*D25</f>
        <v>1507.4399999999998</v>
      </c>
      <c r="I25" s="79"/>
    </row>
    <row r="26" spans="1:9" s="56" customFormat="1" x14ac:dyDescent="0.25">
      <c r="A26" s="63">
        <v>18</v>
      </c>
      <c r="B26" s="23" t="s">
        <v>29</v>
      </c>
      <c r="C26" s="29" t="s">
        <v>9</v>
      </c>
      <c r="D26" s="25">
        <v>70</v>
      </c>
      <c r="E26" s="64">
        <v>20</v>
      </c>
      <c r="F26" s="65">
        <f t="shared" si="1"/>
        <v>1400</v>
      </c>
      <c r="G26" s="64">
        <f>ROUND((E26*B5+E26),2)</f>
        <v>22.1</v>
      </c>
      <c r="H26" s="65">
        <f>D26*G26</f>
        <v>1547</v>
      </c>
      <c r="I26" s="79"/>
    </row>
    <row r="27" spans="1:9" s="56" customFormat="1" x14ac:dyDescent="0.25">
      <c r="A27" s="63">
        <v>19</v>
      </c>
      <c r="B27" s="23" t="s">
        <v>30</v>
      </c>
      <c r="C27" s="29" t="s">
        <v>9</v>
      </c>
      <c r="D27" s="25">
        <v>70</v>
      </c>
      <c r="E27" s="64">
        <v>20</v>
      </c>
      <c r="F27" s="65">
        <f t="shared" si="1"/>
        <v>1400</v>
      </c>
      <c r="G27" s="64">
        <f>ROUND((E27*B5+E27),2)</f>
        <v>22.1</v>
      </c>
      <c r="H27" s="65">
        <f>D27*G27</f>
        <v>1547</v>
      </c>
      <c r="I27" s="79"/>
    </row>
    <row r="28" spans="1:9" s="55" customFormat="1" x14ac:dyDescent="0.25">
      <c r="A28" s="63">
        <v>20</v>
      </c>
      <c r="B28" s="23" t="s">
        <v>31</v>
      </c>
      <c r="C28" s="29" t="s">
        <v>9</v>
      </c>
      <c r="D28" s="25">
        <v>20</v>
      </c>
      <c r="E28" s="64">
        <v>4.28</v>
      </c>
      <c r="F28" s="65">
        <f t="shared" si="1"/>
        <v>85.600000000000009</v>
      </c>
      <c r="G28" s="64">
        <f>ROUND((E28*B5+E28),2)</f>
        <v>4.7300000000000004</v>
      </c>
      <c r="H28" s="65">
        <f>D28*G28</f>
        <v>94.600000000000009</v>
      </c>
      <c r="I28" s="78"/>
    </row>
    <row r="29" spans="1:9" s="55" customFormat="1" x14ac:dyDescent="0.25">
      <c r="A29" s="63">
        <v>21</v>
      </c>
      <c r="B29" s="23" t="s">
        <v>32</v>
      </c>
      <c r="C29" s="29" t="s">
        <v>9</v>
      </c>
      <c r="D29" s="25">
        <v>1</v>
      </c>
      <c r="E29" s="64">
        <v>1326</v>
      </c>
      <c r="F29" s="65">
        <f t="shared" si="1"/>
        <v>1326</v>
      </c>
      <c r="G29" s="64">
        <f>ROUND((E29*B5+E29),2)</f>
        <v>1465.35</v>
      </c>
      <c r="H29" s="65">
        <f t="shared" ref="H29:H60" si="3">D29*G29</f>
        <v>1465.35</v>
      </c>
      <c r="I29" s="78"/>
    </row>
    <row r="30" spans="1:9" s="55" customFormat="1" x14ac:dyDescent="0.25">
      <c r="A30" s="86">
        <v>22</v>
      </c>
      <c r="B30" s="23" t="s">
        <v>33</v>
      </c>
      <c r="C30" s="29" t="s">
        <v>9</v>
      </c>
      <c r="D30" s="25">
        <v>30</v>
      </c>
      <c r="E30" s="64">
        <v>350</v>
      </c>
      <c r="F30" s="65">
        <f t="shared" si="1"/>
        <v>10500</v>
      </c>
      <c r="G30" s="64">
        <f>ROUND((E30*B5+E30),2)</f>
        <v>386.78</v>
      </c>
      <c r="H30" s="65">
        <f t="shared" si="3"/>
        <v>11603.4</v>
      </c>
      <c r="I30" s="79"/>
    </row>
    <row r="31" spans="1:9" s="56" customFormat="1" x14ac:dyDescent="0.25">
      <c r="A31" s="86">
        <v>23</v>
      </c>
      <c r="B31" s="23" t="s">
        <v>34</v>
      </c>
      <c r="C31" s="29" t="s">
        <v>9</v>
      </c>
      <c r="D31" s="25">
        <v>15</v>
      </c>
      <c r="E31" s="64">
        <v>450</v>
      </c>
      <c r="F31" s="65">
        <f t="shared" si="1"/>
        <v>6750</v>
      </c>
      <c r="G31" s="64">
        <f>ROUND((E31*B5+E31),2)</f>
        <v>497.29</v>
      </c>
      <c r="H31" s="65">
        <f t="shared" si="3"/>
        <v>7459.35</v>
      </c>
      <c r="I31" s="79"/>
    </row>
    <row r="32" spans="1:9" s="56" customFormat="1" x14ac:dyDescent="0.25">
      <c r="A32" s="86">
        <v>24</v>
      </c>
      <c r="B32" s="23" t="s">
        <v>35</v>
      </c>
      <c r="C32" s="29" t="s">
        <v>9</v>
      </c>
      <c r="D32" s="25">
        <v>23</v>
      </c>
      <c r="E32" s="64">
        <v>595</v>
      </c>
      <c r="F32" s="65">
        <f t="shared" si="1"/>
        <v>13685</v>
      </c>
      <c r="G32" s="64">
        <f>ROUND((E32*B5+E32),2)</f>
        <v>657.53</v>
      </c>
      <c r="H32" s="65">
        <f t="shared" si="3"/>
        <v>15123.189999999999</v>
      </c>
      <c r="I32" s="79"/>
    </row>
    <row r="33" spans="1:9" s="55" customFormat="1" x14ac:dyDescent="0.25">
      <c r="A33" s="63">
        <v>25</v>
      </c>
      <c r="B33" s="23" t="s">
        <v>36</v>
      </c>
      <c r="C33" s="29" t="s">
        <v>9</v>
      </c>
      <c r="D33" s="25">
        <v>10</v>
      </c>
      <c r="E33" s="64">
        <v>1600</v>
      </c>
      <c r="F33" s="65">
        <f t="shared" si="1"/>
        <v>16000</v>
      </c>
      <c r="G33" s="64">
        <f>ROUND((E33*B5+E33),2)</f>
        <v>1768.15</v>
      </c>
      <c r="H33" s="65">
        <f t="shared" si="3"/>
        <v>17681.5</v>
      </c>
      <c r="I33" s="78"/>
    </row>
    <row r="34" spans="1:9" s="56" customFormat="1" x14ac:dyDescent="0.25">
      <c r="A34" s="63">
        <v>26</v>
      </c>
      <c r="B34" s="23" t="s">
        <v>37</v>
      </c>
      <c r="C34" s="29" t="s">
        <v>9</v>
      </c>
      <c r="D34" s="25">
        <v>10</v>
      </c>
      <c r="E34" s="64">
        <v>850</v>
      </c>
      <c r="F34" s="65">
        <f t="shared" si="1"/>
        <v>8500</v>
      </c>
      <c r="G34" s="64">
        <f>ROUND((E34*B5+E34),2)</f>
        <v>939.33</v>
      </c>
      <c r="H34" s="65">
        <f t="shared" si="3"/>
        <v>9393.3000000000011</v>
      </c>
      <c r="I34" s="78"/>
    </row>
    <row r="35" spans="1:9" s="56" customFormat="1" x14ac:dyDescent="0.25">
      <c r="A35" s="86">
        <v>27</v>
      </c>
      <c r="B35" s="23" t="s">
        <v>38</v>
      </c>
      <c r="C35" s="29" t="s">
        <v>9</v>
      </c>
      <c r="D35" s="25">
        <v>35</v>
      </c>
      <c r="E35" s="64">
        <v>300</v>
      </c>
      <c r="F35" s="65">
        <f t="shared" si="1"/>
        <v>10500</v>
      </c>
      <c r="G35" s="64">
        <f>ROUND((E35*B5+E35),2)</f>
        <v>331.53</v>
      </c>
      <c r="H35" s="65">
        <f t="shared" si="3"/>
        <v>11603.55</v>
      </c>
      <c r="I35" s="79"/>
    </row>
    <row r="36" spans="1:9" s="56" customFormat="1" x14ac:dyDescent="0.25">
      <c r="A36" s="63">
        <v>28</v>
      </c>
      <c r="B36" s="23" t="s">
        <v>39</v>
      </c>
      <c r="C36" s="29" t="s">
        <v>9</v>
      </c>
      <c r="D36" s="25">
        <v>2</v>
      </c>
      <c r="E36" s="64">
        <v>26.45</v>
      </c>
      <c r="F36" s="65">
        <f t="shared" si="1"/>
        <v>52.9</v>
      </c>
      <c r="G36" s="64">
        <f>ROUND((E36*B5+E36),2)</f>
        <v>29.23</v>
      </c>
      <c r="H36" s="65">
        <f t="shared" si="3"/>
        <v>58.46</v>
      </c>
      <c r="I36" s="78"/>
    </row>
    <row r="37" spans="1:9" s="56" customFormat="1" x14ac:dyDescent="0.25">
      <c r="A37" s="63">
        <v>29</v>
      </c>
      <c r="B37" s="23" t="s">
        <v>40</v>
      </c>
      <c r="C37" s="29" t="s">
        <v>9</v>
      </c>
      <c r="D37" s="25">
        <v>12</v>
      </c>
      <c r="E37" s="64">
        <v>20</v>
      </c>
      <c r="F37" s="65">
        <f t="shared" si="1"/>
        <v>240</v>
      </c>
      <c r="G37" s="64">
        <f>ROUND((E37*B5+E37),2)</f>
        <v>22.1</v>
      </c>
      <c r="H37" s="65">
        <f t="shared" si="3"/>
        <v>265.20000000000005</v>
      </c>
      <c r="I37" s="78"/>
    </row>
    <row r="38" spans="1:9" s="56" customFormat="1" x14ac:dyDescent="0.25">
      <c r="A38" s="63">
        <v>30</v>
      </c>
      <c r="B38" s="23" t="s">
        <v>41</v>
      </c>
      <c r="C38" s="29" t="s">
        <v>9</v>
      </c>
      <c r="D38" s="25">
        <v>24</v>
      </c>
      <c r="E38" s="64">
        <v>1</v>
      </c>
      <c r="F38" s="65">
        <f t="shared" si="1"/>
        <v>24</v>
      </c>
      <c r="G38" s="64">
        <f>ROUND((E38*B5+E38),2)</f>
        <v>1.1100000000000001</v>
      </c>
      <c r="H38" s="65">
        <f t="shared" si="3"/>
        <v>26.64</v>
      </c>
      <c r="I38" s="78"/>
    </row>
    <row r="39" spans="1:9" s="56" customFormat="1" x14ac:dyDescent="0.25">
      <c r="A39" s="63">
        <v>31</v>
      </c>
      <c r="B39" s="23" t="s">
        <v>42</v>
      </c>
      <c r="C39" s="29" t="s">
        <v>9</v>
      </c>
      <c r="D39" s="25">
        <v>10</v>
      </c>
      <c r="E39" s="64">
        <v>1</v>
      </c>
      <c r="F39" s="65">
        <f t="shared" si="1"/>
        <v>10</v>
      </c>
      <c r="G39" s="64">
        <f>ROUND((E39*B5+E39),2)</f>
        <v>1.1100000000000001</v>
      </c>
      <c r="H39" s="65">
        <f t="shared" si="3"/>
        <v>11.100000000000001</v>
      </c>
      <c r="I39" s="78"/>
    </row>
    <row r="40" spans="1:9" s="56" customFormat="1" x14ac:dyDescent="0.25">
      <c r="A40" s="63">
        <v>32</v>
      </c>
      <c r="B40" s="23" t="s">
        <v>181</v>
      </c>
      <c r="C40" s="29" t="s">
        <v>9</v>
      </c>
      <c r="D40" s="25">
        <v>6</v>
      </c>
      <c r="E40" s="64">
        <v>188</v>
      </c>
      <c r="F40" s="65">
        <f t="shared" si="1"/>
        <v>1128</v>
      </c>
      <c r="G40" s="64">
        <f>ROUND((E40*B5+E40),2)</f>
        <v>207.76</v>
      </c>
      <c r="H40" s="65">
        <f t="shared" si="3"/>
        <v>1246.56</v>
      </c>
      <c r="I40" s="78"/>
    </row>
    <row r="41" spans="1:9" s="56" customFormat="1" x14ac:dyDescent="0.25">
      <c r="A41" s="63">
        <v>33</v>
      </c>
      <c r="B41" s="23" t="s">
        <v>44</v>
      </c>
      <c r="C41" s="29" t="s">
        <v>9</v>
      </c>
      <c r="D41" s="25">
        <v>6</v>
      </c>
      <c r="E41" s="64">
        <v>188</v>
      </c>
      <c r="F41" s="65">
        <f t="shared" si="1"/>
        <v>1128</v>
      </c>
      <c r="G41" s="64">
        <f>ROUND((E41*B5+E41),2)</f>
        <v>207.76</v>
      </c>
      <c r="H41" s="65">
        <f t="shared" si="3"/>
        <v>1246.56</v>
      </c>
      <c r="I41" s="78"/>
    </row>
    <row r="42" spans="1:9" s="56" customFormat="1" x14ac:dyDescent="0.25">
      <c r="A42" s="63">
        <v>34</v>
      </c>
      <c r="B42" s="23" t="s">
        <v>45</v>
      </c>
      <c r="C42" s="29" t="s">
        <v>9</v>
      </c>
      <c r="D42" s="25">
        <v>120</v>
      </c>
      <c r="E42" s="64">
        <v>5.25</v>
      </c>
      <c r="F42" s="65">
        <f t="shared" si="1"/>
        <v>630</v>
      </c>
      <c r="G42" s="64">
        <f>ROUND((E42*B5+E42),2)</f>
        <v>5.8</v>
      </c>
      <c r="H42" s="65">
        <f t="shared" si="3"/>
        <v>696</v>
      </c>
      <c r="I42" s="78"/>
    </row>
    <row r="43" spans="1:9" s="56" customFormat="1" x14ac:dyDescent="0.25">
      <c r="A43" s="63">
        <v>35</v>
      </c>
      <c r="B43" s="23" t="s">
        <v>46</v>
      </c>
      <c r="C43" s="29" t="s">
        <v>9</v>
      </c>
      <c r="D43" s="25">
        <v>12</v>
      </c>
      <c r="E43" s="64">
        <v>147</v>
      </c>
      <c r="F43" s="65">
        <f t="shared" si="1"/>
        <v>1764</v>
      </c>
      <c r="G43" s="64">
        <f>ROUND((E43*B5+E43),2)</f>
        <v>162.44999999999999</v>
      </c>
      <c r="H43" s="65">
        <f t="shared" si="3"/>
        <v>1949.3999999999999</v>
      </c>
      <c r="I43" s="78"/>
    </row>
    <row r="44" spans="1:9" s="56" customFormat="1" x14ac:dyDescent="0.25">
      <c r="A44" s="63">
        <v>36</v>
      </c>
      <c r="B44" s="23" t="s">
        <v>47</v>
      </c>
      <c r="C44" s="29" t="s">
        <v>9</v>
      </c>
      <c r="D44" s="25">
        <v>24</v>
      </c>
      <c r="E44" s="64">
        <v>35.65</v>
      </c>
      <c r="F44" s="65">
        <f t="shared" si="1"/>
        <v>855.59999999999991</v>
      </c>
      <c r="G44" s="64">
        <f>ROUND((E44*B5+E44),2)</f>
        <v>39.4</v>
      </c>
      <c r="H44" s="65">
        <f t="shared" si="3"/>
        <v>945.59999999999991</v>
      </c>
      <c r="I44" s="78"/>
    </row>
    <row r="45" spans="1:9" s="55" customFormat="1" x14ac:dyDescent="0.25">
      <c r="A45" s="63">
        <v>37</v>
      </c>
      <c r="B45" s="23" t="s">
        <v>48</v>
      </c>
      <c r="C45" s="29" t="s">
        <v>9</v>
      </c>
      <c r="D45" s="25">
        <v>120</v>
      </c>
      <c r="E45" s="64">
        <v>2.13</v>
      </c>
      <c r="F45" s="65">
        <f t="shared" si="1"/>
        <v>255.6</v>
      </c>
      <c r="G45" s="64">
        <f>ROUND((E45*B5+E45),2)</f>
        <v>2.35</v>
      </c>
      <c r="H45" s="65">
        <f t="shared" si="3"/>
        <v>282</v>
      </c>
      <c r="I45" s="78"/>
    </row>
    <row r="46" spans="1:9" s="55" customFormat="1" x14ac:dyDescent="0.25">
      <c r="A46" s="63">
        <v>38</v>
      </c>
      <c r="B46" s="23" t="s">
        <v>49</v>
      </c>
      <c r="C46" s="29" t="s">
        <v>9</v>
      </c>
      <c r="D46" s="25">
        <v>10</v>
      </c>
      <c r="E46" s="64">
        <v>13.68</v>
      </c>
      <c r="F46" s="65">
        <f t="shared" si="1"/>
        <v>136.80000000000001</v>
      </c>
      <c r="G46" s="64">
        <f>ROUND((E46*B5+E46),2)</f>
        <v>15.12</v>
      </c>
      <c r="H46" s="65">
        <f t="shared" si="3"/>
        <v>151.19999999999999</v>
      </c>
      <c r="I46" s="78"/>
    </row>
    <row r="47" spans="1:9" x14ac:dyDescent="0.2">
      <c r="A47" s="63">
        <v>39</v>
      </c>
      <c r="B47" s="23" t="s">
        <v>50</v>
      </c>
      <c r="C47" s="29" t="s">
        <v>9</v>
      </c>
      <c r="D47" s="25">
        <v>44</v>
      </c>
      <c r="E47" s="64">
        <v>8</v>
      </c>
      <c r="F47" s="65">
        <f t="shared" si="1"/>
        <v>352</v>
      </c>
      <c r="G47" s="64">
        <f>ROUND((E47*B5+E47),2)</f>
        <v>8.84</v>
      </c>
      <c r="H47" s="65">
        <f t="shared" si="3"/>
        <v>388.96</v>
      </c>
      <c r="I47" s="79"/>
    </row>
    <row r="48" spans="1:9" x14ac:dyDescent="0.2">
      <c r="A48" s="63">
        <v>40</v>
      </c>
      <c r="B48" s="23" t="s">
        <v>182</v>
      </c>
      <c r="C48" s="29" t="s">
        <v>9</v>
      </c>
      <c r="D48" s="25">
        <v>44</v>
      </c>
      <c r="E48" s="64">
        <v>10</v>
      </c>
      <c r="F48" s="65">
        <f t="shared" si="1"/>
        <v>440</v>
      </c>
      <c r="G48" s="64">
        <f>ROUND((E48*B5+E48),2)</f>
        <v>11.05</v>
      </c>
      <c r="H48" s="65">
        <f t="shared" si="3"/>
        <v>486.20000000000005</v>
      </c>
      <c r="I48" s="79"/>
    </row>
    <row r="49" spans="1:8" x14ac:dyDescent="0.2">
      <c r="A49" s="63">
        <v>41</v>
      </c>
      <c r="B49" s="23" t="s">
        <v>52</v>
      </c>
      <c r="C49" s="29" t="s">
        <v>9</v>
      </c>
      <c r="D49" s="25">
        <v>5</v>
      </c>
      <c r="E49" s="64">
        <v>35</v>
      </c>
      <c r="F49" s="26">
        <f t="shared" si="1"/>
        <v>175</v>
      </c>
      <c r="G49" s="64">
        <f>ROUND((E49*B5+E49),2)</f>
        <v>38.68</v>
      </c>
      <c r="H49" s="26">
        <f t="shared" si="3"/>
        <v>193.4</v>
      </c>
    </row>
    <row r="50" spans="1:8" x14ac:dyDescent="0.2">
      <c r="A50" s="63">
        <v>42</v>
      </c>
      <c r="B50" s="23" t="s">
        <v>53</v>
      </c>
      <c r="C50" s="29" t="s">
        <v>9</v>
      </c>
      <c r="D50" s="25">
        <v>5</v>
      </c>
      <c r="E50" s="64">
        <v>35</v>
      </c>
      <c r="F50" s="26">
        <f t="shared" si="1"/>
        <v>175</v>
      </c>
      <c r="G50" s="64">
        <f>ROUND((E50*B5+E50),2)</f>
        <v>38.68</v>
      </c>
      <c r="H50" s="26">
        <f t="shared" si="3"/>
        <v>193.4</v>
      </c>
    </row>
    <row r="51" spans="1:8" x14ac:dyDescent="0.2">
      <c r="A51" s="63">
        <v>43</v>
      </c>
      <c r="B51" s="23" t="s">
        <v>54</v>
      </c>
      <c r="C51" s="29" t="s">
        <v>9</v>
      </c>
      <c r="D51" s="25">
        <v>5</v>
      </c>
      <c r="E51" s="64">
        <v>35</v>
      </c>
      <c r="F51" s="26">
        <f t="shared" si="1"/>
        <v>175</v>
      </c>
      <c r="G51" s="64">
        <f>ROUND((E51*B5+E51),2)</f>
        <v>38.68</v>
      </c>
      <c r="H51" s="26">
        <f t="shared" si="3"/>
        <v>193.4</v>
      </c>
    </row>
    <row r="52" spans="1:8" x14ac:dyDescent="0.2">
      <c r="A52" s="63">
        <v>44</v>
      </c>
      <c r="B52" s="23" t="s">
        <v>55</v>
      </c>
      <c r="C52" s="29" t="s">
        <v>9</v>
      </c>
      <c r="D52" s="25">
        <v>5</v>
      </c>
      <c r="E52" s="64">
        <v>35</v>
      </c>
      <c r="F52" s="26">
        <f t="shared" si="1"/>
        <v>175</v>
      </c>
      <c r="G52" s="64">
        <f>ROUND((E52*B5+E52),2)</f>
        <v>38.68</v>
      </c>
      <c r="H52" s="26">
        <f t="shared" si="3"/>
        <v>193.4</v>
      </c>
    </row>
    <row r="53" spans="1:8" x14ac:dyDescent="0.2">
      <c r="A53" s="63">
        <v>45</v>
      </c>
      <c r="B53" s="23" t="s">
        <v>56</v>
      </c>
      <c r="C53" s="29" t="s">
        <v>9</v>
      </c>
      <c r="D53" s="25">
        <v>5</v>
      </c>
      <c r="E53" s="64">
        <v>35</v>
      </c>
      <c r="F53" s="26">
        <f t="shared" si="1"/>
        <v>175</v>
      </c>
      <c r="G53" s="64">
        <f>ROUND((E53*B5+E53),2)</f>
        <v>38.68</v>
      </c>
      <c r="H53" s="26">
        <f t="shared" si="3"/>
        <v>193.4</v>
      </c>
    </row>
    <row r="54" spans="1:8" x14ac:dyDescent="0.2">
      <c r="A54" s="63">
        <v>46</v>
      </c>
      <c r="B54" s="23" t="s">
        <v>57</v>
      </c>
      <c r="C54" s="29" t="s">
        <v>9</v>
      </c>
      <c r="D54" s="25">
        <v>5</v>
      </c>
      <c r="E54" s="64">
        <v>35</v>
      </c>
      <c r="F54" s="26">
        <f t="shared" si="1"/>
        <v>175</v>
      </c>
      <c r="G54" s="64">
        <f>ROUND((E54*B5+E54),2)</f>
        <v>38.68</v>
      </c>
      <c r="H54" s="26">
        <f t="shared" si="3"/>
        <v>193.4</v>
      </c>
    </row>
    <row r="55" spans="1:8" x14ac:dyDescent="0.2">
      <c r="A55" s="63">
        <v>47</v>
      </c>
      <c r="B55" s="23" t="s">
        <v>58</v>
      </c>
      <c r="C55" s="29" t="s">
        <v>9</v>
      </c>
      <c r="D55" s="25">
        <v>5</v>
      </c>
      <c r="E55" s="64">
        <v>35</v>
      </c>
      <c r="F55" s="26">
        <f t="shared" si="1"/>
        <v>175</v>
      </c>
      <c r="G55" s="64">
        <f>ROUND((E55*B5+E55),2)</f>
        <v>38.68</v>
      </c>
      <c r="H55" s="26">
        <f t="shared" si="3"/>
        <v>193.4</v>
      </c>
    </row>
    <row r="56" spans="1:8" x14ac:dyDescent="0.2">
      <c r="A56" s="63">
        <v>48</v>
      </c>
      <c r="B56" s="23" t="s">
        <v>59</v>
      </c>
      <c r="C56" s="29" t="s">
        <v>9</v>
      </c>
      <c r="D56" s="25">
        <v>5</v>
      </c>
      <c r="E56" s="64">
        <v>35</v>
      </c>
      <c r="F56" s="26">
        <f t="shared" si="1"/>
        <v>175</v>
      </c>
      <c r="G56" s="64">
        <f>ROUND((E56*B5+E56),2)</f>
        <v>38.68</v>
      </c>
      <c r="H56" s="26">
        <f t="shared" si="3"/>
        <v>193.4</v>
      </c>
    </row>
    <row r="57" spans="1:8" x14ac:dyDescent="0.2">
      <c r="A57" s="63">
        <v>49</v>
      </c>
      <c r="B57" s="23" t="s">
        <v>60</v>
      </c>
      <c r="C57" s="29" t="s">
        <v>9</v>
      </c>
      <c r="D57" s="25">
        <v>5</v>
      </c>
      <c r="E57" s="64">
        <v>35</v>
      </c>
      <c r="F57" s="26">
        <f t="shared" si="1"/>
        <v>175</v>
      </c>
      <c r="G57" s="64">
        <f>ROUND((E57*B5+E57),2)</f>
        <v>38.68</v>
      </c>
      <c r="H57" s="26">
        <f t="shared" si="3"/>
        <v>193.4</v>
      </c>
    </row>
    <row r="58" spans="1:8" x14ac:dyDescent="0.2">
      <c r="A58" s="63">
        <v>50</v>
      </c>
      <c r="B58" s="23" t="s">
        <v>61</v>
      </c>
      <c r="C58" s="29" t="s">
        <v>9</v>
      </c>
      <c r="D58" s="25">
        <v>5</v>
      </c>
      <c r="E58" s="64">
        <v>35</v>
      </c>
      <c r="F58" s="26">
        <f t="shared" si="1"/>
        <v>175</v>
      </c>
      <c r="G58" s="64">
        <f>ROUND((E58*B5+E58),2)</f>
        <v>38.68</v>
      </c>
      <c r="H58" s="26">
        <f t="shared" si="3"/>
        <v>193.4</v>
      </c>
    </row>
    <row r="59" spans="1:8" x14ac:dyDescent="0.2">
      <c r="A59" s="63">
        <v>51</v>
      </c>
      <c r="B59" s="23" t="s">
        <v>62</v>
      </c>
      <c r="C59" s="29" t="s">
        <v>9</v>
      </c>
      <c r="D59" s="25">
        <v>5</v>
      </c>
      <c r="E59" s="64">
        <v>35</v>
      </c>
      <c r="F59" s="26">
        <f t="shared" si="1"/>
        <v>175</v>
      </c>
      <c r="G59" s="64">
        <f>ROUND((E59*B5+E59),2)</f>
        <v>38.68</v>
      </c>
      <c r="H59" s="26">
        <f t="shared" si="3"/>
        <v>193.4</v>
      </c>
    </row>
    <row r="60" spans="1:8" x14ac:dyDescent="0.2">
      <c r="A60" s="63">
        <v>52</v>
      </c>
      <c r="B60" s="23" t="s">
        <v>63</v>
      </c>
      <c r="C60" s="29" t="s">
        <v>9</v>
      </c>
      <c r="D60" s="25">
        <v>36</v>
      </c>
      <c r="E60" s="64">
        <v>4</v>
      </c>
      <c r="F60" s="26">
        <f t="shared" si="1"/>
        <v>144</v>
      </c>
      <c r="G60" s="64">
        <f>ROUND((E60*B5+E60),2)</f>
        <v>4.42</v>
      </c>
      <c r="H60" s="26">
        <f t="shared" si="3"/>
        <v>159.12</v>
      </c>
    </row>
    <row r="61" spans="1:8" x14ac:dyDescent="0.2">
      <c r="A61" s="63">
        <v>53</v>
      </c>
      <c r="B61" s="23" t="s">
        <v>64</v>
      </c>
      <c r="C61" s="29" t="s">
        <v>9</v>
      </c>
      <c r="D61" s="25">
        <v>84</v>
      </c>
      <c r="E61" s="64">
        <v>3.1</v>
      </c>
      <c r="F61" s="26">
        <f t="shared" si="1"/>
        <v>260.40000000000003</v>
      </c>
      <c r="G61" s="64">
        <f>ROUND((E61*B5+E61),2)</f>
        <v>3.43</v>
      </c>
      <c r="H61" s="26">
        <f>D61*G61</f>
        <v>288.12</v>
      </c>
    </row>
    <row r="62" spans="1:8" x14ac:dyDescent="0.2">
      <c r="A62" s="63">
        <v>54</v>
      </c>
      <c r="B62" s="23" t="s">
        <v>65</v>
      </c>
      <c r="C62" s="29" t="s">
        <v>9</v>
      </c>
      <c r="D62" s="25">
        <v>50</v>
      </c>
      <c r="E62" s="64">
        <v>45</v>
      </c>
      <c r="F62" s="65">
        <f t="shared" si="1"/>
        <v>2250</v>
      </c>
      <c r="G62" s="64">
        <f>ROUND((E62*B5+E62),2)</f>
        <v>49.73</v>
      </c>
      <c r="H62" s="65">
        <f>D62*G62</f>
        <v>2486.5</v>
      </c>
    </row>
    <row r="63" spans="1:8" x14ac:dyDescent="0.2">
      <c r="A63" s="66">
        <v>55</v>
      </c>
      <c r="B63" s="67" t="s">
        <v>66</v>
      </c>
      <c r="C63" s="68" t="s">
        <v>9</v>
      </c>
      <c r="D63" s="69">
        <v>20</v>
      </c>
      <c r="E63" s="64">
        <v>3.9</v>
      </c>
      <c r="F63" s="70">
        <f t="shared" si="1"/>
        <v>78</v>
      </c>
      <c r="G63" s="64">
        <f>ROUND((E63*B5+E63),2)</f>
        <v>4.3099999999999996</v>
      </c>
      <c r="H63" s="65">
        <f t="shared" ref="H63:H126" si="4">D63*G63</f>
        <v>86.199999999999989</v>
      </c>
    </row>
    <row r="64" spans="1:8" x14ac:dyDescent="0.2">
      <c r="A64" s="66">
        <v>56</v>
      </c>
      <c r="B64" s="67" t="s">
        <v>67</v>
      </c>
      <c r="C64" s="68" t="s">
        <v>9</v>
      </c>
      <c r="D64" s="69">
        <v>4</v>
      </c>
      <c r="E64" s="64">
        <v>170</v>
      </c>
      <c r="F64" s="70">
        <f t="shared" si="1"/>
        <v>680</v>
      </c>
      <c r="G64" s="64">
        <f>ROUND((E64*B5+E64),2)</f>
        <v>187.87</v>
      </c>
      <c r="H64" s="65">
        <f t="shared" si="4"/>
        <v>751.48</v>
      </c>
    </row>
    <row r="65" spans="1:9" ht="15" customHeight="1" x14ac:dyDescent="0.2">
      <c r="A65" s="63">
        <v>57</v>
      </c>
      <c r="B65" s="23" t="s">
        <v>68</v>
      </c>
      <c r="C65" s="29" t="s">
        <v>9</v>
      </c>
      <c r="D65" s="25">
        <v>10</v>
      </c>
      <c r="E65" s="64">
        <v>200</v>
      </c>
      <c r="F65" s="65">
        <f t="shared" si="1"/>
        <v>2000</v>
      </c>
      <c r="G65" s="64">
        <f>ROUND((E65*B5+E65),2)</f>
        <v>221.02</v>
      </c>
      <c r="H65" s="65">
        <f t="shared" si="4"/>
        <v>2210.2000000000003</v>
      </c>
    </row>
    <row r="66" spans="1:9" x14ac:dyDescent="0.2">
      <c r="A66" s="63">
        <v>58</v>
      </c>
      <c r="B66" s="23" t="s">
        <v>69</v>
      </c>
      <c r="C66" s="29" t="s">
        <v>9</v>
      </c>
      <c r="D66" s="25">
        <v>12</v>
      </c>
      <c r="E66" s="64">
        <v>65</v>
      </c>
      <c r="F66" s="26">
        <f t="shared" si="1"/>
        <v>780</v>
      </c>
      <c r="G66" s="64">
        <f>ROUND((E66*B5+E66),2)</f>
        <v>71.83</v>
      </c>
      <c r="H66" s="65">
        <f t="shared" si="4"/>
        <v>861.96</v>
      </c>
    </row>
    <row r="67" spans="1:9" x14ac:dyDescent="0.2">
      <c r="A67" s="63">
        <v>59</v>
      </c>
      <c r="B67" s="23" t="s">
        <v>70</v>
      </c>
      <c r="C67" s="29" t="s">
        <v>9</v>
      </c>
      <c r="D67" s="25">
        <v>10</v>
      </c>
      <c r="E67" s="64">
        <v>513</v>
      </c>
      <c r="F67" s="65">
        <f t="shared" si="1"/>
        <v>5130</v>
      </c>
      <c r="G67" s="64">
        <f>ROUND((E67*B5+E67),2)</f>
        <v>566.91</v>
      </c>
      <c r="H67" s="65">
        <f t="shared" si="4"/>
        <v>5669.0999999999995</v>
      </c>
    </row>
    <row r="68" spans="1:9" x14ac:dyDescent="0.2">
      <c r="A68" s="63">
        <v>60</v>
      </c>
      <c r="B68" s="23" t="s">
        <v>71</v>
      </c>
      <c r="C68" s="29" t="s">
        <v>9</v>
      </c>
      <c r="D68" s="25">
        <v>2</v>
      </c>
      <c r="E68" s="64">
        <v>530</v>
      </c>
      <c r="F68" s="26">
        <f t="shared" si="1"/>
        <v>1060</v>
      </c>
      <c r="G68" s="64">
        <f>ROUND((E68*B5+E68),2)</f>
        <v>585.70000000000005</v>
      </c>
      <c r="H68" s="65">
        <f t="shared" si="4"/>
        <v>1171.4000000000001</v>
      </c>
    </row>
    <row r="69" spans="1:9" x14ac:dyDescent="0.2">
      <c r="A69" s="63">
        <v>61</v>
      </c>
      <c r="B69" s="23" t="s">
        <v>72</v>
      </c>
      <c r="C69" s="29" t="s">
        <v>9</v>
      </c>
      <c r="D69" s="25">
        <v>20</v>
      </c>
      <c r="E69" s="64">
        <v>398.99</v>
      </c>
      <c r="F69" s="26">
        <f t="shared" si="1"/>
        <v>7979.8</v>
      </c>
      <c r="G69" s="64">
        <f>ROUND((E69*B5+E69),2)</f>
        <v>440.92</v>
      </c>
      <c r="H69" s="65">
        <f t="shared" si="4"/>
        <v>8818.4</v>
      </c>
    </row>
    <row r="70" spans="1:9" x14ac:dyDescent="0.2">
      <c r="A70" s="63">
        <v>62</v>
      </c>
      <c r="B70" s="23" t="s">
        <v>73</v>
      </c>
      <c r="C70" s="29" t="s">
        <v>9</v>
      </c>
      <c r="D70" s="25">
        <v>2</v>
      </c>
      <c r="E70" s="64">
        <v>230</v>
      </c>
      <c r="F70" s="26">
        <f t="shared" si="1"/>
        <v>460</v>
      </c>
      <c r="G70" s="64">
        <f>ROUND((E70*B5+E70),2)</f>
        <v>254.17</v>
      </c>
      <c r="H70" s="65">
        <f t="shared" si="4"/>
        <v>508.34</v>
      </c>
    </row>
    <row r="71" spans="1:9" s="55" customFormat="1" x14ac:dyDescent="0.2">
      <c r="A71" s="63">
        <v>63</v>
      </c>
      <c r="B71" s="23" t="s">
        <v>74</v>
      </c>
      <c r="C71" s="29" t="s">
        <v>22</v>
      </c>
      <c r="D71" s="25">
        <v>2</v>
      </c>
      <c r="E71" s="64">
        <v>230</v>
      </c>
      <c r="F71" s="26">
        <f t="shared" si="1"/>
        <v>460</v>
      </c>
      <c r="G71" s="64">
        <f>ROUND((E71*B5+E71),2)</f>
        <v>254.17</v>
      </c>
      <c r="H71" s="65">
        <f t="shared" si="4"/>
        <v>508.34</v>
      </c>
      <c r="I71" s="78"/>
    </row>
    <row r="72" spans="1:9" s="56" customFormat="1" x14ac:dyDescent="0.2">
      <c r="A72" s="63">
        <v>64</v>
      </c>
      <c r="B72" s="23" t="s">
        <v>75</v>
      </c>
      <c r="C72" s="29" t="s">
        <v>9</v>
      </c>
      <c r="D72" s="25">
        <v>2</v>
      </c>
      <c r="E72" s="64">
        <v>230</v>
      </c>
      <c r="F72" s="26">
        <f t="shared" si="1"/>
        <v>460</v>
      </c>
      <c r="G72" s="64">
        <f>ROUND((E72*B5+E72),2)</f>
        <v>254.17</v>
      </c>
      <c r="H72" s="65">
        <f t="shared" si="4"/>
        <v>508.34</v>
      </c>
      <c r="I72" s="78"/>
    </row>
    <row r="73" spans="1:9" s="55" customFormat="1" x14ac:dyDescent="0.25">
      <c r="A73" s="63">
        <v>65</v>
      </c>
      <c r="B73" s="23" t="s">
        <v>76</v>
      </c>
      <c r="C73" s="29" t="s">
        <v>9</v>
      </c>
      <c r="D73" s="85">
        <v>4</v>
      </c>
      <c r="E73" s="64">
        <v>230</v>
      </c>
      <c r="F73" s="65">
        <f t="shared" si="1"/>
        <v>920</v>
      </c>
      <c r="G73" s="64">
        <f>ROUND((E73*B5+E73),2)</f>
        <v>254.17</v>
      </c>
      <c r="H73" s="65">
        <f t="shared" si="4"/>
        <v>1016.68</v>
      </c>
      <c r="I73" s="79"/>
    </row>
    <row r="74" spans="1:9" s="56" customFormat="1" x14ac:dyDescent="0.25">
      <c r="A74" s="63">
        <v>66</v>
      </c>
      <c r="B74" s="23" t="s">
        <v>183</v>
      </c>
      <c r="C74" s="29" t="s">
        <v>9</v>
      </c>
      <c r="D74" s="25">
        <v>2</v>
      </c>
      <c r="E74" s="64">
        <v>230</v>
      </c>
      <c r="F74" s="65">
        <f t="shared" ref="F74:F146" si="5">D74*E74</f>
        <v>460</v>
      </c>
      <c r="G74" s="64">
        <f>ROUND((E74*B5+E74),2)</f>
        <v>254.17</v>
      </c>
      <c r="H74" s="65">
        <f t="shared" si="4"/>
        <v>508.34</v>
      </c>
      <c r="I74" s="78"/>
    </row>
    <row r="75" spans="1:9" x14ac:dyDescent="0.2">
      <c r="A75" s="63">
        <v>67</v>
      </c>
      <c r="B75" s="23" t="s">
        <v>78</v>
      </c>
      <c r="C75" s="29" t="s">
        <v>22</v>
      </c>
      <c r="D75" s="25">
        <v>300</v>
      </c>
      <c r="E75" s="64">
        <v>14</v>
      </c>
      <c r="F75" s="65">
        <f t="shared" si="5"/>
        <v>4200</v>
      </c>
      <c r="G75" s="64">
        <f>ROUND((E75*B5+E75),2)</f>
        <v>15.47</v>
      </c>
      <c r="H75" s="65">
        <f t="shared" si="4"/>
        <v>4641</v>
      </c>
      <c r="I75" s="79"/>
    </row>
    <row r="76" spans="1:9" x14ac:dyDescent="0.2">
      <c r="A76" s="63">
        <v>68</v>
      </c>
      <c r="B76" s="23" t="s">
        <v>79</v>
      </c>
      <c r="C76" s="29" t="s">
        <v>9</v>
      </c>
      <c r="D76" s="25">
        <v>5</v>
      </c>
      <c r="E76" s="64">
        <v>4.99</v>
      </c>
      <c r="F76" s="65">
        <f t="shared" si="5"/>
        <v>24.950000000000003</v>
      </c>
      <c r="G76" s="64">
        <f>ROUND((E76*B5+E76),2)</f>
        <v>5.51</v>
      </c>
      <c r="H76" s="65">
        <f t="shared" si="4"/>
        <v>27.549999999999997</v>
      </c>
    </row>
    <row r="77" spans="1:9" x14ac:dyDescent="0.2">
      <c r="A77" s="63">
        <v>69</v>
      </c>
      <c r="B77" s="23" t="s">
        <v>80</v>
      </c>
      <c r="C77" s="29" t="s">
        <v>9</v>
      </c>
      <c r="D77" s="25">
        <v>5</v>
      </c>
      <c r="E77" s="64">
        <v>6.35</v>
      </c>
      <c r="F77" s="26">
        <f t="shared" si="5"/>
        <v>31.75</v>
      </c>
      <c r="G77" s="64">
        <f>ROUND((E77*B5+E77),2)</f>
        <v>7.02</v>
      </c>
      <c r="H77" s="65">
        <f t="shared" si="4"/>
        <v>35.099999999999994</v>
      </c>
    </row>
    <row r="78" spans="1:9" x14ac:dyDescent="0.2">
      <c r="A78" s="63">
        <v>70</v>
      </c>
      <c r="B78" s="23" t="s">
        <v>81</v>
      </c>
      <c r="C78" s="29" t="s">
        <v>9</v>
      </c>
      <c r="D78" s="25">
        <v>5</v>
      </c>
      <c r="E78" s="64">
        <v>6.35</v>
      </c>
      <c r="F78" s="26">
        <f t="shared" si="5"/>
        <v>31.75</v>
      </c>
      <c r="G78" s="64">
        <f>ROUND((E78*B5+E78),2)</f>
        <v>7.02</v>
      </c>
      <c r="H78" s="65">
        <f t="shared" si="4"/>
        <v>35.099999999999994</v>
      </c>
    </row>
    <row r="79" spans="1:9" x14ac:dyDescent="0.2">
      <c r="A79" s="63">
        <v>71</v>
      </c>
      <c r="B79" s="23" t="s">
        <v>82</v>
      </c>
      <c r="C79" s="29" t="s">
        <v>9</v>
      </c>
      <c r="D79" s="25">
        <v>5</v>
      </c>
      <c r="E79" s="64">
        <v>6.35</v>
      </c>
      <c r="F79" s="26">
        <f t="shared" si="5"/>
        <v>31.75</v>
      </c>
      <c r="G79" s="64">
        <f>ROUND((E79*B5+E79),2)</f>
        <v>7.02</v>
      </c>
      <c r="H79" s="65">
        <f t="shared" si="4"/>
        <v>35.099999999999994</v>
      </c>
    </row>
    <row r="80" spans="1:9" x14ac:dyDescent="0.2">
      <c r="A80" s="63">
        <v>72</v>
      </c>
      <c r="B80" s="23" t="s">
        <v>83</v>
      </c>
      <c r="C80" s="29" t="s">
        <v>9</v>
      </c>
      <c r="D80" s="25">
        <v>2</v>
      </c>
      <c r="E80" s="64">
        <v>6.35</v>
      </c>
      <c r="F80" s="26">
        <f t="shared" si="5"/>
        <v>12.7</v>
      </c>
      <c r="G80" s="64">
        <f>ROUND((E80*B5+E80),2)</f>
        <v>7.02</v>
      </c>
      <c r="H80" s="65">
        <f t="shared" si="4"/>
        <v>14.04</v>
      </c>
    </row>
    <row r="81" spans="1:9" x14ac:dyDescent="0.2">
      <c r="A81" s="63">
        <v>73</v>
      </c>
      <c r="B81" s="23" t="s">
        <v>84</v>
      </c>
      <c r="C81" s="29" t="s">
        <v>9</v>
      </c>
      <c r="D81" s="25">
        <v>1</v>
      </c>
      <c r="E81" s="64">
        <v>6.35</v>
      </c>
      <c r="F81" s="26">
        <f t="shared" si="5"/>
        <v>6.35</v>
      </c>
      <c r="G81" s="64">
        <f>ROUND((E81*B5+E81),2)</f>
        <v>7.02</v>
      </c>
      <c r="H81" s="65">
        <f t="shared" si="4"/>
        <v>7.02</v>
      </c>
    </row>
    <row r="82" spans="1:9" x14ac:dyDescent="0.2">
      <c r="A82" s="63">
        <v>74</v>
      </c>
      <c r="B82" s="23" t="s">
        <v>85</v>
      </c>
      <c r="C82" s="29" t="s">
        <v>9</v>
      </c>
      <c r="D82" s="25">
        <v>120</v>
      </c>
      <c r="E82" s="64">
        <v>2.5</v>
      </c>
      <c r="F82" s="26">
        <f t="shared" si="5"/>
        <v>300</v>
      </c>
      <c r="G82" s="64">
        <f>ROUND((E82*B5+E82),2)</f>
        <v>2.76</v>
      </c>
      <c r="H82" s="65">
        <f t="shared" si="4"/>
        <v>331.2</v>
      </c>
    </row>
    <row r="83" spans="1:9" s="54" customFormat="1" x14ac:dyDescent="0.2">
      <c r="A83" s="63">
        <v>75</v>
      </c>
      <c r="B83" s="23" t="s">
        <v>86</v>
      </c>
      <c r="C83" s="29" t="s">
        <v>9</v>
      </c>
      <c r="D83" s="25">
        <v>120</v>
      </c>
      <c r="E83" s="64">
        <v>3.12</v>
      </c>
      <c r="F83" s="26">
        <f t="shared" si="5"/>
        <v>374.40000000000003</v>
      </c>
      <c r="G83" s="64">
        <f>ROUND((E83*B5+E83),2)</f>
        <v>3.45</v>
      </c>
      <c r="H83" s="65">
        <f t="shared" si="4"/>
        <v>414</v>
      </c>
      <c r="I83" s="78"/>
    </row>
    <row r="84" spans="1:9" ht="25.5" x14ac:dyDescent="0.2">
      <c r="A84" s="63">
        <v>76</v>
      </c>
      <c r="B84" s="23" t="s">
        <v>87</v>
      </c>
      <c r="C84" s="29" t="s">
        <v>88</v>
      </c>
      <c r="D84" s="25">
        <v>400</v>
      </c>
      <c r="E84" s="64">
        <v>3.99</v>
      </c>
      <c r="F84" s="65">
        <f t="shared" si="5"/>
        <v>1596</v>
      </c>
      <c r="G84" s="64">
        <f>ROUND((E84*B5+E84),2)</f>
        <v>4.41</v>
      </c>
      <c r="H84" s="65">
        <f t="shared" si="4"/>
        <v>1764</v>
      </c>
    </row>
    <row r="85" spans="1:9" ht="24.75" customHeight="1" x14ac:dyDescent="0.2">
      <c r="A85" s="86">
        <v>77</v>
      </c>
      <c r="B85" s="23" t="s">
        <v>89</v>
      </c>
      <c r="C85" s="29" t="s">
        <v>90</v>
      </c>
      <c r="D85" s="25">
        <v>12</v>
      </c>
      <c r="E85" s="64">
        <v>500</v>
      </c>
      <c r="F85" s="65">
        <f t="shared" si="5"/>
        <v>6000</v>
      </c>
      <c r="G85" s="64">
        <f>ROUND((E85*B5+E85),2)</f>
        <v>552.54999999999995</v>
      </c>
      <c r="H85" s="65">
        <f t="shared" si="4"/>
        <v>6630.5999999999995</v>
      </c>
      <c r="I85" s="79"/>
    </row>
    <row r="86" spans="1:9" x14ac:dyDescent="0.2">
      <c r="A86" s="63">
        <v>78</v>
      </c>
      <c r="B86" s="23" t="s">
        <v>91</v>
      </c>
      <c r="C86" s="29" t="s">
        <v>9</v>
      </c>
      <c r="D86" s="25">
        <v>120</v>
      </c>
      <c r="E86" s="64">
        <v>1.1499999999999999</v>
      </c>
      <c r="F86" s="65">
        <f t="shared" si="5"/>
        <v>138</v>
      </c>
      <c r="G86" s="64">
        <f>ROUND((E86*B5+E86),2)</f>
        <v>1.27</v>
      </c>
      <c r="H86" s="65">
        <f t="shared" si="4"/>
        <v>152.4</v>
      </c>
    </row>
    <row r="87" spans="1:9" x14ac:dyDescent="0.2">
      <c r="A87" s="63">
        <v>79</v>
      </c>
      <c r="B87" s="23" t="s">
        <v>92</v>
      </c>
      <c r="C87" s="29" t="s">
        <v>9</v>
      </c>
      <c r="D87" s="25">
        <v>120</v>
      </c>
      <c r="E87" s="64">
        <v>1.1499999999999999</v>
      </c>
      <c r="F87" s="65">
        <f t="shared" si="5"/>
        <v>138</v>
      </c>
      <c r="G87" s="64">
        <f>ROUND((E87*B5+E87),2)</f>
        <v>1.27</v>
      </c>
      <c r="H87" s="65">
        <f t="shared" si="4"/>
        <v>152.4</v>
      </c>
    </row>
    <row r="88" spans="1:9" x14ac:dyDescent="0.2">
      <c r="A88" s="63">
        <v>80</v>
      </c>
      <c r="B88" s="23" t="s">
        <v>93</v>
      </c>
      <c r="C88" s="29" t="s">
        <v>22</v>
      </c>
      <c r="D88" s="25">
        <v>200</v>
      </c>
      <c r="E88" s="64">
        <v>0.89</v>
      </c>
      <c r="F88" s="65">
        <f t="shared" si="5"/>
        <v>178</v>
      </c>
      <c r="G88" s="64">
        <f>ROUND((E88*B5+E88),2)</f>
        <v>0.98</v>
      </c>
      <c r="H88" s="65">
        <f t="shared" si="4"/>
        <v>196</v>
      </c>
    </row>
    <row r="89" spans="1:9" x14ac:dyDescent="0.2">
      <c r="A89" s="63">
        <v>81</v>
      </c>
      <c r="B89" s="23" t="s">
        <v>94</v>
      </c>
      <c r="C89" s="29" t="s">
        <v>9</v>
      </c>
      <c r="D89" s="25">
        <v>10</v>
      </c>
      <c r="E89" s="64">
        <v>120</v>
      </c>
      <c r="F89" s="65">
        <f t="shared" si="5"/>
        <v>1200</v>
      </c>
      <c r="G89" s="64">
        <f>ROUND((E89*B5+E89),2)</f>
        <v>132.61000000000001</v>
      </c>
      <c r="H89" s="65">
        <f t="shared" si="4"/>
        <v>1326.1000000000001</v>
      </c>
    </row>
    <row r="90" spans="1:9" x14ac:dyDescent="0.2">
      <c r="A90" s="63">
        <v>82</v>
      </c>
      <c r="B90" s="23" t="s">
        <v>95</v>
      </c>
      <c r="C90" s="29" t="s">
        <v>9</v>
      </c>
      <c r="D90" s="25">
        <v>10</v>
      </c>
      <c r="E90" s="64">
        <v>150</v>
      </c>
      <c r="F90" s="65">
        <f t="shared" si="5"/>
        <v>1500</v>
      </c>
      <c r="G90" s="64">
        <f>ROUND((E90*B5+E90),2)</f>
        <v>165.76</v>
      </c>
      <c r="H90" s="65">
        <f t="shared" si="4"/>
        <v>1657.6</v>
      </c>
    </row>
    <row r="91" spans="1:9" x14ac:dyDescent="0.2">
      <c r="A91" s="66">
        <v>83</v>
      </c>
      <c r="B91" s="67" t="s">
        <v>96</v>
      </c>
      <c r="C91" s="68" t="s">
        <v>9</v>
      </c>
      <c r="D91" s="69">
        <v>10</v>
      </c>
      <c r="E91" s="64">
        <v>160</v>
      </c>
      <c r="F91" s="71">
        <f t="shared" si="5"/>
        <v>1600</v>
      </c>
      <c r="G91" s="64">
        <f>ROUND((E91*B5+E91),2)</f>
        <v>176.81</v>
      </c>
      <c r="H91" s="65">
        <f t="shared" si="4"/>
        <v>1768.1</v>
      </c>
    </row>
    <row r="92" spans="1:9" x14ac:dyDescent="0.2">
      <c r="A92" s="63">
        <v>84</v>
      </c>
      <c r="B92" s="23" t="s">
        <v>97</v>
      </c>
      <c r="C92" s="29" t="s">
        <v>9</v>
      </c>
      <c r="D92" s="25">
        <v>3</v>
      </c>
      <c r="E92" s="64">
        <v>160</v>
      </c>
      <c r="F92" s="65">
        <f t="shared" si="5"/>
        <v>480</v>
      </c>
      <c r="G92" s="64">
        <f>ROUND((E92*B5+E92),2)</f>
        <v>176.81</v>
      </c>
      <c r="H92" s="65">
        <f t="shared" si="4"/>
        <v>530.43000000000006</v>
      </c>
    </row>
    <row r="93" spans="1:9" x14ac:dyDescent="0.2">
      <c r="A93" s="63">
        <v>85</v>
      </c>
      <c r="B93" s="23" t="s">
        <v>98</v>
      </c>
      <c r="C93" s="29" t="s">
        <v>9</v>
      </c>
      <c r="D93" s="25">
        <v>3</v>
      </c>
      <c r="E93" s="64">
        <v>160</v>
      </c>
      <c r="F93" s="65">
        <f t="shared" si="5"/>
        <v>480</v>
      </c>
      <c r="G93" s="64">
        <f>ROUND((E93*B5+E93),2)</f>
        <v>176.81</v>
      </c>
      <c r="H93" s="65">
        <f t="shared" si="4"/>
        <v>530.43000000000006</v>
      </c>
    </row>
    <row r="94" spans="1:9" s="54" customFormat="1" x14ac:dyDescent="0.2">
      <c r="A94" s="63">
        <v>86</v>
      </c>
      <c r="B94" s="23" t="s">
        <v>99</v>
      </c>
      <c r="C94" s="29" t="s">
        <v>9</v>
      </c>
      <c r="D94" s="25">
        <v>3</v>
      </c>
      <c r="E94" s="64">
        <v>400</v>
      </c>
      <c r="F94" s="65">
        <f t="shared" si="5"/>
        <v>1200</v>
      </c>
      <c r="G94" s="64">
        <f>ROUND((E94*B5+E94),2)</f>
        <v>442.04</v>
      </c>
      <c r="H94" s="65">
        <f t="shared" si="4"/>
        <v>1326.1200000000001</v>
      </c>
      <c r="I94" s="78"/>
    </row>
    <row r="95" spans="1:9" x14ac:dyDescent="0.2">
      <c r="A95" s="63">
        <v>87</v>
      </c>
      <c r="B95" s="23" t="s">
        <v>100</v>
      </c>
      <c r="C95" s="29" t="s">
        <v>9</v>
      </c>
      <c r="D95" s="25">
        <v>3</v>
      </c>
      <c r="E95" s="64">
        <v>440</v>
      </c>
      <c r="F95" s="65">
        <f t="shared" si="5"/>
        <v>1320</v>
      </c>
      <c r="G95" s="64">
        <f>ROUND((E95*B5+E95),2)</f>
        <v>486.24</v>
      </c>
      <c r="H95" s="65">
        <f t="shared" si="4"/>
        <v>1458.72</v>
      </c>
    </row>
    <row r="96" spans="1:9" x14ac:dyDescent="0.2">
      <c r="A96" s="63">
        <v>88</v>
      </c>
      <c r="B96" s="23" t="s">
        <v>101</v>
      </c>
      <c r="C96" s="29" t="s">
        <v>9</v>
      </c>
      <c r="D96" s="85">
        <v>5</v>
      </c>
      <c r="E96" s="64">
        <v>485</v>
      </c>
      <c r="F96" s="65">
        <f t="shared" si="5"/>
        <v>2425</v>
      </c>
      <c r="G96" s="64">
        <f>ROUND((E96*B5+E96),2)</f>
        <v>535.97</v>
      </c>
      <c r="H96" s="65">
        <f t="shared" si="4"/>
        <v>2679.8500000000004</v>
      </c>
      <c r="I96" s="79"/>
    </row>
    <row r="97" spans="1:9" x14ac:dyDescent="0.2">
      <c r="A97" s="63">
        <v>89</v>
      </c>
      <c r="B97" s="23" t="s">
        <v>102</v>
      </c>
      <c r="C97" s="29" t="s">
        <v>9</v>
      </c>
      <c r="D97" s="25">
        <v>3</v>
      </c>
      <c r="E97" s="64">
        <v>550</v>
      </c>
      <c r="F97" s="65">
        <f t="shared" si="5"/>
        <v>1650</v>
      </c>
      <c r="G97" s="64">
        <f>ROUND((E97*B5+E97),2)</f>
        <v>607.79999999999995</v>
      </c>
      <c r="H97" s="65">
        <f t="shared" si="4"/>
        <v>1823.3999999999999</v>
      </c>
    </row>
    <row r="98" spans="1:9" x14ac:dyDescent="0.2">
      <c r="A98" s="63">
        <v>90</v>
      </c>
      <c r="B98" s="23" t="s">
        <v>103</v>
      </c>
      <c r="C98" s="29" t="s">
        <v>9</v>
      </c>
      <c r="D98" s="25">
        <v>3</v>
      </c>
      <c r="E98" s="64">
        <v>380</v>
      </c>
      <c r="F98" s="65">
        <f t="shared" si="5"/>
        <v>1140</v>
      </c>
      <c r="G98" s="64">
        <f>ROUND((E98*B5+E98),2)</f>
        <v>419.93</v>
      </c>
      <c r="H98" s="65">
        <f t="shared" si="4"/>
        <v>1259.79</v>
      </c>
    </row>
    <row r="99" spans="1:9" s="54" customFormat="1" x14ac:dyDescent="0.2">
      <c r="A99" s="86">
        <v>91</v>
      </c>
      <c r="B99" s="23" t="s">
        <v>104</v>
      </c>
      <c r="C99" s="29" t="s">
        <v>9</v>
      </c>
      <c r="D99" s="25">
        <v>3</v>
      </c>
      <c r="E99" s="64">
        <v>250</v>
      </c>
      <c r="F99" s="65">
        <f t="shared" si="5"/>
        <v>750</v>
      </c>
      <c r="G99" s="64">
        <f>ROUND((E99*B5+E99),2)</f>
        <v>276.27</v>
      </c>
      <c r="H99" s="65">
        <f t="shared" si="4"/>
        <v>828.81</v>
      </c>
      <c r="I99" s="78"/>
    </row>
    <row r="100" spans="1:9" x14ac:dyDescent="0.2">
      <c r="A100" s="86">
        <v>92</v>
      </c>
      <c r="B100" s="23" t="s">
        <v>105</v>
      </c>
      <c r="C100" s="29" t="s">
        <v>9</v>
      </c>
      <c r="D100" s="25">
        <v>3</v>
      </c>
      <c r="E100" s="64">
        <v>250</v>
      </c>
      <c r="F100" s="65">
        <f t="shared" si="5"/>
        <v>750</v>
      </c>
      <c r="G100" s="64">
        <f>ROUND((E100*B5+E100),2)</f>
        <v>276.27</v>
      </c>
      <c r="H100" s="65">
        <f t="shared" si="4"/>
        <v>828.81</v>
      </c>
    </row>
    <row r="101" spans="1:9" x14ac:dyDescent="0.2">
      <c r="A101" s="86">
        <v>93</v>
      </c>
      <c r="B101" s="23" t="s">
        <v>106</v>
      </c>
      <c r="C101" s="29" t="s">
        <v>9</v>
      </c>
      <c r="D101" s="25">
        <v>200</v>
      </c>
      <c r="E101" s="64">
        <v>6.75</v>
      </c>
      <c r="F101" s="65">
        <f t="shared" si="5"/>
        <v>1350</v>
      </c>
      <c r="G101" s="64">
        <f>ROUND((E101*B5+E101),2)</f>
        <v>7.46</v>
      </c>
      <c r="H101" s="65">
        <f t="shared" si="4"/>
        <v>1492</v>
      </c>
      <c r="I101" s="79"/>
    </row>
    <row r="102" spans="1:9" x14ac:dyDescent="0.2">
      <c r="A102" s="63">
        <v>94</v>
      </c>
      <c r="B102" s="23" t="s">
        <v>107</v>
      </c>
      <c r="C102" s="29" t="s">
        <v>9</v>
      </c>
      <c r="D102" s="25">
        <v>1</v>
      </c>
      <c r="E102" s="64">
        <v>150</v>
      </c>
      <c r="F102" s="65">
        <f t="shared" si="5"/>
        <v>150</v>
      </c>
      <c r="G102" s="64">
        <f>ROUND((E102*B5+E102),2)</f>
        <v>165.76</v>
      </c>
      <c r="H102" s="65">
        <f t="shared" si="4"/>
        <v>165.76</v>
      </c>
    </row>
    <row r="103" spans="1:9" x14ac:dyDescent="0.2">
      <c r="A103" s="63">
        <v>95</v>
      </c>
      <c r="B103" s="23" t="s">
        <v>108</v>
      </c>
      <c r="C103" s="29" t="s">
        <v>9</v>
      </c>
      <c r="D103" s="25">
        <v>1</v>
      </c>
      <c r="E103" s="64">
        <v>151</v>
      </c>
      <c r="F103" s="65">
        <f t="shared" si="5"/>
        <v>151</v>
      </c>
      <c r="G103" s="64">
        <f>ROUND((E103*B5+E103),2)</f>
        <v>166.87</v>
      </c>
      <c r="H103" s="65">
        <f t="shared" si="4"/>
        <v>166.87</v>
      </c>
    </row>
    <row r="104" spans="1:9" x14ac:dyDescent="0.2">
      <c r="A104" s="63">
        <v>96</v>
      </c>
      <c r="B104" s="23" t="s">
        <v>109</v>
      </c>
      <c r="C104" s="29" t="s">
        <v>9</v>
      </c>
      <c r="D104" s="25">
        <v>1</v>
      </c>
      <c r="E104" s="64">
        <v>152</v>
      </c>
      <c r="F104" s="65">
        <f t="shared" si="5"/>
        <v>152</v>
      </c>
      <c r="G104" s="64">
        <f>ROUND((E104*B5+E104),2)</f>
        <v>167.97</v>
      </c>
      <c r="H104" s="65">
        <f t="shared" si="4"/>
        <v>167.97</v>
      </c>
    </row>
    <row r="105" spans="1:9" x14ac:dyDescent="0.2">
      <c r="A105" s="63">
        <v>97</v>
      </c>
      <c r="B105" s="23" t="s">
        <v>110</v>
      </c>
      <c r="C105" s="29" t="s">
        <v>9</v>
      </c>
      <c r="D105" s="25">
        <v>1</v>
      </c>
      <c r="E105" s="64">
        <v>153</v>
      </c>
      <c r="F105" s="65">
        <f t="shared" si="5"/>
        <v>153</v>
      </c>
      <c r="G105" s="64">
        <f>ROUND((E105*B5+E105),2)</f>
        <v>169.08</v>
      </c>
      <c r="H105" s="65">
        <f t="shared" si="4"/>
        <v>169.08</v>
      </c>
    </row>
    <row r="106" spans="1:9" x14ac:dyDescent="0.2">
      <c r="A106" s="63">
        <v>98</v>
      </c>
      <c r="B106" s="23" t="s">
        <v>111</v>
      </c>
      <c r="C106" s="29" t="s">
        <v>9</v>
      </c>
      <c r="D106" s="25">
        <v>1</v>
      </c>
      <c r="E106" s="64">
        <v>154</v>
      </c>
      <c r="F106" s="65">
        <f t="shared" si="5"/>
        <v>154</v>
      </c>
      <c r="G106" s="64">
        <f>ROUND((E106*B5+E106),2)</f>
        <v>170.18</v>
      </c>
      <c r="H106" s="65">
        <f t="shared" si="4"/>
        <v>170.18</v>
      </c>
    </row>
    <row r="107" spans="1:9" x14ac:dyDescent="0.2">
      <c r="A107" s="63">
        <v>99</v>
      </c>
      <c r="B107" s="23" t="s">
        <v>112</v>
      </c>
      <c r="C107" s="29" t="s">
        <v>9</v>
      </c>
      <c r="D107" s="25">
        <v>1</v>
      </c>
      <c r="E107" s="64">
        <v>155</v>
      </c>
      <c r="F107" s="65">
        <f t="shared" si="5"/>
        <v>155</v>
      </c>
      <c r="G107" s="64">
        <f>ROUND((E107*B5+E107),2)</f>
        <v>171.29</v>
      </c>
      <c r="H107" s="65">
        <f t="shared" si="4"/>
        <v>171.29</v>
      </c>
    </row>
    <row r="108" spans="1:9" s="54" customFormat="1" x14ac:dyDescent="0.2">
      <c r="A108" s="63">
        <v>100</v>
      </c>
      <c r="B108" s="23" t="s">
        <v>113</v>
      </c>
      <c r="C108" s="29" t="s">
        <v>9</v>
      </c>
      <c r="D108" s="25">
        <v>1</v>
      </c>
      <c r="E108" s="64">
        <v>156</v>
      </c>
      <c r="F108" s="65">
        <f t="shared" si="5"/>
        <v>156</v>
      </c>
      <c r="G108" s="64">
        <f>ROUND((E108*B5+E108),2)</f>
        <v>172.39</v>
      </c>
      <c r="H108" s="65">
        <f t="shared" si="4"/>
        <v>172.39</v>
      </c>
      <c r="I108" s="78"/>
    </row>
    <row r="109" spans="1:9" x14ac:dyDescent="0.2">
      <c r="A109" s="63">
        <v>101</v>
      </c>
      <c r="B109" s="23" t="s">
        <v>114</v>
      </c>
      <c r="C109" s="29" t="s">
        <v>9</v>
      </c>
      <c r="D109" s="25">
        <v>10</v>
      </c>
      <c r="E109" s="64">
        <v>6.94</v>
      </c>
      <c r="F109" s="65">
        <f t="shared" si="5"/>
        <v>69.400000000000006</v>
      </c>
      <c r="G109" s="64">
        <f>ROUND((E109*B5+E109),2)</f>
        <v>7.67</v>
      </c>
      <c r="H109" s="65">
        <f t="shared" si="4"/>
        <v>76.7</v>
      </c>
    </row>
    <row r="110" spans="1:9" s="54" customFormat="1" x14ac:dyDescent="0.2">
      <c r="A110" s="63">
        <v>102</v>
      </c>
      <c r="B110" s="23" t="s">
        <v>115</v>
      </c>
      <c r="C110" s="29" t="s">
        <v>9</v>
      </c>
      <c r="D110" s="25">
        <v>40</v>
      </c>
      <c r="E110" s="64">
        <v>3.27</v>
      </c>
      <c r="F110" s="65">
        <f t="shared" si="5"/>
        <v>130.80000000000001</v>
      </c>
      <c r="G110" s="64">
        <f>ROUND((E110*B5+E110),2)</f>
        <v>3.61</v>
      </c>
      <c r="H110" s="65">
        <f t="shared" si="4"/>
        <v>144.4</v>
      </c>
      <c r="I110" s="79"/>
    </row>
    <row r="111" spans="1:9" x14ac:dyDescent="0.2">
      <c r="A111" s="63">
        <v>103</v>
      </c>
      <c r="B111" s="23" t="s">
        <v>116</v>
      </c>
      <c r="C111" s="29" t="s">
        <v>9</v>
      </c>
      <c r="D111" s="25">
        <v>10</v>
      </c>
      <c r="E111" s="64">
        <v>12</v>
      </c>
      <c r="F111" s="65">
        <f t="shared" si="5"/>
        <v>120</v>
      </c>
      <c r="G111" s="64">
        <f>ROUND((E111*B5+E111),2)</f>
        <v>13.26</v>
      </c>
      <c r="H111" s="65">
        <f t="shared" si="4"/>
        <v>132.6</v>
      </c>
    </row>
    <row r="112" spans="1:9" x14ac:dyDescent="0.2">
      <c r="A112" s="63">
        <v>104</v>
      </c>
      <c r="B112" s="23" t="s">
        <v>117</v>
      </c>
      <c r="C112" s="29" t="s">
        <v>9</v>
      </c>
      <c r="D112" s="25">
        <v>40</v>
      </c>
      <c r="E112" s="64">
        <v>4.7699999999999996</v>
      </c>
      <c r="F112" s="65">
        <f t="shared" si="5"/>
        <v>190.79999999999998</v>
      </c>
      <c r="G112" s="64">
        <f>ROUND((E112*B5+E112),2)</f>
        <v>5.27</v>
      </c>
      <c r="H112" s="65">
        <f t="shared" si="4"/>
        <v>210.79999999999998</v>
      </c>
      <c r="I112" s="79"/>
    </row>
    <row r="113" spans="1:9" x14ac:dyDescent="0.2">
      <c r="A113" s="63">
        <v>105</v>
      </c>
      <c r="B113" s="23" t="s">
        <v>118</v>
      </c>
      <c r="C113" s="29" t="s">
        <v>9</v>
      </c>
      <c r="D113" s="25">
        <v>10</v>
      </c>
      <c r="E113" s="64">
        <v>10.1</v>
      </c>
      <c r="F113" s="65">
        <f t="shared" si="5"/>
        <v>101</v>
      </c>
      <c r="G113" s="64">
        <f>ROUND((E113*B5+E113),2)</f>
        <v>11.16</v>
      </c>
      <c r="H113" s="65">
        <f t="shared" si="4"/>
        <v>111.6</v>
      </c>
    </row>
    <row r="114" spans="1:9" x14ac:dyDescent="0.2">
      <c r="A114" s="63">
        <v>106</v>
      </c>
      <c r="B114" s="23" t="s">
        <v>119</v>
      </c>
      <c r="C114" s="29" t="s">
        <v>9</v>
      </c>
      <c r="D114" s="25">
        <v>5</v>
      </c>
      <c r="E114" s="64">
        <v>5.22</v>
      </c>
      <c r="F114" s="65">
        <f t="shared" si="5"/>
        <v>26.099999999999998</v>
      </c>
      <c r="G114" s="64">
        <f>ROUND((E114*B5+E114),2)</f>
        <v>5.77</v>
      </c>
      <c r="H114" s="65">
        <f t="shared" si="4"/>
        <v>28.849999999999998</v>
      </c>
    </row>
    <row r="115" spans="1:9" x14ac:dyDescent="0.2">
      <c r="A115" s="63">
        <v>107</v>
      </c>
      <c r="B115" s="23" t="s">
        <v>120</v>
      </c>
      <c r="C115" s="29" t="s">
        <v>9</v>
      </c>
      <c r="D115" s="25">
        <v>20</v>
      </c>
      <c r="E115" s="64">
        <v>1.41</v>
      </c>
      <c r="F115" s="65">
        <f t="shared" si="5"/>
        <v>28.2</v>
      </c>
      <c r="G115" s="64">
        <f>ROUND((E115*B5+E115),2)</f>
        <v>1.56</v>
      </c>
      <c r="H115" s="65">
        <f t="shared" si="4"/>
        <v>31.200000000000003</v>
      </c>
    </row>
    <row r="116" spans="1:9" x14ac:dyDescent="0.2">
      <c r="A116" s="63">
        <v>108</v>
      </c>
      <c r="B116" s="23" t="s">
        <v>121</v>
      </c>
      <c r="C116" s="29" t="s">
        <v>9</v>
      </c>
      <c r="D116" s="25">
        <v>2</v>
      </c>
      <c r="E116" s="64">
        <v>85.2</v>
      </c>
      <c r="F116" s="65">
        <f t="shared" si="5"/>
        <v>170.4</v>
      </c>
      <c r="G116" s="64">
        <f>ROUND((E116*B5+E116),2)</f>
        <v>94.15</v>
      </c>
      <c r="H116" s="65">
        <f t="shared" si="4"/>
        <v>188.3</v>
      </c>
    </row>
    <row r="117" spans="1:9" x14ac:dyDescent="0.2">
      <c r="A117" s="63">
        <v>109</v>
      </c>
      <c r="B117" s="23" t="s">
        <v>122</v>
      </c>
      <c r="C117" s="29" t="s">
        <v>9</v>
      </c>
      <c r="D117" s="25">
        <v>36</v>
      </c>
      <c r="E117" s="64">
        <v>85.2</v>
      </c>
      <c r="F117" s="65">
        <f t="shared" si="5"/>
        <v>3067.2000000000003</v>
      </c>
      <c r="G117" s="64">
        <f>ROUND((E117*B5+E117),2)</f>
        <v>94.15</v>
      </c>
      <c r="H117" s="65">
        <f t="shared" si="4"/>
        <v>3389.4</v>
      </c>
    </row>
    <row r="118" spans="1:9" s="54" customFormat="1" x14ac:dyDescent="0.2">
      <c r="A118" s="63">
        <v>110</v>
      </c>
      <c r="B118" s="23" t="s">
        <v>123</v>
      </c>
      <c r="C118" s="29" t="s">
        <v>9</v>
      </c>
      <c r="D118" s="25">
        <v>120</v>
      </c>
      <c r="E118" s="64">
        <v>1.79</v>
      </c>
      <c r="F118" s="65">
        <f t="shared" si="5"/>
        <v>214.8</v>
      </c>
      <c r="G118" s="64">
        <f>ROUND((E118*B5+E118),2)</f>
        <v>1.98</v>
      </c>
      <c r="H118" s="65">
        <f t="shared" si="4"/>
        <v>237.6</v>
      </c>
      <c r="I118" s="78"/>
    </row>
    <row r="119" spans="1:9" x14ac:dyDescent="0.2">
      <c r="A119" s="63">
        <v>111</v>
      </c>
      <c r="B119" s="23" t="s">
        <v>124</v>
      </c>
      <c r="C119" s="29" t="s">
        <v>9</v>
      </c>
      <c r="D119" s="25">
        <v>5</v>
      </c>
      <c r="E119" s="64">
        <v>110</v>
      </c>
      <c r="F119" s="65">
        <f t="shared" si="5"/>
        <v>550</v>
      </c>
      <c r="G119" s="64">
        <f>ROUND((E119*B5+E119),2)</f>
        <v>121.56</v>
      </c>
      <c r="H119" s="65">
        <f t="shared" si="4"/>
        <v>607.79999999999995</v>
      </c>
    </row>
    <row r="120" spans="1:9" x14ac:dyDescent="0.2">
      <c r="A120" s="66">
        <v>112</v>
      </c>
      <c r="B120" s="67" t="s">
        <v>125</v>
      </c>
      <c r="C120" s="68" t="s">
        <v>9</v>
      </c>
      <c r="D120" s="69">
        <v>4</v>
      </c>
      <c r="E120" s="64">
        <v>100</v>
      </c>
      <c r="F120" s="71">
        <f t="shared" si="5"/>
        <v>400</v>
      </c>
      <c r="G120" s="64">
        <f>ROUND((E120*B5+E120),2)</f>
        <v>110.51</v>
      </c>
      <c r="H120" s="65">
        <f t="shared" si="4"/>
        <v>442.04</v>
      </c>
      <c r="I120" s="79"/>
    </row>
    <row r="121" spans="1:9" s="54" customFormat="1" x14ac:dyDescent="0.2">
      <c r="A121" s="66">
        <v>113</v>
      </c>
      <c r="B121" s="67" t="s">
        <v>126</v>
      </c>
      <c r="C121" s="68" t="s">
        <v>9</v>
      </c>
      <c r="D121" s="69">
        <v>2</v>
      </c>
      <c r="E121" s="64">
        <v>80</v>
      </c>
      <c r="F121" s="71">
        <f t="shared" si="5"/>
        <v>160</v>
      </c>
      <c r="G121" s="64">
        <f>ROUND((E121*B5+E121),2)</f>
        <v>88.41</v>
      </c>
      <c r="H121" s="65">
        <f t="shared" si="4"/>
        <v>176.82</v>
      </c>
      <c r="I121" s="78"/>
    </row>
    <row r="122" spans="1:9" x14ac:dyDescent="0.2">
      <c r="A122" s="63">
        <v>114</v>
      </c>
      <c r="B122" s="23" t="s">
        <v>127</v>
      </c>
      <c r="C122" s="29" t="s">
        <v>9</v>
      </c>
      <c r="D122" s="25">
        <v>2</v>
      </c>
      <c r="E122" s="64">
        <v>130</v>
      </c>
      <c r="F122" s="65">
        <f t="shared" si="5"/>
        <v>260</v>
      </c>
      <c r="G122" s="64">
        <f>ROUND((E122*B5+E122),2)</f>
        <v>143.66</v>
      </c>
      <c r="H122" s="65">
        <f t="shared" si="4"/>
        <v>287.32</v>
      </c>
    </row>
    <row r="123" spans="1:9" x14ac:dyDescent="0.2">
      <c r="A123" s="63">
        <v>115</v>
      </c>
      <c r="B123" s="23" t="s">
        <v>128</v>
      </c>
      <c r="C123" s="29" t="s">
        <v>9</v>
      </c>
      <c r="D123" s="25">
        <v>4</v>
      </c>
      <c r="E123" s="64">
        <v>90</v>
      </c>
      <c r="F123" s="65">
        <f t="shared" si="5"/>
        <v>360</v>
      </c>
      <c r="G123" s="64">
        <f>ROUND((E123*B5+E123),2)</f>
        <v>99.46</v>
      </c>
      <c r="H123" s="65">
        <f t="shared" si="4"/>
        <v>397.84</v>
      </c>
      <c r="I123" s="79"/>
    </row>
    <row r="124" spans="1:9" x14ac:dyDescent="0.2">
      <c r="A124" s="63">
        <v>116</v>
      </c>
      <c r="B124" s="23" t="s">
        <v>129</v>
      </c>
      <c r="C124" s="29" t="s">
        <v>9</v>
      </c>
      <c r="D124" s="25">
        <v>2</v>
      </c>
      <c r="E124" s="64">
        <v>90</v>
      </c>
      <c r="F124" s="65">
        <f t="shared" si="5"/>
        <v>180</v>
      </c>
      <c r="G124" s="64">
        <f>ROUND((E124*B5+E124),2)</f>
        <v>99.46</v>
      </c>
      <c r="H124" s="65">
        <f t="shared" si="4"/>
        <v>198.92</v>
      </c>
    </row>
    <row r="125" spans="1:9" x14ac:dyDescent="0.2">
      <c r="A125" s="63">
        <v>117</v>
      </c>
      <c r="B125" s="23" t="s">
        <v>130</v>
      </c>
      <c r="C125" s="29" t="s">
        <v>9</v>
      </c>
      <c r="D125" s="25">
        <v>2</v>
      </c>
      <c r="E125" s="64">
        <v>95</v>
      </c>
      <c r="F125" s="65">
        <f t="shared" si="5"/>
        <v>190</v>
      </c>
      <c r="G125" s="64">
        <f>ROUND((E125*B5+E125),2)</f>
        <v>104.98</v>
      </c>
      <c r="H125" s="65">
        <f t="shared" si="4"/>
        <v>209.96</v>
      </c>
    </row>
    <row r="126" spans="1:9" x14ac:dyDescent="0.2">
      <c r="A126" s="63">
        <v>118</v>
      </c>
      <c r="B126" s="23" t="s">
        <v>184</v>
      </c>
      <c r="C126" s="29" t="s">
        <v>9</v>
      </c>
      <c r="D126" s="25">
        <v>250</v>
      </c>
      <c r="E126" s="64">
        <v>11.28</v>
      </c>
      <c r="F126" s="65">
        <f t="shared" si="5"/>
        <v>2820</v>
      </c>
      <c r="G126" s="64">
        <f>ROUND((E126*B5+E126),2)</f>
        <v>12.47</v>
      </c>
      <c r="H126" s="65">
        <f t="shared" si="4"/>
        <v>3117.5</v>
      </c>
    </row>
    <row r="127" spans="1:9" x14ac:dyDescent="0.2">
      <c r="A127" s="63">
        <v>119</v>
      </c>
      <c r="B127" s="23" t="s">
        <v>132</v>
      </c>
      <c r="C127" s="29" t="s">
        <v>9</v>
      </c>
      <c r="D127" s="25">
        <v>20</v>
      </c>
      <c r="E127" s="64">
        <v>1.0900000000000001</v>
      </c>
      <c r="F127" s="65">
        <f t="shared" si="5"/>
        <v>21.8</v>
      </c>
      <c r="G127" s="64">
        <f>ROUND((E127*B5+E127),2)</f>
        <v>1.2</v>
      </c>
      <c r="H127" s="65">
        <f t="shared" ref="H127:H158" si="6">D127*G127</f>
        <v>24</v>
      </c>
    </row>
    <row r="128" spans="1:9" x14ac:dyDescent="0.2">
      <c r="A128" s="63">
        <v>120</v>
      </c>
      <c r="B128" s="23" t="s">
        <v>133</v>
      </c>
      <c r="C128" s="29" t="s">
        <v>9</v>
      </c>
      <c r="D128" s="25">
        <v>20</v>
      </c>
      <c r="E128" s="64">
        <v>1.49</v>
      </c>
      <c r="F128" s="65">
        <f t="shared" si="5"/>
        <v>29.8</v>
      </c>
      <c r="G128" s="64">
        <f>ROUND((E128*B5+E128),2)</f>
        <v>1.65</v>
      </c>
      <c r="H128" s="65">
        <f t="shared" si="6"/>
        <v>33</v>
      </c>
    </row>
    <row r="129" spans="1:8" x14ac:dyDescent="0.2">
      <c r="A129" s="63">
        <v>121</v>
      </c>
      <c r="B129" s="23" t="s">
        <v>134</v>
      </c>
      <c r="C129" s="29" t="s">
        <v>9</v>
      </c>
      <c r="D129" s="25">
        <v>2</v>
      </c>
      <c r="E129" s="64">
        <v>14</v>
      </c>
      <c r="F129" s="65">
        <f t="shared" si="5"/>
        <v>28</v>
      </c>
      <c r="G129" s="64">
        <f>ROUND((E129*B5+E129),2)</f>
        <v>15.47</v>
      </c>
      <c r="H129" s="65">
        <f t="shared" si="6"/>
        <v>30.94</v>
      </c>
    </row>
    <row r="130" spans="1:8" ht="25.5" x14ac:dyDescent="0.2">
      <c r="A130" s="63">
        <v>122</v>
      </c>
      <c r="B130" s="23" t="s">
        <v>135</v>
      </c>
      <c r="C130" s="29" t="s">
        <v>9</v>
      </c>
      <c r="D130" s="25">
        <v>2</v>
      </c>
      <c r="E130" s="64">
        <v>27</v>
      </c>
      <c r="F130" s="65">
        <f t="shared" si="5"/>
        <v>54</v>
      </c>
      <c r="G130" s="64">
        <f>ROUND((E130*B5+E130),2)</f>
        <v>29.84</v>
      </c>
      <c r="H130" s="65">
        <f t="shared" si="6"/>
        <v>59.68</v>
      </c>
    </row>
    <row r="131" spans="1:8" ht="24" x14ac:dyDescent="0.2">
      <c r="A131" s="63">
        <v>123</v>
      </c>
      <c r="B131" s="98" t="s">
        <v>185</v>
      </c>
      <c r="C131" s="29" t="s">
        <v>9</v>
      </c>
      <c r="D131" s="25">
        <v>2</v>
      </c>
      <c r="E131" s="64">
        <v>15</v>
      </c>
      <c r="F131" s="65">
        <f t="shared" si="5"/>
        <v>30</v>
      </c>
      <c r="G131" s="64">
        <f>ROUND((E131*B5+E131),2)</f>
        <v>16.579999999999998</v>
      </c>
      <c r="H131" s="65">
        <f t="shared" si="6"/>
        <v>33.159999999999997</v>
      </c>
    </row>
    <row r="132" spans="1:8" ht="24" x14ac:dyDescent="0.2">
      <c r="A132" s="72">
        <v>124</v>
      </c>
      <c r="B132" s="99" t="s">
        <v>137</v>
      </c>
      <c r="C132" s="74" t="s">
        <v>9</v>
      </c>
      <c r="D132" s="87">
        <v>2</v>
      </c>
      <c r="E132" s="76">
        <v>28</v>
      </c>
      <c r="F132" s="77">
        <f t="shared" si="5"/>
        <v>56</v>
      </c>
      <c r="G132" s="64">
        <f>ROUND((E132*B5+E132),2)</f>
        <v>30.94</v>
      </c>
      <c r="H132" s="65">
        <f t="shared" si="6"/>
        <v>61.88</v>
      </c>
    </row>
    <row r="133" spans="1:8" x14ac:dyDescent="0.2">
      <c r="A133" s="63">
        <v>125</v>
      </c>
      <c r="B133" s="91" t="s">
        <v>186</v>
      </c>
      <c r="C133" s="29" t="s">
        <v>139</v>
      </c>
      <c r="D133" s="25">
        <v>170</v>
      </c>
      <c r="E133" s="88">
        <v>39.479999999999997</v>
      </c>
      <c r="F133" s="89">
        <f t="shared" si="5"/>
        <v>6711.5999999999995</v>
      </c>
      <c r="G133" s="102">
        <f>ROUND((E133*B5+E133),2)</f>
        <v>43.63</v>
      </c>
      <c r="H133" s="65">
        <f t="shared" si="6"/>
        <v>7417.1</v>
      </c>
    </row>
    <row r="134" spans="1:8" x14ac:dyDescent="0.2">
      <c r="A134" s="63">
        <v>126</v>
      </c>
      <c r="B134" s="91" t="s">
        <v>187</v>
      </c>
      <c r="C134" s="29" t="s">
        <v>139</v>
      </c>
      <c r="D134" s="25">
        <v>100</v>
      </c>
      <c r="E134" s="88">
        <v>39.1</v>
      </c>
      <c r="F134" s="89">
        <f t="shared" si="5"/>
        <v>3910</v>
      </c>
      <c r="G134" s="102">
        <f>ROUND((E134*B5+E134),2)</f>
        <v>43.21</v>
      </c>
      <c r="H134" s="65">
        <f t="shared" si="6"/>
        <v>4321</v>
      </c>
    </row>
    <row r="135" spans="1:8" x14ac:dyDescent="0.2">
      <c r="A135" s="63">
        <v>127</v>
      </c>
      <c r="B135" s="91" t="s">
        <v>188</v>
      </c>
      <c r="C135" s="29" t="s">
        <v>139</v>
      </c>
      <c r="D135" s="25">
        <v>60</v>
      </c>
      <c r="E135" s="88">
        <v>39.1</v>
      </c>
      <c r="F135" s="89">
        <f t="shared" si="5"/>
        <v>2346</v>
      </c>
      <c r="G135" s="102">
        <f>ROUND((E135*B5+E135),2)</f>
        <v>43.21</v>
      </c>
      <c r="H135" s="65">
        <f t="shared" si="6"/>
        <v>2592.6</v>
      </c>
    </row>
    <row r="136" spans="1:8" x14ac:dyDescent="0.2">
      <c r="A136" s="63">
        <v>128</v>
      </c>
      <c r="B136" s="91" t="s">
        <v>189</v>
      </c>
      <c r="C136" s="29" t="s">
        <v>139</v>
      </c>
      <c r="D136" s="25">
        <v>70</v>
      </c>
      <c r="E136" s="88">
        <v>39.1</v>
      </c>
      <c r="F136" s="89">
        <f t="shared" si="5"/>
        <v>2737</v>
      </c>
      <c r="G136" s="102">
        <f>ROUND((E136*B5+E136),2)</f>
        <v>43.21</v>
      </c>
      <c r="H136" s="65">
        <f t="shared" si="6"/>
        <v>3024.7000000000003</v>
      </c>
    </row>
    <row r="137" spans="1:8" x14ac:dyDescent="0.2">
      <c r="A137" s="66">
        <v>129</v>
      </c>
      <c r="B137" s="91" t="s">
        <v>190</v>
      </c>
      <c r="C137" s="68" t="s">
        <v>139</v>
      </c>
      <c r="D137" s="69">
        <v>100</v>
      </c>
      <c r="E137" s="88">
        <v>39.1</v>
      </c>
      <c r="F137" s="90">
        <f t="shared" si="5"/>
        <v>3910</v>
      </c>
      <c r="G137" s="102">
        <f>ROUND((E137*B5+E137),2)</f>
        <v>43.21</v>
      </c>
      <c r="H137" s="65">
        <f t="shared" si="6"/>
        <v>4321</v>
      </c>
    </row>
    <row r="138" spans="1:8" x14ac:dyDescent="0.2">
      <c r="A138" s="92">
        <v>130</v>
      </c>
      <c r="B138" s="93" t="s">
        <v>144</v>
      </c>
      <c r="C138" s="94" t="s">
        <v>9</v>
      </c>
      <c r="D138" s="95">
        <v>150</v>
      </c>
      <c r="E138" s="84">
        <v>2.89</v>
      </c>
      <c r="F138" s="96">
        <f t="shared" si="5"/>
        <v>433.5</v>
      </c>
      <c r="G138" s="64">
        <f>ROUND((E138*B5+E138),2)</f>
        <v>3.19</v>
      </c>
      <c r="H138" s="65">
        <f t="shared" si="6"/>
        <v>478.5</v>
      </c>
    </row>
    <row r="139" spans="1:8" x14ac:dyDescent="0.2">
      <c r="A139" s="63">
        <v>131</v>
      </c>
      <c r="B139" s="23" t="s">
        <v>145</v>
      </c>
      <c r="C139" s="29" t="s">
        <v>9</v>
      </c>
      <c r="D139" s="25">
        <v>150</v>
      </c>
      <c r="E139" s="64">
        <v>2</v>
      </c>
      <c r="F139" s="65">
        <f t="shared" si="5"/>
        <v>300</v>
      </c>
      <c r="G139" s="64">
        <f>ROUND((E139*B5+E139),2)</f>
        <v>2.21</v>
      </c>
      <c r="H139" s="65">
        <f t="shared" si="6"/>
        <v>331.5</v>
      </c>
    </row>
    <row r="140" spans="1:8" x14ac:dyDescent="0.2">
      <c r="A140" s="63">
        <v>132</v>
      </c>
      <c r="B140" s="23" t="s">
        <v>146</v>
      </c>
      <c r="C140" s="29" t="s">
        <v>9</v>
      </c>
      <c r="D140" s="25">
        <v>150</v>
      </c>
      <c r="E140" s="64">
        <v>2</v>
      </c>
      <c r="F140" s="65">
        <f t="shared" si="5"/>
        <v>300</v>
      </c>
      <c r="G140" s="64">
        <f>ROUND((E140*B5+E140),2)</f>
        <v>2.21</v>
      </c>
      <c r="H140" s="65">
        <f t="shared" si="6"/>
        <v>331.5</v>
      </c>
    </row>
    <row r="141" spans="1:8" x14ac:dyDescent="0.2">
      <c r="A141" s="63">
        <v>133</v>
      </c>
      <c r="B141" s="23" t="s">
        <v>147</v>
      </c>
      <c r="C141" s="29" t="s">
        <v>9</v>
      </c>
      <c r="D141" s="25">
        <v>150</v>
      </c>
      <c r="E141" s="64">
        <v>2</v>
      </c>
      <c r="F141" s="65">
        <f t="shared" si="5"/>
        <v>300</v>
      </c>
      <c r="G141" s="64">
        <f>ROUND((E141*B5+E141),2)</f>
        <v>2.21</v>
      </c>
      <c r="H141" s="65">
        <f t="shared" si="6"/>
        <v>331.5</v>
      </c>
    </row>
    <row r="142" spans="1:8" x14ac:dyDescent="0.2">
      <c r="A142" s="63">
        <v>134</v>
      </c>
      <c r="B142" s="23" t="s">
        <v>148</v>
      </c>
      <c r="C142" s="29" t="s">
        <v>9</v>
      </c>
      <c r="D142" s="25">
        <v>150</v>
      </c>
      <c r="E142" s="64">
        <v>2.5</v>
      </c>
      <c r="F142" s="65">
        <f t="shared" si="5"/>
        <v>375</v>
      </c>
      <c r="G142" s="64">
        <f>ROUND((E142*B5+E142),2)</f>
        <v>2.76</v>
      </c>
      <c r="H142" s="65">
        <f t="shared" si="6"/>
        <v>413.99999999999994</v>
      </c>
    </row>
    <row r="143" spans="1:8" x14ac:dyDescent="0.2">
      <c r="A143" s="63">
        <v>135</v>
      </c>
      <c r="B143" s="23" t="s">
        <v>149</v>
      </c>
      <c r="C143" s="29" t="s">
        <v>9</v>
      </c>
      <c r="D143" s="25">
        <v>150</v>
      </c>
      <c r="E143" s="64">
        <v>2.5</v>
      </c>
      <c r="F143" s="65">
        <f t="shared" si="5"/>
        <v>375</v>
      </c>
      <c r="G143" s="64">
        <f>ROUND((E143*B5+E143),2)</f>
        <v>2.76</v>
      </c>
      <c r="H143" s="65">
        <f t="shared" si="6"/>
        <v>413.99999999999994</v>
      </c>
    </row>
    <row r="144" spans="1:8" x14ac:dyDescent="0.2">
      <c r="A144" s="63">
        <v>136</v>
      </c>
      <c r="B144" s="23" t="s">
        <v>150</v>
      </c>
      <c r="C144" s="29" t="s">
        <v>9</v>
      </c>
      <c r="D144" s="25">
        <v>150</v>
      </c>
      <c r="E144" s="64">
        <v>2.5</v>
      </c>
      <c r="F144" s="65">
        <f t="shared" si="5"/>
        <v>375</v>
      </c>
      <c r="G144" s="64">
        <f>ROUND((E144*B5+E144),2)</f>
        <v>2.76</v>
      </c>
      <c r="H144" s="65">
        <f t="shared" si="6"/>
        <v>413.99999999999994</v>
      </c>
    </row>
    <row r="145" spans="1:11" x14ac:dyDescent="0.2">
      <c r="A145" s="63">
        <v>137</v>
      </c>
      <c r="B145" s="23" t="s">
        <v>151</v>
      </c>
      <c r="C145" s="29" t="s">
        <v>9</v>
      </c>
      <c r="D145" s="25">
        <v>20</v>
      </c>
      <c r="E145" s="64">
        <v>8.99</v>
      </c>
      <c r="F145" s="65">
        <f t="shared" si="5"/>
        <v>179.8</v>
      </c>
      <c r="G145" s="64">
        <f>ROUND((E145*B5+E145),2)</f>
        <v>9.93</v>
      </c>
      <c r="H145" s="65">
        <f t="shared" si="6"/>
        <v>198.6</v>
      </c>
    </row>
    <row r="146" spans="1:11" x14ac:dyDescent="0.2">
      <c r="A146" s="63">
        <v>138</v>
      </c>
      <c r="B146" s="23" t="s">
        <v>152</v>
      </c>
      <c r="C146" s="29" t="s">
        <v>9</v>
      </c>
      <c r="D146" s="25">
        <v>6</v>
      </c>
      <c r="E146" s="64">
        <v>15.66</v>
      </c>
      <c r="F146" s="65">
        <f t="shared" si="5"/>
        <v>93.960000000000008</v>
      </c>
      <c r="G146" s="64">
        <f>ROUND((E146*B5+E146),2)</f>
        <v>17.309999999999999</v>
      </c>
      <c r="H146" s="65">
        <f t="shared" si="6"/>
        <v>103.85999999999999</v>
      </c>
    </row>
    <row r="147" spans="1:11" x14ac:dyDescent="0.2">
      <c r="A147" s="63">
        <v>139</v>
      </c>
      <c r="B147" s="23" t="s">
        <v>153</v>
      </c>
      <c r="C147" s="29" t="s">
        <v>9</v>
      </c>
      <c r="D147" s="25">
        <v>2</v>
      </c>
      <c r="E147" s="64">
        <v>16</v>
      </c>
      <c r="F147" s="65">
        <f t="shared" ref="F147:F158" si="7">D147*E147</f>
        <v>32</v>
      </c>
      <c r="G147" s="64">
        <f>ROUND((E147*B5+E147),2)</f>
        <v>17.68</v>
      </c>
      <c r="H147" s="65">
        <f t="shared" si="6"/>
        <v>35.36</v>
      </c>
    </row>
    <row r="148" spans="1:11" x14ac:dyDescent="0.2">
      <c r="A148" s="63">
        <v>140</v>
      </c>
      <c r="B148" s="97" t="s">
        <v>154</v>
      </c>
      <c r="C148" s="29" t="s">
        <v>9</v>
      </c>
      <c r="D148" s="25">
        <v>12</v>
      </c>
      <c r="E148" s="64">
        <v>35</v>
      </c>
      <c r="F148" s="65">
        <f t="shared" si="7"/>
        <v>420</v>
      </c>
      <c r="G148" s="64">
        <f>ROUND((E148*B5+E148),2)</f>
        <v>38.68</v>
      </c>
      <c r="H148" s="65">
        <f t="shared" si="6"/>
        <v>464.15999999999997</v>
      </c>
    </row>
    <row r="149" spans="1:11" x14ac:dyDescent="0.2">
      <c r="A149" s="63">
        <v>141</v>
      </c>
      <c r="B149" s="97" t="s">
        <v>155</v>
      </c>
      <c r="C149" s="29" t="s">
        <v>9</v>
      </c>
      <c r="D149" s="25">
        <v>12</v>
      </c>
      <c r="E149" s="64">
        <v>45</v>
      </c>
      <c r="F149" s="65">
        <f t="shared" si="7"/>
        <v>540</v>
      </c>
      <c r="G149" s="64">
        <f>ROUND((E149*B5+E149),2)</f>
        <v>49.73</v>
      </c>
      <c r="H149" s="65">
        <f t="shared" si="6"/>
        <v>596.76</v>
      </c>
    </row>
    <row r="150" spans="1:11" x14ac:dyDescent="0.2">
      <c r="A150" s="63">
        <v>142</v>
      </c>
      <c r="B150" s="97" t="s">
        <v>156</v>
      </c>
      <c r="C150" s="29" t="s">
        <v>9</v>
      </c>
      <c r="D150" s="25">
        <v>12</v>
      </c>
      <c r="E150" s="64">
        <v>55</v>
      </c>
      <c r="F150" s="65">
        <f t="shared" si="7"/>
        <v>660</v>
      </c>
      <c r="G150" s="64">
        <f>ROUND((E150*B5+E150),2)</f>
        <v>60.78</v>
      </c>
      <c r="H150" s="65">
        <f t="shared" si="6"/>
        <v>729.36</v>
      </c>
    </row>
    <row r="151" spans="1:11" x14ac:dyDescent="0.2">
      <c r="A151" s="63">
        <v>143</v>
      </c>
      <c r="B151" s="97" t="s">
        <v>157</v>
      </c>
      <c r="C151" s="29" t="s">
        <v>9</v>
      </c>
      <c r="D151" s="25">
        <v>12</v>
      </c>
      <c r="E151" s="64">
        <v>65</v>
      </c>
      <c r="F151" s="65">
        <f t="shared" si="7"/>
        <v>780</v>
      </c>
      <c r="G151" s="64">
        <f>ROUND((E151*B5+E151),2)</f>
        <v>71.83</v>
      </c>
      <c r="H151" s="65">
        <f t="shared" si="6"/>
        <v>861.96</v>
      </c>
    </row>
    <row r="152" spans="1:11" x14ac:dyDescent="0.2">
      <c r="A152" s="63">
        <v>144</v>
      </c>
      <c r="B152" s="23" t="s">
        <v>158</v>
      </c>
      <c r="C152" s="29" t="s">
        <v>9</v>
      </c>
      <c r="D152" s="25">
        <v>24</v>
      </c>
      <c r="E152" s="64">
        <v>5.8</v>
      </c>
      <c r="F152" s="65">
        <f t="shared" si="7"/>
        <v>139.19999999999999</v>
      </c>
      <c r="G152" s="64">
        <f>ROUND((E152*B5+E152),2)</f>
        <v>6.41</v>
      </c>
      <c r="H152" s="65">
        <f t="shared" si="6"/>
        <v>153.84</v>
      </c>
    </row>
    <row r="153" spans="1:11" x14ac:dyDescent="0.2">
      <c r="A153" s="63">
        <v>145</v>
      </c>
      <c r="B153" s="23" t="s">
        <v>159</v>
      </c>
      <c r="C153" s="29" t="s">
        <v>9</v>
      </c>
      <c r="D153" s="25">
        <v>12</v>
      </c>
      <c r="E153" s="64">
        <v>68</v>
      </c>
      <c r="F153" s="65">
        <f t="shared" si="7"/>
        <v>816</v>
      </c>
      <c r="G153" s="64">
        <f>ROUND((E153*B5+E153),2)</f>
        <v>75.150000000000006</v>
      </c>
      <c r="H153" s="65">
        <f t="shared" si="6"/>
        <v>901.80000000000007</v>
      </c>
    </row>
    <row r="154" spans="1:11" x14ac:dyDescent="0.2">
      <c r="A154" s="63">
        <v>146</v>
      </c>
      <c r="B154" s="23" t="s">
        <v>160</v>
      </c>
      <c r="C154" s="29" t="s">
        <v>9</v>
      </c>
      <c r="D154" s="25">
        <v>12</v>
      </c>
      <c r="E154" s="64">
        <v>124</v>
      </c>
      <c r="F154" s="65">
        <f t="shared" si="7"/>
        <v>1488</v>
      </c>
      <c r="G154" s="64">
        <f>ROUND((E154*B5+E154),2)</f>
        <v>137.03</v>
      </c>
      <c r="H154" s="65">
        <f t="shared" si="6"/>
        <v>1644.3600000000001</v>
      </c>
    </row>
    <row r="155" spans="1:11" x14ac:dyDescent="0.2">
      <c r="A155" s="63">
        <v>147</v>
      </c>
      <c r="B155" s="23" t="s">
        <v>161</v>
      </c>
      <c r="C155" s="29" t="s">
        <v>9</v>
      </c>
      <c r="D155" s="25">
        <v>12</v>
      </c>
      <c r="E155" s="64">
        <v>114</v>
      </c>
      <c r="F155" s="65">
        <f t="shared" si="7"/>
        <v>1368</v>
      </c>
      <c r="G155" s="64">
        <f>ROUND((E155*B5+E155),2)</f>
        <v>125.98</v>
      </c>
      <c r="H155" s="65">
        <f t="shared" si="6"/>
        <v>1511.76</v>
      </c>
    </row>
    <row r="156" spans="1:11" x14ac:dyDescent="0.2">
      <c r="A156" s="63">
        <v>148</v>
      </c>
      <c r="B156" s="23" t="s">
        <v>162</v>
      </c>
      <c r="C156" s="29" t="s">
        <v>9</v>
      </c>
      <c r="D156" s="25">
        <v>12</v>
      </c>
      <c r="E156" s="64">
        <v>121</v>
      </c>
      <c r="F156" s="65">
        <f t="shared" si="7"/>
        <v>1452</v>
      </c>
      <c r="G156" s="64">
        <f>ROUND((E156*B5+E156),2)</f>
        <v>133.72</v>
      </c>
      <c r="H156" s="65">
        <f t="shared" si="6"/>
        <v>1604.6399999999999</v>
      </c>
    </row>
    <row r="157" spans="1:11" ht="15" customHeight="1" x14ac:dyDescent="0.2">
      <c r="A157" s="63">
        <v>149</v>
      </c>
      <c r="B157" s="23" t="s">
        <v>163</v>
      </c>
      <c r="C157" s="29" t="s">
        <v>139</v>
      </c>
      <c r="D157" s="25">
        <v>2</v>
      </c>
      <c r="E157" s="64">
        <v>60</v>
      </c>
      <c r="F157" s="65">
        <f t="shared" si="7"/>
        <v>120</v>
      </c>
      <c r="G157" s="64">
        <f>ROUND((E157*B5+E157),2)</f>
        <v>66.31</v>
      </c>
      <c r="H157" s="65">
        <f t="shared" si="6"/>
        <v>132.62</v>
      </c>
    </row>
    <row r="158" spans="1:11" ht="15" customHeight="1" thickBot="1" x14ac:dyDescent="0.25">
      <c r="A158" s="100">
        <v>150</v>
      </c>
      <c r="B158" s="73" t="s">
        <v>164</v>
      </c>
      <c r="C158" s="74" t="s">
        <v>139</v>
      </c>
      <c r="D158" s="75">
        <v>0.2</v>
      </c>
      <c r="E158" s="76">
        <v>85</v>
      </c>
      <c r="F158" s="77">
        <f t="shared" si="7"/>
        <v>17</v>
      </c>
      <c r="G158" s="76">
        <f>ROUND((E158*B5+E158),2)</f>
        <v>93.93</v>
      </c>
      <c r="H158" s="103">
        <f t="shared" si="6"/>
        <v>18.786000000000001</v>
      </c>
      <c r="I158" s="106" t="s">
        <v>191</v>
      </c>
    </row>
    <row r="159" spans="1:11" ht="15" customHeight="1" x14ac:dyDescent="0.2">
      <c r="A159" s="120" t="s">
        <v>165</v>
      </c>
      <c r="B159" s="121"/>
      <c r="C159" s="121"/>
      <c r="D159" s="121"/>
      <c r="E159" s="122"/>
      <c r="F159" s="114">
        <f>SUM(F9:F158)</f>
        <v>187226.23999999996</v>
      </c>
      <c r="G159" s="115"/>
      <c r="H159" s="111">
        <f>SUM(H9:H158)</f>
        <v>206901.63470399991</v>
      </c>
      <c r="I159" s="107">
        <f>H159-F159</f>
        <v>19675.394703999948</v>
      </c>
      <c r="K159" s="105"/>
    </row>
    <row r="160" spans="1:11" ht="15" customHeight="1" x14ac:dyDescent="0.2">
      <c r="A160" s="123" t="s">
        <v>166</v>
      </c>
      <c r="B160" s="124"/>
      <c r="C160" s="124"/>
      <c r="D160" s="124"/>
      <c r="E160" s="125"/>
      <c r="F160" s="116">
        <f>F159*14%</f>
        <v>26211.673599999998</v>
      </c>
      <c r="G160" s="117"/>
      <c r="H160" s="112">
        <f>H159*14%</f>
        <v>28966.228858559989</v>
      </c>
      <c r="I160" s="108">
        <f>H160-F160</f>
        <v>2754.5552585599908</v>
      </c>
    </row>
    <row r="161" spans="1:9" ht="15" customHeight="1" x14ac:dyDescent="0.2">
      <c r="A161" s="123" t="s">
        <v>167</v>
      </c>
      <c r="B161" s="124"/>
      <c r="C161" s="124"/>
      <c r="D161" s="124"/>
      <c r="E161" s="125"/>
      <c r="F161" s="116">
        <f>SUM(F159:F160)</f>
        <v>213437.91359999997</v>
      </c>
      <c r="G161" s="117"/>
      <c r="H161" s="112">
        <f>H159+H160</f>
        <v>235867.86356255988</v>
      </c>
      <c r="I161" s="108">
        <f>H161-F161</f>
        <v>22429.949962559913</v>
      </c>
    </row>
    <row r="162" spans="1:9" x14ac:dyDescent="0.2">
      <c r="A162" s="123" t="s">
        <v>168</v>
      </c>
      <c r="B162" s="124"/>
      <c r="C162" s="124"/>
      <c r="D162" s="124"/>
      <c r="E162" s="125"/>
      <c r="F162" s="116">
        <f>F161/12</f>
        <v>17786.492799999996</v>
      </c>
      <c r="G162" s="117"/>
      <c r="H162" s="112">
        <f>H161/12</f>
        <v>19655.655296879992</v>
      </c>
      <c r="I162" s="108">
        <f>H162-F162</f>
        <v>1869.1624968799952</v>
      </c>
    </row>
    <row r="163" spans="1:9" ht="13.5" thickBot="1" x14ac:dyDescent="0.25">
      <c r="A163" s="126" t="s">
        <v>169</v>
      </c>
      <c r="B163" s="127"/>
      <c r="C163" s="127"/>
      <c r="D163" s="127"/>
      <c r="E163" s="128"/>
      <c r="F163" s="118">
        <f>F162*50%</f>
        <v>8893.2463999999982</v>
      </c>
      <c r="G163" s="119"/>
      <c r="H163" s="113">
        <f>H162*50%</f>
        <v>9827.8276484399958</v>
      </c>
      <c r="I163" s="108">
        <f>H163-F163</f>
        <v>934.58124843999758</v>
      </c>
    </row>
    <row r="165" spans="1:9" x14ac:dyDescent="0.2">
      <c r="F165" s="45"/>
    </row>
    <row r="170" spans="1:9" x14ac:dyDescent="0.2">
      <c r="E170" s="80"/>
    </row>
  </sheetData>
  <mergeCells count="17">
    <mergeCell ref="G7:H7"/>
    <mergeCell ref="A7:A8"/>
    <mergeCell ref="B7:B8"/>
    <mergeCell ref="C7:C8"/>
    <mergeCell ref="D7:D8"/>
    <mergeCell ref="E7:F7"/>
    <mergeCell ref="A2:H2"/>
    <mergeCell ref="A3:H3"/>
    <mergeCell ref="A4:H4"/>
    <mergeCell ref="B5:H5"/>
    <mergeCell ref="G6:H6"/>
    <mergeCell ref="B6:F6"/>
    <mergeCell ref="A159:E159"/>
    <mergeCell ref="A160:E160"/>
    <mergeCell ref="A161:E161"/>
    <mergeCell ref="A162:E162"/>
    <mergeCell ref="A163:E163"/>
  </mergeCells>
  <pageMargins left="0.511811024" right="0.511811024" top="0.78740157499999996" bottom="0.78740157499999996" header="0.31496062000000002" footer="0.31496062000000002"/>
  <pageSetup paperSize="9" scale="83" orientation="landscape" r:id="rId1"/>
  <rowBreaks count="1" manualBreakCount="1"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workbookViewId="0">
      <selection activeCell="E16" sqref="E16"/>
    </sheetView>
  </sheetViews>
  <sheetFormatPr defaultRowHeight="12.75" x14ac:dyDescent="0.2"/>
  <cols>
    <col min="1" max="1" width="9" style="43" customWidth="1"/>
    <col min="2" max="2" width="69.42578125" style="4" customWidth="1"/>
    <col min="3" max="3" width="7.28515625" style="44" customWidth="1"/>
    <col min="4" max="4" width="8.140625" style="4" customWidth="1"/>
    <col min="5" max="5" width="12.28515625" style="4" bestFit="1" customWidth="1"/>
    <col min="6" max="6" width="12.85546875" style="44" customWidth="1"/>
    <col min="7" max="7" width="11" style="4" customWidth="1"/>
    <col min="8" max="8" width="12.85546875" style="4" customWidth="1"/>
    <col min="9" max="9" width="13.28515625" style="4" bestFit="1" customWidth="1"/>
    <col min="10" max="16384" width="9.140625" style="4"/>
  </cols>
  <sheetData>
    <row r="1" spans="1:8" ht="13.5" thickBot="1" x14ac:dyDescent="0.25">
      <c r="A1" s="1"/>
      <c r="B1" s="2"/>
      <c r="C1" s="3"/>
      <c r="D1" s="2"/>
      <c r="E1" s="2"/>
      <c r="F1" s="3"/>
      <c r="G1" s="2"/>
      <c r="H1" s="2"/>
    </row>
    <row r="2" spans="1:8" ht="13.5" thickBot="1" x14ac:dyDescent="0.25">
      <c r="A2" s="150" t="s">
        <v>170</v>
      </c>
      <c r="B2" s="151"/>
      <c r="C2" s="151"/>
      <c r="D2" s="151"/>
      <c r="E2" s="151"/>
      <c r="F2" s="151"/>
      <c r="G2" s="151"/>
      <c r="H2" s="152"/>
    </row>
    <row r="3" spans="1:8" ht="13.5" thickBot="1" x14ac:dyDescent="0.25">
      <c r="A3" s="153" t="s">
        <v>171</v>
      </c>
      <c r="B3" s="154"/>
      <c r="C3" s="154"/>
      <c r="D3" s="154"/>
      <c r="E3" s="154"/>
      <c r="F3" s="154"/>
      <c r="G3" s="154"/>
      <c r="H3" s="155"/>
    </row>
    <row r="4" spans="1:8" ht="13.5" thickBot="1" x14ac:dyDescent="0.25">
      <c r="A4" s="150" t="s">
        <v>172</v>
      </c>
      <c r="B4" s="151"/>
      <c r="C4" s="151"/>
      <c r="D4" s="151"/>
      <c r="E4" s="151"/>
      <c r="F4" s="151"/>
      <c r="G4" s="151"/>
      <c r="H4" s="152"/>
    </row>
    <row r="5" spans="1:8" ht="13.5" thickBot="1" x14ac:dyDescent="0.25">
      <c r="A5" s="153" t="s">
        <v>176</v>
      </c>
      <c r="B5" s="154"/>
      <c r="C5" s="154"/>
      <c r="D5" s="154"/>
      <c r="E5" s="154"/>
      <c r="F5" s="154"/>
      <c r="G5" s="154"/>
      <c r="H5" s="155"/>
    </row>
    <row r="6" spans="1:8" ht="13.5" thickBot="1" x14ac:dyDescent="0.25">
      <c r="A6" s="5" t="s">
        <v>173</v>
      </c>
      <c r="B6" s="135">
        <v>8.3823400000000006E-2</v>
      </c>
      <c r="C6" s="136"/>
      <c r="D6" s="136"/>
      <c r="E6" s="136"/>
      <c r="F6" s="136"/>
      <c r="G6" s="136"/>
      <c r="H6" s="137"/>
    </row>
    <row r="7" spans="1:8" ht="13.5" thickBot="1" x14ac:dyDescent="0.25">
      <c r="A7" s="156" t="s">
        <v>0</v>
      </c>
      <c r="B7" s="157"/>
      <c r="C7" s="157"/>
      <c r="D7" s="157"/>
      <c r="E7" s="157"/>
      <c r="F7" s="157"/>
      <c r="G7" s="158" t="s">
        <v>175</v>
      </c>
      <c r="H7" s="159"/>
    </row>
    <row r="8" spans="1:8" ht="13.5" thickBot="1" x14ac:dyDescent="0.25">
      <c r="A8" s="6"/>
      <c r="B8" s="162" t="s">
        <v>174</v>
      </c>
      <c r="C8" s="162"/>
      <c r="D8" s="162"/>
      <c r="E8" s="162"/>
      <c r="F8" s="162"/>
      <c r="G8" s="160"/>
      <c r="H8" s="161"/>
    </row>
    <row r="9" spans="1:8" ht="13.5" thickBot="1" x14ac:dyDescent="0.25">
      <c r="A9" s="163" t="s">
        <v>1</v>
      </c>
      <c r="B9" s="165" t="s">
        <v>2</v>
      </c>
      <c r="C9" s="163" t="s">
        <v>3</v>
      </c>
      <c r="D9" s="163" t="s">
        <v>4</v>
      </c>
      <c r="E9" s="166" t="s">
        <v>5</v>
      </c>
      <c r="F9" s="162"/>
      <c r="G9" s="148" t="s">
        <v>5</v>
      </c>
      <c r="H9" s="149"/>
    </row>
    <row r="10" spans="1:8" ht="14.45" customHeight="1" thickBot="1" x14ac:dyDescent="0.25">
      <c r="A10" s="164"/>
      <c r="B10" s="157"/>
      <c r="C10" s="164"/>
      <c r="D10" s="164"/>
      <c r="E10" s="7" t="s">
        <v>6</v>
      </c>
      <c r="F10" s="8" t="s">
        <v>7</v>
      </c>
      <c r="G10" s="46" t="s">
        <v>6</v>
      </c>
      <c r="H10" s="47" t="s">
        <v>7</v>
      </c>
    </row>
    <row r="11" spans="1:8" ht="16.149999999999999" customHeight="1" x14ac:dyDescent="0.2">
      <c r="A11" s="9">
        <v>1</v>
      </c>
      <c r="B11" s="10" t="s">
        <v>8</v>
      </c>
      <c r="C11" s="11" t="s">
        <v>9</v>
      </c>
      <c r="D11" s="12">
        <v>300</v>
      </c>
      <c r="E11" s="13">
        <v>0.14000000000000001</v>
      </c>
      <c r="F11" s="14">
        <f>D11*E11</f>
        <v>42.000000000000007</v>
      </c>
      <c r="G11" s="15">
        <f>E11*B6+E11</f>
        <v>0.15173527600000003</v>
      </c>
      <c r="H11" s="16">
        <f t="shared" ref="H11:H17" si="0">G11*D11</f>
        <v>45.520582800000007</v>
      </c>
    </row>
    <row r="12" spans="1:8" ht="16.899999999999999" customHeight="1" x14ac:dyDescent="0.2">
      <c r="A12" s="17">
        <v>2</v>
      </c>
      <c r="B12" s="18" t="s">
        <v>10</v>
      </c>
      <c r="C12" s="19" t="s">
        <v>9</v>
      </c>
      <c r="D12" s="20">
        <v>900</v>
      </c>
      <c r="E12" s="21">
        <v>0.3</v>
      </c>
      <c r="F12" s="22">
        <f t="shared" ref="F12:F75" si="1">D12*E12</f>
        <v>270</v>
      </c>
      <c r="G12" s="15">
        <f>E12*B6+E12</f>
        <v>0.32514702000000001</v>
      </c>
      <c r="H12" s="22">
        <f t="shared" si="0"/>
        <v>292.632318</v>
      </c>
    </row>
    <row r="13" spans="1:8" x14ac:dyDescent="0.2">
      <c r="A13" s="17">
        <v>3</v>
      </c>
      <c r="B13" s="23" t="s">
        <v>11</v>
      </c>
      <c r="C13" s="24" t="s">
        <v>12</v>
      </c>
      <c r="D13" s="25">
        <v>1</v>
      </c>
      <c r="E13" s="21">
        <v>280</v>
      </c>
      <c r="F13" s="26">
        <f t="shared" si="1"/>
        <v>280</v>
      </c>
      <c r="G13" s="21">
        <f>ROUND((E13*B6+E13),2)</f>
        <v>303.47000000000003</v>
      </c>
      <c r="H13" s="22">
        <f t="shared" si="0"/>
        <v>303.47000000000003</v>
      </c>
    </row>
    <row r="14" spans="1:8" x14ac:dyDescent="0.2">
      <c r="A14" s="17">
        <v>4</v>
      </c>
      <c r="B14" s="18" t="s">
        <v>13</v>
      </c>
      <c r="C14" s="19" t="s">
        <v>14</v>
      </c>
      <c r="D14" s="20">
        <v>2</v>
      </c>
      <c r="E14" s="21">
        <v>8.85</v>
      </c>
      <c r="F14" s="22">
        <f t="shared" si="1"/>
        <v>17.7</v>
      </c>
      <c r="G14" s="21">
        <f>ROUND((E14*B6+E14),2)</f>
        <v>9.59</v>
      </c>
      <c r="H14" s="22">
        <f t="shared" si="0"/>
        <v>19.18</v>
      </c>
    </row>
    <row r="15" spans="1:8" x14ac:dyDescent="0.2">
      <c r="A15" s="17">
        <v>5</v>
      </c>
      <c r="B15" s="23" t="s">
        <v>15</v>
      </c>
      <c r="C15" s="19" t="s">
        <v>9</v>
      </c>
      <c r="D15" s="20">
        <v>4</v>
      </c>
      <c r="E15" s="21">
        <v>70</v>
      </c>
      <c r="F15" s="27">
        <f t="shared" si="1"/>
        <v>280</v>
      </c>
      <c r="G15" s="21">
        <f>ROUND((E15*B6+E15),2)</f>
        <v>75.87</v>
      </c>
      <c r="H15" s="27">
        <f t="shared" si="0"/>
        <v>303.48</v>
      </c>
    </row>
    <row r="16" spans="1:8" x14ac:dyDescent="0.2">
      <c r="A16" s="17">
        <v>6</v>
      </c>
      <c r="B16" s="23" t="s">
        <v>16</v>
      </c>
      <c r="C16" s="19" t="s">
        <v>9</v>
      </c>
      <c r="D16" s="20">
        <v>1</v>
      </c>
      <c r="E16" s="21">
        <v>70</v>
      </c>
      <c r="F16" s="22">
        <f t="shared" si="1"/>
        <v>70</v>
      </c>
      <c r="G16" s="21">
        <f>ROUND((E16*B6+E16),2)</f>
        <v>75.87</v>
      </c>
      <c r="H16" s="22">
        <f t="shared" si="0"/>
        <v>75.87</v>
      </c>
    </row>
    <row r="17" spans="1:9" ht="14.45" customHeight="1" x14ac:dyDescent="0.2">
      <c r="A17" s="17">
        <v>7</v>
      </c>
      <c r="B17" s="23" t="s">
        <v>17</v>
      </c>
      <c r="C17" s="19" t="s">
        <v>9</v>
      </c>
      <c r="D17" s="20">
        <v>3</v>
      </c>
      <c r="E17" s="21">
        <v>83.61</v>
      </c>
      <c r="F17" s="22">
        <f t="shared" si="1"/>
        <v>250.82999999999998</v>
      </c>
      <c r="G17" s="21">
        <f>ROUND((E17*B6+E17),2)</f>
        <v>90.62</v>
      </c>
      <c r="H17" s="22">
        <f t="shared" si="0"/>
        <v>271.86</v>
      </c>
    </row>
    <row r="18" spans="1:9" ht="14.45" customHeight="1" x14ac:dyDescent="0.2">
      <c r="A18" s="17">
        <v>8</v>
      </c>
      <c r="B18" s="18" t="s">
        <v>18</v>
      </c>
      <c r="C18" s="19" t="s">
        <v>9</v>
      </c>
      <c r="D18" s="20">
        <v>100</v>
      </c>
      <c r="E18" s="21">
        <v>5.24</v>
      </c>
      <c r="F18" s="22">
        <f t="shared" si="1"/>
        <v>524</v>
      </c>
      <c r="G18" s="21">
        <f>ROUND((E18*B6+E18),2)</f>
        <v>5.68</v>
      </c>
      <c r="H18" s="22">
        <f t="shared" ref="H18" si="2">F18*G18</f>
        <v>2976.3199999999997</v>
      </c>
      <c r="I18" s="28"/>
    </row>
    <row r="19" spans="1:9" x14ac:dyDescent="0.2">
      <c r="A19" s="17">
        <v>9</v>
      </c>
      <c r="B19" s="18" t="s">
        <v>19</v>
      </c>
      <c r="C19" s="19" t="s">
        <v>9</v>
      </c>
      <c r="D19" s="20">
        <v>5</v>
      </c>
      <c r="E19" s="21">
        <v>200</v>
      </c>
      <c r="F19" s="22">
        <f t="shared" si="1"/>
        <v>1000</v>
      </c>
      <c r="G19" s="21">
        <f>ROUND((E19*B6+E19),2)</f>
        <v>216.76</v>
      </c>
      <c r="H19" s="22">
        <f>G19*D19</f>
        <v>1083.8</v>
      </c>
    </row>
    <row r="20" spans="1:9" ht="14.45" customHeight="1" x14ac:dyDescent="0.2">
      <c r="A20" s="17">
        <v>10</v>
      </c>
      <c r="B20" s="18" t="s">
        <v>20</v>
      </c>
      <c r="C20" s="19" t="s">
        <v>9</v>
      </c>
      <c r="D20" s="20">
        <v>12</v>
      </c>
      <c r="E20" s="21">
        <v>195</v>
      </c>
      <c r="F20" s="22">
        <f t="shared" si="1"/>
        <v>2340</v>
      </c>
      <c r="G20" s="21">
        <f>ROUND((E20*B6+E20),2)</f>
        <v>211.35</v>
      </c>
      <c r="H20" s="22">
        <f t="shared" ref="H20:H25" si="3">G20*D20</f>
        <v>2536.1999999999998</v>
      </c>
    </row>
    <row r="21" spans="1:9" ht="14.45" customHeight="1" x14ac:dyDescent="0.2">
      <c r="A21" s="17">
        <v>11</v>
      </c>
      <c r="B21" s="18" t="s">
        <v>21</v>
      </c>
      <c r="C21" s="19" t="s">
        <v>22</v>
      </c>
      <c r="D21" s="20">
        <v>300</v>
      </c>
      <c r="E21" s="21">
        <v>1.78</v>
      </c>
      <c r="F21" s="22">
        <f t="shared" si="1"/>
        <v>534</v>
      </c>
      <c r="G21" s="21">
        <f t="shared" ref="G21" si="4">ROUND((E21*B7+E21),2)</f>
        <v>1.78</v>
      </c>
      <c r="H21" s="22">
        <f t="shared" si="3"/>
        <v>534</v>
      </c>
    </row>
    <row r="22" spans="1:9" ht="14.45" customHeight="1" x14ac:dyDescent="0.2">
      <c r="A22" s="17">
        <v>12</v>
      </c>
      <c r="B22" s="18" t="s">
        <v>23</v>
      </c>
      <c r="C22" s="19" t="s">
        <v>22</v>
      </c>
      <c r="D22" s="20">
        <v>200</v>
      </c>
      <c r="E22" s="21">
        <v>3.04</v>
      </c>
      <c r="F22" s="22">
        <f t="shared" si="1"/>
        <v>608</v>
      </c>
      <c r="G22" s="21">
        <f>ROUND((E22*B6+E22),2)</f>
        <v>3.29</v>
      </c>
      <c r="H22" s="22">
        <f t="shared" si="3"/>
        <v>658</v>
      </c>
    </row>
    <row r="23" spans="1:9" ht="14.45" customHeight="1" x14ac:dyDescent="0.2">
      <c r="A23" s="17">
        <v>13</v>
      </c>
      <c r="B23" s="18" t="s">
        <v>24</v>
      </c>
      <c r="C23" s="19" t="s">
        <v>22</v>
      </c>
      <c r="D23" s="20">
        <v>100</v>
      </c>
      <c r="E23" s="21">
        <v>6.64</v>
      </c>
      <c r="F23" s="22">
        <f t="shared" si="1"/>
        <v>664</v>
      </c>
      <c r="G23" s="21">
        <f>ROUND((E23*B6+E23),2)</f>
        <v>7.2</v>
      </c>
      <c r="H23" s="22">
        <f t="shared" si="3"/>
        <v>720</v>
      </c>
    </row>
    <row r="24" spans="1:9" x14ac:dyDescent="0.2">
      <c r="A24" s="17">
        <v>14</v>
      </c>
      <c r="B24" s="23" t="s">
        <v>25</v>
      </c>
      <c r="C24" s="29" t="s">
        <v>9</v>
      </c>
      <c r="D24" s="25">
        <v>50</v>
      </c>
      <c r="E24" s="21">
        <v>25.9</v>
      </c>
      <c r="F24" s="26">
        <f t="shared" si="1"/>
        <v>1295</v>
      </c>
      <c r="G24" s="21">
        <f>ROUND((E24*B6+E24),2)</f>
        <v>28.07</v>
      </c>
      <c r="H24" s="22">
        <f t="shared" si="3"/>
        <v>1403.5</v>
      </c>
    </row>
    <row r="25" spans="1:9" x14ac:dyDescent="0.2">
      <c r="A25" s="17">
        <v>15</v>
      </c>
      <c r="B25" s="23" t="s">
        <v>26</v>
      </c>
      <c r="C25" s="29" t="s">
        <v>9</v>
      </c>
      <c r="D25" s="25">
        <v>50</v>
      </c>
      <c r="E25" s="21">
        <v>26.1</v>
      </c>
      <c r="F25" s="26">
        <f t="shared" si="1"/>
        <v>1305</v>
      </c>
      <c r="G25" s="21">
        <f>ROUND((E25*B6+E25),2)</f>
        <v>28.29</v>
      </c>
      <c r="H25" s="22">
        <f t="shared" si="3"/>
        <v>1414.5</v>
      </c>
    </row>
    <row r="26" spans="1:9" x14ac:dyDescent="0.2">
      <c r="A26" s="17">
        <v>16</v>
      </c>
      <c r="B26" s="23" t="s">
        <v>27</v>
      </c>
      <c r="C26" s="29" t="s">
        <v>9</v>
      </c>
      <c r="D26" s="25">
        <v>24</v>
      </c>
      <c r="E26" s="21">
        <v>31</v>
      </c>
      <c r="F26" s="26">
        <f t="shared" si="1"/>
        <v>744</v>
      </c>
      <c r="G26" s="21">
        <f>ROUND((E26*B6+E26),2)</f>
        <v>33.6</v>
      </c>
      <c r="H26" s="22">
        <f>G26*D26</f>
        <v>806.40000000000009</v>
      </c>
    </row>
    <row r="27" spans="1:9" x14ac:dyDescent="0.2">
      <c r="A27" s="17">
        <v>17</v>
      </c>
      <c r="B27" s="23" t="s">
        <v>28</v>
      </c>
      <c r="C27" s="29" t="s">
        <v>9</v>
      </c>
      <c r="D27" s="25">
        <v>24</v>
      </c>
      <c r="E27" s="21">
        <v>31</v>
      </c>
      <c r="F27" s="26">
        <f t="shared" si="1"/>
        <v>744</v>
      </c>
      <c r="G27" s="21">
        <f>ROUND((E27*B6+E27),2)</f>
        <v>33.6</v>
      </c>
      <c r="H27" s="22">
        <f>G27*D27</f>
        <v>806.40000000000009</v>
      </c>
    </row>
    <row r="28" spans="1:9" x14ac:dyDescent="0.2">
      <c r="A28" s="17">
        <v>18</v>
      </c>
      <c r="B28" s="23" t="s">
        <v>29</v>
      </c>
      <c r="C28" s="29" t="s">
        <v>9</v>
      </c>
      <c r="D28" s="25">
        <v>60</v>
      </c>
      <c r="E28" s="21">
        <v>20</v>
      </c>
      <c r="F28" s="26">
        <f t="shared" si="1"/>
        <v>1200</v>
      </c>
      <c r="G28" s="21">
        <f>ROUND((E28*B6+E28),2)</f>
        <v>21.68</v>
      </c>
      <c r="H28" s="26">
        <f>D28*G28</f>
        <v>1300.8</v>
      </c>
    </row>
    <row r="29" spans="1:9" ht="14.45" customHeight="1" x14ac:dyDescent="0.2">
      <c r="A29" s="17">
        <v>19</v>
      </c>
      <c r="B29" s="23" t="s">
        <v>30</v>
      </c>
      <c r="C29" s="29" t="s">
        <v>9</v>
      </c>
      <c r="D29" s="25">
        <v>60</v>
      </c>
      <c r="E29" s="21">
        <v>20</v>
      </c>
      <c r="F29" s="26">
        <f t="shared" si="1"/>
        <v>1200</v>
      </c>
      <c r="G29" s="21">
        <f>ROUND((E29*B6+E29),2)</f>
        <v>21.68</v>
      </c>
      <c r="H29" s="26">
        <f>D29*G29</f>
        <v>1300.8</v>
      </c>
    </row>
    <row r="30" spans="1:9" ht="16.899999999999999" customHeight="1" x14ac:dyDescent="0.2">
      <c r="A30" s="17">
        <v>20</v>
      </c>
      <c r="B30" s="18" t="s">
        <v>31</v>
      </c>
      <c r="C30" s="19" t="s">
        <v>9</v>
      </c>
      <c r="D30" s="20">
        <v>20</v>
      </c>
      <c r="E30" s="21">
        <v>4.28</v>
      </c>
      <c r="F30" s="22">
        <f t="shared" si="1"/>
        <v>85.600000000000009</v>
      </c>
      <c r="G30" s="21">
        <f>ROUND((E30*B6+E30),2)</f>
        <v>4.6399999999999997</v>
      </c>
      <c r="H30" s="22">
        <f>D30*G30</f>
        <v>92.8</v>
      </c>
    </row>
    <row r="31" spans="1:9" x14ac:dyDescent="0.2">
      <c r="A31" s="17">
        <v>21</v>
      </c>
      <c r="B31" s="23" t="s">
        <v>32</v>
      </c>
      <c r="C31" s="19" t="s">
        <v>9</v>
      </c>
      <c r="D31" s="20">
        <v>1</v>
      </c>
      <c r="E31" s="21">
        <v>1326</v>
      </c>
      <c r="F31" s="22">
        <f t="shared" si="1"/>
        <v>1326</v>
      </c>
      <c r="G31" s="21">
        <f>ROUND((E31*B6+E31),2)</f>
        <v>1437.15</v>
      </c>
      <c r="H31" s="22">
        <f t="shared" ref="H31:H62" si="5">D31*G31</f>
        <v>1437.15</v>
      </c>
    </row>
    <row r="32" spans="1:9" x14ac:dyDescent="0.2">
      <c r="A32" s="17">
        <v>22</v>
      </c>
      <c r="B32" s="23" t="s">
        <v>33</v>
      </c>
      <c r="C32" s="19" t="s">
        <v>9</v>
      </c>
      <c r="D32" s="20">
        <v>18</v>
      </c>
      <c r="E32" s="21">
        <v>350</v>
      </c>
      <c r="F32" s="22">
        <f t="shared" si="1"/>
        <v>6300</v>
      </c>
      <c r="G32" s="21">
        <f>ROUND((E32*B6+E32),2)</f>
        <v>379.34</v>
      </c>
      <c r="H32" s="22">
        <f t="shared" si="5"/>
        <v>6828.12</v>
      </c>
    </row>
    <row r="33" spans="1:8" x14ac:dyDescent="0.2">
      <c r="A33" s="17">
        <v>23</v>
      </c>
      <c r="B33" s="23" t="s">
        <v>34</v>
      </c>
      <c r="C33" s="19" t="s">
        <v>9</v>
      </c>
      <c r="D33" s="20">
        <v>10</v>
      </c>
      <c r="E33" s="21">
        <v>450</v>
      </c>
      <c r="F33" s="22">
        <f t="shared" si="1"/>
        <v>4500</v>
      </c>
      <c r="G33" s="21">
        <f>ROUND((E33*B6+E33),2)</f>
        <v>487.72</v>
      </c>
      <c r="H33" s="22">
        <f t="shared" si="5"/>
        <v>4877.2000000000007</v>
      </c>
    </row>
    <row r="34" spans="1:8" x14ac:dyDescent="0.2">
      <c r="A34" s="17">
        <v>24</v>
      </c>
      <c r="B34" s="23" t="s">
        <v>35</v>
      </c>
      <c r="C34" s="19" t="s">
        <v>9</v>
      </c>
      <c r="D34" s="20">
        <v>18</v>
      </c>
      <c r="E34" s="21">
        <v>595</v>
      </c>
      <c r="F34" s="22">
        <f t="shared" si="1"/>
        <v>10710</v>
      </c>
      <c r="G34" s="21">
        <f>ROUND((E34*B6+E34),2)</f>
        <v>644.87</v>
      </c>
      <c r="H34" s="22">
        <f t="shared" si="5"/>
        <v>11607.66</v>
      </c>
    </row>
    <row r="35" spans="1:8" x14ac:dyDescent="0.2">
      <c r="A35" s="17">
        <v>25</v>
      </c>
      <c r="B35" s="23" t="s">
        <v>36</v>
      </c>
      <c r="C35" s="19" t="s">
        <v>9</v>
      </c>
      <c r="D35" s="20">
        <v>10</v>
      </c>
      <c r="E35" s="21">
        <v>1600</v>
      </c>
      <c r="F35" s="22">
        <f t="shared" si="1"/>
        <v>16000</v>
      </c>
      <c r="G35" s="21">
        <f>ROUND((E35*B6+E35),2)</f>
        <v>1734.12</v>
      </c>
      <c r="H35" s="22">
        <f t="shared" si="5"/>
        <v>17341.199999999997</v>
      </c>
    </row>
    <row r="36" spans="1:8" x14ac:dyDescent="0.2">
      <c r="A36" s="17">
        <v>26</v>
      </c>
      <c r="B36" s="23" t="s">
        <v>37</v>
      </c>
      <c r="C36" s="19" t="s">
        <v>9</v>
      </c>
      <c r="D36" s="20">
        <v>10</v>
      </c>
      <c r="E36" s="21">
        <v>850</v>
      </c>
      <c r="F36" s="22">
        <f t="shared" si="1"/>
        <v>8500</v>
      </c>
      <c r="G36" s="21">
        <f>ROUND((E36*B6+E36),2)</f>
        <v>921.25</v>
      </c>
      <c r="H36" s="22">
        <f t="shared" si="5"/>
        <v>9212.5</v>
      </c>
    </row>
    <row r="37" spans="1:8" x14ac:dyDescent="0.2">
      <c r="A37" s="17">
        <v>27</v>
      </c>
      <c r="B37" s="23" t="s">
        <v>38</v>
      </c>
      <c r="C37" s="19" t="s">
        <v>9</v>
      </c>
      <c r="D37" s="20">
        <v>10</v>
      </c>
      <c r="E37" s="21">
        <v>300</v>
      </c>
      <c r="F37" s="22">
        <f t="shared" si="1"/>
        <v>3000</v>
      </c>
      <c r="G37" s="21">
        <f>ROUND((E37*B6+E37),2)</f>
        <v>325.14999999999998</v>
      </c>
      <c r="H37" s="22">
        <f t="shared" si="5"/>
        <v>3251.5</v>
      </c>
    </row>
    <row r="38" spans="1:8" x14ac:dyDescent="0.2">
      <c r="A38" s="17">
        <v>28</v>
      </c>
      <c r="B38" s="18" t="s">
        <v>39</v>
      </c>
      <c r="C38" s="19" t="s">
        <v>9</v>
      </c>
      <c r="D38" s="20">
        <v>2</v>
      </c>
      <c r="E38" s="21">
        <v>26.45</v>
      </c>
      <c r="F38" s="22">
        <f t="shared" si="1"/>
        <v>52.9</v>
      </c>
      <c r="G38" s="21">
        <f>ROUND((E38*B6+E38),2)</f>
        <v>28.67</v>
      </c>
      <c r="H38" s="22">
        <f t="shared" si="5"/>
        <v>57.34</v>
      </c>
    </row>
    <row r="39" spans="1:8" x14ac:dyDescent="0.2">
      <c r="A39" s="17">
        <v>29</v>
      </c>
      <c r="B39" s="18" t="s">
        <v>40</v>
      </c>
      <c r="C39" s="19" t="s">
        <v>9</v>
      </c>
      <c r="D39" s="20">
        <v>12</v>
      </c>
      <c r="E39" s="21">
        <v>20</v>
      </c>
      <c r="F39" s="22">
        <f t="shared" si="1"/>
        <v>240</v>
      </c>
      <c r="G39" s="21">
        <f>ROUND((E39*B6+E39),2)</f>
        <v>21.68</v>
      </c>
      <c r="H39" s="22">
        <f t="shared" si="5"/>
        <v>260.15999999999997</v>
      </c>
    </row>
    <row r="40" spans="1:8" x14ac:dyDescent="0.2">
      <c r="A40" s="17">
        <v>30</v>
      </c>
      <c r="B40" s="23" t="s">
        <v>41</v>
      </c>
      <c r="C40" s="19" t="s">
        <v>9</v>
      </c>
      <c r="D40" s="20">
        <v>24</v>
      </c>
      <c r="E40" s="21">
        <v>1</v>
      </c>
      <c r="F40" s="22">
        <f t="shared" si="1"/>
        <v>24</v>
      </c>
      <c r="G40" s="21">
        <f>ROUND((E40*B6+E40),2)</f>
        <v>1.08</v>
      </c>
      <c r="H40" s="22">
        <f t="shared" si="5"/>
        <v>25.92</v>
      </c>
    </row>
    <row r="41" spans="1:8" x14ac:dyDescent="0.2">
      <c r="A41" s="17">
        <v>31</v>
      </c>
      <c r="B41" s="23" t="s">
        <v>42</v>
      </c>
      <c r="C41" s="19" t="s">
        <v>9</v>
      </c>
      <c r="D41" s="20">
        <v>10</v>
      </c>
      <c r="E41" s="21">
        <v>1</v>
      </c>
      <c r="F41" s="22">
        <f t="shared" si="1"/>
        <v>10</v>
      </c>
      <c r="G41" s="21">
        <f>ROUND((E41*B6+E41),2)</f>
        <v>1.08</v>
      </c>
      <c r="H41" s="22">
        <f t="shared" si="5"/>
        <v>10.8</v>
      </c>
    </row>
    <row r="42" spans="1:8" x14ac:dyDescent="0.2">
      <c r="A42" s="17">
        <v>32</v>
      </c>
      <c r="B42" s="23" t="s">
        <v>43</v>
      </c>
      <c r="C42" s="19" t="s">
        <v>9</v>
      </c>
      <c r="D42" s="20">
        <v>6</v>
      </c>
      <c r="E42" s="21">
        <v>188</v>
      </c>
      <c r="F42" s="22">
        <f t="shared" si="1"/>
        <v>1128</v>
      </c>
      <c r="G42" s="21">
        <f>ROUND((E42*B6+E42),2)</f>
        <v>203.76</v>
      </c>
      <c r="H42" s="22">
        <f t="shared" si="5"/>
        <v>1222.56</v>
      </c>
    </row>
    <row r="43" spans="1:8" x14ac:dyDescent="0.2">
      <c r="A43" s="17">
        <v>33</v>
      </c>
      <c r="B43" s="23" t="s">
        <v>44</v>
      </c>
      <c r="C43" s="19" t="s">
        <v>9</v>
      </c>
      <c r="D43" s="20">
        <v>6</v>
      </c>
      <c r="E43" s="21">
        <v>188</v>
      </c>
      <c r="F43" s="22">
        <f t="shared" si="1"/>
        <v>1128</v>
      </c>
      <c r="G43" s="21">
        <f>ROUND((E43*B6+E43),2)</f>
        <v>203.76</v>
      </c>
      <c r="H43" s="22">
        <f t="shared" si="5"/>
        <v>1222.56</v>
      </c>
    </row>
    <row r="44" spans="1:8" x14ac:dyDescent="0.2">
      <c r="A44" s="17">
        <v>34</v>
      </c>
      <c r="B44" s="18" t="s">
        <v>45</v>
      </c>
      <c r="C44" s="19" t="s">
        <v>9</v>
      </c>
      <c r="D44" s="20">
        <v>120</v>
      </c>
      <c r="E44" s="21">
        <v>5.25</v>
      </c>
      <c r="F44" s="22">
        <f t="shared" si="1"/>
        <v>630</v>
      </c>
      <c r="G44" s="21">
        <f>ROUND((E44*B6+E44),2)</f>
        <v>5.69</v>
      </c>
      <c r="H44" s="22">
        <f t="shared" si="5"/>
        <v>682.80000000000007</v>
      </c>
    </row>
    <row r="45" spans="1:8" x14ac:dyDescent="0.2">
      <c r="A45" s="17">
        <v>35</v>
      </c>
      <c r="B45" s="18" t="s">
        <v>46</v>
      </c>
      <c r="C45" s="19" t="s">
        <v>9</v>
      </c>
      <c r="D45" s="20">
        <v>12</v>
      </c>
      <c r="E45" s="21">
        <v>147</v>
      </c>
      <c r="F45" s="22">
        <f t="shared" si="1"/>
        <v>1764</v>
      </c>
      <c r="G45" s="21">
        <f>ROUND((E45*B6+E45),2)</f>
        <v>159.32</v>
      </c>
      <c r="H45" s="22">
        <f t="shared" si="5"/>
        <v>1911.84</v>
      </c>
    </row>
    <row r="46" spans="1:8" x14ac:dyDescent="0.2">
      <c r="A46" s="17">
        <v>36</v>
      </c>
      <c r="B46" s="18" t="s">
        <v>47</v>
      </c>
      <c r="C46" s="19" t="s">
        <v>9</v>
      </c>
      <c r="D46" s="20">
        <v>24</v>
      </c>
      <c r="E46" s="21">
        <v>35.65</v>
      </c>
      <c r="F46" s="22">
        <f t="shared" si="1"/>
        <v>855.59999999999991</v>
      </c>
      <c r="G46" s="21">
        <f>ROUND((E46*B6+E46),2)</f>
        <v>38.64</v>
      </c>
      <c r="H46" s="22">
        <f t="shared" si="5"/>
        <v>927.36</v>
      </c>
    </row>
    <row r="47" spans="1:8" x14ac:dyDescent="0.2">
      <c r="A47" s="17">
        <v>37</v>
      </c>
      <c r="B47" s="18" t="s">
        <v>48</v>
      </c>
      <c r="C47" s="19" t="s">
        <v>9</v>
      </c>
      <c r="D47" s="20">
        <v>120</v>
      </c>
      <c r="E47" s="21">
        <v>2.13</v>
      </c>
      <c r="F47" s="22">
        <f t="shared" si="1"/>
        <v>255.6</v>
      </c>
      <c r="G47" s="21">
        <f>ROUND((E47*B6+E47),2)</f>
        <v>2.31</v>
      </c>
      <c r="H47" s="22">
        <f t="shared" si="5"/>
        <v>277.2</v>
      </c>
    </row>
    <row r="48" spans="1:8" x14ac:dyDescent="0.2">
      <c r="A48" s="17">
        <v>38</v>
      </c>
      <c r="B48" s="18" t="s">
        <v>49</v>
      </c>
      <c r="C48" s="19" t="s">
        <v>9</v>
      </c>
      <c r="D48" s="20">
        <v>10</v>
      </c>
      <c r="E48" s="21">
        <v>13.68</v>
      </c>
      <c r="F48" s="22">
        <f t="shared" si="1"/>
        <v>136.80000000000001</v>
      </c>
      <c r="G48" s="21">
        <f>ROUND((E48*B6+E48),2)</f>
        <v>14.83</v>
      </c>
      <c r="H48" s="22">
        <f t="shared" si="5"/>
        <v>148.30000000000001</v>
      </c>
    </row>
    <row r="49" spans="1:8" x14ac:dyDescent="0.2">
      <c r="A49" s="17">
        <v>39</v>
      </c>
      <c r="B49" s="18" t="s">
        <v>50</v>
      </c>
      <c r="C49" s="19" t="s">
        <v>9</v>
      </c>
      <c r="D49" s="20">
        <v>24</v>
      </c>
      <c r="E49" s="21">
        <v>8</v>
      </c>
      <c r="F49" s="22">
        <f t="shared" si="1"/>
        <v>192</v>
      </c>
      <c r="G49" s="21">
        <f>ROUND((E49*B6+E49),2)</f>
        <v>8.67</v>
      </c>
      <c r="H49" s="22">
        <f t="shared" si="5"/>
        <v>208.07999999999998</v>
      </c>
    </row>
    <row r="50" spans="1:8" x14ac:dyDescent="0.2">
      <c r="A50" s="17">
        <v>40</v>
      </c>
      <c r="B50" s="18" t="s">
        <v>51</v>
      </c>
      <c r="C50" s="19" t="s">
        <v>9</v>
      </c>
      <c r="D50" s="20">
        <v>24</v>
      </c>
      <c r="E50" s="21">
        <v>10</v>
      </c>
      <c r="F50" s="22">
        <f t="shared" si="1"/>
        <v>240</v>
      </c>
      <c r="G50" s="21">
        <f>ROUND((E50*B6+E50),2)</f>
        <v>10.84</v>
      </c>
      <c r="H50" s="22">
        <f t="shared" si="5"/>
        <v>260.15999999999997</v>
      </c>
    </row>
    <row r="51" spans="1:8" x14ac:dyDescent="0.2">
      <c r="A51" s="17">
        <v>41</v>
      </c>
      <c r="B51" s="18" t="s">
        <v>52</v>
      </c>
      <c r="C51" s="19" t="s">
        <v>9</v>
      </c>
      <c r="D51" s="20">
        <v>5</v>
      </c>
      <c r="E51" s="21">
        <v>35</v>
      </c>
      <c r="F51" s="22">
        <f t="shared" si="1"/>
        <v>175</v>
      </c>
      <c r="G51" s="21">
        <f>ROUND((E51*B6+E51),2)</f>
        <v>37.93</v>
      </c>
      <c r="H51" s="22">
        <f t="shared" si="5"/>
        <v>189.65</v>
      </c>
    </row>
    <row r="52" spans="1:8" x14ac:dyDescent="0.2">
      <c r="A52" s="17">
        <v>42</v>
      </c>
      <c r="B52" s="18" t="s">
        <v>53</v>
      </c>
      <c r="C52" s="19" t="s">
        <v>9</v>
      </c>
      <c r="D52" s="20">
        <v>5</v>
      </c>
      <c r="E52" s="21">
        <v>35</v>
      </c>
      <c r="F52" s="22">
        <f t="shared" si="1"/>
        <v>175</v>
      </c>
      <c r="G52" s="21">
        <f>ROUND((E52*B6+E52),2)</f>
        <v>37.93</v>
      </c>
      <c r="H52" s="22">
        <f t="shared" si="5"/>
        <v>189.65</v>
      </c>
    </row>
    <row r="53" spans="1:8" x14ac:dyDescent="0.2">
      <c r="A53" s="17">
        <v>43</v>
      </c>
      <c r="B53" s="18" t="s">
        <v>54</v>
      </c>
      <c r="C53" s="19" t="s">
        <v>9</v>
      </c>
      <c r="D53" s="20">
        <v>5</v>
      </c>
      <c r="E53" s="21">
        <v>35</v>
      </c>
      <c r="F53" s="22">
        <f t="shared" si="1"/>
        <v>175</v>
      </c>
      <c r="G53" s="21">
        <f>ROUND((E53*B6+E53),2)</f>
        <v>37.93</v>
      </c>
      <c r="H53" s="22">
        <f t="shared" si="5"/>
        <v>189.65</v>
      </c>
    </row>
    <row r="54" spans="1:8" x14ac:dyDescent="0.2">
      <c r="A54" s="17">
        <v>44</v>
      </c>
      <c r="B54" s="18" t="s">
        <v>55</v>
      </c>
      <c r="C54" s="19" t="s">
        <v>9</v>
      </c>
      <c r="D54" s="20">
        <v>5</v>
      </c>
      <c r="E54" s="21">
        <v>35</v>
      </c>
      <c r="F54" s="22">
        <f t="shared" si="1"/>
        <v>175</v>
      </c>
      <c r="G54" s="21">
        <f>ROUND((E54*B6+E54),2)</f>
        <v>37.93</v>
      </c>
      <c r="H54" s="22">
        <f t="shared" si="5"/>
        <v>189.65</v>
      </c>
    </row>
    <row r="55" spans="1:8" x14ac:dyDescent="0.2">
      <c r="A55" s="17">
        <v>45</v>
      </c>
      <c r="B55" s="18" t="s">
        <v>56</v>
      </c>
      <c r="C55" s="19" t="s">
        <v>9</v>
      </c>
      <c r="D55" s="20">
        <v>5</v>
      </c>
      <c r="E55" s="21">
        <v>35</v>
      </c>
      <c r="F55" s="22">
        <f t="shared" si="1"/>
        <v>175</v>
      </c>
      <c r="G55" s="21">
        <f>ROUND((E55*B6+E55),2)</f>
        <v>37.93</v>
      </c>
      <c r="H55" s="22">
        <f t="shared" si="5"/>
        <v>189.65</v>
      </c>
    </row>
    <row r="56" spans="1:8" x14ac:dyDescent="0.2">
      <c r="A56" s="17">
        <v>46</v>
      </c>
      <c r="B56" s="18" t="s">
        <v>57</v>
      </c>
      <c r="C56" s="19" t="s">
        <v>9</v>
      </c>
      <c r="D56" s="20">
        <v>5</v>
      </c>
      <c r="E56" s="21">
        <v>35</v>
      </c>
      <c r="F56" s="22">
        <f t="shared" si="1"/>
        <v>175</v>
      </c>
      <c r="G56" s="21">
        <f>ROUND((E56*B6+E56),2)</f>
        <v>37.93</v>
      </c>
      <c r="H56" s="22">
        <f t="shared" si="5"/>
        <v>189.65</v>
      </c>
    </row>
    <row r="57" spans="1:8" x14ac:dyDescent="0.2">
      <c r="A57" s="17">
        <v>47</v>
      </c>
      <c r="B57" s="18" t="s">
        <v>58</v>
      </c>
      <c r="C57" s="19" t="s">
        <v>9</v>
      </c>
      <c r="D57" s="20">
        <v>5</v>
      </c>
      <c r="E57" s="21">
        <v>35</v>
      </c>
      <c r="F57" s="22">
        <f t="shared" si="1"/>
        <v>175</v>
      </c>
      <c r="G57" s="21">
        <f>ROUND((E57*B6+E57),2)</f>
        <v>37.93</v>
      </c>
      <c r="H57" s="22">
        <f t="shared" si="5"/>
        <v>189.65</v>
      </c>
    </row>
    <row r="58" spans="1:8" x14ac:dyDescent="0.2">
      <c r="A58" s="17">
        <v>48</v>
      </c>
      <c r="B58" s="18" t="s">
        <v>59</v>
      </c>
      <c r="C58" s="19" t="s">
        <v>9</v>
      </c>
      <c r="D58" s="20">
        <v>5</v>
      </c>
      <c r="E58" s="21">
        <v>35</v>
      </c>
      <c r="F58" s="22">
        <f t="shared" si="1"/>
        <v>175</v>
      </c>
      <c r="G58" s="21">
        <f>ROUND((E58*B6+E58),2)</f>
        <v>37.93</v>
      </c>
      <c r="H58" s="22">
        <f t="shared" si="5"/>
        <v>189.65</v>
      </c>
    </row>
    <row r="59" spans="1:8" x14ac:dyDescent="0.2">
      <c r="A59" s="17">
        <v>49</v>
      </c>
      <c r="B59" s="18" t="s">
        <v>60</v>
      </c>
      <c r="C59" s="19" t="s">
        <v>9</v>
      </c>
      <c r="D59" s="20">
        <v>5</v>
      </c>
      <c r="E59" s="21">
        <v>35</v>
      </c>
      <c r="F59" s="22">
        <f t="shared" si="1"/>
        <v>175</v>
      </c>
      <c r="G59" s="21">
        <f>ROUND((E59*B6+E59),2)</f>
        <v>37.93</v>
      </c>
      <c r="H59" s="22">
        <f t="shared" si="5"/>
        <v>189.65</v>
      </c>
    </row>
    <row r="60" spans="1:8" x14ac:dyDescent="0.2">
      <c r="A60" s="17">
        <v>50</v>
      </c>
      <c r="B60" s="18" t="s">
        <v>61</v>
      </c>
      <c r="C60" s="19" t="s">
        <v>9</v>
      </c>
      <c r="D60" s="20">
        <v>5</v>
      </c>
      <c r="E60" s="21">
        <v>35</v>
      </c>
      <c r="F60" s="22">
        <f t="shared" si="1"/>
        <v>175</v>
      </c>
      <c r="G60" s="21">
        <f>ROUND((E60*B6+E60),2)</f>
        <v>37.93</v>
      </c>
      <c r="H60" s="22">
        <f t="shared" si="5"/>
        <v>189.65</v>
      </c>
    </row>
    <row r="61" spans="1:8" x14ac:dyDescent="0.2">
      <c r="A61" s="17">
        <v>51</v>
      </c>
      <c r="B61" s="18" t="s">
        <v>62</v>
      </c>
      <c r="C61" s="19" t="s">
        <v>9</v>
      </c>
      <c r="D61" s="20">
        <v>5</v>
      </c>
      <c r="E61" s="21">
        <v>35</v>
      </c>
      <c r="F61" s="22">
        <f t="shared" si="1"/>
        <v>175</v>
      </c>
      <c r="G61" s="21">
        <f>ROUND((E61*B6+E61),2)</f>
        <v>37.93</v>
      </c>
      <c r="H61" s="22">
        <f t="shared" si="5"/>
        <v>189.65</v>
      </c>
    </row>
    <row r="62" spans="1:8" x14ac:dyDescent="0.2">
      <c r="A62" s="17">
        <v>52</v>
      </c>
      <c r="B62" s="18" t="s">
        <v>63</v>
      </c>
      <c r="C62" s="19" t="s">
        <v>9</v>
      </c>
      <c r="D62" s="20">
        <v>36</v>
      </c>
      <c r="E62" s="21">
        <v>4</v>
      </c>
      <c r="F62" s="22">
        <f t="shared" si="1"/>
        <v>144</v>
      </c>
      <c r="G62" s="21">
        <f>ROUND((E62*B6+E62),2)</f>
        <v>4.34</v>
      </c>
      <c r="H62" s="22">
        <f t="shared" si="5"/>
        <v>156.24</v>
      </c>
    </row>
    <row r="63" spans="1:8" x14ac:dyDescent="0.2">
      <c r="A63" s="17">
        <v>53</v>
      </c>
      <c r="B63" s="18" t="s">
        <v>64</v>
      </c>
      <c r="C63" s="19" t="s">
        <v>9</v>
      </c>
      <c r="D63" s="20">
        <v>84</v>
      </c>
      <c r="E63" s="21">
        <v>3.1</v>
      </c>
      <c r="F63" s="22">
        <f t="shared" si="1"/>
        <v>260.40000000000003</v>
      </c>
      <c r="G63" s="21">
        <f>ROUND((E63*B6+E63),2)</f>
        <v>3.36</v>
      </c>
      <c r="H63" s="22">
        <f>D63*G63</f>
        <v>282.24</v>
      </c>
    </row>
    <row r="64" spans="1:8" x14ac:dyDescent="0.2">
      <c r="A64" s="17">
        <v>54</v>
      </c>
      <c r="B64" s="18" t="s">
        <v>65</v>
      </c>
      <c r="C64" s="19" t="s">
        <v>9</v>
      </c>
      <c r="D64" s="20">
        <v>50</v>
      </c>
      <c r="E64" s="21">
        <v>45</v>
      </c>
      <c r="F64" s="27">
        <f t="shared" si="1"/>
        <v>2250</v>
      </c>
      <c r="G64" s="21">
        <f>ROUND((E64*B6+E64),2)</f>
        <v>48.77</v>
      </c>
      <c r="H64" s="27">
        <f>D64*G64</f>
        <v>2438.5</v>
      </c>
    </row>
    <row r="65" spans="1:8" x14ac:dyDescent="0.2">
      <c r="A65" s="30">
        <v>55</v>
      </c>
      <c r="B65" s="31" t="s">
        <v>66</v>
      </c>
      <c r="C65" s="32" t="s">
        <v>9</v>
      </c>
      <c r="D65" s="33">
        <v>20</v>
      </c>
      <c r="E65" s="21">
        <v>3.9</v>
      </c>
      <c r="F65" s="34">
        <f t="shared" si="1"/>
        <v>78</v>
      </c>
      <c r="G65" s="21">
        <f>ROUND((E65*B6+E65),2)</f>
        <v>4.2300000000000004</v>
      </c>
      <c r="H65" s="27">
        <f t="shared" ref="H65:H128" si="6">D65*G65</f>
        <v>84.600000000000009</v>
      </c>
    </row>
    <row r="66" spans="1:8" x14ac:dyDescent="0.2">
      <c r="A66" s="30">
        <v>56</v>
      </c>
      <c r="B66" s="31" t="s">
        <v>67</v>
      </c>
      <c r="C66" s="32" t="s">
        <v>9</v>
      </c>
      <c r="D66" s="33">
        <v>4</v>
      </c>
      <c r="E66" s="21">
        <v>170</v>
      </c>
      <c r="F66" s="34">
        <f t="shared" si="1"/>
        <v>680</v>
      </c>
      <c r="G66" s="21">
        <f>ROUND((E66*B6+E66),2)</f>
        <v>184.25</v>
      </c>
      <c r="H66" s="27">
        <f t="shared" si="6"/>
        <v>737</v>
      </c>
    </row>
    <row r="67" spans="1:8" ht="14.25" customHeight="1" x14ac:dyDescent="0.2">
      <c r="A67" s="17">
        <v>57</v>
      </c>
      <c r="B67" s="18" t="s">
        <v>68</v>
      </c>
      <c r="C67" s="19" t="s">
        <v>9</v>
      </c>
      <c r="D67" s="20">
        <v>10</v>
      </c>
      <c r="E67" s="21">
        <v>200</v>
      </c>
      <c r="F67" s="27">
        <f t="shared" si="1"/>
        <v>2000</v>
      </c>
      <c r="G67" s="21">
        <f>ROUND((E67*B6+E67),2)</f>
        <v>216.76</v>
      </c>
      <c r="H67" s="27">
        <f t="shared" si="6"/>
        <v>2167.6</v>
      </c>
    </row>
    <row r="68" spans="1:8" x14ac:dyDescent="0.2">
      <c r="A68" s="17">
        <v>58</v>
      </c>
      <c r="B68" s="18" t="s">
        <v>69</v>
      </c>
      <c r="C68" s="19" t="s">
        <v>9</v>
      </c>
      <c r="D68" s="20">
        <v>12</v>
      </c>
      <c r="E68" s="21">
        <v>65</v>
      </c>
      <c r="F68" s="22">
        <f t="shared" si="1"/>
        <v>780</v>
      </c>
      <c r="G68" s="21">
        <f>ROUND((E68*B6+E68),2)</f>
        <v>70.45</v>
      </c>
      <c r="H68" s="27">
        <f t="shared" si="6"/>
        <v>845.40000000000009</v>
      </c>
    </row>
    <row r="69" spans="1:8" x14ac:dyDescent="0.2">
      <c r="A69" s="17">
        <v>59</v>
      </c>
      <c r="B69" s="18" t="s">
        <v>70</v>
      </c>
      <c r="C69" s="19" t="s">
        <v>9</v>
      </c>
      <c r="D69" s="20">
        <v>10</v>
      </c>
      <c r="E69" s="21">
        <v>513</v>
      </c>
      <c r="F69" s="27">
        <f t="shared" si="1"/>
        <v>5130</v>
      </c>
      <c r="G69" s="21">
        <f>ROUND((E69*B6+E69),2)</f>
        <v>556</v>
      </c>
      <c r="H69" s="27">
        <f t="shared" si="6"/>
        <v>5560</v>
      </c>
    </row>
    <row r="70" spans="1:8" x14ac:dyDescent="0.2">
      <c r="A70" s="17">
        <v>60</v>
      </c>
      <c r="B70" s="18" t="s">
        <v>71</v>
      </c>
      <c r="C70" s="19" t="s">
        <v>9</v>
      </c>
      <c r="D70" s="20">
        <v>2</v>
      </c>
      <c r="E70" s="21">
        <v>530</v>
      </c>
      <c r="F70" s="22">
        <f t="shared" si="1"/>
        <v>1060</v>
      </c>
      <c r="G70" s="21">
        <f>ROUND((E70*B6+E70),2)</f>
        <v>574.42999999999995</v>
      </c>
      <c r="H70" s="27">
        <f t="shared" si="6"/>
        <v>1148.8599999999999</v>
      </c>
    </row>
    <row r="71" spans="1:8" x14ac:dyDescent="0.2">
      <c r="A71" s="17">
        <v>61</v>
      </c>
      <c r="B71" s="18" t="s">
        <v>72</v>
      </c>
      <c r="C71" s="19" t="s">
        <v>9</v>
      </c>
      <c r="D71" s="20">
        <v>20</v>
      </c>
      <c r="E71" s="21">
        <v>398.99</v>
      </c>
      <c r="F71" s="22">
        <f t="shared" si="1"/>
        <v>7979.8</v>
      </c>
      <c r="G71" s="21">
        <f>ROUND((E71*B6+E71),2)</f>
        <v>432.43</v>
      </c>
      <c r="H71" s="27">
        <f t="shared" si="6"/>
        <v>8648.6</v>
      </c>
    </row>
    <row r="72" spans="1:8" x14ac:dyDescent="0.2">
      <c r="A72" s="17">
        <v>62</v>
      </c>
      <c r="B72" s="18" t="s">
        <v>73</v>
      </c>
      <c r="C72" s="19" t="s">
        <v>9</v>
      </c>
      <c r="D72" s="20">
        <v>2</v>
      </c>
      <c r="E72" s="21">
        <v>230</v>
      </c>
      <c r="F72" s="22">
        <f t="shared" si="1"/>
        <v>460</v>
      </c>
      <c r="G72" s="21">
        <f>ROUND((E72*B6+E72),2)</f>
        <v>249.28</v>
      </c>
      <c r="H72" s="27">
        <f t="shared" si="6"/>
        <v>498.56</v>
      </c>
    </row>
    <row r="73" spans="1:8" x14ac:dyDescent="0.2">
      <c r="A73" s="17">
        <v>63</v>
      </c>
      <c r="B73" s="18" t="s">
        <v>74</v>
      </c>
      <c r="C73" s="19" t="s">
        <v>22</v>
      </c>
      <c r="D73" s="20">
        <v>2</v>
      </c>
      <c r="E73" s="21">
        <v>230</v>
      </c>
      <c r="F73" s="22">
        <f t="shared" si="1"/>
        <v>460</v>
      </c>
      <c r="G73" s="21">
        <f>ROUND((E73*B6+E73),2)</f>
        <v>249.28</v>
      </c>
      <c r="H73" s="27">
        <f t="shared" si="6"/>
        <v>498.56</v>
      </c>
    </row>
    <row r="74" spans="1:8" x14ac:dyDescent="0.2">
      <c r="A74" s="17">
        <v>64</v>
      </c>
      <c r="B74" s="18" t="s">
        <v>75</v>
      </c>
      <c r="C74" s="19" t="s">
        <v>9</v>
      </c>
      <c r="D74" s="20">
        <v>2</v>
      </c>
      <c r="E74" s="21">
        <v>230</v>
      </c>
      <c r="F74" s="22">
        <f t="shared" si="1"/>
        <v>460</v>
      </c>
      <c r="G74" s="21">
        <f>ROUND((E74*B6+E74),2)</f>
        <v>249.28</v>
      </c>
      <c r="H74" s="27">
        <f t="shared" si="6"/>
        <v>498.56</v>
      </c>
    </row>
    <row r="75" spans="1:8" x14ac:dyDescent="0.2">
      <c r="A75" s="17">
        <v>65</v>
      </c>
      <c r="B75" s="18" t="s">
        <v>76</v>
      </c>
      <c r="C75" s="19" t="s">
        <v>9</v>
      </c>
      <c r="D75" s="20">
        <v>2</v>
      </c>
      <c r="E75" s="21">
        <v>230</v>
      </c>
      <c r="F75" s="22">
        <f t="shared" si="1"/>
        <v>460</v>
      </c>
      <c r="G75" s="21">
        <f>ROUND((E75*B6+E75),2)</f>
        <v>249.28</v>
      </c>
      <c r="H75" s="27">
        <f t="shared" si="6"/>
        <v>498.56</v>
      </c>
    </row>
    <row r="76" spans="1:8" x14ac:dyDescent="0.2">
      <c r="A76" s="17">
        <v>66</v>
      </c>
      <c r="B76" s="18" t="s">
        <v>77</v>
      </c>
      <c r="C76" s="19" t="s">
        <v>9</v>
      </c>
      <c r="D76" s="20">
        <v>2</v>
      </c>
      <c r="E76" s="21">
        <v>230</v>
      </c>
      <c r="F76" s="22">
        <f t="shared" ref="F76:F148" si="7">D76*E76</f>
        <v>460</v>
      </c>
      <c r="G76" s="21">
        <f>ROUND((E76*B6+E76),2)</f>
        <v>249.28</v>
      </c>
      <c r="H76" s="27">
        <f t="shared" si="6"/>
        <v>498.56</v>
      </c>
    </row>
    <row r="77" spans="1:8" x14ac:dyDescent="0.2">
      <c r="A77" s="17">
        <v>67</v>
      </c>
      <c r="B77" s="23" t="s">
        <v>78</v>
      </c>
      <c r="C77" s="29" t="s">
        <v>22</v>
      </c>
      <c r="D77" s="25">
        <v>150</v>
      </c>
      <c r="E77" s="21">
        <v>14</v>
      </c>
      <c r="F77" s="26">
        <f t="shared" si="7"/>
        <v>2100</v>
      </c>
      <c r="G77" s="21">
        <f>ROUND((E77*B6+E77),2)</f>
        <v>15.17</v>
      </c>
      <c r="H77" s="27">
        <f t="shared" si="6"/>
        <v>2275.5</v>
      </c>
    </row>
    <row r="78" spans="1:8" x14ac:dyDescent="0.2">
      <c r="A78" s="17">
        <v>68</v>
      </c>
      <c r="B78" s="23" t="s">
        <v>79</v>
      </c>
      <c r="C78" s="19" t="s">
        <v>9</v>
      </c>
      <c r="D78" s="25">
        <v>5</v>
      </c>
      <c r="E78" s="21">
        <v>4.99</v>
      </c>
      <c r="F78" s="22">
        <f t="shared" si="7"/>
        <v>24.950000000000003</v>
      </c>
      <c r="G78" s="21">
        <f>ROUND((E78*B6+E78),2)</f>
        <v>5.41</v>
      </c>
      <c r="H78" s="27">
        <f t="shared" si="6"/>
        <v>27.05</v>
      </c>
    </row>
    <row r="79" spans="1:8" x14ac:dyDescent="0.2">
      <c r="A79" s="17">
        <v>69</v>
      </c>
      <c r="B79" s="23" t="s">
        <v>80</v>
      </c>
      <c r="C79" s="19" t="s">
        <v>9</v>
      </c>
      <c r="D79" s="25">
        <v>5</v>
      </c>
      <c r="E79" s="21">
        <v>6.35</v>
      </c>
      <c r="F79" s="22">
        <f t="shared" si="7"/>
        <v>31.75</v>
      </c>
      <c r="G79" s="21">
        <f>ROUND((E79*B6+E79),2)</f>
        <v>6.88</v>
      </c>
      <c r="H79" s="27">
        <f t="shared" si="6"/>
        <v>34.4</v>
      </c>
    </row>
    <row r="80" spans="1:8" x14ac:dyDescent="0.2">
      <c r="A80" s="17">
        <v>70</v>
      </c>
      <c r="B80" s="23" t="s">
        <v>81</v>
      </c>
      <c r="C80" s="19" t="s">
        <v>9</v>
      </c>
      <c r="D80" s="25">
        <v>5</v>
      </c>
      <c r="E80" s="21">
        <v>6.35</v>
      </c>
      <c r="F80" s="22">
        <f t="shared" si="7"/>
        <v>31.75</v>
      </c>
      <c r="G80" s="21">
        <f>ROUND((E80*B6+E80),2)</f>
        <v>6.88</v>
      </c>
      <c r="H80" s="27">
        <f t="shared" si="6"/>
        <v>34.4</v>
      </c>
    </row>
    <row r="81" spans="1:8" x14ac:dyDescent="0.2">
      <c r="A81" s="17">
        <v>71</v>
      </c>
      <c r="B81" s="23" t="s">
        <v>82</v>
      </c>
      <c r="C81" s="19" t="s">
        <v>9</v>
      </c>
      <c r="D81" s="25">
        <v>5</v>
      </c>
      <c r="E81" s="21">
        <v>6.35</v>
      </c>
      <c r="F81" s="22">
        <f t="shared" si="7"/>
        <v>31.75</v>
      </c>
      <c r="G81" s="21">
        <f>ROUND((E81*B6+E81),2)</f>
        <v>6.88</v>
      </c>
      <c r="H81" s="27">
        <f t="shared" si="6"/>
        <v>34.4</v>
      </c>
    </row>
    <row r="82" spans="1:8" x14ac:dyDescent="0.2">
      <c r="A82" s="17">
        <v>72</v>
      </c>
      <c r="B82" s="23" t="s">
        <v>83</v>
      </c>
      <c r="C82" s="19" t="s">
        <v>9</v>
      </c>
      <c r="D82" s="25">
        <v>2</v>
      </c>
      <c r="E82" s="21">
        <v>6.35</v>
      </c>
      <c r="F82" s="22">
        <f t="shared" si="7"/>
        <v>12.7</v>
      </c>
      <c r="G82" s="21">
        <f>ROUND((E82*B6+E82),2)</f>
        <v>6.88</v>
      </c>
      <c r="H82" s="27">
        <f t="shared" si="6"/>
        <v>13.76</v>
      </c>
    </row>
    <row r="83" spans="1:8" x14ac:dyDescent="0.2">
      <c r="A83" s="17">
        <v>73</v>
      </c>
      <c r="B83" s="23" t="s">
        <v>84</v>
      </c>
      <c r="C83" s="19" t="s">
        <v>9</v>
      </c>
      <c r="D83" s="25">
        <v>1</v>
      </c>
      <c r="E83" s="21">
        <v>6.35</v>
      </c>
      <c r="F83" s="22">
        <f t="shared" si="7"/>
        <v>6.35</v>
      </c>
      <c r="G83" s="21">
        <f>ROUND((E83*B6+E83),2)</f>
        <v>6.88</v>
      </c>
      <c r="H83" s="27">
        <f t="shared" si="6"/>
        <v>6.88</v>
      </c>
    </row>
    <row r="84" spans="1:8" x14ac:dyDescent="0.2">
      <c r="A84" s="17">
        <v>74</v>
      </c>
      <c r="B84" s="23" t="s">
        <v>85</v>
      </c>
      <c r="C84" s="19" t="s">
        <v>9</v>
      </c>
      <c r="D84" s="25">
        <v>120</v>
      </c>
      <c r="E84" s="21">
        <v>2.5</v>
      </c>
      <c r="F84" s="22">
        <f t="shared" si="7"/>
        <v>300</v>
      </c>
      <c r="G84" s="21">
        <f>ROUND((E84*B6+E84),2)</f>
        <v>2.71</v>
      </c>
      <c r="H84" s="27">
        <f t="shared" si="6"/>
        <v>325.2</v>
      </c>
    </row>
    <row r="85" spans="1:8" x14ac:dyDescent="0.2">
      <c r="A85" s="17">
        <v>75</v>
      </c>
      <c r="B85" s="23" t="s">
        <v>86</v>
      </c>
      <c r="C85" s="19" t="s">
        <v>9</v>
      </c>
      <c r="D85" s="20">
        <v>120</v>
      </c>
      <c r="E85" s="21">
        <v>3.12</v>
      </c>
      <c r="F85" s="22">
        <f t="shared" si="7"/>
        <v>374.40000000000003</v>
      </c>
      <c r="G85" s="21">
        <f>ROUND((E85*B6+E85),2)</f>
        <v>3.38</v>
      </c>
      <c r="H85" s="27">
        <f t="shared" si="6"/>
        <v>405.59999999999997</v>
      </c>
    </row>
    <row r="86" spans="1:8" ht="14.25" customHeight="1" x14ac:dyDescent="0.2">
      <c r="A86" s="17">
        <v>76</v>
      </c>
      <c r="B86" s="18" t="s">
        <v>87</v>
      </c>
      <c r="C86" s="19" t="s">
        <v>88</v>
      </c>
      <c r="D86" s="20">
        <v>400</v>
      </c>
      <c r="E86" s="21">
        <v>3.99</v>
      </c>
      <c r="F86" s="27">
        <f t="shared" si="7"/>
        <v>1596</v>
      </c>
      <c r="G86" s="21">
        <f>ROUND((E86*B6+E86),2)</f>
        <v>4.32</v>
      </c>
      <c r="H86" s="27">
        <f t="shared" si="6"/>
        <v>1728</v>
      </c>
    </row>
    <row r="87" spans="1:8" ht="26.25" customHeight="1" x14ac:dyDescent="0.2">
      <c r="A87" s="17">
        <v>77</v>
      </c>
      <c r="B87" s="18" t="s">
        <v>89</v>
      </c>
      <c r="C87" s="19" t="s">
        <v>90</v>
      </c>
      <c r="D87" s="20">
        <v>4</v>
      </c>
      <c r="E87" s="21">
        <v>500</v>
      </c>
      <c r="F87" s="27">
        <f t="shared" si="7"/>
        <v>2000</v>
      </c>
      <c r="G87" s="21">
        <f>ROUND((E87*B6+E87),2)</f>
        <v>541.91</v>
      </c>
      <c r="H87" s="27">
        <f t="shared" si="6"/>
        <v>2167.64</v>
      </c>
    </row>
    <row r="88" spans="1:8" x14ac:dyDescent="0.2">
      <c r="A88" s="17">
        <v>78</v>
      </c>
      <c r="B88" s="18" t="s">
        <v>91</v>
      </c>
      <c r="C88" s="19" t="s">
        <v>9</v>
      </c>
      <c r="D88" s="20">
        <v>120</v>
      </c>
      <c r="E88" s="21">
        <v>1.1499999999999999</v>
      </c>
      <c r="F88" s="27">
        <f t="shared" si="7"/>
        <v>138</v>
      </c>
      <c r="G88" s="21">
        <f>ROUND((E88*B6+E88),2)</f>
        <v>1.25</v>
      </c>
      <c r="H88" s="27">
        <f t="shared" si="6"/>
        <v>150</v>
      </c>
    </row>
    <row r="89" spans="1:8" x14ac:dyDescent="0.2">
      <c r="A89" s="17">
        <v>79</v>
      </c>
      <c r="B89" s="18" t="s">
        <v>92</v>
      </c>
      <c r="C89" s="19" t="s">
        <v>9</v>
      </c>
      <c r="D89" s="20">
        <v>120</v>
      </c>
      <c r="E89" s="21">
        <v>1.1499999999999999</v>
      </c>
      <c r="F89" s="27">
        <f t="shared" si="7"/>
        <v>138</v>
      </c>
      <c r="G89" s="21">
        <f>ROUND((E89*B6+E89),2)</f>
        <v>1.25</v>
      </c>
      <c r="H89" s="27">
        <f t="shared" si="6"/>
        <v>150</v>
      </c>
    </row>
    <row r="90" spans="1:8" x14ac:dyDescent="0.2">
      <c r="A90" s="17">
        <v>80</v>
      </c>
      <c r="B90" s="18" t="s">
        <v>93</v>
      </c>
      <c r="C90" s="19" t="s">
        <v>22</v>
      </c>
      <c r="D90" s="20">
        <v>200</v>
      </c>
      <c r="E90" s="21">
        <v>0.89</v>
      </c>
      <c r="F90" s="27">
        <f t="shared" si="7"/>
        <v>178</v>
      </c>
      <c r="G90" s="21">
        <f>ROUND((E90*B6+E90),2)</f>
        <v>0.96</v>
      </c>
      <c r="H90" s="27">
        <f t="shared" si="6"/>
        <v>192</v>
      </c>
    </row>
    <row r="91" spans="1:8" x14ac:dyDescent="0.2">
      <c r="A91" s="17">
        <v>81</v>
      </c>
      <c r="B91" s="18" t="s">
        <v>94</v>
      </c>
      <c r="C91" s="19" t="s">
        <v>9</v>
      </c>
      <c r="D91" s="20">
        <v>10</v>
      </c>
      <c r="E91" s="21">
        <v>120</v>
      </c>
      <c r="F91" s="27">
        <f t="shared" si="7"/>
        <v>1200</v>
      </c>
      <c r="G91" s="21">
        <f>ROUND((E91*B6+E91),2)</f>
        <v>130.06</v>
      </c>
      <c r="H91" s="27">
        <f t="shared" si="6"/>
        <v>1300.5999999999999</v>
      </c>
    </row>
    <row r="92" spans="1:8" x14ac:dyDescent="0.2">
      <c r="A92" s="17">
        <v>82</v>
      </c>
      <c r="B92" s="18" t="s">
        <v>95</v>
      </c>
      <c r="C92" s="19" t="s">
        <v>9</v>
      </c>
      <c r="D92" s="20">
        <v>10</v>
      </c>
      <c r="E92" s="21">
        <v>150</v>
      </c>
      <c r="F92" s="27">
        <f t="shared" si="7"/>
        <v>1500</v>
      </c>
      <c r="G92" s="21">
        <f>ROUND((E92*B6+E92),2)</f>
        <v>162.57</v>
      </c>
      <c r="H92" s="27">
        <f t="shared" si="6"/>
        <v>1625.6999999999998</v>
      </c>
    </row>
    <row r="93" spans="1:8" x14ac:dyDescent="0.2">
      <c r="A93" s="30">
        <v>83</v>
      </c>
      <c r="B93" s="31" t="s">
        <v>96</v>
      </c>
      <c r="C93" s="32" t="s">
        <v>9</v>
      </c>
      <c r="D93" s="33">
        <v>10</v>
      </c>
      <c r="E93" s="21">
        <v>160</v>
      </c>
      <c r="F93" s="35">
        <f t="shared" si="7"/>
        <v>1600</v>
      </c>
      <c r="G93" s="21">
        <f>ROUND((E93*B6+E93),2)</f>
        <v>173.41</v>
      </c>
      <c r="H93" s="27">
        <f t="shared" si="6"/>
        <v>1734.1</v>
      </c>
    </row>
    <row r="94" spans="1:8" x14ac:dyDescent="0.2">
      <c r="A94" s="17">
        <v>84</v>
      </c>
      <c r="B94" s="18" t="s">
        <v>97</v>
      </c>
      <c r="C94" s="19" t="s">
        <v>9</v>
      </c>
      <c r="D94" s="20">
        <v>3</v>
      </c>
      <c r="E94" s="21">
        <v>160</v>
      </c>
      <c r="F94" s="27">
        <f t="shared" si="7"/>
        <v>480</v>
      </c>
      <c r="G94" s="21">
        <f>ROUND((E94*B6+E94),2)</f>
        <v>173.41</v>
      </c>
      <c r="H94" s="27">
        <f t="shared" si="6"/>
        <v>520.23</v>
      </c>
    </row>
    <row r="95" spans="1:8" x14ac:dyDescent="0.2">
      <c r="A95" s="17">
        <v>85</v>
      </c>
      <c r="B95" s="18" t="s">
        <v>98</v>
      </c>
      <c r="C95" s="19" t="s">
        <v>9</v>
      </c>
      <c r="D95" s="20">
        <v>3</v>
      </c>
      <c r="E95" s="21">
        <v>160</v>
      </c>
      <c r="F95" s="27">
        <f t="shared" si="7"/>
        <v>480</v>
      </c>
      <c r="G95" s="21">
        <f>ROUND((E95*B6+E95),2)</f>
        <v>173.41</v>
      </c>
      <c r="H95" s="27">
        <f t="shared" si="6"/>
        <v>520.23</v>
      </c>
    </row>
    <row r="96" spans="1:8" x14ac:dyDescent="0.2">
      <c r="A96" s="17">
        <v>86</v>
      </c>
      <c r="B96" s="18" t="s">
        <v>99</v>
      </c>
      <c r="C96" s="19" t="s">
        <v>9</v>
      </c>
      <c r="D96" s="20">
        <v>3</v>
      </c>
      <c r="E96" s="21">
        <v>400</v>
      </c>
      <c r="F96" s="27">
        <f t="shared" si="7"/>
        <v>1200</v>
      </c>
      <c r="G96" s="21">
        <f>ROUND((E96*B6+E96),2)</f>
        <v>433.53</v>
      </c>
      <c r="H96" s="27">
        <f t="shared" si="6"/>
        <v>1300.5899999999999</v>
      </c>
    </row>
    <row r="97" spans="1:8" x14ac:dyDescent="0.2">
      <c r="A97" s="17">
        <v>87</v>
      </c>
      <c r="B97" s="18" t="s">
        <v>100</v>
      </c>
      <c r="C97" s="19" t="s">
        <v>9</v>
      </c>
      <c r="D97" s="20">
        <v>3</v>
      </c>
      <c r="E97" s="21">
        <v>440</v>
      </c>
      <c r="F97" s="27">
        <f t="shared" si="7"/>
        <v>1320</v>
      </c>
      <c r="G97" s="21">
        <f>ROUND((E97*B6+E97),2)</f>
        <v>476.88</v>
      </c>
      <c r="H97" s="27">
        <f t="shared" si="6"/>
        <v>1430.6399999999999</v>
      </c>
    </row>
    <row r="98" spans="1:8" x14ac:dyDescent="0.2">
      <c r="A98" s="17">
        <v>88</v>
      </c>
      <c r="B98" s="18" t="s">
        <v>101</v>
      </c>
      <c r="C98" s="19" t="s">
        <v>9</v>
      </c>
      <c r="D98" s="20">
        <v>3</v>
      </c>
      <c r="E98" s="21">
        <v>485</v>
      </c>
      <c r="F98" s="27">
        <f t="shared" si="7"/>
        <v>1455</v>
      </c>
      <c r="G98" s="21">
        <f>ROUND((E98*B6+E98),2)</f>
        <v>525.65</v>
      </c>
      <c r="H98" s="27">
        <f t="shared" si="6"/>
        <v>1576.9499999999998</v>
      </c>
    </row>
    <row r="99" spans="1:8" x14ac:dyDescent="0.2">
      <c r="A99" s="17">
        <v>89</v>
      </c>
      <c r="B99" s="18" t="s">
        <v>102</v>
      </c>
      <c r="C99" s="19" t="s">
        <v>9</v>
      </c>
      <c r="D99" s="20">
        <v>3</v>
      </c>
      <c r="E99" s="21">
        <v>550</v>
      </c>
      <c r="F99" s="27">
        <f t="shared" si="7"/>
        <v>1650</v>
      </c>
      <c r="G99" s="21">
        <f>ROUND((E99*B6+E99),2)</f>
        <v>596.1</v>
      </c>
      <c r="H99" s="27">
        <f t="shared" si="6"/>
        <v>1788.3000000000002</v>
      </c>
    </row>
    <row r="100" spans="1:8" x14ac:dyDescent="0.2">
      <c r="A100" s="17">
        <v>90</v>
      </c>
      <c r="B100" s="18" t="s">
        <v>103</v>
      </c>
      <c r="C100" s="19" t="s">
        <v>9</v>
      </c>
      <c r="D100" s="20">
        <v>3</v>
      </c>
      <c r="E100" s="21">
        <v>380</v>
      </c>
      <c r="F100" s="27">
        <f t="shared" si="7"/>
        <v>1140</v>
      </c>
      <c r="G100" s="21">
        <f>ROUND((E100*B6+E100),2)</f>
        <v>411.85</v>
      </c>
      <c r="H100" s="27">
        <f t="shared" si="6"/>
        <v>1235.5500000000002</v>
      </c>
    </row>
    <row r="101" spans="1:8" x14ac:dyDescent="0.2">
      <c r="A101" s="17">
        <v>91</v>
      </c>
      <c r="B101" s="18" t="s">
        <v>104</v>
      </c>
      <c r="C101" s="19" t="s">
        <v>9</v>
      </c>
      <c r="D101" s="20">
        <v>3</v>
      </c>
      <c r="E101" s="21">
        <v>250</v>
      </c>
      <c r="F101" s="27">
        <f t="shared" si="7"/>
        <v>750</v>
      </c>
      <c r="G101" s="21">
        <f>ROUND((E101*B6+E101),2)</f>
        <v>270.95999999999998</v>
      </c>
      <c r="H101" s="27">
        <f t="shared" si="6"/>
        <v>812.87999999999988</v>
      </c>
    </row>
    <row r="102" spans="1:8" x14ac:dyDescent="0.2">
      <c r="A102" s="17">
        <v>92</v>
      </c>
      <c r="B102" s="18" t="s">
        <v>105</v>
      </c>
      <c r="C102" s="19" t="s">
        <v>9</v>
      </c>
      <c r="D102" s="20">
        <v>3</v>
      </c>
      <c r="E102" s="21">
        <v>250</v>
      </c>
      <c r="F102" s="27">
        <f t="shared" si="7"/>
        <v>750</v>
      </c>
      <c r="G102" s="21">
        <f>ROUND((E102*B6+E102),2)</f>
        <v>270.95999999999998</v>
      </c>
      <c r="H102" s="27">
        <f t="shared" si="6"/>
        <v>812.87999999999988</v>
      </c>
    </row>
    <row r="103" spans="1:8" x14ac:dyDescent="0.2">
      <c r="A103" s="17">
        <v>93</v>
      </c>
      <c r="B103" s="18" t="s">
        <v>106</v>
      </c>
      <c r="C103" s="19" t="s">
        <v>9</v>
      </c>
      <c r="D103" s="20">
        <v>50</v>
      </c>
      <c r="E103" s="21">
        <v>6.75</v>
      </c>
      <c r="F103" s="27">
        <f t="shared" si="7"/>
        <v>337.5</v>
      </c>
      <c r="G103" s="21">
        <f>ROUND((E103*B6+E103),2)</f>
        <v>7.32</v>
      </c>
      <c r="H103" s="27">
        <f t="shared" si="6"/>
        <v>366</v>
      </c>
    </row>
    <row r="104" spans="1:8" x14ac:dyDescent="0.2">
      <c r="A104" s="17">
        <v>94</v>
      </c>
      <c r="B104" s="18" t="s">
        <v>107</v>
      </c>
      <c r="C104" s="19" t="s">
        <v>9</v>
      </c>
      <c r="D104" s="20">
        <v>1</v>
      </c>
      <c r="E104" s="21">
        <v>150</v>
      </c>
      <c r="F104" s="27">
        <f t="shared" si="7"/>
        <v>150</v>
      </c>
      <c r="G104" s="21">
        <f>ROUND((E104*B6+E104),2)</f>
        <v>162.57</v>
      </c>
      <c r="H104" s="27">
        <f t="shared" si="6"/>
        <v>162.57</v>
      </c>
    </row>
    <row r="105" spans="1:8" x14ac:dyDescent="0.2">
      <c r="A105" s="17">
        <v>95</v>
      </c>
      <c r="B105" s="18" t="s">
        <v>108</v>
      </c>
      <c r="C105" s="19" t="s">
        <v>9</v>
      </c>
      <c r="D105" s="20">
        <v>1</v>
      </c>
      <c r="E105" s="21">
        <v>151</v>
      </c>
      <c r="F105" s="27">
        <f t="shared" si="7"/>
        <v>151</v>
      </c>
      <c r="G105" s="21">
        <f>ROUND((E105*B6+E105),2)</f>
        <v>163.66</v>
      </c>
      <c r="H105" s="27">
        <f t="shared" si="6"/>
        <v>163.66</v>
      </c>
    </row>
    <row r="106" spans="1:8" x14ac:dyDescent="0.2">
      <c r="A106" s="17">
        <v>96</v>
      </c>
      <c r="B106" s="18" t="s">
        <v>109</v>
      </c>
      <c r="C106" s="19" t="s">
        <v>9</v>
      </c>
      <c r="D106" s="20">
        <v>1</v>
      </c>
      <c r="E106" s="21">
        <v>152</v>
      </c>
      <c r="F106" s="27">
        <f t="shared" si="7"/>
        <v>152</v>
      </c>
      <c r="G106" s="21">
        <f>ROUND((E106*B6+E106),2)</f>
        <v>164.74</v>
      </c>
      <c r="H106" s="27">
        <f t="shared" si="6"/>
        <v>164.74</v>
      </c>
    </row>
    <row r="107" spans="1:8" x14ac:dyDescent="0.2">
      <c r="A107" s="17">
        <v>97</v>
      </c>
      <c r="B107" s="18" t="s">
        <v>110</v>
      </c>
      <c r="C107" s="19" t="s">
        <v>9</v>
      </c>
      <c r="D107" s="20">
        <v>1</v>
      </c>
      <c r="E107" s="21">
        <v>153</v>
      </c>
      <c r="F107" s="27">
        <f t="shared" si="7"/>
        <v>153</v>
      </c>
      <c r="G107" s="21">
        <f>ROUND((E107*B6+E107),2)</f>
        <v>165.82</v>
      </c>
      <c r="H107" s="27">
        <f t="shared" si="6"/>
        <v>165.82</v>
      </c>
    </row>
    <row r="108" spans="1:8" x14ac:dyDescent="0.2">
      <c r="A108" s="17">
        <v>98</v>
      </c>
      <c r="B108" s="18" t="s">
        <v>111</v>
      </c>
      <c r="C108" s="19" t="s">
        <v>9</v>
      </c>
      <c r="D108" s="20">
        <v>1</v>
      </c>
      <c r="E108" s="21">
        <v>154</v>
      </c>
      <c r="F108" s="27">
        <f t="shared" si="7"/>
        <v>154</v>
      </c>
      <c r="G108" s="21">
        <f>ROUND((E108*B6+E108),2)</f>
        <v>166.91</v>
      </c>
      <c r="H108" s="27">
        <f t="shared" si="6"/>
        <v>166.91</v>
      </c>
    </row>
    <row r="109" spans="1:8" x14ac:dyDescent="0.2">
      <c r="A109" s="17">
        <v>99</v>
      </c>
      <c r="B109" s="18" t="s">
        <v>112</v>
      </c>
      <c r="C109" s="19" t="s">
        <v>9</v>
      </c>
      <c r="D109" s="20">
        <v>1</v>
      </c>
      <c r="E109" s="21">
        <v>155</v>
      </c>
      <c r="F109" s="27">
        <f t="shared" si="7"/>
        <v>155</v>
      </c>
      <c r="G109" s="21">
        <f>ROUND((E109*B6+E109),2)</f>
        <v>167.99</v>
      </c>
      <c r="H109" s="27">
        <f t="shared" si="6"/>
        <v>167.99</v>
      </c>
    </row>
    <row r="110" spans="1:8" x14ac:dyDescent="0.2">
      <c r="A110" s="17">
        <v>100</v>
      </c>
      <c r="B110" s="18" t="s">
        <v>113</v>
      </c>
      <c r="C110" s="19" t="s">
        <v>9</v>
      </c>
      <c r="D110" s="20">
        <v>1</v>
      </c>
      <c r="E110" s="21">
        <v>156</v>
      </c>
      <c r="F110" s="27">
        <f t="shared" si="7"/>
        <v>156</v>
      </c>
      <c r="G110" s="21">
        <f>ROUND((E110*B6+E110),2)</f>
        <v>169.08</v>
      </c>
      <c r="H110" s="27">
        <f t="shared" si="6"/>
        <v>169.08</v>
      </c>
    </row>
    <row r="111" spans="1:8" x14ac:dyDescent="0.2">
      <c r="A111" s="17">
        <v>101</v>
      </c>
      <c r="B111" s="18" t="s">
        <v>114</v>
      </c>
      <c r="C111" s="19" t="s">
        <v>9</v>
      </c>
      <c r="D111" s="20">
        <v>10</v>
      </c>
      <c r="E111" s="21">
        <v>6.94</v>
      </c>
      <c r="F111" s="27">
        <f t="shared" si="7"/>
        <v>69.400000000000006</v>
      </c>
      <c r="G111" s="21">
        <f>ROUND((E111*B6+E111),2)</f>
        <v>7.52</v>
      </c>
      <c r="H111" s="27">
        <f t="shared" si="6"/>
        <v>75.199999999999989</v>
      </c>
    </row>
    <row r="112" spans="1:8" x14ac:dyDescent="0.2">
      <c r="A112" s="17">
        <v>102</v>
      </c>
      <c r="B112" s="18" t="s">
        <v>115</v>
      </c>
      <c r="C112" s="19" t="s">
        <v>9</v>
      </c>
      <c r="D112" s="20">
        <v>10</v>
      </c>
      <c r="E112" s="21">
        <v>3.27</v>
      </c>
      <c r="F112" s="27">
        <f t="shared" si="7"/>
        <v>32.700000000000003</v>
      </c>
      <c r="G112" s="21">
        <f>ROUND((E112*B6+E112),2)</f>
        <v>3.54</v>
      </c>
      <c r="H112" s="27">
        <f t="shared" si="6"/>
        <v>35.4</v>
      </c>
    </row>
    <row r="113" spans="1:8" x14ac:dyDescent="0.2">
      <c r="A113" s="17">
        <v>103</v>
      </c>
      <c r="B113" s="18" t="s">
        <v>116</v>
      </c>
      <c r="C113" s="19" t="s">
        <v>9</v>
      </c>
      <c r="D113" s="20">
        <v>10</v>
      </c>
      <c r="E113" s="21">
        <v>12</v>
      </c>
      <c r="F113" s="27">
        <f t="shared" si="7"/>
        <v>120</v>
      </c>
      <c r="G113" s="21">
        <f>ROUND((E113*B6+E113),2)</f>
        <v>13.01</v>
      </c>
      <c r="H113" s="27">
        <f t="shared" si="6"/>
        <v>130.1</v>
      </c>
    </row>
    <row r="114" spans="1:8" x14ac:dyDescent="0.2">
      <c r="A114" s="17">
        <v>104</v>
      </c>
      <c r="B114" s="18" t="s">
        <v>117</v>
      </c>
      <c r="C114" s="19" t="s">
        <v>9</v>
      </c>
      <c r="D114" s="20">
        <v>10</v>
      </c>
      <c r="E114" s="21">
        <v>4.7699999999999996</v>
      </c>
      <c r="F114" s="27">
        <f t="shared" si="7"/>
        <v>47.699999999999996</v>
      </c>
      <c r="G114" s="21">
        <f>ROUND((E114*B6+E114),2)</f>
        <v>5.17</v>
      </c>
      <c r="H114" s="27">
        <f t="shared" si="6"/>
        <v>51.7</v>
      </c>
    </row>
    <row r="115" spans="1:8" x14ac:dyDescent="0.2">
      <c r="A115" s="17">
        <v>105</v>
      </c>
      <c r="B115" s="18" t="s">
        <v>118</v>
      </c>
      <c r="C115" s="19" t="s">
        <v>9</v>
      </c>
      <c r="D115" s="20">
        <v>10</v>
      </c>
      <c r="E115" s="21">
        <v>10.1</v>
      </c>
      <c r="F115" s="27">
        <f t="shared" si="7"/>
        <v>101</v>
      </c>
      <c r="G115" s="21">
        <f>ROUND((E115*B6+E115),2)</f>
        <v>10.95</v>
      </c>
      <c r="H115" s="27">
        <f t="shared" si="6"/>
        <v>109.5</v>
      </c>
    </row>
    <row r="116" spans="1:8" x14ac:dyDescent="0.2">
      <c r="A116" s="17">
        <v>106</v>
      </c>
      <c r="B116" s="18" t="s">
        <v>119</v>
      </c>
      <c r="C116" s="19" t="s">
        <v>9</v>
      </c>
      <c r="D116" s="20">
        <v>5</v>
      </c>
      <c r="E116" s="21">
        <v>5.22</v>
      </c>
      <c r="F116" s="27">
        <f t="shared" si="7"/>
        <v>26.099999999999998</v>
      </c>
      <c r="G116" s="21">
        <f>ROUND((E116*B6+E116),2)</f>
        <v>5.66</v>
      </c>
      <c r="H116" s="27">
        <f t="shared" si="6"/>
        <v>28.3</v>
      </c>
    </row>
    <row r="117" spans="1:8" x14ac:dyDescent="0.2">
      <c r="A117" s="17">
        <v>107</v>
      </c>
      <c r="B117" s="18" t="s">
        <v>120</v>
      </c>
      <c r="C117" s="19" t="s">
        <v>9</v>
      </c>
      <c r="D117" s="20">
        <v>20</v>
      </c>
      <c r="E117" s="21">
        <v>1.41</v>
      </c>
      <c r="F117" s="27">
        <f t="shared" si="7"/>
        <v>28.2</v>
      </c>
      <c r="G117" s="21">
        <f>ROUND((E117*B6+E117),2)</f>
        <v>1.53</v>
      </c>
      <c r="H117" s="27">
        <f t="shared" si="6"/>
        <v>30.6</v>
      </c>
    </row>
    <row r="118" spans="1:8" x14ac:dyDescent="0.2">
      <c r="A118" s="17">
        <v>108</v>
      </c>
      <c r="B118" s="18" t="s">
        <v>121</v>
      </c>
      <c r="C118" s="19" t="s">
        <v>9</v>
      </c>
      <c r="D118" s="20">
        <v>2</v>
      </c>
      <c r="E118" s="21">
        <v>85.2</v>
      </c>
      <c r="F118" s="27">
        <f t="shared" si="7"/>
        <v>170.4</v>
      </c>
      <c r="G118" s="21">
        <f>ROUND((E118*B6+E118),2)</f>
        <v>92.34</v>
      </c>
      <c r="H118" s="27">
        <f t="shared" si="6"/>
        <v>184.68</v>
      </c>
    </row>
    <row r="119" spans="1:8" x14ac:dyDescent="0.2">
      <c r="A119" s="17">
        <v>109</v>
      </c>
      <c r="B119" s="18" t="s">
        <v>122</v>
      </c>
      <c r="C119" s="19" t="s">
        <v>9</v>
      </c>
      <c r="D119" s="20">
        <v>36</v>
      </c>
      <c r="E119" s="21">
        <v>85.2</v>
      </c>
      <c r="F119" s="27">
        <f t="shared" si="7"/>
        <v>3067.2000000000003</v>
      </c>
      <c r="G119" s="21">
        <f>ROUND((E119*B6+E119),2)</f>
        <v>92.34</v>
      </c>
      <c r="H119" s="27">
        <f t="shared" si="6"/>
        <v>3324.2400000000002</v>
      </c>
    </row>
    <row r="120" spans="1:8" x14ac:dyDescent="0.2">
      <c r="A120" s="17">
        <v>110</v>
      </c>
      <c r="B120" s="18" t="s">
        <v>123</v>
      </c>
      <c r="C120" s="19" t="s">
        <v>9</v>
      </c>
      <c r="D120" s="20">
        <v>120</v>
      </c>
      <c r="E120" s="21">
        <v>1.79</v>
      </c>
      <c r="F120" s="27">
        <f t="shared" si="7"/>
        <v>214.8</v>
      </c>
      <c r="G120" s="21">
        <f>ROUND((E120*B6+E120),2)</f>
        <v>1.94</v>
      </c>
      <c r="H120" s="27">
        <f t="shared" si="6"/>
        <v>232.79999999999998</v>
      </c>
    </row>
    <row r="121" spans="1:8" x14ac:dyDescent="0.2">
      <c r="A121" s="17">
        <v>111</v>
      </c>
      <c r="B121" s="18" t="s">
        <v>124</v>
      </c>
      <c r="C121" s="19" t="s">
        <v>9</v>
      </c>
      <c r="D121" s="20">
        <v>5</v>
      </c>
      <c r="E121" s="21">
        <v>110</v>
      </c>
      <c r="F121" s="27">
        <f t="shared" si="7"/>
        <v>550</v>
      </c>
      <c r="G121" s="21">
        <f>ROUND((E121*B6+E121),2)</f>
        <v>119.22</v>
      </c>
      <c r="H121" s="27">
        <f t="shared" si="6"/>
        <v>596.1</v>
      </c>
    </row>
    <row r="122" spans="1:8" x14ac:dyDescent="0.2">
      <c r="A122" s="30">
        <v>112</v>
      </c>
      <c r="B122" s="31" t="s">
        <v>125</v>
      </c>
      <c r="C122" s="32" t="s">
        <v>9</v>
      </c>
      <c r="D122" s="33">
        <v>2</v>
      </c>
      <c r="E122" s="21">
        <v>100</v>
      </c>
      <c r="F122" s="35">
        <f t="shared" si="7"/>
        <v>200</v>
      </c>
      <c r="G122" s="21">
        <f>ROUND((E122*B6+E122),2)</f>
        <v>108.38</v>
      </c>
      <c r="H122" s="27">
        <f t="shared" si="6"/>
        <v>216.76</v>
      </c>
    </row>
    <row r="123" spans="1:8" x14ac:dyDescent="0.2">
      <c r="A123" s="30">
        <v>113</v>
      </c>
      <c r="B123" s="31" t="s">
        <v>126</v>
      </c>
      <c r="C123" s="32" t="s">
        <v>9</v>
      </c>
      <c r="D123" s="33">
        <v>2</v>
      </c>
      <c r="E123" s="21">
        <v>80</v>
      </c>
      <c r="F123" s="35">
        <f t="shared" si="7"/>
        <v>160</v>
      </c>
      <c r="G123" s="21">
        <f>ROUND((E123*B6+E123),2)</f>
        <v>86.71</v>
      </c>
      <c r="H123" s="27">
        <f t="shared" si="6"/>
        <v>173.42</v>
      </c>
    </row>
    <row r="124" spans="1:8" x14ac:dyDescent="0.2">
      <c r="A124" s="17">
        <v>114</v>
      </c>
      <c r="B124" s="18" t="s">
        <v>127</v>
      </c>
      <c r="C124" s="19" t="s">
        <v>9</v>
      </c>
      <c r="D124" s="20">
        <v>2</v>
      </c>
      <c r="E124" s="21">
        <v>130</v>
      </c>
      <c r="F124" s="27">
        <f t="shared" si="7"/>
        <v>260</v>
      </c>
      <c r="G124" s="21">
        <f>ROUND((E124*B6+E124),2)</f>
        <v>140.9</v>
      </c>
      <c r="H124" s="27">
        <f t="shared" si="6"/>
        <v>281.8</v>
      </c>
    </row>
    <row r="125" spans="1:8" x14ac:dyDescent="0.2">
      <c r="A125" s="17">
        <v>115</v>
      </c>
      <c r="B125" s="18" t="s">
        <v>128</v>
      </c>
      <c r="C125" s="19" t="s">
        <v>9</v>
      </c>
      <c r="D125" s="20">
        <v>2</v>
      </c>
      <c r="E125" s="21">
        <v>90</v>
      </c>
      <c r="F125" s="27">
        <f t="shared" si="7"/>
        <v>180</v>
      </c>
      <c r="G125" s="21">
        <f>ROUND((E125*B6+E125),2)</f>
        <v>97.54</v>
      </c>
      <c r="H125" s="27">
        <f t="shared" si="6"/>
        <v>195.08</v>
      </c>
    </row>
    <row r="126" spans="1:8" x14ac:dyDescent="0.2">
      <c r="A126" s="17">
        <v>116</v>
      </c>
      <c r="B126" s="18" t="s">
        <v>129</v>
      </c>
      <c r="C126" s="19" t="s">
        <v>9</v>
      </c>
      <c r="D126" s="20">
        <v>2</v>
      </c>
      <c r="E126" s="21">
        <v>90</v>
      </c>
      <c r="F126" s="27">
        <f t="shared" si="7"/>
        <v>180</v>
      </c>
      <c r="G126" s="21">
        <f>ROUND((E126*B6+E126),2)</f>
        <v>97.54</v>
      </c>
      <c r="H126" s="27">
        <f t="shared" si="6"/>
        <v>195.08</v>
      </c>
    </row>
    <row r="127" spans="1:8" x14ac:dyDescent="0.2">
      <c r="A127" s="17">
        <v>117</v>
      </c>
      <c r="B127" s="18" t="s">
        <v>130</v>
      </c>
      <c r="C127" s="19" t="s">
        <v>9</v>
      </c>
      <c r="D127" s="20">
        <v>2</v>
      </c>
      <c r="E127" s="21">
        <v>95</v>
      </c>
      <c r="F127" s="27">
        <f t="shared" si="7"/>
        <v>190</v>
      </c>
      <c r="G127" s="21">
        <f>ROUND((E127*B6+E127),2)</f>
        <v>102.96</v>
      </c>
      <c r="H127" s="27">
        <f t="shared" si="6"/>
        <v>205.92</v>
      </c>
    </row>
    <row r="128" spans="1:8" x14ac:dyDescent="0.2">
      <c r="A128" s="17">
        <v>118</v>
      </c>
      <c r="B128" s="18" t="s">
        <v>131</v>
      </c>
      <c r="C128" s="19" t="s">
        <v>9</v>
      </c>
      <c r="D128" s="20">
        <v>250</v>
      </c>
      <c r="E128" s="21">
        <v>11.28</v>
      </c>
      <c r="F128" s="27">
        <f t="shared" si="7"/>
        <v>2820</v>
      </c>
      <c r="G128" s="21">
        <f>ROUND((E128*B6+E128),2)</f>
        <v>12.23</v>
      </c>
      <c r="H128" s="27">
        <f t="shared" si="6"/>
        <v>3057.5</v>
      </c>
    </row>
    <row r="129" spans="1:8" x14ac:dyDescent="0.2">
      <c r="A129" s="17">
        <v>119</v>
      </c>
      <c r="B129" s="18" t="s">
        <v>132</v>
      </c>
      <c r="C129" s="19" t="s">
        <v>9</v>
      </c>
      <c r="D129" s="20">
        <v>20</v>
      </c>
      <c r="E129" s="21">
        <v>1.0900000000000001</v>
      </c>
      <c r="F129" s="27">
        <f t="shared" si="7"/>
        <v>21.8</v>
      </c>
      <c r="G129" s="21">
        <f>ROUND((E129*B6+E129),2)</f>
        <v>1.18</v>
      </c>
      <c r="H129" s="27">
        <f t="shared" ref="H129:H160" si="8">D129*G129</f>
        <v>23.599999999999998</v>
      </c>
    </row>
    <row r="130" spans="1:8" x14ac:dyDescent="0.2">
      <c r="A130" s="17">
        <v>120</v>
      </c>
      <c r="B130" s="18" t="s">
        <v>133</v>
      </c>
      <c r="C130" s="19" t="s">
        <v>9</v>
      </c>
      <c r="D130" s="20">
        <v>20</v>
      </c>
      <c r="E130" s="21">
        <v>1.49</v>
      </c>
      <c r="F130" s="27">
        <f t="shared" si="7"/>
        <v>29.8</v>
      </c>
      <c r="G130" s="21">
        <f>ROUND((E130*B6+E130),2)</f>
        <v>1.61</v>
      </c>
      <c r="H130" s="27">
        <f t="shared" si="8"/>
        <v>32.200000000000003</v>
      </c>
    </row>
    <row r="131" spans="1:8" x14ac:dyDescent="0.2">
      <c r="A131" s="17">
        <v>121</v>
      </c>
      <c r="B131" s="18" t="s">
        <v>134</v>
      </c>
      <c r="C131" s="19" t="s">
        <v>9</v>
      </c>
      <c r="D131" s="20">
        <v>2</v>
      </c>
      <c r="E131" s="21">
        <v>14</v>
      </c>
      <c r="F131" s="27">
        <f t="shared" si="7"/>
        <v>28</v>
      </c>
      <c r="G131" s="21">
        <f>ROUND((E131*B6+E131),2)</f>
        <v>15.17</v>
      </c>
      <c r="H131" s="27">
        <f t="shared" si="8"/>
        <v>30.34</v>
      </c>
    </row>
    <row r="132" spans="1:8" x14ac:dyDescent="0.2">
      <c r="A132" s="17">
        <v>122</v>
      </c>
      <c r="B132" s="18" t="s">
        <v>135</v>
      </c>
      <c r="C132" s="19" t="s">
        <v>9</v>
      </c>
      <c r="D132" s="20">
        <v>2</v>
      </c>
      <c r="E132" s="21">
        <v>27</v>
      </c>
      <c r="F132" s="27">
        <f t="shared" si="7"/>
        <v>54</v>
      </c>
      <c r="G132" s="21">
        <f>ROUND((E132*B6+E132),2)</f>
        <v>29.26</v>
      </c>
      <c r="H132" s="27">
        <f t="shared" si="8"/>
        <v>58.52</v>
      </c>
    </row>
    <row r="133" spans="1:8" ht="25.5" x14ac:dyDescent="0.2">
      <c r="A133" s="17">
        <v>123</v>
      </c>
      <c r="B133" s="18" t="s">
        <v>136</v>
      </c>
      <c r="C133" s="19" t="s">
        <v>9</v>
      </c>
      <c r="D133" s="20">
        <v>2</v>
      </c>
      <c r="E133" s="21">
        <v>15</v>
      </c>
      <c r="F133" s="27">
        <f t="shared" si="7"/>
        <v>30</v>
      </c>
      <c r="G133" s="21">
        <f>ROUND((E133*B6+E133),2)</f>
        <v>16.260000000000002</v>
      </c>
      <c r="H133" s="27">
        <f t="shared" si="8"/>
        <v>32.520000000000003</v>
      </c>
    </row>
    <row r="134" spans="1:8" ht="25.5" x14ac:dyDescent="0.2">
      <c r="A134" s="17">
        <v>124</v>
      </c>
      <c r="B134" s="18" t="s">
        <v>137</v>
      </c>
      <c r="C134" s="19" t="s">
        <v>9</v>
      </c>
      <c r="D134" s="20">
        <v>2</v>
      </c>
      <c r="E134" s="21">
        <v>28</v>
      </c>
      <c r="F134" s="27">
        <f t="shared" si="7"/>
        <v>56</v>
      </c>
      <c r="G134" s="21">
        <f>ROUND((E134*B6+E134),2)</f>
        <v>30.35</v>
      </c>
      <c r="H134" s="27">
        <f t="shared" si="8"/>
        <v>60.7</v>
      </c>
    </row>
    <row r="135" spans="1:8" x14ac:dyDescent="0.2">
      <c r="A135" s="17">
        <v>125</v>
      </c>
      <c r="B135" s="18" t="s">
        <v>138</v>
      </c>
      <c r="C135" s="19" t="s">
        <v>139</v>
      </c>
      <c r="D135" s="20">
        <v>170</v>
      </c>
      <c r="E135" s="21">
        <v>39.479999999999997</v>
      </c>
      <c r="F135" s="27">
        <f t="shared" si="7"/>
        <v>6711.5999999999995</v>
      </c>
      <c r="G135" s="21">
        <f t="shared" ref="G135" si="9">ROUND((E135*B7+E135),2)</f>
        <v>39.479999999999997</v>
      </c>
      <c r="H135" s="27">
        <f t="shared" si="8"/>
        <v>6711.5999999999995</v>
      </c>
    </row>
    <row r="136" spans="1:8" x14ac:dyDescent="0.2">
      <c r="A136" s="17">
        <v>126</v>
      </c>
      <c r="B136" s="18" t="s">
        <v>140</v>
      </c>
      <c r="C136" s="19" t="s">
        <v>139</v>
      </c>
      <c r="D136" s="20">
        <v>100</v>
      </c>
      <c r="E136" s="21">
        <v>39.1</v>
      </c>
      <c r="F136" s="27">
        <f t="shared" si="7"/>
        <v>3910</v>
      </c>
      <c r="G136" s="21">
        <f>ROUND((E136*B6+E136),2)</f>
        <v>42.38</v>
      </c>
      <c r="H136" s="27">
        <f t="shared" si="8"/>
        <v>4238</v>
      </c>
    </row>
    <row r="137" spans="1:8" x14ac:dyDescent="0.2">
      <c r="A137" s="17">
        <v>127</v>
      </c>
      <c r="B137" s="18" t="s">
        <v>141</v>
      </c>
      <c r="C137" s="19" t="s">
        <v>139</v>
      </c>
      <c r="D137" s="20">
        <v>60</v>
      </c>
      <c r="E137" s="21">
        <v>39.1</v>
      </c>
      <c r="F137" s="27">
        <f t="shared" si="7"/>
        <v>2346</v>
      </c>
      <c r="G137" s="21">
        <f>ROUND((E137*B6+E137),2)</f>
        <v>42.38</v>
      </c>
      <c r="H137" s="27">
        <f t="shared" si="8"/>
        <v>2542.8000000000002</v>
      </c>
    </row>
    <row r="138" spans="1:8" x14ac:dyDescent="0.2">
      <c r="A138" s="17">
        <v>128</v>
      </c>
      <c r="B138" s="18" t="s">
        <v>142</v>
      </c>
      <c r="C138" s="19" t="s">
        <v>139</v>
      </c>
      <c r="D138" s="20">
        <v>70</v>
      </c>
      <c r="E138" s="21">
        <v>39.1</v>
      </c>
      <c r="F138" s="27">
        <f t="shared" si="7"/>
        <v>2737</v>
      </c>
      <c r="G138" s="21">
        <f>ROUND((E138*B6+E138),2)</f>
        <v>42.38</v>
      </c>
      <c r="H138" s="27">
        <f t="shared" si="8"/>
        <v>2966.6000000000004</v>
      </c>
    </row>
    <row r="139" spans="1:8" x14ac:dyDescent="0.2">
      <c r="A139" s="30">
        <v>129</v>
      </c>
      <c r="B139" s="31" t="s">
        <v>143</v>
      </c>
      <c r="C139" s="32" t="s">
        <v>139</v>
      </c>
      <c r="D139" s="33">
        <v>100</v>
      </c>
      <c r="E139" s="21">
        <v>39.1</v>
      </c>
      <c r="F139" s="35">
        <f t="shared" si="7"/>
        <v>3910</v>
      </c>
      <c r="G139" s="21">
        <f>ROUND((E139*B6+E139),2)</f>
        <v>42.38</v>
      </c>
      <c r="H139" s="27">
        <f t="shared" si="8"/>
        <v>4238</v>
      </c>
    </row>
    <row r="140" spans="1:8" x14ac:dyDescent="0.2">
      <c r="A140" s="30">
        <v>130</v>
      </c>
      <c r="B140" s="31" t="s">
        <v>144</v>
      </c>
      <c r="C140" s="32" t="s">
        <v>9</v>
      </c>
      <c r="D140" s="33">
        <v>150</v>
      </c>
      <c r="E140" s="21">
        <v>2.89</v>
      </c>
      <c r="F140" s="35">
        <f t="shared" si="7"/>
        <v>433.5</v>
      </c>
      <c r="G140" s="21">
        <f>ROUND((E140*B6+E140),2)</f>
        <v>3.13</v>
      </c>
      <c r="H140" s="27">
        <f t="shared" si="8"/>
        <v>469.5</v>
      </c>
    </row>
    <row r="141" spans="1:8" x14ac:dyDescent="0.2">
      <c r="A141" s="17">
        <v>131</v>
      </c>
      <c r="B141" s="18" t="s">
        <v>145</v>
      </c>
      <c r="C141" s="19" t="s">
        <v>9</v>
      </c>
      <c r="D141" s="20">
        <v>150</v>
      </c>
      <c r="E141" s="21">
        <v>2</v>
      </c>
      <c r="F141" s="27">
        <f t="shared" si="7"/>
        <v>300</v>
      </c>
      <c r="G141" s="21">
        <f>ROUND((E141*B6+E141),2)</f>
        <v>2.17</v>
      </c>
      <c r="H141" s="27">
        <f t="shared" si="8"/>
        <v>325.5</v>
      </c>
    </row>
    <row r="142" spans="1:8" x14ac:dyDescent="0.2">
      <c r="A142" s="17">
        <v>132</v>
      </c>
      <c r="B142" s="18" t="s">
        <v>146</v>
      </c>
      <c r="C142" s="19" t="s">
        <v>9</v>
      </c>
      <c r="D142" s="20">
        <v>150</v>
      </c>
      <c r="E142" s="21">
        <v>2</v>
      </c>
      <c r="F142" s="27">
        <f t="shared" si="7"/>
        <v>300</v>
      </c>
      <c r="G142" s="21">
        <f>ROUND((E142*B6+E142),2)</f>
        <v>2.17</v>
      </c>
      <c r="H142" s="27">
        <f t="shared" si="8"/>
        <v>325.5</v>
      </c>
    </row>
    <row r="143" spans="1:8" x14ac:dyDescent="0.2">
      <c r="A143" s="17">
        <v>133</v>
      </c>
      <c r="B143" s="18" t="s">
        <v>147</v>
      </c>
      <c r="C143" s="19" t="s">
        <v>9</v>
      </c>
      <c r="D143" s="20">
        <v>150</v>
      </c>
      <c r="E143" s="21">
        <v>2</v>
      </c>
      <c r="F143" s="27">
        <f t="shared" si="7"/>
        <v>300</v>
      </c>
      <c r="G143" s="21">
        <f>ROUND((E143*B6+E143),2)</f>
        <v>2.17</v>
      </c>
      <c r="H143" s="27">
        <f t="shared" si="8"/>
        <v>325.5</v>
      </c>
    </row>
    <row r="144" spans="1:8" x14ac:dyDescent="0.2">
      <c r="A144" s="17">
        <v>134</v>
      </c>
      <c r="B144" s="18" t="s">
        <v>148</v>
      </c>
      <c r="C144" s="19" t="s">
        <v>9</v>
      </c>
      <c r="D144" s="20">
        <v>150</v>
      </c>
      <c r="E144" s="21">
        <v>2.5</v>
      </c>
      <c r="F144" s="27">
        <f t="shared" si="7"/>
        <v>375</v>
      </c>
      <c r="G144" s="21">
        <f>ROUND((E144*B6+E144),2)</f>
        <v>2.71</v>
      </c>
      <c r="H144" s="27">
        <f t="shared" si="8"/>
        <v>406.5</v>
      </c>
    </row>
    <row r="145" spans="1:8" x14ac:dyDescent="0.2">
      <c r="A145" s="17">
        <v>135</v>
      </c>
      <c r="B145" s="18" t="s">
        <v>149</v>
      </c>
      <c r="C145" s="19" t="s">
        <v>9</v>
      </c>
      <c r="D145" s="20">
        <v>150</v>
      </c>
      <c r="E145" s="21">
        <v>2.5</v>
      </c>
      <c r="F145" s="27">
        <f t="shared" si="7"/>
        <v>375</v>
      </c>
      <c r="G145" s="21">
        <f>ROUND((E145*B6+E145),2)</f>
        <v>2.71</v>
      </c>
      <c r="H145" s="27">
        <f t="shared" si="8"/>
        <v>406.5</v>
      </c>
    </row>
    <row r="146" spans="1:8" x14ac:dyDescent="0.2">
      <c r="A146" s="17">
        <v>136</v>
      </c>
      <c r="B146" s="18" t="s">
        <v>150</v>
      </c>
      <c r="C146" s="19" t="s">
        <v>9</v>
      </c>
      <c r="D146" s="20">
        <v>150</v>
      </c>
      <c r="E146" s="21">
        <v>2.5</v>
      </c>
      <c r="F146" s="27">
        <f t="shared" si="7"/>
        <v>375</v>
      </c>
      <c r="G146" s="21">
        <f>ROUND((E146*B6+E146),2)</f>
        <v>2.71</v>
      </c>
      <c r="H146" s="27">
        <f t="shared" si="8"/>
        <v>406.5</v>
      </c>
    </row>
    <row r="147" spans="1:8" x14ac:dyDescent="0.2">
      <c r="A147" s="17">
        <v>137</v>
      </c>
      <c r="B147" s="18" t="s">
        <v>151</v>
      </c>
      <c r="C147" s="19" t="s">
        <v>9</v>
      </c>
      <c r="D147" s="20">
        <v>20</v>
      </c>
      <c r="E147" s="21">
        <v>8.99</v>
      </c>
      <c r="F147" s="27">
        <f t="shared" si="7"/>
        <v>179.8</v>
      </c>
      <c r="G147" s="21">
        <f>ROUND((E147*B6+E147),2)</f>
        <v>9.74</v>
      </c>
      <c r="H147" s="27">
        <f t="shared" si="8"/>
        <v>194.8</v>
      </c>
    </row>
    <row r="148" spans="1:8" x14ac:dyDescent="0.2">
      <c r="A148" s="17">
        <v>138</v>
      </c>
      <c r="B148" s="18" t="s">
        <v>152</v>
      </c>
      <c r="C148" s="19" t="s">
        <v>9</v>
      </c>
      <c r="D148" s="20">
        <v>6</v>
      </c>
      <c r="E148" s="21">
        <v>15.66</v>
      </c>
      <c r="F148" s="27">
        <f t="shared" si="7"/>
        <v>93.960000000000008</v>
      </c>
      <c r="G148" s="21">
        <f>ROUND((E148*B6+E148),2)</f>
        <v>16.97</v>
      </c>
      <c r="H148" s="27">
        <f t="shared" si="8"/>
        <v>101.82</v>
      </c>
    </row>
    <row r="149" spans="1:8" x14ac:dyDescent="0.2">
      <c r="A149" s="17">
        <v>139</v>
      </c>
      <c r="B149" s="18" t="s">
        <v>153</v>
      </c>
      <c r="C149" s="19" t="s">
        <v>9</v>
      </c>
      <c r="D149" s="20">
        <v>2</v>
      </c>
      <c r="E149" s="21">
        <v>16</v>
      </c>
      <c r="F149" s="27">
        <f t="shared" ref="F149:F160" si="10">D149*E149</f>
        <v>32</v>
      </c>
      <c r="G149" s="21">
        <f>ROUND((E149*B6+E149),2)</f>
        <v>17.34</v>
      </c>
      <c r="H149" s="27">
        <f t="shared" si="8"/>
        <v>34.68</v>
      </c>
    </row>
    <row r="150" spans="1:8" ht="15.75" customHeight="1" x14ac:dyDescent="0.2">
      <c r="A150" s="17">
        <v>140</v>
      </c>
      <c r="B150" s="36" t="s">
        <v>154</v>
      </c>
      <c r="C150" s="19" t="s">
        <v>9</v>
      </c>
      <c r="D150" s="20">
        <v>12</v>
      </c>
      <c r="E150" s="21">
        <v>35</v>
      </c>
      <c r="F150" s="27">
        <f t="shared" si="10"/>
        <v>420</v>
      </c>
      <c r="G150" s="21">
        <f>ROUND((E150*B6+E150),2)</f>
        <v>37.93</v>
      </c>
      <c r="H150" s="27">
        <f t="shared" si="8"/>
        <v>455.15999999999997</v>
      </c>
    </row>
    <row r="151" spans="1:8" ht="17.25" customHeight="1" x14ac:dyDescent="0.2">
      <c r="A151" s="17">
        <v>141</v>
      </c>
      <c r="B151" s="36" t="s">
        <v>155</v>
      </c>
      <c r="C151" s="19" t="s">
        <v>9</v>
      </c>
      <c r="D151" s="20">
        <v>12</v>
      </c>
      <c r="E151" s="21">
        <v>45</v>
      </c>
      <c r="F151" s="27">
        <f t="shared" si="10"/>
        <v>540</v>
      </c>
      <c r="G151" s="21">
        <f>ROUND((E151*B6+E151),2)</f>
        <v>48.77</v>
      </c>
      <c r="H151" s="27">
        <f t="shared" si="8"/>
        <v>585.24</v>
      </c>
    </row>
    <row r="152" spans="1:8" ht="16.5" customHeight="1" x14ac:dyDescent="0.2">
      <c r="A152" s="17">
        <v>142</v>
      </c>
      <c r="B152" s="36" t="s">
        <v>156</v>
      </c>
      <c r="C152" s="19" t="s">
        <v>9</v>
      </c>
      <c r="D152" s="20">
        <v>12</v>
      </c>
      <c r="E152" s="21">
        <v>55</v>
      </c>
      <c r="F152" s="27">
        <f t="shared" si="10"/>
        <v>660</v>
      </c>
      <c r="G152" s="21">
        <f>ROUND((E152*B6+E152),2)</f>
        <v>59.61</v>
      </c>
      <c r="H152" s="27">
        <f t="shared" si="8"/>
        <v>715.31999999999994</v>
      </c>
    </row>
    <row r="153" spans="1:8" ht="15" customHeight="1" x14ac:dyDescent="0.2">
      <c r="A153" s="17">
        <v>143</v>
      </c>
      <c r="B153" s="36" t="s">
        <v>157</v>
      </c>
      <c r="C153" s="19" t="s">
        <v>9</v>
      </c>
      <c r="D153" s="20">
        <v>12</v>
      </c>
      <c r="E153" s="21">
        <v>65</v>
      </c>
      <c r="F153" s="27">
        <f t="shared" si="10"/>
        <v>780</v>
      </c>
      <c r="G153" s="21">
        <f>ROUND((E153*B6+E153),2)</f>
        <v>70.45</v>
      </c>
      <c r="H153" s="27">
        <f t="shared" si="8"/>
        <v>845.40000000000009</v>
      </c>
    </row>
    <row r="154" spans="1:8" x14ac:dyDescent="0.2">
      <c r="A154" s="17">
        <v>144</v>
      </c>
      <c r="B154" s="18" t="s">
        <v>158</v>
      </c>
      <c r="C154" s="19" t="s">
        <v>9</v>
      </c>
      <c r="D154" s="20">
        <v>24</v>
      </c>
      <c r="E154" s="21">
        <v>5.8</v>
      </c>
      <c r="F154" s="27">
        <f t="shared" si="10"/>
        <v>139.19999999999999</v>
      </c>
      <c r="G154" s="21">
        <f>ROUND((E154*B6+E154),2)</f>
        <v>6.29</v>
      </c>
      <c r="H154" s="27">
        <f t="shared" si="8"/>
        <v>150.96</v>
      </c>
    </row>
    <row r="155" spans="1:8" x14ac:dyDescent="0.2">
      <c r="A155" s="17">
        <v>145</v>
      </c>
      <c r="B155" s="18" t="s">
        <v>159</v>
      </c>
      <c r="C155" s="19" t="s">
        <v>9</v>
      </c>
      <c r="D155" s="20">
        <v>12</v>
      </c>
      <c r="E155" s="21">
        <v>68</v>
      </c>
      <c r="F155" s="27">
        <f t="shared" si="10"/>
        <v>816</v>
      </c>
      <c r="G155" s="21">
        <f>ROUND((E155*B6+E155),2)</f>
        <v>73.7</v>
      </c>
      <c r="H155" s="27">
        <f t="shared" si="8"/>
        <v>884.40000000000009</v>
      </c>
    </row>
    <row r="156" spans="1:8" x14ac:dyDescent="0.2">
      <c r="A156" s="17">
        <v>146</v>
      </c>
      <c r="B156" s="18" t="s">
        <v>160</v>
      </c>
      <c r="C156" s="19" t="s">
        <v>9</v>
      </c>
      <c r="D156" s="20">
        <v>12</v>
      </c>
      <c r="E156" s="21">
        <v>124</v>
      </c>
      <c r="F156" s="27">
        <f t="shared" si="10"/>
        <v>1488</v>
      </c>
      <c r="G156" s="21">
        <f>ROUND((E156*B6+E156),2)</f>
        <v>134.38999999999999</v>
      </c>
      <c r="H156" s="27">
        <f t="shared" si="8"/>
        <v>1612.6799999999998</v>
      </c>
    </row>
    <row r="157" spans="1:8" x14ac:dyDescent="0.2">
      <c r="A157" s="17">
        <v>147</v>
      </c>
      <c r="B157" s="18" t="s">
        <v>161</v>
      </c>
      <c r="C157" s="19" t="s">
        <v>9</v>
      </c>
      <c r="D157" s="20">
        <v>12</v>
      </c>
      <c r="E157" s="21">
        <v>114</v>
      </c>
      <c r="F157" s="27">
        <f t="shared" si="10"/>
        <v>1368</v>
      </c>
      <c r="G157" s="21">
        <f>ROUND((E157*B6+E157),2)</f>
        <v>123.56</v>
      </c>
      <c r="H157" s="27">
        <f t="shared" si="8"/>
        <v>1482.72</v>
      </c>
    </row>
    <row r="158" spans="1:8" x14ac:dyDescent="0.2">
      <c r="A158" s="17">
        <v>148</v>
      </c>
      <c r="B158" s="18" t="s">
        <v>162</v>
      </c>
      <c r="C158" s="19" t="s">
        <v>9</v>
      </c>
      <c r="D158" s="20">
        <v>12</v>
      </c>
      <c r="E158" s="21">
        <v>121</v>
      </c>
      <c r="F158" s="27">
        <f t="shared" si="10"/>
        <v>1452</v>
      </c>
      <c r="G158" s="21">
        <f>ROUND((E158*B6+E158),2)</f>
        <v>131.13999999999999</v>
      </c>
      <c r="H158" s="27">
        <f t="shared" si="8"/>
        <v>1573.6799999999998</v>
      </c>
    </row>
    <row r="159" spans="1:8" x14ac:dyDescent="0.2">
      <c r="A159" s="17">
        <v>149</v>
      </c>
      <c r="B159" s="18" t="s">
        <v>163</v>
      </c>
      <c r="C159" s="19" t="s">
        <v>139</v>
      </c>
      <c r="D159" s="20">
        <v>2</v>
      </c>
      <c r="E159" s="21">
        <v>60</v>
      </c>
      <c r="F159" s="27">
        <f t="shared" si="10"/>
        <v>120</v>
      </c>
      <c r="G159" s="21">
        <f>ROUND((E159*B6+E159),2)</f>
        <v>65.03</v>
      </c>
      <c r="H159" s="27">
        <f t="shared" si="8"/>
        <v>130.06</v>
      </c>
    </row>
    <row r="160" spans="1:8" ht="13.5" thickBot="1" x14ac:dyDescent="0.25">
      <c r="A160" s="37">
        <v>150</v>
      </c>
      <c r="B160" s="38" t="s">
        <v>164</v>
      </c>
      <c r="C160" s="39" t="s">
        <v>139</v>
      </c>
      <c r="D160" s="40">
        <v>0.2</v>
      </c>
      <c r="E160" s="41">
        <v>85</v>
      </c>
      <c r="F160" s="42">
        <f t="shared" si="10"/>
        <v>17</v>
      </c>
      <c r="G160" s="21">
        <f>ROUND((E160*B6+E160),2)</f>
        <v>92.12</v>
      </c>
      <c r="H160" s="27">
        <f t="shared" si="8"/>
        <v>18.424000000000003</v>
      </c>
    </row>
    <row r="161" spans="1:8" ht="15" customHeight="1" x14ac:dyDescent="0.2">
      <c r="A161" s="167" t="s">
        <v>165</v>
      </c>
      <c r="B161" s="168"/>
      <c r="C161" s="168"/>
      <c r="D161" s="168"/>
      <c r="E161" s="169"/>
      <c r="F161" s="51">
        <f>SUM(F11:F160)</f>
        <v>155747.53999999998</v>
      </c>
      <c r="G161" s="170"/>
      <c r="H161" s="48">
        <f>SUM(H11:H160)</f>
        <v>170604.08690079991</v>
      </c>
    </row>
    <row r="162" spans="1:8" ht="15" customHeight="1" x14ac:dyDescent="0.2">
      <c r="A162" s="173" t="s">
        <v>166</v>
      </c>
      <c r="B162" s="174"/>
      <c r="C162" s="174"/>
      <c r="D162" s="174"/>
      <c r="E162" s="175"/>
      <c r="F162" s="52">
        <f>F161*14%</f>
        <v>21804.655599999998</v>
      </c>
      <c r="G162" s="171"/>
      <c r="H162" s="49">
        <f>H161*14%</f>
        <v>23884.57216611199</v>
      </c>
    </row>
    <row r="163" spans="1:8" ht="15" customHeight="1" x14ac:dyDescent="0.2">
      <c r="A163" s="173" t="s">
        <v>167</v>
      </c>
      <c r="B163" s="174"/>
      <c r="C163" s="174"/>
      <c r="D163" s="174"/>
      <c r="E163" s="175"/>
      <c r="F163" s="52">
        <f>SUM(F161:F162)</f>
        <v>177552.19559999998</v>
      </c>
      <c r="G163" s="171"/>
      <c r="H163" s="49">
        <f>H161+H162</f>
        <v>194488.6590669119</v>
      </c>
    </row>
    <row r="164" spans="1:8" ht="15" customHeight="1" x14ac:dyDescent="0.2">
      <c r="A164" s="173" t="s">
        <v>168</v>
      </c>
      <c r="B164" s="174"/>
      <c r="C164" s="174"/>
      <c r="D164" s="174"/>
      <c r="E164" s="175"/>
      <c r="F164" s="52">
        <f>F163/12</f>
        <v>14796.016299999997</v>
      </c>
      <c r="G164" s="171"/>
      <c r="H164" s="49">
        <f>H163/12</f>
        <v>16207.388255575992</v>
      </c>
    </row>
    <row r="165" spans="1:8" ht="15" customHeight="1" thickBot="1" x14ac:dyDescent="0.25">
      <c r="A165" s="176" t="s">
        <v>169</v>
      </c>
      <c r="B165" s="177"/>
      <c r="C165" s="177"/>
      <c r="D165" s="177"/>
      <c r="E165" s="178"/>
      <c r="F165" s="53">
        <f>F164*50%</f>
        <v>7398.0081499999987</v>
      </c>
      <c r="G165" s="172"/>
      <c r="H165" s="50">
        <f>H164*50%</f>
        <v>8103.694127787996</v>
      </c>
    </row>
    <row r="167" spans="1:8" x14ac:dyDescent="0.2">
      <c r="F167" s="45"/>
    </row>
  </sheetData>
  <mergeCells count="20">
    <mergeCell ref="A161:E161"/>
    <mergeCell ref="G161:G165"/>
    <mergeCell ref="A162:E162"/>
    <mergeCell ref="A163:E163"/>
    <mergeCell ref="A164:E164"/>
    <mergeCell ref="A165:E165"/>
    <mergeCell ref="G9:H9"/>
    <mergeCell ref="A2:H2"/>
    <mergeCell ref="A3:H3"/>
    <mergeCell ref="A4:H4"/>
    <mergeCell ref="A5:H5"/>
    <mergeCell ref="B6:H6"/>
    <mergeCell ref="A7:F7"/>
    <mergeCell ref="G7:H8"/>
    <mergeCell ref="B8:F8"/>
    <mergeCell ref="A9:A10"/>
    <mergeCell ref="B9:B10"/>
    <mergeCell ref="C9:C10"/>
    <mergeCell ref="D9:D10"/>
    <mergeCell ref="E9:F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Tavares Aguirres</dc:creator>
  <cp:lastModifiedBy>Cleusa Costa de Jesus</cp:lastModifiedBy>
  <cp:lastPrinted>2019-08-27T17:42:49Z</cp:lastPrinted>
  <dcterms:created xsi:type="dcterms:W3CDTF">2019-07-22T13:23:23Z</dcterms:created>
  <dcterms:modified xsi:type="dcterms:W3CDTF">2021-06-29T12:21:23Z</dcterms:modified>
</cp:coreProperties>
</file>