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3 - CGAE\08004.000254_2023-02 - Processo Plataforma Vertical - Anexo II\"/>
    </mc:Choice>
  </mc:AlternateContent>
  <xr:revisionPtr revIDLastSave="0" documentId="13_ncr:1_{56892330-7756-4D12-BD53-DC7C9A90E2EE}" xr6:coauthVersionLast="47" xr6:coauthVersionMax="47" xr10:uidLastSave="{00000000-0000-0000-0000-000000000000}"/>
  <bookViews>
    <workbookView xWindow="-120" yWindow="-120" windowWidth="29040" windowHeight="15720" tabRatio="759" activeTab="2" xr2:uid="{35F20571-FB2B-421B-A595-C12BDB32FD84}"/>
  </bookViews>
  <sheets>
    <sheet name="BDI" sheetId="4" r:id="rId1"/>
    <sheet name="Planilha Orçamentária Item 1" sheetId="3" r:id="rId2"/>
    <sheet name="Planilha Orçamentária Item 2" sheetId="1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2" l="1"/>
  <c r="H46" i="12"/>
  <c r="H48" i="12" s="1"/>
  <c r="H43" i="12"/>
  <c r="H42" i="12"/>
  <c r="H41" i="12"/>
  <c r="H40" i="12"/>
  <c r="H37" i="12"/>
  <c r="H38" i="12" s="1"/>
  <c r="C37" i="12"/>
  <c r="H34" i="12"/>
  <c r="H33" i="12"/>
  <c r="H32" i="12"/>
  <c r="H31" i="12"/>
  <c r="H28" i="12"/>
  <c r="H25" i="12"/>
  <c r="H24" i="12"/>
  <c r="H21" i="12"/>
  <c r="H20" i="12"/>
  <c r="H19" i="12"/>
  <c r="H18" i="12"/>
  <c r="H17" i="12"/>
  <c r="H14" i="12"/>
  <c r="H13" i="12"/>
  <c r="H12" i="12"/>
  <c r="H11" i="12"/>
  <c r="H10" i="12"/>
  <c r="H20" i="3"/>
  <c r="H19" i="3"/>
  <c r="H21" i="3" s="1"/>
  <c r="H16" i="3"/>
  <c r="H15" i="3"/>
  <c r="H12" i="3"/>
  <c r="H11" i="3"/>
  <c r="H10" i="3"/>
  <c r="H22" i="12" l="1"/>
  <c r="H35" i="12"/>
  <c r="H26" i="12"/>
  <c r="H44" i="12"/>
  <c r="H29" i="12"/>
  <c r="H15" i="12"/>
  <c r="H17" i="3"/>
  <c r="H13" i="3"/>
  <c r="D32" i="4" l="1"/>
  <c r="D27" i="4"/>
  <c r="D26" i="4"/>
  <c r="D25" i="4"/>
  <c r="D24" i="4"/>
  <c r="D17" i="4"/>
  <c r="D12" i="4"/>
  <c r="D11" i="4"/>
  <c r="D10" i="4"/>
  <c r="D9" i="4"/>
  <c r="D8" i="4"/>
  <c r="C33" i="4" l="1"/>
  <c r="C18" i="4"/>
  <c r="D28" i="4"/>
  <c r="D18" i="4" l="1"/>
  <c r="D33" i="4"/>
</calcChain>
</file>

<file path=xl/sharedStrings.xml><?xml version="1.0" encoding="utf-8"?>
<sst xmlns="http://schemas.openxmlformats.org/spreadsheetml/2006/main" count="236" uniqueCount="142">
  <si>
    <t>BDI CALCULADO - CONSTRUÇÃO DE EDIFÍCIOS</t>
  </si>
  <si>
    <t>Intervalo Admissível</t>
  </si>
  <si>
    <t>Itens</t>
  </si>
  <si>
    <t>Siglas</t>
  </si>
  <si>
    <t>Preencher com valores dentro do intervalo admissível</t>
  </si>
  <si>
    <t>Situação intervalo admissível</t>
  </si>
  <si>
    <t>1º Quartil</t>
  </si>
  <si>
    <t>Médio</t>
  </si>
  <si>
    <t>3º Quartil</t>
  </si>
  <si>
    <t>Taxa de rateio da Administração Central</t>
  </si>
  <si>
    <t>AC</t>
  </si>
  <si>
    <t>Taxa de Despesas Financeiras</t>
  </si>
  <si>
    <t>DF</t>
  </si>
  <si>
    <t>Taxa de Seguro e Garantia do Empreendimento</t>
  </si>
  <si>
    <t>S + G</t>
  </si>
  <si>
    <t>Taxa de Risco</t>
  </si>
  <si>
    <t>R</t>
  </si>
  <si>
    <t>Taxa de Tributos (Soma dos itens COFINS, ISS e PIS)</t>
  </si>
  <si>
    <t>I</t>
  </si>
  <si>
    <t>Imposto Sobre Serviços</t>
  </si>
  <si>
    <t>ISS</t>
  </si>
  <si>
    <t>Variável conforme Localidade da Obra</t>
  </si>
  <si>
    <t>Programas de Integração Social e de Formação do Patrimônio do Servidor Público</t>
  </si>
  <si>
    <t>PIS</t>
  </si>
  <si>
    <t>Lei Complementar nº 26, de 11 de setembro de 1975</t>
  </si>
  <si>
    <t>Contribuição para Financiamento da Seguridade Social</t>
  </si>
  <si>
    <t>COFINS</t>
  </si>
  <si>
    <t>Lei nº 10.833, de 29 de dezembro de 2003.</t>
  </si>
  <si>
    <t>Contribuição Previdenciária sobre a Receita Bruta</t>
  </si>
  <si>
    <t>CPRB</t>
  </si>
  <si>
    <t>Lei 12.546, de 14 de dezembro de 2011</t>
  </si>
  <si>
    <t>Taxa de Lucro</t>
  </si>
  <si>
    <t>L</t>
  </si>
  <si>
    <r>
      <t xml:space="preserve">Fórmula BDI conforme </t>
    </r>
    <r>
      <rPr>
        <sz val="10"/>
        <rFont val="Arial"/>
        <family val="2"/>
      </rPr>
      <t>Acórdão n. 2.369/2011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e n. </t>
    </r>
    <r>
      <rPr>
        <sz val="10"/>
        <rFont val="Arial"/>
        <family val="2"/>
      </rPr>
      <t>2622/2013</t>
    </r>
    <r>
      <rPr>
        <sz val="11"/>
        <color theme="1"/>
        <rFont val="Calibri"/>
        <family val="2"/>
        <scheme val="minor"/>
      </rPr>
      <t>, ambos TCU - Plenário.</t>
    </r>
  </si>
  <si>
    <t>BDI resultante</t>
  </si>
  <si>
    <t>BDI CALCULADO - MERO FORNECIMENTO DE MATERIAIS E EQUIPAMENTOS</t>
  </si>
  <si>
    <t>Descrição</t>
  </si>
  <si>
    <t>Unidade</t>
  </si>
  <si>
    <t>Código</t>
  </si>
  <si>
    <t>M</t>
  </si>
  <si>
    <t>M2</t>
  </si>
  <si>
    <t>H</t>
  </si>
  <si>
    <t>M3</t>
  </si>
  <si>
    <t>INSTALAÇÕES ELÉTRICAS</t>
  </si>
  <si>
    <t>OBRA:</t>
  </si>
  <si>
    <t>LOCAL:</t>
  </si>
  <si>
    <t>DATA:</t>
  </si>
  <si>
    <t>DATA BASE:</t>
  </si>
  <si>
    <t>Item</t>
  </si>
  <si>
    <t>Referência</t>
  </si>
  <si>
    <t>Quantidade
Estimada</t>
  </si>
  <si>
    <t>Preços</t>
  </si>
  <si>
    <t>Unitário</t>
  </si>
  <si>
    <t>Total</t>
  </si>
  <si>
    <t>SERVIÇOS PRELIMINARES</t>
  </si>
  <si>
    <t>1.1</t>
  </si>
  <si>
    <t>SINAPI</t>
  </si>
  <si>
    <t>1.2</t>
  </si>
  <si>
    <t>1.3</t>
  </si>
  <si>
    <t>1.4</t>
  </si>
  <si>
    <t>1.5</t>
  </si>
  <si>
    <t>TOTAL SERVIÇOS PRELIMINARES</t>
  </si>
  <si>
    <t>DEMOLIÇÕES</t>
  </si>
  <si>
    <t>2.1</t>
  </si>
  <si>
    <t>2.2</t>
  </si>
  <si>
    <t>TOTAL DEMOLIÇÕES</t>
  </si>
  <si>
    <t>ALVENARIA</t>
  </si>
  <si>
    <t>3.1</t>
  </si>
  <si>
    <t>3.2</t>
  </si>
  <si>
    <t>TOTAL INSTALAÇÕES ELÉTRICAS</t>
  </si>
  <si>
    <t>ESQUADRIA</t>
  </si>
  <si>
    <t>4.1</t>
  </si>
  <si>
    <t>LIMPEZA FINAL</t>
  </si>
  <si>
    <t>5.1</t>
  </si>
  <si>
    <t>TOTAL EQUIPAMENTOS</t>
  </si>
  <si>
    <t>TOTAL OBRAS</t>
  </si>
  <si>
    <t>BDI OBRAS</t>
  </si>
  <si>
    <t>BDI DIFERENCIADO</t>
  </si>
  <si>
    <t>TAPUME COM COMPENSADO DE MADEIRA</t>
  </si>
  <si>
    <t>REMOÇÃO DE TAPUME/ CHAPAS METÁLICAS E DE MADEIRA, DE FORMA MANUAL, SEM REAPROVEITAMENTO</t>
  </si>
  <si>
    <t>DEMOLIÇÃO DE ALVENARIA DE BLOCO FURADO, DE FORMA MANUAL, SEM REAPROVEITAMENTO</t>
  </si>
  <si>
    <t>DEMOLIÇÃO DE LAJES, DE FORMA MECANIZADA COM MARTELETE, SEM REAPROVEITAMENTO</t>
  </si>
  <si>
    <t>TOTAL ALVENARIAS</t>
  </si>
  <si>
    <t>5.2</t>
  </si>
  <si>
    <t>TOTAL ESQUADRIAS</t>
  </si>
  <si>
    <t>6.1</t>
  </si>
  <si>
    <t>TOTAL LIMPEZA FINAL</t>
  </si>
  <si>
    <t>RESPONSÁVEL:</t>
  </si>
  <si>
    <t>ALVENARIA DE VEDAÇÃO DE BLOCOS CERÂMICOS</t>
  </si>
  <si>
    <t>UNID</t>
  </si>
  <si>
    <t>ANOTAÇÃO DE RESPONSABILIDADE TÉCNICA - RESOLUÇÃO CONFEA Nº 1067/2015</t>
  </si>
  <si>
    <t>TOTAL INSUMOS / MERO FORNECIMENTO DE EQUIPAMENTOS</t>
  </si>
  <si>
    <t>TOTAL REVESTIMENTOS</t>
  </si>
  <si>
    <t>REVESTIMENTOS</t>
  </si>
  <si>
    <t>CHAPISCO APLICADO EM ALVENARIAS</t>
  </si>
  <si>
    <t>SERVIÇO DE EMBOÇO/MASSA ÚNICA, APLICADO MANUALMENTE</t>
  </si>
  <si>
    <t>ESTRUTURAS E FUNDAÇÕES</t>
  </si>
  <si>
    <t>5.3</t>
  </si>
  <si>
    <t>5.4</t>
  </si>
  <si>
    <t>7.1</t>
  </si>
  <si>
    <t>7.2</t>
  </si>
  <si>
    <t>8.1</t>
  </si>
  <si>
    <t>EXECUÇÃO DE PISO DE CONCRETO, COM ACABAMENTO SUPERFICIAL, ESPESSURA DE 15 CM, FCK = 30 MPA</t>
  </si>
  <si>
    <t>AJUDANTE ESPECIALIZADO COM ENCARGOS COMPLEMENTARES</t>
  </si>
  <si>
    <t>IMPERMEABILIZAÇÃO DE SUPERFÍCIE COM MEMBRANA À BASE DE RESINA ACRÍLICA, 3 DEMÃOS</t>
  </si>
  <si>
    <t>PINTURA LÁTEX ACRÍLICA PREMIUM, APLICAÇÃO MANUAL EM PAREDES, DUAS DEMÃOS</t>
  </si>
  <si>
    <t>EMASSAMENTO COM MASSA LÁTEX, APLICAÇÃO EM PAREDE, DUAS DEMÃOS, LIXAMENTO MANUAL</t>
  </si>
  <si>
    <t>MONTAGEM E DESMONTAGEM DE ANDAIME TUBULAR TIPO TORRE</t>
  </si>
  <si>
    <t>2.3</t>
  </si>
  <si>
    <t>2.4</t>
  </si>
  <si>
    <t>2.5</t>
  </si>
  <si>
    <t>REMOÇÃO DE INTERRUPTORES/TOMADAS ELÉTRICAS, DE FORMA MANUAL, SEM REAPROVEITAMENTO</t>
  </si>
  <si>
    <t>REMOÇÃO DE CABOS ELÉTRICOS, DE FORMA MANUAL, SEM REAPROVEITAMENTO</t>
  </si>
  <si>
    <t>LIMPEZA DE SUPERFÍCIE COM JATO DE ALTA PRESSÃO</t>
  </si>
  <si>
    <t>LIMPEZA DE PORTA INTEIRAMENTE DE VIDRO</t>
  </si>
  <si>
    <t>REMOÇÃO DE VIDRO TEMPERADO FIXADO EM PERFIL U</t>
  </si>
  <si>
    <t>8.2</t>
  </si>
  <si>
    <t>7.3</t>
  </si>
  <si>
    <t>7.4</t>
  </si>
  <si>
    <t>QUADRO DE DISTRIBUIÇÃO DE ENERGIA EM PVC, DE EMBUTIR, SEM BARRAMENTO PARA 3 DISJUNTORES</t>
  </si>
  <si>
    <t>DISJUNTOR BIPOLAR TIPO DIN, CORRENTE NOMINAL DE 20A</t>
  </si>
  <si>
    <t>ELETRODUTO RÍGIDO SOLDÁVEL, PVC, DN 25 MM (3/4''), APARENTE</t>
  </si>
  <si>
    <t>CABO DE COBRE FLEXÍVEL ISOLADO, 2,5 MM², ANTI-CHAMA 0,6/1,0 KV, PARA CIRCUITOS TERMINAIS</t>
  </si>
  <si>
    <t>PORTA DE ABRIR COM MOLA HIDRÁULICA, EM VIDRO TEMPERADO, 2 FOLHAS DE 90X210 CM, ESPESSURA DD 10MM, INCLUSIVE ACESSÓRIOS</t>
  </si>
  <si>
    <t>CONJUNTO</t>
  </si>
  <si>
    <t>ELABORAÇÃO DE PROJETOS EXECUTIVOS E DEMAIS DOCUMENTAÇÕES TÉCNICAS</t>
  </si>
  <si>
    <t>PLANILHA ORÇAMENTÁRIA - ESTIMATIVA - LOTE 02</t>
  </si>
  <si>
    <t>PLANILHA ORÇAMENTÁRIA - ESTIMATIVA - LOTE 01</t>
  </si>
  <si>
    <t>PLATAFORMA ELEVATÓRIA DE TRANSPORTE VERTICAL DESNIVEL DE 2 ATÉ 4M</t>
  </si>
  <si>
    <t>MONTADOR ELETROMECÃNICO COM ENCARGOS COMPLEMENTARES</t>
  </si>
  <si>
    <t>TOTAL PLATAFORMA ELEVATÓRIA DE TRANSPORTE VERTICAL DESNIVEL DE 2 ATÉ 4M</t>
  </si>
  <si>
    <t>TOTAL PARCIAL</t>
  </si>
  <si>
    <t>MECANICA - FISCALIZAÇÃO DOS SERVIÇOS DE MONTAGEM DE ELEVADORES</t>
  </si>
  <si>
    <t>SERVIÇO DE ADMINISTRAÇÃO E FISCALIZAÇÃO PARA INSTALAÇÃO DE ELEVADORES</t>
  </si>
  <si>
    <t>PLATAFORMA ELEVATÓRIA DE TRANSPORTE VERTICAL, DESNIVEL DE 2,0 ATE 4,00 M, CABINADA EM AÇO INOX, PORTAS UNILATERAL OU OPOSTAS - ENCLAUSURAMENTO EM ALVENARIA A CARGO DO CONTRATANTE</t>
  </si>
  <si>
    <t>ENGENHEIRO ELETRICISTA COM ENCARGOS COMPLEMENTARES</t>
  </si>
  <si>
    <t>ENGENHEIRO CIVIL PLENO COM ENCARGOS COMPLEMENTARES</t>
  </si>
  <si>
    <t>ELETROTÉCNICO COM ENCARGOS COMPLEMENTARES</t>
  </si>
  <si>
    <t>ENCARREGADO GERAL COM ENCARGOS COMPLEMENTARES</t>
  </si>
  <si>
    <t>BDI ITEM 1</t>
  </si>
  <si>
    <t>TOTAL GLOBAL (ESTIMATIVO) - ITEM 2</t>
  </si>
  <si>
    <t>TOTAL GLOBAL (ESTIMATIVO) - ITEM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</si>
</sst>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"/>
    <numFmt numFmtId="168" formatCode="0.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right" vertical="center" wrapText="1"/>
    </xf>
    <xf numFmtId="2" fontId="0" fillId="0" borderId="9" xfId="0" applyNumberFormat="1" applyBorder="1" applyAlignment="1">
      <alignment horizontal="right" vertical="center"/>
    </xf>
    <xf numFmtId="0" fontId="0" fillId="0" borderId="11" xfId="0" applyBorder="1"/>
    <xf numFmtId="0" fontId="0" fillId="0" borderId="9" xfId="0" applyBorder="1"/>
    <xf numFmtId="164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right" vertical="center" wrapText="1"/>
    </xf>
    <xf numFmtId="2" fontId="0" fillId="0" borderId="17" xfId="0" applyNumberForma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6" xfId="0" applyFont="1" applyBorder="1"/>
    <xf numFmtId="0" fontId="6" fillId="0" borderId="0" xfId="0" applyFont="1"/>
    <xf numFmtId="4" fontId="6" fillId="0" borderId="0" xfId="0" applyNumberFormat="1" applyFont="1"/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3" borderId="1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10" fontId="0" fillId="3" borderId="1" xfId="1" applyNumberFormat="1" applyFont="1" applyFill="1" applyBorder="1" applyAlignment="1" applyProtection="1">
      <alignment horizontal="center"/>
      <protection locked="0"/>
    </xf>
    <xf numFmtId="4" fontId="6" fillId="0" borderId="1" xfId="0" applyNumberFormat="1" applyFont="1" applyBorder="1" applyAlignment="1">
      <alignment horizontal="center"/>
    </xf>
    <xf numFmtId="10" fontId="0" fillId="2" borderId="1" xfId="1" applyNumberFormat="1" applyFont="1" applyFill="1" applyBorder="1" applyAlignment="1" applyProtection="1">
      <alignment horizontal="center"/>
    </xf>
    <xf numFmtId="10" fontId="0" fillId="2" borderId="5" xfId="1" applyNumberFormat="1" applyFont="1" applyFill="1" applyBorder="1" applyAlignment="1" applyProtection="1">
      <alignment horizontal="center"/>
    </xf>
    <xf numFmtId="0" fontId="7" fillId="0" borderId="4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10" fontId="0" fillId="3" borderId="2" xfId="1" applyNumberFormat="1" applyFont="1" applyFill="1" applyBorder="1" applyAlignment="1" applyProtection="1">
      <alignment horizontal="center"/>
      <protection locked="0"/>
    </xf>
    <xf numFmtId="10" fontId="0" fillId="2" borderId="2" xfId="1" applyNumberFormat="1" applyFont="1" applyFill="1" applyBorder="1" applyAlignment="1" applyProtection="1">
      <alignment horizontal="center"/>
    </xf>
    <xf numFmtId="10" fontId="0" fillId="2" borderId="22" xfId="1" applyNumberFormat="1" applyFont="1" applyFill="1" applyBorder="1" applyAlignment="1" applyProtection="1">
      <alignment horizontal="center"/>
    </xf>
    <xf numFmtId="4" fontId="6" fillId="0" borderId="2" xfId="0" applyNumberFormat="1" applyFont="1" applyBorder="1" applyAlignment="1">
      <alignment horizontal="center"/>
    </xf>
    <xf numFmtId="0" fontId="0" fillId="0" borderId="23" xfId="0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/>
    </xf>
    <xf numFmtId="10" fontId="0" fillId="0" borderId="17" xfId="1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10" fontId="0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25" xfId="0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/>
    </xf>
    <xf numFmtId="10" fontId="0" fillId="0" borderId="18" xfId="1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0" borderId="26" xfId="0" applyBorder="1" applyAlignment="1">
      <alignment horizontal="left"/>
    </xf>
    <xf numFmtId="0" fontId="6" fillId="0" borderId="27" xfId="0" applyFont="1" applyBorder="1" applyAlignment="1">
      <alignment horizontal="center"/>
    </xf>
    <xf numFmtId="10" fontId="0" fillId="3" borderId="27" xfId="1" applyNumberFormat="1" applyFont="1" applyFill="1" applyBorder="1" applyAlignment="1" applyProtection="1">
      <alignment horizontal="center"/>
      <protection locked="0"/>
    </xf>
    <xf numFmtId="4" fontId="6" fillId="0" borderId="27" xfId="0" applyNumberFormat="1" applyFont="1" applyBorder="1" applyAlignment="1">
      <alignment horizontal="center"/>
    </xf>
    <xf numFmtId="10" fontId="0" fillId="2" borderId="27" xfId="1" applyNumberFormat="1" applyFont="1" applyFill="1" applyBorder="1" applyAlignment="1" applyProtection="1">
      <alignment horizontal="center"/>
    </xf>
    <xf numFmtId="10" fontId="0" fillId="2" borderId="28" xfId="1" applyNumberFormat="1" applyFont="1" applyFill="1" applyBorder="1" applyAlignment="1" applyProtection="1">
      <alignment horizontal="center"/>
    </xf>
    <xf numFmtId="0" fontId="0" fillId="0" borderId="6" xfId="0" applyBorder="1" applyAlignment="1">
      <alignment horizontal="justify" vertical="center"/>
    </xf>
    <xf numFmtId="0" fontId="6" fillId="4" borderId="7" xfId="0" applyFont="1" applyFill="1" applyBorder="1" applyAlignment="1">
      <alignment horizontal="center" vertical="center" wrapText="1"/>
    </xf>
    <xf numFmtId="10" fontId="6" fillId="4" borderId="7" xfId="1" applyNumberFormat="1" applyFont="1" applyFill="1" applyBorder="1" applyAlignment="1" applyProtection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10" fontId="0" fillId="2" borderId="7" xfId="1" applyNumberFormat="1" applyFont="1" applyFill="1" applyBorder="1" applyAlignment="1" applyProtection="1">
      <alignment horizontal="center" vertical="center"/>
    </xf>
    <xf numFmtId="10" fontId="0" fillId="2" borderId="8" xfId="1" applyNumberFormat="1" applyFont="1" applyFill="1" applyBorder="1" applyAlignment="1" applyProtection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0" borderId="29" xfId="0" applyFont="1" applyBorder="1" applyAlignment="1">
      <alignment horizontal="right"/>
    </xf>
    <xf numFmtId="14" fontId="0" fillId="0" borderId="29" xfId="0" applyNumberFormat="1" applyBorder="1" applyAlignment="1">
      <alignment horizontal="center"/>
    </xf>
    <xf numFmtId="164" fontId="0" fillId="0" borderId="0" xfId="0" applyNumberFormat="1"/>
    <xf numFmtId="168" fontId="0" fillId="0" borderId="1" xfId="0" applyNumberForma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0" fontId="7" fillId="0" borderId="11" xfId="1" applyNumberFormat="1" applyFont="1" applyFill="1" applyBorder="1" applyAlignment="1" applyProtection="1">
      <alignment horizontal="center" vertical="center" wrapText="1"/>
    </xf>
    <xf numFmtId="10" fontId="7" fillId="0" borderId="9" xfId="1" applyNumberFormat="1" applyFont="1" applyFill="1" applyBorder="1" applyAlignment="1" applyProtection="1">
      <alignment horizontal="center" vertical="center" wrapText="1"/>
    </xf>
    <xf numFmtId="10" fontId="7" fillId="0" borderId="24" xfId="1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3">
    <cellStyle name="Hyperlink" xfId="2" xr:uid="{00000000-000B-0000-0000-000008000000}"/>
    <cellStyle name="Normal" xfId="0" builtinId="0"/>
    <cellStyle name="Porcentagem" xfId="1" builtinId="5"/>
  </cellStyles>
  <dxfs count="4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2</xdr:col>
      <xdr:colOff>893445</xdr:colOff>
      <xdr:row>2</xdr:row>
      <xdr:rowOff>152400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6E3F6F37-53F9-4049-87E9-4A9B7FE4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704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3</xdr:row>
      <xdr:rowOff>0</xdr:rowOff>
    </xdr:from>
    <xdr:to>
      <xdr:col>6</xdr:col>
      <xdr:colOff>36195</xdr:colOff>
      <xdr:row>3</xdr:row>
      <xdr:rowOff>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DD0D5EF1-1601-4BA7-8BEF-C0B7C771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14350"/>
          <a:ext cx="3343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047EF-A93D-4690-BBDB-0E6D965A58BA}">
  <dimension ref="A4:H33"/>
  <sheetViews>
    <sheetView workbookViewId="0">
      <selection activeCell="H7" sqref="H7"/>
    </sheetView>
  </sheetViews>
  <sheetFormatPr defaultColWidth="9.140625" defaultRowHeight="15" outlineLevelRow="1" x14ac:dyDescent="0.25"/>
  <cols>
    <col min="1" max="1" width="49.140625" customWidth="1"/>
    <col min="2" max="2" width="13.5703125" bestFit="1" customWidth="1"/>
    <col min="3" max="3" width="18.85546875" bestFit="1" customWidth="1"/>
    <col min="4" max="4" width="10.28515625" bestFit="1" customWidth="1"/>
    <col min="5" max="5" width="11.5703125" customWidth="1"/>
    <col min="6" max="6" width="10.28515625" customWidth="1"/>
    <col min="7" max="7" width="11.5703125" customWidth="1"/>
    <col min="8" max="8" width="61.85546875" customWidth="1"/>
    <col min="257" max="257" width="49.140625" customWidth="1"/>
    <col min="258" max="258" width="19.28515625" bestFit="1" customWidth="1"/>
    <col min="259" max="259" width="16.5703125" bestFit="1" customWidth="1"/>
    <col min="260" max="260" width="13.140625" customWidth="1"/>
    <col min="261" max="261" width="11.5703125" customWidth="1"/>
    <col min="262" max="262" width="10.28515625" customWidth="1"/>
    <col min="263" max="263" width="11.5703125" customWidth="1"/>
    <col min="264" max="264" width="61.85546875" customWidth="1"/>
    <col min="513" max="513" width="49.140625" customWidth="1"/>
    <col min="514" max="514" width="19.28515625" bestFit="1" customWidth="1"/>
    <col min="515" max="515" width="16.5703125" bestFit="1" customWidth="1"/>
    <col min="516" max="516" width="13.140625" customWidth="1"/>
    <col min="517" max="517" width="11.5703125" customWidth="1"/>
    <col min="518" max="518" width="10.28515625" customWidth="1"/>
    <col min="519" max="519" width="11.5703125" customWidth="1"/>
    <col min="520" max="520" width="61.85546875" customWidth="1"/>
    <col min="769" max="769" width="49.140625" customWidth="1"/>
    <col min="770" max="770" width="19.28515625" bestFit="1" customWidth="1"/>
    <col min="771" max="771" width="16.5703125" bestFit="1" customWidth="1"/>
    <col min="772" max="772" width="13.140625" customWidth="1"/>
    <col min="773" max="773" width="11.5703125" customWidth="1"/>
    <col min="774" max="774" width="10.28515625" customWidth="1"/>
    <col min="775" max="775" width="11.5703125" customWidth="1"/>
    <col min="776" max="776" width="61.85546875" customWidth="1"/>
    <col min="1025" max="1025" width="49.140625" customWidth="1"/>
    <col min="1026" max="1026" width="19.28515625" bestFit="1" customWidth="1"/>
    <col min="1027" max="1027" width="16.5703125" bestFit="1" customWidth="1"/>
    <col min="1028" max="1028" width="13.140625" customWidth="1"/>
    <col min="1029" max="1029" width="11.5703125" customWidth="1"/>
    <col min="1030" max="1030" width="10.28515625" customWidth="1"/>
    <col min="1031" max="1031" width="11.5703125" customWidth="1"/>
    <col min="1032" max="1032" width="61.85546875" customWidth="1"/>
    <col min="1281" max="1281" width="49.140625" customWidth="1"/>
    <col min="1282" max="1282" width="19.28515625" bestFit="1" customWidth="1"/>
    <col min="1283" max="1283" width="16.5703125" bestFit="1" customWidth="1"/>
    <col min="1284" max="1284" width="13.140625" customWidth="1"/>
    <col min="1285" max="1285" width="11.5703125" customWidth="1"/>
    <col min="1286" max="1286" width="10.28515625" customWidth="1"/>
    <col min="1287" max="1287" width="11.5703125" customWidth="1"/>
    <col min="1288" max="1288" width="61.85546875" customWidth="1"/>
    <col min="1537" max="1537" width="49.140625" customWidth="1"/>
    <col min="1538" max="1538" width="19.28515625" bestFit="1" customWidth="1"/>
    <col min="1539" max="1539" width="16.5703125" bestFit="1" customWidth="1"/>
    <col min="1540" max="1540" width="13.140625" customWidth="1"/>
    <col min="1541" max="1541" width="11.5703125" customWidth="1"/>
    <col min="1542" max="1542" width="10.28515625" customWidth="1"/>
    <col min="1543" max="1543" width="11.5703125" customWidth="1"/>
    <col min="1544" max="1544" width="61.85546875" customWidth="1"/>
    <col min="1793" max="1793" width="49.140625" customWidth="1"/>
    <col min="1794" max="1794" width="19.28515625" bestFit="1" customWidth="1"/>
    <col min="1795" max="1795" width="16.5703125" bestFit="1" customWidth="1"/>
    <col min="1796" max="1796" width="13.140625" customWidth="1"/>
    <col min="1797" max="1797" width="11.5703125" customWidth="1"/>
    <col min="1798" max="1798" width="10.28515625" customWidth="1"/>
    <col min="1799" max="1799" width="11.5703125" customWidth="1"/>
    <col min="1800" max="1800" width="61.85546875" customWidth="1"/>
    <col min="2049" max="2049" width="49.140625" customWidth="1"/>
    <col min="2050" max="2050" width="19.28515625" bestFit="1" customWidth="1"/>
    <col min="2051" max="2051" width="16.5703125" bestFit="1" customWidth="1"/>
    <col min="2052" max="2052" width="13.140625" customWidth="1"/>
    <col min="2053" max="2053" width="11.5703125" customWidth="1"/>
    <col min="2054" max="2054" width="10.28515625" customWidth="1"/>
    <col min="2055" max="2055" width="11.5703125" customWidth="1"/>
    <col min="2056" max="2056" width="61.85546875" customWidth="1"/>
    <col min="2305" max="2305" width="49.140625" customWidth="1"/>
    <col min="2306" max="2306" width="19.28515625" bestFit="1" customWidth="1"/>
    <col min="2307" max="2307" width="16.5703125" bestFit="1" customWidth="1"/>
    <col min="2308" max="2308" width="13.140625" customWidth="1"/>
    <col min="2309" max="2309" width="11.5703125" customWidth="1"/>
    <col min="2310" max="2310" width="10.28515625" customWidth="1"/>
    <col min="2311" max="2311" width="11.5703125" customWidth="1"/>
    <col min="2312" max="2312" width="61.85546875" customWidth="1"/>
    <col min="2561" max="2561" width="49.140625" customWidth="1"/>
    <col min="2562" max="2562" width="19.28515625" bestFit="1" customWidth="1"/>
    <col min="2563" max="2563" width="16.5703125" bestFit="1" customWidth="1"/>
    <col min="2564" max="2564" width="13.140625" customWidth="1"/>
    <col min="2565" max="2565" width="11.5703125" customWidth="1"/>
    <col min="2566" max="2566" width="10.28515625" customWidth="1"/>
    <col min="2567" max="2567" width="11.5703125" customWidth="1"/>
    <col min="2568" max="2568" width="61.85546875" customWidth="1"/>
    <col min="2817" max="2817" width="49.140625" customWidth="1"/>
    <col min="2818" max="2818" width="19.28515625" bestFit="1" customWidth="1"/>
    <col min="2819" max="2819" width="16.5703125" bestFit="1" customWidth="1"/>
    <col min="2820" max="2820" width="13.140625" customWidth="1"/>
    <col min="2821" max="2821" width="11.5703125" customWidth="1"/>
    <col min="2822" max="2822" width="10.28515625" customWidth="1"/>
    <col min="2823" max="2823" width="11.5703125" customWidth="1"/>
    <col min="2824" max="2824" width="61.85546875" customWidth="1"/>
    <col min="3073" max="3073" width="49.140625" customWidth="1"/>
    <col min="3074" max="3074" width="19.28515625" bestFit="1" customWidth="1"/>
    <col min="3075" max="3075" width="16.5703125" bestFit="1" customWidth="1"/>
    <col min="3076" max="3076" width="13.140625" customWidth="1"/>
    <col min="3077" max="3077" width="11.5703125" customWidth="1"/>
    <col min="3078" max="3078" width="10.28515625" customWidth="1"/>
    <col min="3079" max="3079" width="11.5703125" customWidth="1"/>
    <col min="3080" max="3080" width="61.85546875" customWidth="1"/>
    <col min="3329" max="3329" width="49.140625" customWidth="1"/>
    <col min="3330" max="3330" width="19.28515625" bestFit="1" customWidth="1"/>
    <col min="3331" max="3331" width="16.5703125" bestFit="1" customWidth="1"/>
    <col min="3332" max="3332" width="13.140625" customWidth="1"/>
    <col min="3333" max="3333" width="11.5703125" customWidth="1"/>
    <col min="3334" max="3334" width="10.28515625" customWidth="1"/>
    <col min="3335" max="3335" width="11.5703125" customWidth="1"/>
    <col min="3336" max="3336" width="61.85546875" customWidth="1"/>
    <col min="3585" max="3585" width="49.140625" customWidth="1"/>
    <col min="3586" max="3586" width="19.28515625" bestFit="1" customWidth="1"/>
    <col min="3587" max="3587" width="16.5703125" bestFit="1" customWidth="1"/>
    <col min="3588" max="3588" width="13.140625" customWidth="1"/>
    <col min="3589" max="3589" width="11.5703125" customWidth="1"/>
    <col min="3590" max="3590" width="10.28515625" customWidth="1"/>
    <col min="3591" max="3591" width="11.5703125" customWidth="1"/>
    <col min="3592" max="3592" width="61.85546875" customWidth="1"/>
    <col min="3841" max="3841" width="49.140625" customWidth="1"/>
    <col min="3842" max="3842" width="19.28515625" bestFit="1" customWidth="1"/>
    <col min="3843" max="3843" width="16.5703125" bestFit="1" customWidth="1"/>
    <col min="3844" max="3844" width="13.140625" customWidth="1"/>
    <col min="3845" max="3845" width="11.5703125" customWidth="1"/>
    <col min="3846" max="3846" width="10.28515625" customWidth="1"/>
    <col min="3847" max="3847" width="11.5703125" customWidth="1"/>
    <col min="3848" max="3848" width="61.85546875" customWidth="1"/>
    <col min="4097" max="4097" width="49.140625" customWidth="1"/>
    <col min="4098" max="4098" width="19.28515625" bestFit="1" customWidth="1"/>
    <col min="4099" max="4099" width="16.5703125" bestFit="1" customWidth="1"/>
    <col min="4100" max="4100" width="13.140625" customWidth="1"/>
    <col min="4101" max="4101" width="11.5703125" customWidth="1"/>
    <col min="4102" max="4102" width="10.28515625" customWidth="1"/>
    <col min="4103" max="4103" width="11.5703125" customWidth="1"/>
    <col min="4104" max="4104" width="61.85546875" customWidth="1"/>
    <col min="4353" max="4353" width="49.140625" customWidth="1"/>
    <col min="4354" max="4354" width="19.28515625" bestFit="1" customWidth="1"/>
    <col min="4355" max="4355" width="16.5703125" bestFit="1" customWidth="1"/>
    <col min="4356" max="4356" width="13.140625" customWidth="1"/>
    <col min="4357" max="4357" width="11.5703125" customWidth="1"/>
    <col min="4358" max="4358" width="10.28515625" customWidth="1"/>
    <col min="4359" max="4359" width="11.5703125" customWidth="1"/>
    <col min="4360" max="4360" width="61.85546875" customWidth="1"/>
    <col min="4609" max="4609" width="49.140625" customWidth="1"/>
    <col min="4610" max="4610" width="19.28515625" bestFit="1" customWidth="1"/>
    <col min="4611" max="4611" width="16.5703125" bestFit="1" customWidth="1"/>
    <col min="4612" max="4612" width="13.140625" customWidth="1"/>
    <col min="4613" max="4613" width="11.5703125" customWidth="1"/>
    <col min="4614" max="4614" width="10.28515625" customWidth="1"/>
    <col min="4615" max="4615" width="11.5703125" customWidth="1"/>
    <col min="4616" max="4616" width="61.85546875" customWidth="1"/>
    <col min="4865" max="4865" width="49.140625" customWidth="1"/>
    <col min="4866" max="4866" width="19.28515625" bestFit="1" customWidth="1"/>
    <col min="4867" max="4867" width="16.5703125" bestFit="1" customWidth="1"/>
    <col min="4868" max="4868" width="13.140625" customWidth="1"/>
    <col min="4869" max="4869" width="11.5703125" customWidth="1"/>
    <col min="4870" max="4870" width="10.28515625" customWidth="1"/>
    <col min="4871" max="4871" width="11.5703125" customWidth="1"/>
    <col min="4872" max="4872" width="61.85546875" customWidth="1"/>
    <col min="5121" max="5121" width="49.140625" customWidth="1"/>
    <col min="5122" max="5122" width="19.28515625" bestFit="1" customWidth="1"/>
    <col min="5123" max="5123" width="16.5703125" bestFit="1" customWidth="1"/>
    <col min="5124" max="5124" width="13.140625" customWidth="1"/>
    <col min="5125" max="5125" width="11.5703125" customWidth="1"/>
    <col min="5126" max="5126" width="10.28515625" customWidth="1"/>
    <col min="5127" max="5127" width="11.5703125" customWidth="1"/>
    <col min="5128" max="5128" width="61.85546875" customWidth="1"/>
    <col min="5377" max="5377" width="49.140625" customWidth="1"/>
    <col min="5378" max="5378" width="19.28515625" bestFit="1" customWidth="1"/>
    <col min="5379" max="5379" width="16.5703125" bestFit="1" customWidth="1"/>
    <col min="5380" max="5380" width="13.140625" customWidth="1"/>
    <col min="5381" max="5381" width="11.5703125" customWidth="1"/>
    <col min="5382" max="5382" width="10.28515625" customWidth="1"/>
    <col min="5383" max="5383" width="11.5703125" customWidth="1"/>
    <col min="5384" max="5384" width="61.85546875" customWidth="1"/>
    <col min="5633" max="5633" width="49.140625" customWidth="1"/>
    <col min="5634" max="5634" width="19.28515625" bestFit="1" customWidth="1"/>
    <col min="5635" max="5635" width="16.5703125" bestFit="1" customWidth="1"/>
    <col min="5636" max="5636" width="13.140625" customWidth="1"/>
    <col min="5637" max="5637" width="11.5703125" customWidth="1"/>
    <col min="5638" max="5638" width="10.28515625" customWidth="1"/>
    <col min="5639" max="5639" width="11.5703125" customWidth="1"/>
    <col min="5640" max="5640" width="61.85546875" customWidth="1"/>
    <col min="5889" max="5889" width="49.140625" customWidth="1"/>
    <col min="5890" max="5890" width="19.28515625" bestFit="1" customWidth="1"/>
    <col min="5891" max="5891" width="16.5703125" bestFit="1" customWidth="1"/>
    <col min="5892" max="5892" width="13.140625" customWidth="1"/>
    <col min="5893" max="5893" width="11.5703125" customWidth="1"/>
    <col min="5894" max="5894" width="10.28515625" customWidth="1"/>
    <col min="5895" max="5895" width="11.5703125" customWidth="1"/>
    <col min="5896" max="5896" width="61.85546875" customWidth="1"/>
    <col min="6145" max="6145" width="49.140625" customWidth="1"/>
    <col min="6146" max="6146" width="19.28515625" bestFit="1" customWidth="1"/>
    <col min="6147" max="6147" width="16.5703125" bestFit="1" customWidth="1"/>
    <col min="6148" max="6148" width="13.140625" customWidth="1"/>
    <col min="6149" max="6149" width="11.5703125" customWidth="1"/>
    <col min="6150" max="6150" width="10.28515625" customWidth="1"/>
    <col min="6151" max="6151" width="11.5703125" customWidth="1"/>
    <col min="6152" max="6152" width="61.85546875" customWidth="1"/>
    <col min="6401" max="6401" width="49.140625" customWidth="1"/>
    <col min="6402" max="6402" width="19.28515625" bestFit="1" customWidth="1"/>
    <col min="6403" max="6403" width="16.5703125" bestFit="1" customWidth="1"/>
    <col min="6404" max="6404" width="13.140625" customWidth="1"/>
    <col min="6405" max="6405" width="11.5703125" customWidth="1"/>
    <col min="6406" max="6406" width="10.28515625" customWidth="1"/>
    <col min="6407" max="6407" width="11.5703125" customWidth="1"/>
    <col min="6408" max="6408" width="61.85546875" customWidth="1"/>
    <col min="6657" max="6657" width="49.140625" customWidth="1"/>
    <col min="6658" max="6658" width="19.28515625" bestFit="1" customWidth="1"/>
    <col min="6659" max="6659" width="16.5703125" bestFit="1" customWidth="1"/>
    <col min="6660" max="6660" width="13.140625" customWidth="1"/>
    <col min="6661" max="6661" width="11.5703125" customWidth="1"/>
    <col min="6662" max="6662" width="10.28515625" customWidth="1"/>
    <col min="6663" max="6663" width="11.5703125" customWidth="1"/>
    <col min="6664" max="6664" width="61.85546875" customWidth="1"/>
    <col min="6913" max="6913" width="49.140625" customWidth="1"/>
    <col min="6914" max="6914" width="19.28515625" bestFit="1" customWidth="1"/>
    <col min="6915" max="6915" width="16.5703125" bestFit="1" customWidth="1"/>
    <col min="6916" max="6916" width="13.140625" customWidth="1"/>
    <col min="6917" max="6917" width="11.5703125" customWidth="1"/>
    <col min="6918" max="6918" width="10.28515625" customWidth="1"/>
    <col min="6919" max="6919" width="11.5703125" customWidth="1"/>
    <col min="6920" max="6920" width="61.85546875" customWidth="1"/>
    <col min="7169" max="7169" width="49.140625" customWidth="1"/>
    <col min="7170" max="7170" width="19.28515625" bestFit="1" customWidth="1"/>
    <col min="7171" max="7171" width="16.5703125" bestFit="1" customWidth="1"/>
    <col min="7172" max="7172" width="13.140625" customWidth="1"/>
    <col min="7173" max="7173" width="11.5703125" customWidth="1"/>
    <col min="7174" max="7174" width="10.28515625" customWidth="1"/>
    <col min="7175" max="7175" width="11.5703125" customWidth="1"/>
    <col min="7176" max="7176" width="61.85546875" customWidth="1"/>
    <col min="7425" max="7425" width="49.140625" customWidth="1"/>
    <col min="7426" max="7426" width="19.28515625" bestFit="1" customWidth="1"/>
    <col min="7427" max="7427" width="16.5703125" bestFit="1" customWidth="1"/>
    <col min="7428" max="7428" width="13.140625" customWidth="1"/>
    <col min="7429" max="7429" width="11.5703125" customWidth="1"/>
    <col min="7430" max="7430" width="10.28515625" customWidth="1"/>
    <col min="7431" max="7431" width="11.5703125" customWidth="1"/>
    <col min="7432" max="7432" width="61.85546875" customWidth="1"/>
    <col min="7681" max="7681" width="49.140625" customWidth="1"/>
    <col min="7682" max="7682" width="19.28515625" bestFit="1" customWidth="1"/>
    <col min="7683" max="7683" width="16.5703125" bestFit="1" customWidth="1"/>
    <col min="7684" max="7684" width="13.140625" customWidth="1"/>
    <col min="7685" max="7685" width="11.5703125" customWidth="1"/>
    <col min="7686" max="7686" width="10.28515625" customWidth="1"/>
    <col min="7687" max="7687" width="11.5703125" customWidth="1"/>
    <col min="7688" max="7688" width="61.85546875" customWidth="1"/>
    <col min="7937" max="7937" width="49.140625" customWidth="1"/>
    <col min="7938" max="7938" width="19.28515625" bestFit="1" customWidth="1"/>
    <col min="7939" max="7939" width="16.5703125" bestFit="1" customWidth="1"/>
    <col min="7940" max="7940" width="13.140625" customWidth="1"/>
    <col min="7941" max="7941" width="11.5703125" customWidth="1"/>
    <col min="7942" max="7942" width="10.28515625" customWidth="1"/>
    <col min="7943" max="7943" width="11.5703125" customWidth="1"/>
    <col min="7944" max="7944" width="61.85546875" customWidth="1"/>
    <col min="8193" max="8193" width="49.140625" customWidth="1"/>
    <col min="8194" max="8194" width="19.28515625" bestFit="1" customWidth="1"/>
    <col min="8195" max="8195" width="16.5703125" bestFit="1" customWidth="1"/>
    <col min="8196" max="8196" width="13.140625" customWidth="1"/>
    <col min="8197" max="8197" width="11.5703125" customWidth="1"/>
    <col min="8198" max="8198" width="10.28515625" customWidth="1"/>
    <col min="8199" max="8199" width="11.5703125" customWidth="1"/>
    <col min="8200" max="8200" width="61.85546875" customWidth="1"/>
    <col min="8449" max="8449" width="49.140625" customWidth="1"/>
    <col min="8450" max="8450" width="19.28515625" bestFit="1" customWidth="1"/>
    <col min="8451" max="8451" width="16.5703125" bestFit="1" customWidth="1"/>
    <col min="8452" max="8452" width="13.140625" customWidth="1"/>
    <col min="8453" max="8453" width="11.5703125" customWidth="1"/>
    <col min="8454" max="8454" width="10.28515625" customWidth="1"/>
    <col min="8455" max="8455" width="11.5703125" customWidth="1"/>
    <col min="8456" max="8456" width="61.85546875" customWidth="1"/>
    <col min="8705" max="8705" width="49.140625" customWidth="1"/>
    <col min="8706" max="8706" width="19.28515625" bestFit="1" customWidth="1"/>
    <col min="8707" max="8707" width="16.5703125" bestFit="1" customWidth="1"/>
    <col min="8708" max="8708" width="13.140625" customWidth="1"/>
    <col min="8709" max="8709" width="11.5703125" customWidth="1"/>
    <col min="8710" max="8710" width="10.28515625" customWidth="1"/>
    <col min="8711" max="8711" width="11.5703125" customWidth="1"/>
    <col min="8712" max="8712" width="61.85546875" customWidth="1"/>
    <col min="8961" max="8961" width="49.140625" customWidth="1"/>
    <col min="8962" max="8962" width="19.28515625" bestFit="1" customWidth="1"/>
    <col min="8963" max="8963" width="16.5703125" bestFit="1" customWidth="1"/>
    <col min="8964" max="8964" width="13.140625" customWidth="1"/>
    <col min="8965" max="8965" width="11.5703125" customWidth="1"/>
    <col min="8966" max="8966" width="10.28515625" customWidth="1"/>
    <col min="8967" max="8967" width="11.5703125" customWidth="1"/>
    <col min="8968" max="8968" width="61.85546875" customWidth="1"/>
    <col min="9217" max="9217" width="49.140625" customWidth="1"/>
    <col min="9218" max="9218" width="19.28515625" bestFit="1" customWidth="1"/>
    <col min="9219" max="9219" width="16.5703125" bestFit="1" customWidth="1"/>
    <col min="9220" max="9220" width="13.140625" customWidth="1"/>
    <col min="9221" max="9221" width="11.5703125" customWidth="1"/>
    <col min="9222" max="9222" width="10.28515625" customWidth="1"/>
    <col min="9223" max="9223" width="11.5703125" customWidth="1"/>
    <col min="9224" max="9224" width="61.85546875" customWidth="1"/>
    <col min="9473" max="9473" width="49.140625" customWidth="1"/>
    <col min="9474" max="9474" width="19.28515625" bestFit="1" customWidth="1"/>
    <col min="9475" max="9475" width="16.5703125" bestFit="1" customWidth="1"/>
    <col min="9476" max="9476" width="13.140625" customWidth="1"/>
    <col min="9477" max="9477" width="11.5703125" customWidth="1"/>
    <col min="9478" max="9478" width="10.28515625" customWidth="1"/>
    <col min="9479" max="9479" width="11.5703125" customWidth="1"/>
    <col min="9480" max="9480" width="61.85546875" customWidth="1"/>
    <col min="9729" max="9729" width="49.140625" customWidth="1"/>
    <col min="9730" max="9730" width="19.28515625" bestFit="1" customWidth="1"/>
    <col min="9731" max="9731" width="16.5703125" bestFit="1" customWidth="1"/>
    <col min="9732" max="9732" width="13.140625" customWidth="1"/>
    <col min="9733" max="9733" width="11.5703125" customWidth="1"/>
    <col min="9734" max="9734" width="10.28515625" customWidth="1"/>
    <col min="9735" max="9735" width="11.5703125" customWidth="1"/>
    <col min="9736" max="9736" width="61.85546875" customWidth="1"/>
    <col min="9985" max="9985" width="49.140625" customWidth="1"/>
    <col min="9986" max="9986" width="19.28515625" bestFit="1" customWidth="1"/>
    <col min="9987" max="9987" width="16.5703125" bestFit="1" customWidth="1"/>
    <col min="9988" max="9988" width="13.140625" customWidth="1"/>
    <col min="9989" max="9989" width="11.5703125" customWidth="1"/>
    <col min="9990" max="9990" width="10.28515625" customWidth="1"/>
    <col min="9991" max="9991" width="11.5703125" customWidth="1"/>
    <col min="9992" max="9992" width="61.85546875" customWidth="1"/>
    <col min="10241" max="10241" width="49.140625" customWidth="1"/>
    <col min="10242" max="10242" width="19.28515625" bestFit="1" customWidth="1"/>
    <col min="10243" max="10243" width="16.5703125" bestFit="1" customWidth="1"/>
    <col min="10244" max="10244" width="13.140625" customWidth="1"/>
    <col min="10245" max="10245" width="11.5703125" customWidth="1"/>
    <col min="10246" max="10246" width="10.28515625" customWidth="1"/>
    <col min="10247" max="10247" width="11.5703125" customWidth="1"/>
    <col min="10248" max="10248" width="61.85546875" customWidth="1"/>
    <col min="10497" max="10497" width="49.140625" customWidth="1"/>
    <col min="10498" max="10498" width="19.28515625" bestFit="1" customWidth="1"/>
    <col min="10499" max="10499" width="16.5703125" bestFit="1" customWidth="1"/>
    <col min="10500" max="10500" width="13.140625" customWidth="1"/>
    <col min="10501" max="10501" width="11.5703125" customWidth="1"/>
    <col min="10502" max="10502" width="10.28515625" customWidth="1"/>
    <col min="10503" max="10503" width="11.5703125" customWidth="1"/>
    <col min="10504" max="10504" width="61.85546875" customWidth="1"/>
    <col min="10753" max="10753" width="49.140625" customWidth="1"/>
    <col min="10754" max="10754" width="19.28515625" bestFit="1" customWidth="1"/>
    <col min="10755" max="10755" width="16.5703125" bestFit="1" customWidth="1"/>
    <col min="10756" max="10756" width="13.140625" customWidth="1"/>
    <col min="10757" max="10757" width="11.5703125" customWidth="1"/>
    <col min="10758" max="10758" width="10.28515625" customWidth="1"/>
    <col min="10759" max="10759" width="11.5703125" customWidth="1"/>
    <col min="10760" max="10760" width="61.85546875" customWidth="1"/>
    <col min="11009" max="11009" width="49.140625" customWidth="1"/>
    <col min="11010" max="11010" width="19.28515625" bestFit="1" customWidth="1"/>
    <col min="11011" max="11011" width="16.5703125" bestFit="1" customWidth="1"/>
    <col min="11012" max="11012" width="13.140625" customWidth="1"/>
    <col min="11013" max="11013" width="11.5703125" customWidth="1"/>
    <col min="11014" max="11014" width="10.28515625" customWidth="1"/>
    <col min="11015" max="11015" width="11.5703125" customWidth="1"/>
    <col min="11016" max="11016" width="61.85546875" customWidth="1"/>
    <col min="11265" max="11265" width="49.140625" customWidth="1"/>
    <col min="11266" max="11266" width="19.28515625" bestFit="1" customWidth="1"/>
    <col min="11267" max="11267" width="16.5703125" bestFit="1" customWidth="1"/>
    <col min="11268" max="11268" width="13.140625" customWidth="1"/>
    <col min="11269" max="11269" width="11.5703125" customWidth="1"/>
    <col min="11270" max="11270" width="10.28515625" customWidth="1"/>
    <col min="11271" max="11271" width="11.5703125" customWidth="1"/>
    <col min="11272" max="11272" width="61.85546875" customWidth="1"/>
    <col min="11521" max="11521" width="49.140625" customWidth="1"/>
    <col min="11522" max="11522" width="19.28515625" bestFit="1" customWidth="1"/>
    <col min="11523" max="11523" width="16.5703125" bestFit="1" customWidth="1"/>
    <col min="11524" max="11524" width="13.140625" customWidth="1"/>
    <col min="11525" max="11525" width="11.5703125" customWidth="1"/>
    <col min="11526" max="11526" width="10.28515625" customWidth="1"/>
    <col min="11527" max="11527" width="11.5703125" customWidth="1"/>
    <col min="11528" max="11528" width="61.85546875" customWidth="1"/>
    <col min="11777" max="11777" width="49.140625" customWidth="1"/>
    <col min="11778" max="11778" width="19.28515625" bestFit="1" customWidth="1"/>
    <col min="11779" max="11779" width="16.5703125" bestFit="1" customWidth="1"/>
    <col min="11780" max="11780" width="13.140625" customWidth="1"/>
    <col min="11781" max="11781" width="11.5703125" customWidth="1"/>
    <col min="11782" max="11782" width="10.28515625" customWidth="1"/>
    <col min="11783" max="11783" width="11.5703125" customWidth="1"/>
    <col min="11784" max="11784" width="61.85546875" customWidth="1"/>
    <col min="12033" max="12033" width="49.140625" customWidth="1"/>
    <col min="12034" max="12034" width="19.28515625" bestFit="1" customWidth="1"/>
    <col min="12035" max="12035" width="16.5703125" bestFit="1" customWidth="1"/>
    <col min="12036" max="12036" width="13.140625" customWidth="1"/>
    <col min="12037" max="12037" width="11.5703125" customWidth="1"/>
    <col min="12038" max="12038" width="10.28515625" customWidth="1"/>
    <col min="12039" max="12039" width="11.5703125" customWidth="1"/>
    <col min="12040" max="12040" width="61.85546875" customWidth="1"/>
    <col min="12289" max="12289" width="49.140625" customWidth="1"/>
    <col min="12290" max="12290" width="19.28515625" bestFit="1" customWidth="1"/>
    <col min="12291" max="12291" width="16.5703125" bestFit="1" customWidth="1"/>
    <col min="12292" max="12292" width="13.140625" customWidth="1"/>
    <col min="12293" max="12293" width="11.5703125" customWidth="1"/>
    <col min="12294" max="12294" width="10.28515625" customWidth="1"/>
    <col min="12295" max="12295" width="11.5703125" customWidth="1"/>
    <col min="12296" max="12296" width="61.85546875" customWidth="1"/>
    <col min="12545" max="12545" width="49.140625" customWidth="1"/>
    <col min="12546" max="12546" width="19.28515625" bestFit="1" customWidth="1"/>
    <col min="12547" max="12547" width="16.5703125" bestFit="1" customWidth="1"/>
    <col min="12548" max="12548" width="13.140625" customWidth="1"/>
    <col min="12549" max="12549" width="11.5703125" customWidth="1"/>
    <col min="12550" max="12550" width="10.28515625" customWidth="1"/>
    <col min="12551" max="12551" width="11.5703125" customWidth="1"/>
    <col min="12552" max="12552" width="61.85546875" customWidth="1"/>
    <col min="12801" max="12801" width="49.140625" customWidth="1"/>
    <col min="12802" max="12802" width="19.28515625" bestFit="1" customWidth="1"/>
    <col min="12803" max="12803" width="16.5703125" bestFit="1" customWidth="1"/>
    <col min="12804" max="12804" width="13.140625" customWidth="1"/>
    <col min="12805" max="12805" width="11.5703125" customWidth="1"/>
    <col min="12806" max="12806" width="10.28515625" customWidth="1"/>
    <col min="12807" max="12807" width="11.5703125" customWidth="1"/>
    <col min="12808" max="12808" width="61.85546875" customWidth="1"/>
    <col min="13057" max="13057" width="49.140625" customWidth="1"/>
    <col min="13058" max="13058" width="19.28515625" bestFit="1" customWidth="1"/>
    <col min="13059" max="13059" width="16.5703125" bestFit="1" customWidth="1"/>
    <col min="13060" max="13060" width="13.140625" customWidth="1"/>
    <col min="13061" max="13061" width="11.5703125" customWidth="1"/>
    <col min="13062" max="13062" width="10.28515625" customWidth="1"/>
    <col min="13063" max="13063" width="11.5703125" customWidth="1"/>
    <col min="13064" max="13064" width="61.85546875" customWidth="1"/>
    <col min="13313" max="13313" width="49.140625" customWidth="1"/>
    <col min="13314" max="13314" width="19.28515625" bestFit="1" customWidth="1"/>
    <col min="13315" max="13315" width="16.5703125" bestFit="1" customWidth="1"/>
    <col min="13316" max="13316" width="13.140625" customWidth="1"/>
    <col min="13317" max="13317" width="11.5703125" customWidth="1"/>
    <col min="13318" max="13318" width="10.28515625" customWidth="1"/>
    <col min="13319" max="13319" width="11.5703125" customWidth="1"/>
    <col min="13320" max="13320" width="61.85546875" customWidth="1"/>
    <col min="13569" max="13569" width="49.140625" customWidth="1"/>
    <col min="13570" max="13570" width="19.28515625" bestFit="1" customWidth="1"/>
    <col min="13571" max="13571" width="16.5703125" bestFit="1" customWidth="1"/>
    <col min="13572" max="13572" width="13.140625" customWidth="1"/>
    <col min="13573" max="13573" width="11.5703125" customWidth="1"/>
    <col min="13574" max="13574" width="10.28515625" customWidth="1"/>
    <col min="13575" max="13575" width="11.5703125" customWidth="1"/>
    <col min="13576" max="13576" width="61.85546875" customWidth="1"/>
    <col min="13825" max="13825" width="49.140625" customWidth="1"/>
    <col min="13826" max="13826" width="19.28515625" bestFit="1" customWidth="1"/>
    <col min="13827" max="13827" width="16.5703125" bestFit="1" customWidth="1"/>
    <col min="13828" max="13828" width="13.140625" customWidth="1"/>
    <col min="13829" max="13829" width="11.5703125" customWidth="1"/>
    <col min="13830" max="13830" width="10.28515625" customWidth="1"/>
    <col min="13831" max="13831" width="11.5703125" customWidth="1"/>
    <col min="13832" max="13832" width="61.85546875" customWidth="1"/>
    <col min="14081" max="14081" width="49.140625" customWidth="1"/>
    <col min="14082" max="14082" width="19.28515625" bestFit="1" customWidth="1"/>
    <col min="14083" max="14083" width="16.5703125" bestFit="1" customWidth="1"/>
    <col min="14084" max="14084" width="13.140625" customWidth="1"/>
    <col min="14085" max="14085" width="11.5703125" customWidth="1"/>
    <col min="14086" max="14086" width="10.28515625" customWidth="1"/>
    <col min="14087" max="14087" width="11.5703125" customWidth="1"/>
    <col min="14088" max="14088" width="61.85546875" customWidth="1"/>
    <col min="14337" max="14337" width="49.140625" customWidth="1"/>
    <col min="14338" max="14338" width="19.28515625" bestFit="1" customWidth="1"/>
    <col min="14339" max="14339" width="16.5703125" bestFit="1" customWidth="1"/>
    <col min="14340" max="14340" width="13.140625" customWidth="1"/>
    <col min="14341" max="14341" width="11.5703125" customWidth="1"/>
    <col min="14342" max="14342" width="10.28515625" customWidth="1"/>
    <col min="14343" max="14343" width="11.5703125" customWidth="1"/>
    <col min="14344" max="14344" width="61.85546875" customWidth="1"/>
    <col min="14593" max="14593" width="49.140625" customWidth="1"/>
    <col min="14594" max="14594" width="19.28515625" bestFit="1" customWidth="1"/>
    <col min="14595" max="14595" width="16.5703125" bestFit="1" customWidth="1"/>
    <col min="14596" max="14596" width="13.140625" customWidth="1"/>
    <col min="14597" max="14597" width="11.5703125" customWidth="1"/>
    <col min="14598" max="14598" width="10.28515625" customWidth="1"/>
    <col min="14599" max="14599" width="11.5703125" customWidth="1"/>
    <col min="14600" max="14600" width="61.85546875" customWidth="1"/>
    <col min="14849" max="14849" width="49.140625" customWidth="1"/>
    <col min="14850" max="14850" width="19.28515625" bestFit="1" customWidth="1"/>
    <col min="14851" max="14851" width="16.5703125" bestFit="1" customWidth="1"/>
    <col min="14852" max="14852" width="13.140625" customWidth="1"/>
    <col min="14853" max="14853" width="11.5703125" customWidth="1"/>
    <col min="14854" max="14854" width="10.28515625" customWidth="1"/>
    <col min="14855" max="14855" width="11.5703125" customWidth="1"/>
    <col min="14856" max="14856" width="61.85546875" customWidth="1"/>
    <col min="15105" max="15105" width="49.140625" customWidth="1"/>
    <col min="15106" max="15106" width="19.28515625" bestFit="1" customWidth="1"/>
    <col min="15107" max="15107" width="16.5703125" bestFit="1" customWidth="1"/>
    <col min="15108" max="15108" width="13.140625" customWidth="1"/>
    <col min="15109" max="15109" width="11.5703125" customWidth="1"/>
    <col min="15110" max="15110" width="10.28515625" customWidth="1"/>
    <col min="15111" max="15111" width="11.5703125" customWidth="1"/>
    <col min="15112" max="15112" width="61.85546875" customWidth="1"/>
    <col min="15361" max="15361" width="49.140625" customWidth="1"/>
    <col min="15362" max="15362" width="19.28515625" bestFit="1" customWidth="1"/>
    <col min="15363" max="15363" width="16.5703125" bestFit="1" customWidth="1"/>
    <col min="15364" max="15364" width="13.140625" customWidth="1"/>
    <col min="15365" max="15365" width="11.5703125" customWidth="1"/>
    <col min="15366" max="15366" width="10.28515625" customWidth="1"/>
    <col min="15367" max="15367" width="11.5703125" customWidth="1"/>
    <col min="15368" max="15368" width="61.85546875" customWidth="1"/>
    <col min="15617" max="15617" width="49.140625" customWidth="1"/>
    <col min="15618" max="15618" width="19.28515625" bestFit="1" customWidth="1"/>
    <col min="15619" max="15619" width="16.5703125" bestFit="1" customWidth="1"/>
    <col min="15620" max="15620" width="13.140625" customWidth="1"/>
    <col min="15621" max="15621" width="11.5703125" customWidth="1"/>
    <col min="15622" max="15622" width="10.28515625" customWidth="1"/>
    <col min="15623" max="15623" width="11.5703125" customWidth="1"/>
    <col min="15624" max="15624" width="61.85546875" customWidth="1"/>
    <col min="15873" max="15873" width="49.140625" customWidth="1"/>
    <col min="15874" max="15874" width="19.28515625" bestFit="1" customWidth="1"/>
    <col min="15875" max="15875" width="16.5703125" bestFit="1" customWidth="1"/>
    <col min="15876" max="15876" width="13.140625" customWidth="1"/>
    <col min="15877" max="15877" width="11.5703125" customWidth="1"/>
    <col min="15878" max="15878" width="10.28515625" customWidth="1"/>
    <col min="15879" max="15879" width="11.5703125" customWidth="1"/>
    <col min="15880" max="15880" width="61.85546875" customWidth="1"/>
    <col min="16129" max="16129" width="49.140625" customWidth="1"/>
    <col min="16130" max="16130" width="19.28515625" bestFit="1" customWidth="1"/>
    <col min="16131" max="16131" width="16.5703125" bestFit="1" customWidth="1"/>
    <col min="16132" max="16132" width="13.140625" customWidth="1"/>
    <col min="16133" max="16133" width="11.5703125" customWidth="1"/>
    <col min="16134" max="16134" width="10.28515625" customWidth="1"/>
    <col min="16135" max="16135" width="11.5703125" customWidth="1"/>
    <col min="16136" max="16136" width="61.85546875" customWidth="1"/>
  </cols>
  <sheetData>
    <row r="4" spans="1:8" ht="15.75" thickBot="1" x14ac:dyDescent="0.3"/>
    <row r="5" spans="1:8" x14ac:dyDescent="0.25">
      <c r="A5" s="88" t="s">
        <v>0</v>
      </c>
      <c r="B5" s="89"/>
      <c r="C5" s="89"/>
      <c r="D5" s="89"/>
      <c r="E5" s="89"/>
      <c r="F5" s="89"/>
      <c r="G5" s="90"/>
    </row>
    <row r="6" spans="1:8" x14ac:dyDescent="0.25">
      <c r="A6" s="33"/>
      <c r="B6" s="34"/>
      <c r="C6" s="35"/>
      <c r="D6" s="35"/>
      <c r="E6" s="91" t="s">
        <v>1</v>
      </c>
      <c r="F6" s="91"/>
      <c r="G6" s="92"/>
    </row>
    <row r="7" spans="1:8" ht="51.75" x14ac:dyDescent="0.25">
      <c r="A7" s="38" t="s">
        <v>2</v>
      </c>
      <c r="B7" s="39" t="s">
        <v>3</v>
      </c>
      <c r="C7" s="40" t="s">
        <v>4</v>
      </c>
      <c r="D7" s="41" t="s">
        <v>5</v>
      </c>
      <c r="E7" s="36" t="s">
        <v>6</v>
      </c>
      <c r="F7" s="36" t="s">
        <v>7</v>
      </c>
      <c r="G7" s="37" t="s">
        <v>8</v>
      </c>
    </row>
    <row r="8" spans="1:8" x14ac:dyDescent="0.25">
      <c r="A8" s="42" t="s">
        <v>9</v>
      </c>
      <c r="B8" s="39" t="s">
        <v>10</v>
      </c>
      <c r="C8" s="43"/>
      <c r="D8" s="44" t="str">
        <f t="shared" ref="D8:D17" si="0">IF(AND(C8&gt;=E8, C8&lt;=G8), "OK", "Não OK")</f>
        <v>Não OK</v>
      </c>
      <c r="E8" s="45">
        <v>0.03</v>
      </c>
      <c r="F8" s="45">
        <v>0.04</v>
      </c>
      <c r="G8" s="46">
        <v>5.5E-2</v>
      </c>
    </row>
    <row r="9" spans="1:8" x14ac:dyDescent="0.25">
      <c r="A9" s="42" t="s">
        <v>11</v>
      </c>
      <c r="B9" s="39" t="s">
        <v>12</v>
      </c>
      <c r="C9" s="43"/>
      <c r="D9" s="44" t="str">
        <f t="shared" si="0"/>
        <v>Não OK</v>
      </c>
      <c r="E9" s="45">
        <v>5.8999999999999999E-3</v>
      </c>
      <c r="F9" s="45">
        <v>1.2699999999999999E-2</v>
      </c>
      <c r="G9" s="46">
        <v>1.2699999999999999E-2</v>
      </c>
    </row>
    <row r="10" spans="1:8" x14ac:dyDescent="0.25">
      <c r="A10" s="47" t="s">
        <v>13</v>
      </c>
      <c r="B10" s="39" t="s">
        <v>14</v>
      </c>
      <c r="C10" s="43"/>
      <c r="D10" s="44" t="str">
        <f t="shared" si="0"/>
        <v>Não OK</v>
      </c>
      <c r="E10" s="45">
        <v>8.0000000000000002E-3</v>
      </c>
      <c r="F10" s="45">
        <v>8.0000000000000002E-3</v>
      </c>
      <c r="G10" s="46">
        <v>0.01</v>
      </c>
    </row>
    <row r="11" spans="1:8" x14ac:dyDescent="0.25">
      <c r="A11" s="48" t="s">
        <v>15</v>
      </c>
      <c r="B11" s="49" t="s">
        <v>16</v>
      </c>
      <c r="C11" s="50"/>
      <c r="D11" s="44" t="str">
        <f t="shared" si="0"/>
        <v>Não OK</v>
      </c>
      <c r="E11" s="51">
        <v>9.7000000000000003E-3</v>
      </c>
      <c r="F11" s="51">
        <v>1.2699999999999999E-2</v>
      </c>
      <c r="G11" s="52">
        <v>1.2699999999999999E-2</v>
      </c>
    </row>
    <row r="12" spans="1:8" collapsed="1" x14ac:dyDescent="0.25">
      <c r="A12" s="42" t="s">
        <v>17</v>
      </c>
      <c r="B12" s="39" t="s">
        <v>18</v>
      </c>
      <c r="C12" s="50"/>
      <c r="D12" s="53" t="str">
        <f t="shared" si="0"/>
        <v>Não OK</v>
      </c>
      <c r="E12" s="51">
        <v>4.8500000000000001E-2</v>
      </c>
      <c r="F12" s="51">
        <v>7.6499999999999999E-2</v>
      </c>
      <c r="G12" s="52">
        <v>9.0300000000000005E-2</v>
      </c>
    </row>
    <row r="13" spans="1:8" outlineLevel="1" x14ac:dyDescent="0.25">
      <c r="A13" s="54" t="s">
        <v>19</v>
      </c>
      <c r="B13" s="55" t="s">
        <v>20</v>
      </c>
      <c r="C13" s="56"/>
      <c r="E13" s="93" t="s">
        <v>21</v>
      </c>
      <c r="F13" s="94"/>
      <c r="G13" s="95"/>
    </row>
    <row r="14" spans="1:8" ht="30" outlineLevel="1" x14ac:dyDescent="0.25">
      <c r="A14" s="57" t="s">
        <v>22</v>
      </c>
      <c r="B14" s="58" t="s">
        <v>23</v>
      </c>
      <c r="C14" s="59"/>
      <c r="E14" s="93" t="s">
        <v>24</v>
      </c>
      <c r="F14" s="94"/>
      <c r="G14" s="95"/>
      <c r="H14" s="60"/>
    </row>
    <row r="15" spans="1:8" ht="30" outlineLevel="1" x14ac:dyDescent="0.25">
      <c r="A15" s="57" t="s">
        <v>25</v>
      </c>
      <c r="B15" s="58" t="s">
        <v>26</v>
      </c>
      <c r="C15" s="59"/>
      <c r="E15" s="93" t="s">
        <v>27</v>
      </c>
      <c r="F15" s="94"/>
      <c r="G15" s="95"/>
      <c r="H15" s="61"/>
    </row>
    <row r="16" spans="1:8" outlineLevel="1" x14ac:dyDescent="0.25">
      <c r="A16" s="62" t="s">
        <v>28</v>
      </c>
      <c r="B16" s="63" t="s">
        <v>29</v>
      </c>
      <c r="C16" s="64"/>
      <c r="D16" s="65"/>
      <c r="E16" s="93" t="s">
        <v>30</v>
      </c>
      <c r="F16" s="94"/>
      <c r="G16" s="95"/>
      <c r="H16" s="61"/>
    </row>
    <row r="17" spans="1:7" ht="15.75" thickBot="1" x14ac:dyDescent="0.3">
      <c r="A17" s="66" t="s">
        <v>31</v>
      </c>
      <c r="B17" s="67" t="s">
        <v>32</v>
      </c>
      <c r="C17" s="68"/>
      <c r="D17" s="69" t="str">
        <f t="shared" si="0"/>
        <v>Não OK</v>
      </c>
      <c r="E17" s="70">
        <v>6.1600000000000002E-2</v>
      </c>
      <c r="F17" s="70">
        <v>7.3999999999999996E-2</v>
      </c>
      <c r="G17" s="71">
        <v>8.9599999999999999E-2</v>
      </c>
    </row>
    <row r="18" spans="1:7" s="22" customFormat="1" ht="31.5" thickTop="1" thickBot="1" x14ac:dyDescent="0.3">
      <c r="A18" s="72" t="s">
        <v>33</v>
      </c>
      <c r="B18" s="73" t="s">
        <v>34</v>
      </c>
      <c r="C18" s="74">
        <f>(((1+C8+C10+C11)*(1+C9)*(1+C17))/(1-C12))-1</f>
        <v>0</v>
      </c>
      <c r="D18" s="75" t="str">
        <f>IF(AND(C18&gt;=E18, C18&lt;=G18), "OK", "Não OK")</f>
        <v>Não OK</v>
      </c>
      <c r="E18" s="76">
        <v>0.2034</v>
      </c>
      <c r="F18" s="76">
        <v>0.22120000000000001</v>
      </c>
      <c r="G18" s="77">
        <v>0.25</v>
      </c>
    </row>
    <row r="20" spans="1:7" ht="15.75" thickBot="1" x14ac:dyDescent="0.3"/>
    <row r="21" spans="1:7" x14ac:dyDescent="0.25">
      <c r="A21" s="88" t="s">
        <v>35</v>
      </c>
      <c r="B21" s="89"/>
      <c r="C21" s="89"/>
      <c r="D21" s="89"/>
      <c r="E21" s="89"/>
      <c r="F21" s="89"/>
      <c r="G21" s="90"/>
    </row>
    <row r="22" spans="1:7" x14ac:dyDescent="0.25">
      <c r="A22" s="33"/>
      <c r="B22" s="34"/>
      <c r="C22" s="35"/>
      <c r="D22" s="35"/>
      <c r="E22" s="91" t="s">
        <v>1</v>
      </c>
      <c r="F22" s="91"/>
      <c r="G22" s="92"/>
    </row>
    <row r="23" spans="1:7" ht="51.75" x14ac:dyDescent="0.25">
      <c r="A23" s="38" t="s">
        <v>2</v>
      </c>
      <c r="B23" s="39" t="s">
        <v>3</v>
      </c>
      <c r="C23" s="40" t="s">
        <v>4</v>
      </c>
      <c r="D23" s="41" t="s">
        <v>5</v>
      </c>
      <c r="E23" s="36" t="s">
        <v>6</v>
      </c>
      <c r="F23" s="36" t="s">
        <v>7</v>
      </c>
      <c r="G23" s="37" t="s">
        <v>8</v>
      </c>
    </row>
    <row r="24" spans="1:7" x14ac:dyDescent="0.25">
      <c r="A24" s="42" t="s">
        <v>9</v>
      </c>
      <c r="B24" s="39" t="s">
        <v>10</v>
      </c>
      <c r="C24" s="43"/>
      <c r="D24" s="44" t="str">
        <f>IF(AND(C24&gt;=E24, C24&lt;=G24), "OK", "Não OK")</f>
        <v>Não OK</v>
      </c>
      <c r="E24" s="45">
        <v>1.4999999999999999E-2</v>
      </c>
      <c r="F24" s="45">
        <v>3.4500000000000003E-2</v>
      </c>
      <c r="G24" s="46">
        <v>4.4900000000000002E-2</v>
      </c>
    </row>
    <row r="25" spans="1:7" x14ac:dyDescent="0.25">
      <c r="A25" s="42" t="s">
        <v>11</v>
      </c>
      <c r="B25" s="39" t="s">
        <v>12</v>
      </c>
      <c r="C25" s="43"/>
      <c r="D25" s="44" t="str">
        <f>IF(AND(C25&gt;=E25, C25&lt;=G25), "OK", "Não OK")</f>
        <v>Não OK</v>
      </c>
      <c r="E25" s="45">
        <v>8.5000000000000006E-3</v>
      </c>
      <c r="F25" s="45">
        <v>8.5000000000000006E-3</v>
      </c>
      <c r="G25" s="46">
        <v>1.11E-2</v>
      </c>
    </row>
    <row r="26" spans="1:7" x14ac:dyDescent="0.25">
      <c r="A26" s="47" t="s">
        <v>13</v>
      </c>
      <c r="B26" s="39" t="s">
        <v>14</v>
      </c>
      <c r="C26" s="43"/>
      <c r="D26" s="44" t="str">
        <f>IF(AND(C26&gt;=E26, C26&lt;=G26), "OK", "Não OK")</f>
        <v>Não OK</v>
      </c>
      <c r="E26" s="45">
        <v>3.0000000000000001E-3</v>
      </c>
      <c r="F26" s="45">
        <v>4.7999999999999996E-3</v>
      </c>
      <c r="G26" s="46">
        <v>8.2000000000000007E-3</v>
      </c>
    </row>
    <row r="27" spans="1:7" x14ac:dyDescent="0.25">
      <c r="A27" s="48" t="s">
        <v>15</v>
      </c>
      <c r="B27" s="49" t="s">
        <v>16</v>
      </c>
      <c r="C27" s="50"/>
      <c r="D27" s="44" t="str">
        <f>IF(AND(C27&gt;=E27, C27&lt;=G27), "OK", "Não OK")</f>
        <v>Não OK</v>
      </c>
      <c r="E27" s="51">
        <v>5.5999999999999999E-3</v>
      </c>
      <c r="F27" s="51">
        <v>8.5000000000000006E-3</v>
      </c>
      <c r="G27" s="52">
        <v>8.8999999999999999E-3</v>
      </c>
    </row>
    <row r="28" spans="1:7" x14ac:dyDescent="0.25">
      <c r="A28" s="42" t="s">
        <v>17</v>
      </c>
      <c r="B28" s="39" t="s">
        <v>18</v>
      </c>
      <c r="C28" s="50"/>
      <c r="D28" s="53" t="str">
        <f>IF(AND(C28&gt;=E28, C28&lt;=G28), "OK", "Não OK")</f>
        <v>Não OK</v>
      </c>
      <c r="E28" s="45">
        <v>4.8500000000000001E-2</v>
      </c>
      <c r="F28" s="45">
        <v>7.6499999999999999E-2</v>
      </c>
      <c r="G28" s="46">
        <v>9.0300000000000005E-2</v>
      </c>
    </row>
    <row r="29" spans="1:7" outlineLevel="1" x14ac:dyDescent="0.25">
      <c r="A29" s="54" t="s">
        <v>19</v>
      </c>
      <c r="B29" s="55" t="s">
        <v>20</v>
      </c>
      <c r="C29" s="56"/>
      <c r="D29" s="78"/>
      <c r="E29" s="93" t="s">
        <v>21</v>
      </c>
      <c r="F29" s="94"/>
      <c r="G29" s="95"/>
    </row>
    <row r="30" spans="1:7" ht="30" outlineLevel="1" x14ac:dyDescent="0.25">
      <c r="A30" s="57" t="s">
        <v>22</v>
      </c>
      <c r="B30" s="58" t="s">
        <v>23</v>
      </c>
      <c r="C30" s="59"/>
      <c r="D30" s="79"/>
      <c r="E30" s="93" t="s">
        <v>24</v>
      </c>
      <c r="F30" s="94"/>
      <c r="G30" s="95"/>
    </row>
    <row r="31" spans="1:7" ht="30" outlineLevel="1" x14ac:dyDescent="0.25">
      <c r="A31" s="62" t="s">
        <v>25</v>
      </c>
      <c r="B31" s="63" t="s">
        <v>26</v>
      </c>
      <c r="C31" s="64"/>
      <c r="D31" s="80"/>
      <c r="E31" s="93" t="s">
        <v>27</v>
      </c>
      <c r="F31" s="94"/>
      <c r="G31" s="95"/>
    </row>
    <row r="32" spans="1:7" ht="15.75" thickBot="1" x14ac:dyDescent="0.3">
      <c r="A32" s="66" t="s">
        <v>31</v>
      </c>
      <c r="B32" s="67" t="s">
        <v>32</v>
      </c>
      <c r="C32" s="68"/>
      <c r="D32" s="69" t="str">
        <f>IF(AND(C32&gt;=E32, C32&lt;=G32), "OK", "Não OK")</f>
        <v>Não OK</v>
      </c>
      <c r="E32" s="70">
        <v>3.5000000000000003E-2</v>
      </c>
      <c r="F32" s="70">
        <v>5.11E-2</v>
      </c>
      <c r="G32" s="71">
        <v>6.2199999999999998E-2</v>
      </c>
    </row>
    <row r="33" spans="1:8" ht="31.5" thickTop="1" thickBot="1" x14ac:dyDescent="0.3">
      <c r="A33" s="72" t="s">
        <v>33</v>
      </c>
      <c r="B33" s="73" t="s">
        <v>34</v>
      </c>
      <c r="C33" s="74">
        <f>(((1+C24+C26+C27)*(1+C25)*(1+C32))/(1-C28))-1</f>
        <v>0</v>
      </c>
      <c r="D33" s="75" t="str">
        <f>IF(AND(C33&gt;=E33, C33&lt;=G33), "OK", "Não OK")</f>
        <v>Não OK</v>
      </c>
      <c r="E33" s="76">
        <v>0.111</v>
      </c>
      <c r="F33" s="76">
        <v>0.14019999999999999</v>
      </c>
      <c r="G33" s="77">
        <v>0.16800000000000001</v>
      </c>
      <c r="H33" s="22"/>
    </row>
  </sheetData>
  <mergeCells count="11">
    <mergeCell ref="E16:G16"/>
    <mergeCell ref="A5:G5"/>
    <mergeCell ref="E6:G6"/>
    <mergeCell ref="E13:G13"/>
    <mergeCell ref="E14:G14"/>
    <mergeCell ref="E15:G15"/>
    <mergeCell ref="A21:G21"/>
    <mergeCell ref="E22:G22"/>
    <mergeCell ref="E29:G29"/>
    <mergeCell ref="E30:G30"/>
    <mergeCell ref="E31:G31"/>
  </mergeCells>
  <conditionalFormatting sqref="D8:D12 D17:D18">
    <cfRule type="cellIs" dxfId="3" priority="3" stopIfTrue="1" operator="equal">
      <formula>"NÃO OK"</formula>
    </cfRule>
    <cfRule type="cellIs" dxfId="2" priority="4" stopIfTrue="1" operator="equal">
      <formula>"OK"</formula>
    </cfRule>
  </conditionalFormatting>
  <conditionalFormatting sqref="D24:D33">
    <cfRule type="cellIs" dxfId="1" priority="1" stopIfTrue="1" operator="equal">
      <formula>"NÃO OK"</formula>
    </cfRule>
    <cfRule type="cellIs" dxfId="0" priority="2" stopIfTrue="1" operator="equal">
      <formula>"OK"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54F57-570F-41ED-A7E7-D7A7DB3C4897}">
  <dimension ref="A1:J27"/>
  <sheetViews>
    <sheetView zoomScaleNormal="100" workbookViewId="0">
      <selection activeCell="A23" sqref="A23:G23"/>
    </sheetView>
  </sheetViews>
  <sheetFormatPr defaultRowHeight="15" x14ac:dyDescent="0.25"/>
  <cols>
    <col min="1" max="1" width="4.85546875" bestFit="1" customWidth="1"/>
    <col min="2" max="2" width="10.5703125" bestFit="1" customWidth="1"/>
    <col min="3" max="3" width="9" bestFit="1" customWidth="1"/>
    <col min="4" max="4" width="59.28515625" customWidth="1"/>
    <col min="5" max="5" width="10.85546875" bestFit="1" customWidth="1"/>
    <col min="6" max="6" width="11.42578125" bestFit="1" customWidth="1"/>
    <col min="7" max="7" width="11.5703125" bestFit="1" customWidth="1"/>
    <col min="8" max="8" width="12.7109375" bestFit="1" customWidth="1"/>
    <col min="10" max="10" width="13.7109375" bestFit="1" customWidth="1"/>
  </cols>
  <sheetData>
    <row r="1" spans="1:10" x14ac:dyDescent="0.25">
      <c r="A1" s="101" t="s">
        <v>127</v>
      </c>
      <c r="B1" s="101"/>
      <c r="C1" s="101"/>
      <c r="D1" s="101"/>
      <c r="E1" s="101"/>
      <c r="F1" s="101"/>
      <c r="G1" s="101"/>
      <c r="H1" s="101"/>
    </row>
    <row r="2" spans="1:10" x14ac:dyDescent="0.25">
      <c r="A2" s="102"/>
      <c r="B2" s="102"/>
      <c r="C2" s="102"/>
      <c r="D2" s="102"/>
      <c r="E2" s="102"/>
      <c r="F2" s="102"/>
      <c r="G2" s="102"/>
      <c r="H2" s="102"/>
    </row>
    <row r="3" spans="1:10" x14ac:dyDescent="0.25">
      <c r="A3" s="96" t="s">
        <v>44</v>
      </c>
      <c r="B3" s="96"/>
      <c r="C3" s="97"/>
      <c r="D3" s="97"/>
      <c r="E3" s="97"/>
      <c r="F3" s="97"/>
      <c r="G3" s="97"/>
      <c r="H3" s="97"/>
    </row>
    <row r="4" spans="1:10" x14ac:dyDescent="0.25">
      <c r="A4" s="96" t="s">
        <v>45</v>
      </c>
      <c r="B4" s="96"/>
      <c r="C4" s="97"/>
      <c r="D4" s="97"/>
      <c r="E4" s="97"/>
      <c r="F4" s="97"/>
      <c r="G4" s="97"/>
      <c r="H4" s="97"/>
    </row>
    <row r="5" spans="1:10" x14ac:dyDescent="0.25">
      <c r="A5" s="96" t="s">
        <v>87</v>
      </c>
      <c r="B5" s="96"/>
      <c r="C5" s="97"/>
      <c r="D5" s="97"/>
      <c r="E5" s="83" t="s">
        <v>46</v>
      </c>
      <c r="F5" s="84"/>
      <c r="G5" s="83" t="s">
        <v>47</v>
      </c>
      <c r="H5" s="87"/>
    </row>
    <row r="6" spans="1:10" x14ac:dyDescent="0.25">
      <c r="A6" s="104"/>
      <c r="B6" s="104"/>
      <c r="C6" s="104"/>
      <c r="D6" s="104"/>
      <c r="E6" s="104"/>
      <c r="F6" s="104"/>
      <c r="G6" s="104"/>
      <c r="H6" s="104"/>
    </row>
    <row r="7" spans="1:10" x14ac:dyDescent="0.25">
      <c r="A7" s="99" t="s">
        <v>48</v>
      </c>
      <c r="B7" s="99" t="s">
        <v>49</v>
      </c>
      <c r="C7" s="99" t="s">
        <v>38</v>
      </c>
      <c r="D7" s="99" t="s">
        <v>36</v>
      </c>
      <c r="E7" s="99" t="s">
        <v>37</v>
      </c>
      <c r="F7" s="103" t="s">
        <v>50</v>
      </c>
      <c r="G7" s="99" t="s">
        <v>51</v>
      </c>
      <c r="H7" s="99"/>
    </row>
    <row r="8" spans="1:10" x14ac:dyDescent="0.25">
      <c r="A8" s="99"/>
      <c r="B8" s="99"/>
      <c r="C8" s="99"/>
      <c r="D8" s="99"/>
      <c r="E8" s="99"/>
      <c r="F8" s="99"/>
      <c r="G8" s="1" t="s">
        <v>52</v>
      </c>
      <c r="H8" s="1" t="s">
        <v>53</v>
      </c>
    </row>
    <row r="9" spans="1:10" x14ac:dyDescent="0.25">
      <c r="A9" s="29">
        <v>1</v>
      </c>
      <c r="B9" s="100" t="s">
        <v>128</v>
      </c>
      <c r="C9" s="100"/>
      <c r="D9" s="100"/>
      <c r="E9" s="100"/>
      <c r="F9" s="100"/>
    </row>
    <row r="10" spans="1:10" ht="60" x14ac:dyDescent="0.25">
      <c r="A10" s="2" t="s">
        <v>55</v>
      </c>
      <c r="B10" s="3"/>
      <c r="C10" s="3"/>
      <c r="D10" s="3" t="s">
        <v>134</v>
      </c>
      <c r="E10" s="2" t="s">
        <v>89</v>
      </c>
      <c r="F10" s="86"/>
      <c r="G10" s="5"/>
      <c r="H10" s="5">
        <f>F10*G10</f>
        <v>0</v>
      </c>
      <c r="J10" s="23"/>
    </row>
    <row r="11" spans="1:10" ht="30" x14ac:dyDescent="0.25">
      <c r="A11" s="2" t="s">
        <v>57</v>
      </c>
      <c r="B11" s="2"/>
      <c r="C11" s="2"/>
      <c r="D11" s="3" t="s">
        <v>129</v>
      </c>
      <c r="E11" s="2" t="s">
        <v>41</v>
      </c>
      <c r="F11" s="86"/>
      <c r="G11" s="5"/>
      <c r="H11" s="5">
        <f>F11*G11</f>
        <v>0</v>
      </c>
      <c r="J11" s="23"/>
    </row>
    <row r="12" spans="1:10" x14ac:dyDescent="0.25">
      <c r="A12" s="2" t="s">
        <v>58</v>
      </c>
      <c r="B12" s="2"/>
      <c r="C12" s="2"/>
      <c r="D12" s="3" t="s">
        <v>103</v>
      </c>
      <c r="E12" s="2" t="s">
        <v>41</v>
      </c>
      <c r="F12" s="86"/>
      <c r="G12" s="5"/>
      <c r="H12" s="5">
        <f>F12*G12</f>
        <v>0</v>
      </c>
      <c r="J12" s="23"/>
    </row>
    <row r="13" spans="1:10" x14ac:dyDescent="0.25">
      <c r="A13" s="21"/>
      <c r="B13" s="31"/>
      <c r="C13" s="14"/>
      <c r="D13" s="15"/>
      <c r="E13" s="14"/>
      <c r="F13" s="16"/>
      <c r="G13" s="19" t="s">
        <v>130</v>
      </c>
      <c r="H13" s="20">
        <f>SUM(H9:H12)</f>
        <v>0</v>
      </c>
    </row>
    <row r="14" spans="1:10" x14ac:dyDescent="0.25">
      <c r="A14" s="29">
        <v>2</v>
      </c>
      <c r="B14" s="100" t="s">
        <v>132</v>
      </c>
      <c r="C14" s="100"/>
      <c r="D14" s="100"/>
      <c r="E14" s="100"/>
      <c r="F14" s="100"/>
    </row>
    <row r="15" spans="1:10" x14ac:dyDescent="0.25">
      <c r="A15" s="2" t="s">
        <v>63</v>
      </c>
      <c r="B15" s="2"/>
      <c r="C15" s="2"/>
      <c r="D15" s="3" t="s">
        <v>136</v>
      </c>
      <c r="E15" s="2" t="s">
        <v>41</v>
      </c>
      <c r="F15" s="86"/>
      <c r="G15" s="5"/>
      <c r="H15" s="5">
        <f>F15*G15</f>
        <v>0</v>
      </c>
      <c r="J15" s="23"/>
    </row>
    <row r="16" spans="1:10" x14ac:dyDescent="0.25">
      <c r="A16" s="2" t="s">
        <v>64</v>
      </c>
      <c r="B16" s="2"/>
      <c r="C16" s="2"/>
      <c r="D16" s="3" t="s">
        <v>138</v>
      </c>
      <c r="E16" s="2" t="s">
        <v>41</v>
      </c>
      <c r="F16" s="86"/>
      <c r="G16" s="5"/>
      <c r="H16" s="5">
        <f>F16*G16</f>
        <v>0</v>
      </c>
      <c r="J16" s="23"/>
    </row>
    <row r="17" spans="1:10" x14ac:dyDescent="0.25">
      <c r="A17" s="21"/>
      <c r="B17" s="31"/>
      <c r="C17" s="14"/>
      <c r="D17" s="15"/>
      <c r="E17" s="14"/>
      <c r="F17" s="16"/>
      <c r="G17" s="19" t="s">
        <v>130</v>
      </c>
      <c r="H17" s="20">
        <f>SUM(H14:H16)</f>
        <v>0</v>
      </c>
    </row>
    <row r="18" spans="1:10" x14ac:dyDescent="0.25">
      <c r="A18" s="29">
        <v>3</v>
      </c>
      <c r="B18" s="100" t="s">
        <v>133</v>
      </c>
      <c r="C18" s="100"/>
      <c r="D18" s="100"/>
      <c r="E18" s="100"/>
      <c r="F18" s="100"/>
    </row>
    <row r="19" spans="1:10" x14ac:dyDescent="0.25">
      <c r="A19" s="2" t="s">
        <v>67</v>
      </c>
      <c r="B19" s="2"/>
      <c r="C19" s="2"/>
      <c r="D19" s="3" t="s">
        <v>135</v>
      </c>
      <c r="E19" s="2" t="s">
        <v>41</v>
      </c>
      <c r="F19" s="86"/>
      <c r="G19" s="5"/>
      <c r="H19" s="5">
        <f>F19*G19</f>
        <v>0</v>
      </c>
      <c r="J19" s="23"/>
    </row>
    <row r="20" spans="1:10" x14ac:dyDescent="0.25">
      <c r="A20" s="2" t="s">
        <v>68</v>
      </c>
      <c r="B20" s="2"/>
      <c r="C20" s="2"/>
      <c r="D20" s="3" t="s">
        <v>137</v>
      </c>
      <c r="E20" s="2" t="s">
        <v>41</v>
      </c>
      <c r="F20" s="86"/>
      <c r="G20" s="5"/>
      <c r="H20" s="5">
        <f>F20*G20</f>
        <v>0</v>
      </c>
      <c r="J20" s="23"/>
    </row>
    <row r="21" spans="1:10" x14ac:dyDescent="0.25">
      <c r="A21" s="21"/>
      <c r="B21" s="31"/>
      <c r="C21" s="14"/>
      <c r="D21" s="15"/>
      <c r="E21" s="14"/>
      <c r="F21" s="16"/>
      <c r="G21" s="19" t="s">
        <v>130</v>
      </c>
      <c r="H21" s="20">
        <f>SUM(H18:H20)</f>
        <v>0</v>
      </c>
    </row>
    <row r="22" spans="1:10" x14ac:dyDescent="0.25">
      <c r="A22" s="98" t="s">
        <v>131</v>
      </c>
      <c r="B22" s="98"/>
      <c r="C22" s="98"/>
      <c r="D22" s="98"/>
      <c r="E22" s="98"/>
      <c r="F22" s="98"/>
      <c r="G22" s="98"/>
      <c r="H22" s="81"/>
    </row>
    <row r="23" spans="1:10" x14ac:dyDescent="0.25">
      <c r="A23" s="98" t="s">
        <v>139</v>
      </c>
      <c r="B23" s="98"/>
      <c r="C23" s="98"/>
      <c r="D23" s="98"/>
      <c r="E23" s="98"/>
      <c r="F23" s="98"/>
      <c r="G23" s="98" t="s">
        <v>74</v>
      </c>
      <c r="H23" s="81"/>
    </row>
    <row r="24" spans="1:10" x14ac:dyDescent="0.25">
      <c r="A24" s="98" t="s">
        <v>91</v>
      </c>
      <c r="B24" s="98"/>
      <c r="C24" s="98"/>
      <c r="D24" s="98"/>
      <c r="E24" s="98"/>
      <c r="F24" s="98"/>
      <c r="G24" s="98" t="s">
        <v>74</v>
      </c>
      <c r="H24" s="81"/>
    </row>
    <row r="25" spans="1:10" x14ac:dyDescent="0.25">
      <c r="A25" s="106" t="s">
        <v>141</v>
      </c>
      <c r="B25" s="106"/>
      <c r="C25" s="106"/>
      <c r="D25" s="106"/>
      <c r="E25" s="106"/>
      <c r="F25" s="106"/>
      <c r="G25" s="106" t="s">
        <v>74</v>
      </c>
      <c r="H25" s="105"/>
    </row>
    <row r="27" spans="1:10" x14ac:dyDescent="0.25">
      <c r="H27" s="85"/>
    </row>
  </sheetData>
  <mergeCells count="23">
    <mergeCell ref="A1:H1"/>
    <mergeCell ref="A2:H2"/>
    <mergeCell ref="A3:B3"/>
    <mergeCell ref="C3:H3"/>
    <mergeCell ref="A4:B4"/>
    <mergeCell ref="C4:H4"/>
    <mergeCell ref="A5:B5"/>
    <mergeCell ref="C5:D5"/>
    <mergeCell ref="A6:H6"/>
    <mergeCell ref="A7:A8"/>
    <mergeCell ref="B7:B8"/>
    <mergeCell ref="A23:G23"/>
    <mergeCell ref="C7:C8"/>
    <mergeCell ref="D7:D8"/>
    <mergeCell ref="E7:E8"/>
    <mergeCell ref="A22:G22"/>
    <mergeCell ref="A24:G24"/>
    <mergeCell ref="B18:F18"/>
    <mergeCell ref="B14:F14"/>
    <mergeCell ref="B9:F9"/>
    <mergeCell ref="A25:G25"/>
    <mergeCell ref="F7:F8"/>
    <mergeCell ref="G7:H7"/>
  </mergeCells>
  <phoneticPr fontId="4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7B63E-317C-4A0D-8A41-26DD42F111C6}">
  <dimension ref="A1:H54"/>
  <sheetViews>
    <sheetView tabSelected="1" zoomScaleNormal="100" workbookViewId="0">
      <selection activeCell="A53" sqref="A53:G53"/>
    </sheetView>
  </sheetViews>
  <sheetFormatPr defaultRowHeight="15" x14ac:dyDescent="0.25"/>
  <cols>
    <col min="1" max="1" width="4.85546875" bestFit="1" customWidth="1"/>
    <col min="2" max="2" width="10.5703125" bestFit="1" customWidth="1"/>
    <col min="3" max="3" width="9" bestFit="1" customWidth="1"/>
    <col min="4" max="4" width="56.42578125" customWidth="1"/>
    <col min="5" max="5" width="10.85546875" bestFit="1" customWidth="1"/>
    <col min="6" max="6" width="11.42578125" bestFit="1" customWidth="1"/>
    <col min="7" max="7" width="11.5703125" bestFit="1" customWidth="1"/>
    <col min="8" max="8" width="12.7109375" bestFit="1" customWidth="1"/>
  </cols>
  <sheetData>
    <row r="1" spans="1:8" x14ac:dyDescent="0.25">
      <c r="A1" s="101" t="s">
        <v>126</v>
      </c>
      <c r="B1" s="101"/>
      <c r="C1" s="101"/>
      <c r="D1" s="101"/>
      <c r="E1" s="101"/>
      <c r="F1" s="101"/>
      <c r="G1" s="101"/>
      <c r="H1" s="101"/>
    </row>
    <row r="2" spans="1:8" x14ac:dyDescent="0.25">
      <c r="A2" s="102"/>
      <c r="B2" s="102"/>
      <c r="C2" s="102"/>
      <c r="D2" s="102"/>
      <c r="E2" s="102"/>
      <c r="F2" s="102"/>
      <c r="G2" s="102"/>
      <c r="H2" s="102"/>
    </row>
    <row r="3" spans="1:8" x14ac:dyDescent="0.25">
      <c r="A3" s="96" t="s">
        <v>44</v>
      </c>
      <c r="B3" s="96"/>
      <c r="C3" s="97"/>
      <c r="D3" s="97"/>
      <c r="E3" s="97"/>
      <c r="F3" s="97"/>
      <c r="G3" s="97"/>
      <c r="H3" s="97"/>
    </row>
    <row r="4" spans="1:8" x14ac:dyDescent="0.25">
      <c r="A4" s="96" t="s">
        <v>45</v>
      </c>
      <c r="B4" s="96"/>
      <c r="C4" s="97"/>
      <c r="D4" s="97"/>
      <c r="E4" s="97"/>
      <c r="F4" s="97"/>
      <c r="G4" s="97"/>
      <c r="H4" s="97"/>
    </row>
    <row r="5" spans="1:8" x14ac:dyDescent="0.25">
      <c r="A5" s="96" t="s">
        <v>87</v>
      </c>
      <c r="B5" s="96"/>
      <c r="C5" s="97"/>
      <c r="D5" s="97"/>
      <c r="E5" s="83" t="s">
        <v>46</v>
      </c>
      <c r="F5" s="84"/>
      <c r="G5" s="83" t="s">
        <v>47</v>
      </c>
      <c r="H5" s="87"/>
    </row>
    <row r="6" spans="1:8" x14ac:dyDescent="0.25">
      <c r="A6" s="104"/>
      <c r="B6" s="104"/>
      <c r="C6" s="104"/>
      <c r="D6" s="104"/>
      <c r="E6" s="104"/>
      <c r="F6" s="104"/>
      <c r="G6" s="104"/>
      <c r="H6" s="104"/>
    </row>
    <row r="7" spans="1:8" x14ac:dyDescent="0.25">
      <c r="A7" s="99" t="s">
        <v>48</v>
      </c>
      <c r="B7" s="99" t="s">
        <v>49</v>
      </c>
      <c r="C7" s="99" t="s">
        <v>38</v>
      </c>
      <c r="D7" s="99" t="s">
        <v>36</v>
      </c>
      <c r="E7" s="99" t="s">
        <v>37</v>
      </c>
      <c r="F7" s="103" t="s">
        <v>50</v>
      </c>
      <c r="G7" s="99" t="s">
        <v>51</v>
      </c>
      <c r="H7" s="99"/>
    </row>
    <row r="8" spans="1:8" x14ac:dyDescent="0.25">
      <c r="A8" s="99"/>
      <c r="B8" s="99"/>
      <c r="C8" s="99"/>
      <c r="D8" s="99"/>
      <c r="E8" s="99"/>
      <c r="F8" s="99"/>
      <c r="G8" s="1" t="s">
        <v>52</v>
      </c>
      <c r="H8" s="1" t="s">
        <v>53</v>
      </c>
    </row>
    <row r="9" spans="1:8" x14ac:dyDescent="0.25">
      <c r="A9" s="6">
        <v>1</v>
      </c>
      <c r="B9" s="100" t="s">
        <v>54</v>
      </c>
      <c r="C9" s="100"/>
      <c r="D9" s="100"/>
      <c r="E9" s="7"/>
      <c r="F9" s="7"/>
      <c r="G9" s="7"/>
      <c r="H9" s="7"/>
    </row>
    <row r="10" spans="1:8" x14ac:dyDescent="0.25">
      <c r="A10" s="2" t="s">
        <v>55</v>
      </c>
      <c r="B10" s="2"/>
      <c r="C10" s="2"/>
      <c r="D10" s="3" t="s">
        <v>78</v>
      </c>
      <c r="E10" s="2" t="s">
        <v>40</v>
      </c>
      <c r="F10" s="4"/>
      <c r="G10" s="5"/>
      <c r="H10" s="5">
        <f>F10*G10</f>
        <v>0</v>
      </c>
    </row>
    <row r="11" spans="1:8" ht="30" x14ac:dyDescent="0.25">
      <c r="A11" s="2" t="s">
        <v>57</v>
      </c>
      <c r="B11" s="2"/>
      <c r="C11" s="2"/>
      <c r="D11" s="3" t="s">
        <v>79</v>
      </c>
      <c r="E11" s="2" t="s">
        <v>40</v>
      </c>
      <c r="F11" s="4"/>
      <c r="G11" s="5"/>
      <c r="H11" s="5">
        <f t="shared" ref="H11:H13" si="0">F11*G11</f>
        <v>0</v>
      </c>
    </row>
    <row r="12" spans="1:8" ht="30" x14ac:dyDescent="0.25">
      <c r="A12" s="2" t="s">
        <v>58</v>
      </c>
      <c r="B12" s="2"/>
      <c r="C12" s="2"/>
      <c r="D12" s="3" t="s">
        <v>107</v>
      </c>
      <c r="E12" s="2" t="s">
        <v>40</v>
      </c>
      <c r="F12" s="4"/>
      <c r="G12" s="5"/>
      <c r="H12" s="5">
        <f t="shared" si="0"/>
        <v>0</v>
      </c>
    </row>
    <row r="13" spans="1:8" ht="30" x14ac:dyDescent="0.25">
      <c r="A13" s="2" t="s">
        <v>59</v>
      </c>
      <c r="B13" s="2"/>
      <c r="C13" s="2"/>
      <c r="D13" s="3" t="s">
        <v>125</v>
      </c>
      <c r="E13" s="2" t="s">
        <v>124</v>
      </c>
      <c r="F13" s="4"/>
      <c r="G13" s="5"/>
      <c r="H13" s="5">
        <f t="shared" si="0"/>
        <v>0</v>
      </c>
    </row>
    <row r="14" spans="1:8" ht="30" x14ac:dyDescent="0.25">
      <c r="A14" s="2" t="s">
        <v>60</v>
      </c>
      <c r="B14" s="2"/>
      <c r="C14" s="2"/>
      <c r="D14" s="3" t="s">
        <v>90</v>
      </c>
      <c r="E14" s="2" t="s">
        <v>89</v>
      </c>
      <c r="F14" s="4"/>
      <c r="G14" s="5"/>
      <c r="H14" s="5">
        <f>F14*G14</f>
        <v>0</v>
      </c>
    </row>
    <row r="15" spans="1:8" x14ac:dyDescent="0.25">
      <c r="A15" s="30"/>
      <c r="B15" s="32"/>
      <c r="C15" s="24"/>
      <c r="D15" s="25"/>
      <c r="E15" s="24"/>
      <c r="F15" s="26"/>
      <c r="G15" s="27" t="s">
        <v>61</v>
      </c>
      <c r="H15" s="28">
        <f>SUM(H10:H14)</f>
        <v>0</v>
      </c>
    </row>
    <row r="16" spans="1:8" x14ac:dyDescent="0.25">
      <c r="A16" s="82">
        <v>2</v>
      </c>
      <c r="B16" s="100" t="s">
        <v>62</v>
      </c>
      <c r="C16" s="100" t="s">
        <v>62</v>
      </c>
      <c r="D16" s="100"/>
      <c r="E16" s="7"/>
      <c r="F16" s="7"/>
      <c r="G16" s="7"/>
      <c r="H16" s="7"/>
    </row>
    <row r="17" spans="1:8" ht="30" x14ac:dyDescent="0.25">
      <c r="A17" s="8" t="s">
        <v>63</v>
      </c>
      <c r="B17" s="2"/>
      <c r="C17" s="2"/>
      <c r="D17" s="3" t="s">
        <v>80</v>
      </c>
      <c r="E17" s="2" t="s">
        <v>42</v>
      </c>
      <c r="F17" s="4"/>
      <c r="G17" s="5"/>
      <c r="H17" s="5">
        <f t="shared" ref="H17:H21" si="1">F17*G17</f>
        <v>0</v>
      </c>
    </row>
    <row r="18" spans="1:8" ht="30" x14ac:dyDescent="0.25">
      <c r="A18" s="8" t="s">
        <v>64</v>
      </c>
      <c r="B18" s="2"/>
      <c r="C18" s="2"/>
      <c r="D18" s="3" t="s">
        <v>81</v>
      </c>
      <c r="E18" s="2" t="s">
        <v>42</v>
      </c>
      <c r="F18" s="4"/>
      <c r="G18" s="5"/>
      <c r="H18" s="5">
        <f t="shared" si="1"/>
        <v>0</v>
      </c>
    </row>
    <row r="19" spans="1:8" x14ac:dyDescent="0.25">
      <c r="A19" s="8" t="s">
        <v>108</v>
      </c>
      <c r="B19" s="2"/>
      <c r="C19" s="2"/>
      <c r="D19" s="3" t="s">
        <v>115</v>
      </c>
      <c r="E19" s="2" t="s">
        <v>40</v>
      </c>
      <c r="F19" s="4"/>
      <c r="G19" s="5"/>
      <c r="H19" s="5">
        <f t="shared" si="1"/>
        <v>0</v>
      </c>
    </row>
    <row r="20" spans="1:8" ht="30" x14ac:dyDescent="0.25">
      <c r="A20" s="8" t="s">
        <v>109</v>
      </c>
      <c r="B20" s="2"/>
      <c r="C20" s="2"/>
      <c r="D20" s="3" t="s">
        <v>111</v>
      </c>
      <c r="E20" s="2" t="s">
        <v>89</v>
      </c>
      <c r="F20" s="4"/>
      <c r="G20" s="5"/>
      <c r="H20" s="5">
        <f t="shared" si="1"/>
        <v>0</v>
      </c>
    </row>
    <row r="21" spans="1:8" ht="30" x14ac:dyDescent="0.25">
      <c r="A21" s="8" t="s">
        <v>110</v>
      </c>
      <c r="B21" s="2"/>
      <c r="C21" s="2"/>
      <c r="D21" s="3" t="s">
        <v>112</v>
      </c>
      <c r="E21" s="2" t="s">
        <v>39</v>
      </c>
      <c r="F21" s="4"/>
      <c r="G21" s="5"/>
      <c r="H21" s="5">
        <f t="shared" si="1"/>
        <v>0</v>
      </c>
    </row>
    <row r="22" spans="1:8" x14ac:dyDescent="0.25">
      <c r="A22" s="21"/>
      <c r="B22" s="31"/>
      <c r="C22" s="14"/>
      <c r="D22" s="15"/>
      <c r="E22" s="14"/>
      <c r="F22" s="16"/>
      <c r="G22" s="19" t="s">
        <v>65</v>
      </c>
      <c r="H22" s="20">
        <f>SUM(H17:H21)</f>
        <v>0</v>
      </c>
    </row>
    <row r="23" spans="1:8" x14ac:dyDescent="0.25">
      <c r="A23" s="6">
        <v>3</v>
      </c>
      <c r="B23" s="100" t="s">
        <v>96</v>
      </c>
      <c r="C23" s="100" t="s">
        <v>43</v>
      </c>
      <c r="D23" s="100"/>
      <c r="E23" s="7"/>
      <c r="F23" s="7"/>
      <c r="G23" s="7"/>
      <c r="H23" s="7"/>
    </row>
    <row r="24" spans="1:8" ht="30" x14ac:dyDescent="0.25">
      <c r="A24" s="21" t="s">
        <v>67</v>
      </c>
      <c r="B24" s="2"/>
      <c r="C24" s="9"/>
      <c r="D24" s="10" t="s">
        <v>102</v>
      </c>
      <c r="E24" s="9" t="s">
        <v>40</v>
      </c>
      <c r="F24" s="11"/>
      <c r="G24" s="12"/>
      <c r="H24" s="5">
        <f t="shared" ref="H24:H25" si="2">F24*G24</f>
        <v>0</v>
      </c>
    </row>
    <row r="25" spans="1:8" ht="30" x14ac:dyDescent="0.25">
      <c r="A25" s="21" t="s">
        <v>68</v>
      </c>
      <c r="B25" s="2"/>
      <c r="C25" s="9"/>
      <c r="D25" s="10" t="s">
        <v>104</v>
      </c>
      <c r="E25" s="9" t="s">
        <v>40</v>
      </c>
      <c r="F25" s="11"/>
      <c r="G25" s="12"/>
      <c r="H25" s="5">
        <f t="shared" si="2"/>
        <v>0</v>
      </c>
    </row>
    <row r="26" spans="1:8" x14ac:dyDescent="0.25">
      <c r="A26" s="21"/>
      <c r="B26" s="31"/>
      <c r="C26" s="14"/>
      <c r="D26" s="15"/>
      <c r="E26" s="14"/>
      <c r="F26" s="16"/>
      <c r="G26" s="19" t="s">
        <v>82</v>
      </c>
      <c r="H26" s="20">
        <f>SUM(H24:H25)</f>
        <v>0</v>
      </c>
    </row>
    <row r="27" spans="1:8" x14ac:dyDescent="0.25">
      <c r="A27" s="6">
        <v>4</v>
      </c>
      <c r="B27" s="100" t="s">
        <v>66</v>
      </c>
      <c r="C27" s="100" t="s">
        <v>43</v>
      </c>
      <c r="D27" s="100"/>
      <c r="E27" s="7"/>
      <c r="F27" s="7"/>
      <c r="G27" s="7"/>
      <c r="H27" s="7"/>
    </row>
    <row r="28" spans="1:8" x14ac:dyDescent="0.25">
      <c r="A28" s="21" t="s">
        <v>71</v>
      </c>
      <c r="B28" s="2"/>
      <c r="C28" s="9"/>
      <c r="D28" s="10" t="s">
        <v>88</v>
      </c>
      <c r="E28" s="9" t="s">
        <v>40</v>
      </c>
      <c r="F28" s="11"/>
      <c r="G28" s="12"/>
      <c r="H28" s="5">
        <f t="shared" ref="H28" si="3">F28*G28</f>
        <v>0</v>
      </c>
    </row>
    <row r="29" spans="1:8" x14ac:dyDescent="0.25">
      <c r="A29" s="21"/>
      <c r="B29" s="31"/>
      <c r="C29" s="14"/>
      <c r="D29" s="15"/>
      <c r="E29" s="14"/>
      <c r="F29" s="16"/>
      <c r="G29" s="19" t="s">
        <v>82</v>
      </c>
      <c r="H29" s="20">
        <f>SUM(H28:H28)</f>
        <v>0</v>
      </c>
    </row>
    <row r="30" spans="1:8" x14ac:dyDescent="0.25">
      <c r="A30" s="6">
        <v>5</v>
      </c>
      <c r="B30" s="100" t="s">
        <v>93</v>
      </c>
      <c r="C30" s="100" t="s">
        <v>43</v>
      </c>
      <c r="D30" s="100"/>
      <c r="E30" s="7"/>
      <c r="F30" s="7"/>
      <c r="G30" s="7"/>
      <c r="H30" s="7"/>
    </row>
    <row r="31" spans="1:8" x14ac:dyDescent="0.25">
      <c r="A31" s="21" t="s">
        <v>73</v>
      </c>
      <c r="B31" s="2"/>
      <c r="C31" s="9"/>
      <c r="D31" s="10" t="s">
        <v>94</v>
      </c>
      <c r="E31" s="2" t="s">
        <v>40</v>
      </c>
      <c r="F31" s="4"/>
      <c r="G31" s="5"/>
      <c r="H31" s="5">
        <f t="shared" ref="H31:H34" si="4">F31*G31</f>
        <v>0</v>
      </c>
    </row>
    <row r="32" spans="1:8" ht="30" x14ac:dyDescent="0.25">
      <c r="A32" s="21" t="s">
        <v>83</v>
      </c>
      <c r="B32" s="2"/>
      <c r="C32" s="9"/>
      <c r="D32" s="10" t="s">
        <v>95</v>
      </c>
      <c r="E32" s="2" t="s">
        <v>40</v>
      </c>
      <c r="F32" s="4"/>
      <c r="G32" s="5"/>
      <c r="H32" s="5">
        <f t="shared" si="4"/>
        <v>0</v>
      </c>
    </row>
    <row r="33" spans="1:8" ht="30" x14ac:dyDescent="0.25">
      <c r="A33" s="21" t="s">
        <v>97</v>
      </c>
      <c r="B33" s="2"/>
      <c r="C33" s="2"/>
      <c r="D33" s="3" t="s">
        <v>106</v>
      </c>
      <c r="E33" s="2" t="s">
        <v>40</v>
      </c>
      <c r="F33" s="4"/>
      <c r="G33" s="5"/>
      <c r="H33" s="5">
        <f t="shared" si="4"/>
        <v>0</v>
      </c>
    </row>
    <row r="34" spans="1:8" ht="30" x14ac:dyDescent="0.25">
      <c r="A34" s="21" t="s">
        <v>98</v>
      </c>
      <c r="B34" s="2"/>
      <c r="C34" s="2"/>
      <c r="D34" s="3" t="s">
        <v>105</v>
      </c>
      <c r="E34" s="2" t="s">
        <v>40</v>
      </c>
      <c r="F34" s="4"/>
      <c r="G34" s="5"/>
      <c r="H34" s="5">
        <f t="shared" si="4"/>
        <v>0</v>
      </c>
    </row>
    <row r="35" spans="1:8" x14ac:dyDescent="0.25">
      <c r="A35" s="21"/>
      <c r="B35" s="31"/>
      <c r="C35" s="14"/>
      <c r="D35" s="15"/>
      <c r="E35" s="14"/>
      <c r="F35" s="16"/>
      <c r="G35" s="19" t="s">
        <v>92</v>
      </c>
      <c r="H35" s="20">
        <f>SUM(H31:H34)</f>
        <v>0</v>
      </c>
    </row>
    <row r="36" spans="1:8" x14ac:dyDescent="0.25">
      <c r="A36" s="6">
        <v>6</v>
      </c>
      <c r="B36" s="100" t="s">
        <v>70</v>
      </c>
      <c r="C36" s="100" t="s">
        <v>43</v>
      </c>
      <c r="D36" s="100"/>
      <c r="E36" s="7"/>
      <c r="F36" s="7"/>
      <c r="G36" s="7"/>
      <c r="H36" s="7"/>
    </row>
    <row r="37" spans="1:8" ht="45" x14ac:dyDescent="0.25">
      <c r="A37" s="21" t="s">
        <v>85</v>
      </c>
      <c r="B37" s="2" t="s">
        <v>56</v>
      </c>
      <c r="C37" s="2" t="e">
        <f>#REF!</f>
        <v>#REF!</v>
      </c>
      <c r="D37" s="3" t="s">
        <v>123</v>
      </c>
      <c r="E37" s="2" t="s">
        <v>89</v>
      </c>
      <c r="F37" s="4"/>
      <c r="G37" s="5"/>
      <c r="H37" s="5">
        <f t="shared" ref="H37" si="5">F37*G37</f>
        <v>0</v>
      </c>
    </row>
    <row r="38" spans="1:8" x14ac:dyDescent="0.25">
      <c r="A38" s="21"/>
      <c r="B38" s="31"/>
      <c r="C38" s="14"/>
      <c r="D38" s="15"/>
      <c r="E38" s="14"/>
      <c r="F38" s="16"/>
      <c r="G38" s="19" t="s">
        <v>84</v>
      </c>
      <c r="H38" s="20">
        <f>SUM(H37:H37)</f>
        <v>0</v>
      </c>
    </row>
    <row r="39" spans="1:8" x14ac:dyDescent="0.25">
      <c r="A39" s="6">
        <v>7</v>
      </c>
      <c r="B39" s="100" t="s">
        <v>43</v>
      </c>
      <c r="C39" s="100" t="s">
        <v>43</v>
      </c>
      <c r="D39" s="100"/>
      <c r="E39" s="7"/>
      <c r="F39" s="7"/>
      <c r="G39" s="7"/>
      <c r="H39" s="7"/>
    </row>
    <row r="40" spans="1:8" ht="30" x14ac:dyDescent="0.25">
      <c r="A40" s="21" t="s">
        <v>99</v>
      </c>
      <c r="B40" s="2"/>
      <c r="C40" s="2"/>
      <c r="D40" s="3" t="s">
        <v>119</v>
      </c>
      <c r="E40" s="2" t="s">
        <v>89</v>
      </c>
      <c r="F40" s="4"/>
      <c r="G40" s="5"/>
      <c r="H40" s="5">
        <f t="shared" ref="H40:H43" si="6">F40*G40</f>
        <v>0</v>
      </c>
    </row>
    <row r="41" spans="1:8" x14ac:dyDescent="0.25">
      <c r="A41" s="2" t="s">
        <v>100</v>
      </c>
      <c r="B41" s="2"/>
      <c r="C41" s="2"/>
      <c r="D41" s="3" t="s">
        <v>120</v>
      </c>
      <c r="E41" s="2" t="s">
        <v>89</v>
      </c>
      <c r="F41" s="4"/>
      <c r="G41" s="5"/>
      <c r="H41" s="5">
        <f t="shared" si="6"/>
        <v>0</v>
      </c>
    </row>
    <row r="42" spans="1:8" ht="30" x14ac:dyDescent="0.25">
      <c r="A42" s="2" t="s">
        <v>117</v>
      </c>
      <c r="B42" s="2"/>
      <c r="C42" s="2"/>
      <c r="D42" s="3" t="s">
        <v>121</v>
      </c>
      <c r="E42" s="2" t="s">
        <v>39</v>
      </c>
      <c r="F42" s="4"/>
      <c r="G42" s="5"/>
      <c r="H42" s="5">
        <f t="shared" si="6"/>
        <v>0</v>
      </c>
    </row>
    <row r="43" spans="1:8" ht="30" x14ac:dyDescent="0.25">
      <c r="A43" s="2" t="s">
        <v>118</v>
      </c>
      <c r="B43" s="2"/>
      <c r="C43" s="2"/>
      <c r="D43" s="3" t="s">
        <v>122</v>
      </c>
      <c r="E43" s="2" t="s">
        <v>39</v>
      </c>
      <c r="F43" s="4"/>
      <c r="G43" s="5"/>
      <c r="H43" s="5">
        <f t="shared" si="6"/>
        <v>0</v>
      </c>
    </row>
    <row r="44" spans="1:8" x14ac:dyDescent="0.25">
      <c r="A44" s="21"/>
      <c r="B44" s="31"/>
      <c r="C44" s="14"/>
      <c r="D44" s="15"/>
      <c r="E44" s="14"/>
      <c r="F44" s="16"/>
      <c r="G44" s="19" t="s">
        <v>69</v>
      </c>
      <c r="H44" s="20">
        <f>SUM(H40:H43)</f>
        <v>0</v>
      </c>
    </row>
    <row r="45" spans="1:8" x14ac:dyDescent="0.25">
      <c r="A45" s="6">
        <v>8</v>
      </c>
      <c r="B45" s="100" t="s">
        <v>72</v>
      </c>
      <c r="C45" s="100" t="s">
        <v>70</v>
      </c>
      <c r="D45" s="100"/>
      <c r="E45" s="7"/>
      <c r="F45" s="7"/>
      <c r="G45" s="7"/>
      <c r="H45" s="7"/>
    </row>
    <row r="46" spans="1:8" x14ac:dyDescent="0.25">
      <c r="A46" s="2" t="s">
        <v>101</v>
      </c>
      <c r="B46" s="2"/>
      <c r="C46" s="3"/>
      <c r="D46" s="3" t="s">
        <v>113</v>
      </c>
      <c r="E46" s="2" t="s">
        <v>40</v>
      </c>
      <c r="F46" s="4"/>
      <c r="G46" s="5"/>
      <c r="H46" s="5">
        <f t="shared" ref="H46:H47" si="7">F46*G46</f>
        <v>0</v>
      </c>
    </row>
    <row r="47" spans="1:8" x14ac:dyDescent="0.25">
      <c r="A47" s="2" t="s">
        <v>116</v>
      </c>
      <c r="B47" s="2"/>
      <c r="C47" s="3"/>
      <c r="D47" s="3" t="s">
        <v>114</v>
      </c>
      <c r="E47" s="2" t="s">
        <v>40</v>
      </c>
      <c r="F47" s="4"/>
      <c r="G47" s="5"/>
      <c r="H47" s="5">
        <f t="shared" si="7"/>
        <v>0</v>
      </c>
    </row>
    <row r="48" spans="1:8" x14ac:dyDescent="0.25">
      <c r="A48" s="13"/>
      <c r="B48" s="14"/>
      <c r="C48" s="14"/>
      <c r="D48" s="15"/>
      <c r="E48" s="14"/>
      <c r="F48" s="16"/>
      <c r="G48" s="19" t="s">
        <v>86</v>
      </c>
      <c r="H48" s="20">
        <f>SUM(H46)</f>
        <v>0</v>
      </c>
    </row>
    <row r="49" spans="1:8" x14ac:dyDescent="0.25">
      <c r="A49" s="17"/>
      <c r="B49" s="18"/>
      <c r="C49" s="18"/>
      <c r="D49" s="18"/>
      <c r="E49" s="18"/>
      <c r="F49" s="18"/>
      <c r="G49" s="18"/>
      <c r="H49" s="18"/>
    </row>
    <row r="50" spans="1:8" x14ac:dyDescent="0.25">
      <c r="A50" s="98" t="s">
        <v>75</v>
      </c>
      <c r="B50" s="98"/>
      <c r="C50" s="98"/>
      <c r="D50" s="98"/>
      <c r="E50" s="98"/>
      <c r="F50" s="98"/>
      <c r="G50" s="98"/>
      <c r="H50" s="81"/>
    </row>
    <row r="51" spans="1:8" x14ac:dyDescent="0.25">
      <c r="A51" s="98" t="s">
        <v>76</v>
      </c>
      <c r="B51" s="98"/>
      <c r="C51" s="98"/>
      <c r="D51" s="98"/>
      <c r="E51" s="98"/>
      <c r="F51" s="98"/>
      <c r="G51" s="98" t="s">
        <v>74</v>
      </c>
      <c r="H51" s="81"/>
    </row>
    <row r="52" spans="1:8" x14ac:dyDescent="0.25">
      <c r="A52" s="98" t="s">
        <v>91</v>
      </c>
      <c r="B52" s="98"/>
      <c r="C52" s="98"/>
      <c r="D52" s="98"/>
      <c r="E52" s="98"/>
      <c r="F52" s="98"/>
      <c r="G52" s="98" t="s">
        <v>74</v>
      </c>
      <c r="H52" s="81"/>
    </row>
    <row r="53" spans="1:8" x14ac:dyDescent="0.25">
      <c r="A53" s="98" t="s">
        <v>77</v>
      </c>
      <c r="B53" s="98"/>
      <c r="C53" s="98"/>
      <c r="D53" s="98"/>
      <c r="E53" s="98"/>
      <c r="F53" s="98"/>
      <c r="G53" s="98" t="s">
        <v>74</v>
      </c>
      <c r="H53" s="81"/>
    </row>
    <row r="54" spans="1:8" x14ac:dyDescent="0.25">
      <c r="A54" s="106" t="s">
        <v>140</v>
      </c>
      <c r="B54" s="106"/>
      <c r="C54" s="106"/>
      <c r="D54" s="106"/>
      <c r="E54" s="106"/>
      <c r="F54" s="106"/>
      <c r="G54" s="106" t="s">
        <v>74</v>
      </c>
      <c r="H54" s="81"/>
    </row>
  </sheetData>
  <mergeCells count="29">
    <mergeCell ref="A52:G52"/>
    <mergeCell ref="A53:G53"/>
    <mergeCell ref="A54:G54"/>
    <mergeCell ref="B30:D30"/>
    <mergeCell ref="B36:D36"/>
    <mergeCell ref="B39:D39"/>
    <mergeCell ref="B45:D45"/>
    <mergeCell ref="A50:G50"/>
    <mergeCell ref="A51:G51"/>
    <mergeCell ref="G7:H7"/>
    <mergeCell ref="B9:D9"/>
    <mergeCell ref="B16:D16"/>
    <mergeCell ref="B23:D23"/>
    <mergeCell ref="B27:D27"/>
    <mergeCell ref="A5:B5"/>
    <mergeCell ref="C5:D5"/>
    <mergeCell ref="A6:H6"/>
    <mergeCell ref="A7:A8"/>
    <mergeCell ref="B7:B8"/>
    <mergeCell ref="C7:C8"/>
    <mergeCell ref="D7:D8"/>
    <mergeCell ref="E7:E8"/>
    <mergeCell ref="F7:F8"/>
    <mergeCell ref="A1:H1"/>
    <mergeCell ref="A2:H2"/>
    <mergeCell ref="A3:B3"/>
    <mergeCell ref="C3:H3"/>
    <mergeCell ref="A4:B4"/>
    <mergeCell ref="C4:H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01763393-4b33-47cf-b748-6ada9be6238d" xsi:nil="true"/>
    <TaxCatchAll xmlns="97534c8e-7755-4d17-b569-0f0126f4afa3" xsi:nil="true"/>
    <lcf76f155ced4ddcb4097134ff3c332f xmlns="01763393-4b33-47cf-b748-6ada9be6238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30E8C62E8E1E4585972EA626CEADC9" ma:contentTypeVersion="15" ma:contentTypeDescription="Create a new document." ma:contentTypeScope="" ma:versionID="f2cdceeb5ee49eab702cff366fb627c5">
  <xsd:schema xmlns:xsd="http://www.w3.org/2001/XMLSchema" xmlns:xs="http://www.w3.org/2001/XMLSchema" xmlns:p="http://schemas.microsoft.com/office/2006/metadata/properties" xmlns:ns2="01763393-4b33-47cf-b748-6ada9be6238d" xmlns:ns3="97534c8e-7755-4d17-b569-0f0126f4afa3" targetNamespace="http://schemas.microsoft.com/office/2006/metadata/properties" ma:root="true" ma:fieldsID="6bfe8ce147e9b2b360464c262cb6ebf5" ns2:_="" ns3:_="">
    <xsd:import namespace="01763393-4b33-47cf-b748-6ada9be6238d"/>
    <xsd:import namespace="97534c8e-7755-4d17-b569-0f0126f4af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Data" minOccurs="0"/>
                <xsd:element ref="ns2:MediaServiceOCR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763393-4b33-47cf-b748-6ada9be623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06e40781-f961-4f49-b316-ea54edb15d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Data" ma:index="19" nillable="true" ma:displayName="Data" ma:default="1/16/2023" ma:format="DateOnly" ma:internalName="Data">
      <xsd:simpleType>
        <xsd:restriction base="dms:DateTime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34c8e-7755-4d17-b569-0f0126f4afa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93f7170f-e5fa-42aa-bca5-91dcb198a4c5}" ma:internalName="TaxCatchAll" ma:showField="CatchAllData" ma:web="97534c8e-7755-4d17-b569-0f0126f4af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B4183C-F574-462A-808A-1F90929B9C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29C5B2-83F1-40CF-93A8-948A25091447}">
  <ds:schemaRefs>
    <ds:schemaRef ds:uri="http://schemas.microsoft.com/office/2006/metadata/properties"/>
    <ds:schemaRef ds:uri="http://schemas.microsoft.com/office/infopath/2007/PartnerControls"/>
    <ds:schemaRef ds:uri="01763393-4b33-47cf-b748-6ada9be6238d"/>
    <ds:schemaRef ds:uri="97534c8e-7755-4d17-b569-0f0126f4afa3"/>
  </ds:schemaRefs>
</ds:datastoreItem>
</file>

<file path=customXml/itemProps3.xml><?xml version="1.0" encoding="utf-8"?>
<ds:datastoreItem xmlns:ds="http://schemas.openxmlformats.org/officeDocument/2006/customXml" ds:itemID="{38371241-873A-4928-B5C9-A883E7F462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763393-4b33-47cf-b748-6ada9be6238d"/>
    <ds:schemaRef ds:uri="97534c8e-7755-4d17-b569-0f0126f4af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BDI</vt:lpstr>
      <vt:lpstr>Planilha Orçamentária Item 1</vt:lpstr>
      <vt:lpstr>Planilha Orçamentária Item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Vinicius de Amorim Bohmgahrem</dc:creator>
  <cp:keywords/>
  <dc:description/>
  <cp:lastModifiedBy>Marcus Vinicius de Amorim Bohmgahrem</cp:lastModifiedBy>
  <cp:revision/>
  <dcterms:created xsi:type="dcterms:W3CDTF">2023-02-13T13:50:50Z</dcterms:created>
  <dcterms:modified xsi:type="dcterms:W3CDTF">2023-09-25T16:31:09Z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0x010100A030E8C62E8E1E4585972EA626CEADC9</vt:lpwstr>
  </property>
  <property fmtid="{D5CDD505-2E9C-101B-9397-08002B2CF9AE}" pid="3" name="MediaServiceImageTags">
    <vt:lpwstr/>
  </property>
  <property fmtid="{D5CDD505-2E9C-101B-9397-08002B2CF9AE}" pid="4" name="MSIP_Label_0559fe9b-6987-45ef-b918-e76911e153f0_Enabled">
    <vt:lpwstr>true</vt:lpwstr>
  </property>
  <property fmtid="{D5CDD505-2E9C-101B-9397-08002B2CF9AE}" pid="5" name="MSIP_Label_0559fe9b-6987-45ef-b918-e76911e153f0_SetDate">
    <vt:lpwstr>2023-05-29T21:27:33Z</vt:lpwstr>
  </property>
  <property fmtid="{D5CDD505-2E9C-101B-9397-08002B2CF9AE}" pid="6" name="MSIP_Label_0559fe9b-6987-45ef-b918-e76911e153f0_Method">
    <vt:lpwstr>Privileged</vt:lpwstr>
  </property>
  <property fmtid="{D5CDD505-2E9C-101B-9397-08002B2CF9AE}" pid="7" name="MSIP_Label_0559fe9b-6987-45ef-b918-e76911e153f0_Name">
    <vt:lpwstr>Público</vt:lpwstr>
  </property>
  <property fmtid="{D5CDD505-2E9C-101B-9397-08002B2CF9AE}" pid="8" name="MSIP_Label_0559fe9b-6987-45ef-b918-e76911e153f0_SiteId">
    <vt:lpwstr>eb090420-444c-43f7-91f2-4b8da6bfe8e1</vt:lpwstr>
  </property>
  <property fmtid="{D5CDD505-2E9C-101B-9397-08002B2CF9AE}" pid="9" name="MSIP_Label_0559fe9b-6987-45ef-b918-e76911e153f0_ActionId">
    <vt:lpwstr>4a22ae97-b410-4086-b987-574bb57ac80a</vt:lpwstr>
  </property>
  <property fmtid="{D5CDD505-2E9C-101B-9397-08002B2CF9AE}" pid="10" name="MSIP_Label_0559fe9b-6987-45ef-b918-e76911e153f0_ContentBits">
    <vt:lpwstr>0</vt:lpwstr>
  </property>
</Properties>
</file>