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cbrasil-my.sharepoint.com/personal/telianabezerra_mec_gov_br/Documents/Área de Trabalho/PREGÃO 4.2022/"/>
    </mc:Choice>
  </mc:AlternateContent>
  <xr:revisionPtr revIDLastSave="0" documentId="8_{360EEDC4-3B28-4AE8-A82E-13A89D2D277D}" xr6:coauthVersionLast="47" xr6:coauthVersionMax="47" xr10:uidLastSave="{00000000-0000-0000-0000-000000000000}"/>
  <bookViews>
    <workbookView xWindow="29445" yWindow="195" windowWidth="21600" windowHeight="11385" tabRatio="960" activeTab="2" xr2:uid="{00000000-000D-0000-FFFF-FFFF00000000}"/>
  </bookViews>
  <sheets>
    <sheet name="1.1 SERV.BÁSICOS CIVIL" sheetId="72" r:id="rId1"/>
    <sheet name="1.2 - Serviços básicos de elétr" sheetId="78" r:id="rId2"/>
    <sheet name="CCU 2.1 - INST.AIE" sheetId="67" r:id="rId3"/>
    <sheet name="CCU 2.2 - INT.ESTRUTURAIS" sheetId="68" r:id="rId4"/>
    <sheet name="CCU 2.3 - PINTURA" sheetId="66" r:id="rId5"/>
    <sheet name="CCU 2.4 - VIDRAÇARIA" sheetId="30" r:id="rId6"/>
    <sheet name="CCU 2.5 - MARCENARIA" sheetId="69" r:id="rId7"/>
    <sheet name="CCU 2.6 - SERRALHERIA" sheetId="70" r:id="rId8"/>
    <sheet name="CCU 2.7 - Elétrica " sheetId="77" r:id="rId9"/>
    <sheet name="Resumo" sheetId="75" r:id="rId10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8" i="77" l="1"/>
  <c r="F307" i="77"/>
  <c r="F306" i="77"/>
  <c r="F305" i="77"/>
  <c r="F304" i="77"/>
  <c r="F303" i="77"/>
  <c r="F302" i="77"/>
  <c r="F301" i="77"/>
  <c r="F300" i="77"/>
  <c r="F299" i="77"/>
  <c r="F298" i="77"/>
  <c r="F297" i="77"/>
  <c r="F296" i="77"/>
  <c r="F295" i="77"/>
  <c r="F294" i="77"/>
  <c r="F293" i="77"/>
  <c r="F292" i="77"/>
  <c r="F291" i="77"/>
  <c r="F290" i="77"/>
  <c r="F289" i="77"/>
  <c r="F288" i="77"/>
  <c r="F287" i="77"/>
  <c r="F286" i="77"/>
  <c r="F285" i="77"/>
  <c r="F284" i="77"/>
  <c r="F283" i="77"/>
  <c r="F282" i="77"/>
  <c r="F281" i="77"/>
  <c r="F280" i="77"/>
  <c r="F279" i="77"/>
  <c r="F276" i="77"/>
  <c r="F275" i="77"/>
  <c r="F274" i="77"/>
  <c r="F273" i="77"/>
  <c r="F272" i="77"/>
  <c r="F271" i="77"/>
  <c r="F270" i="77"/>
  <c r="F269" i="77"/>
  <c r="F268" i="77"/>
  <c r="F267" i="77"/>
  <c r="F266" i="77"/>
  <c r="F265" i="77"/>
  <c r="F264" i="77"/>
  <c r="F263" i="77"/>
  <c r="F262" i="77"/>
  <c r="F261" i="77"/>
  <c r="F260" i="77"/>
  <c r="F259" i="77"/>
  <c r="F258" i="77"/>
  <c r="F257" i="77"/>
  <c r="F256" i="77"/>
  <c r="F255" i="77"/>
  <c r="F254" i="77"/>
  <c r="F253" i="77"/>
  <c r="F252" i="77"/>
  <c r="F251" i="77"/>
  <c r="F250" i="77"/>
  <c r="F249" i="77"/>
  <c r="F248" i="77"/>
  <c r="F247" i="77"/>
  <c r="F246" i="77"/>
  <c r="F245" i="77"/>
  <c r="F244" i="77"/>
  <c r="F243" i="77"/>
  <c r="F242" i="77"/>
  <c r="F241" i="77"/>
  <c r="F240" i="77"/>
  <c r="F239" i="77"/>
  <c r="F238" i="77"/>
  <c r="F237" i="77"/>
  <c r="F236" i="77"/>
  <c r="F235" i="77"/>
  <c r="F234" i="77"/>
  <c r="F233" i="77"/>
  <c r="F232" i="77"/>
  <c r="F231" i="77"/>
  <c r="F230" i="77"/>
  <c r="F229" i="77"/>
  <c r="F228" i="77"/>
  <c r="F227" i="77"/>
  <c r="F224" i="77"/>
  <c r="F223" i="77"/>
  <c r="F222" i="77"/>
  <c r="F221" i="77"/>
  <c r="F220" i="77"/>
  <c r="F219" i="77"/>
  <c r="F218" i="77"/>
  <c r="F217" i="77"/>
  <c r="F216" i="77"/>
  <c r="F215" i="77"/>
  <c r="F214" i="77"/>
  <c r="F213" i="77"/>
  <c r="F212" i="77"/>
  <c r="F211" i="77"/>
  <c r="F210" i="77"/>
  <c r="F209" i="77"/>
  <c r="F208" i="77"/>
  <c r="F207" i="77"/>
  <c r="F206" i="77"/>
  <c r="F205" i="77"/>
  <c r="F204" i="77"/>
  <c r="F203" i="77"/>
  <c r="F202" i="77"/>
  <c r="F201" i="77"/>
  <c r="F200" i="77"/>
  <c r="F199" i="77"/>
  <c r="F196" i="77"/>
  <c r="F195" i="77"/>
  <c r="F194" i="77"/>
  <c r="F193" i="77"/>
  <c r="F192" i="77"/>
  <c r="F191" i="77"/>
  <c r="F190" i="77"/>
  <c r="F189" i="77"/>
  <c r="F188" i="77"/>
  <c r="F187" i="77"/>
  <c r="F186" i="77"/>
  <c r="F185" i="77"/>
  <c r="F184" i="77"/>
  <c r="F183" i="77"/>
  <c r="F182" i="77"/>
  <c r="F181" i="77"/>
  <c r="F180" i="77"/>
  <c r="F179" i="77"/>
  <c r="F178" i="77"/>
  <c r="F177" i="77"/>
  <c r="F176" i="77"/>
  <c r="F175" i="77"/>
  <c r="F174" i="77"/>
  <c r="F173" i="77"/>
  <c r="F172" i="77"/>
  <c r="F171" i="77"/>
  <c r="F170" i="77"/>
  <c r="F169" i="77"/>
  <c r="F168" i="77"/>
  <c r="F167" i="77"/>
  <c r="F166" i="77"/>
  <c r="F163" i="77"/>
  <c r="F162" i="77"/>
  <c r="F161" i="77"/>
  <c r="F160" i="77"/>
  <c r="F159" i="77"/>
  <c r="F158" i="77"/>
  <c r="F157" i="77"/>
  <c r="F156" i="77"/>
  <c r="F155" i="77"/>
  <c r="F154" i="77"/>
  <c r="F153" i="77"/>
  <c r="F150" i="77"/>
  <c r="F149" i="77"/>
  <c r="F148" i="77"/>
  <c r="F147" i="77"/>
  <c r="F146" i="77"/>
  <c r="F145" i="77"/>
  <c r="F144" i="77"/>
  <c r="F143" i="77"/>
  <c r="F142" i="77"/>
  <c r="F141" i="77"/>
  <c r="F140" i="77"/>
  <c r="F139" i="77"/>
  <c r="F138" i="77"/>
  <c r="F137" i="77"/>
  <c r="F136" i="77"/>
  <c r="F133" i="77"/>
  <c r="F132" i="77"/>
  <c r="F131" i="77"/>
  <c r="F130" i="77"/>
  <c r="F129" i="77"/>
  <c r="F128" i="77"/>
  <c r="F127" i="77"/>
  <c r="F126" i="77"/>
  <c r="F125" i="77"/>
  <c r="F124" i="77"/>
  <c r="F123" i="77"/>
  <c r="F122" i="77"/>
  <c r="F121" i="77"/>
  <c r="F120" i="77"/>
  <c r="F119" i="77"/>
  <c r="F118" i="77"/>
  <c r="F117" i="77"/>
  <c r="F116" i="77"/>
  <c r="F115" i="77"/>
  <c r="F114" i="77"/>
  <c r="F113" i="77"/>
  <c r="F112" i="77"/>
  <c r="F111" i="77"/>
  <c r="F110" i="77"/>
  <c r="F107" i="77"/>
  <c r="F106" i="77"/>
  <c r="F105" i="77"/>
  <c r="F104" i="77"/>
  <c r="F103" i="77"/>
  <c r="F102" i="77"/>
  <c r="F101" i="77"/>
  <c r="F100" i="77"/>
  <c r="F99" i="77"/>
  <c r="F98" i="77"/>
  <c r="F97" i="77"/>
  <c r="F96" i="77"/>
  <c r="F95" i="77"/>
  <c r="F94" i="77"/>
  <c r="F93" i="77"/>
  <c r="F92" i="77"/>
  <c r="F91" i="77"/>
  <c r="F90" i="77"/>
  <c r="F89" i="77"/>
  <c r="F88" i="77"/>
  <c r="F87" i="77"/>
  <c r="F86" i="77"/>
  <c r="F85" i="77"/>
  <c r="F84" i="77"/>
  <c r="F83" i="77"/>
  <c r="F82" i="77"/>
  <c r="F81" i="77"/>
  <c r="F80" i="77"/>
  <c r="F79" i="77"/>
  <c r="F78" i="77"/>
  <c r="F77" i="77"/>
  <c r="F76" i="77"/>
  <c r="F73" i="77"/>
  <c r="F72" i="77"/>
  <c r="F71" i="77"/>
  <c r="F70" i="77"/>
  <c r="F69" i="77"/>
  <c r="F68" i="77"/>
  <c r="F67" i="77"/>
  <c r="F66" i="77"/>
  <c r="F65" i="77"/>
  <c r="F64" i="77"/>
  <c r="F63" i="77"/>
  <c r="F62" i="77"/>
  <c r="F61" i="77"/>
  <c r="F60" i="77"/>
  <c r="F59" i="77"/>
  <c r="F58" i="77"/>
  <c r="F57" i="77"/>
  <c r="F56" i="77"/>
  <c r="F55" i="77"/>
  <c r="F54" i="77"/>
  <c r="F53" i="77"/>
  <c r="F52" i="77"/>
  <c r="F51" i="77"/>
  <c r="F50" i="77"/>
  <c r="F49" i="77"/>
  <c r="F48" i="77"/>
  <c r="F47" i="77"/>
  <c r="F46" i="77"/>
  <c r="F45" i="77"/>
  <c r="F44" i="77"/>
  <c r="F43" i="77"/>
  <c r="F42" i="77"/>
  <c r="F41" i="77"/>
  <c r="F40" i="77"/>
  <c r="F39" i="77"/>
  <c r="F38" i="77"/>
  <c r="F37" i="77"/>
  <c r="F36" i="77"/>
  <c r="F33" i="77"/>
  <c r="F32" i="77"/>
  <c r="F31" i="77"/>
  <c r="F30" i="77"/>
  <c r="F29" i="77"/>
  <c r="F28" i="77"/>
  <c r="F27" i="77"/>
  <c r="F26" i="77"/>
  <c r="F25" i="77"/>
  <c r="F24" i="77"/>
  <c r="F23" i="77"/>
  <c r="F22" i="77"/>
  <c r="F21" i="77"/>
  <c r="F20" i="77"/>
  <c r="F19" i="77"/>
  <c r="F18" i="77"/>
  <c r="F15" i="77"/>
  <c r="F14" i="77"/>
  <c r="F13" i="77"/>
  <c r="F12" i="77"/>
  <c r="F11" i="77"/>
  <c r="F10" i="77"/>
  <c r="F9" i="77"/>
  <c r="F8" i="77"/>
  <c r="F7" i="77"/>
  <c r="F6" i="77"/>
  <c r="F5" i="77"/>
  <c r="F134" i="77" l="1"/>
  <c r="F34" i="77"/>
  <c r="F16" i="77"/>
  <c r="F74" i="77"/>
  <c r="F225" i="77"/>
  <c r="F151" i="77"/>
  <c r="F197" i="77"/>
  <c r="F309" i="77"/>
  <c r="F108" i="77"/>
  <c r="F164" i="77"/>
  <c r="F277" i="77"/>
  <c r="F310" i="77" l="1"/>
  <c r="F311" i="77" s="1"/>
  <c r="G58" i="72" l="1"/>
  <c r="G61" i="72"/>
  <c r="G62" i="72"/>
  <c r="G60" i="72"/>
  <c r="G65" i="72"/>
  <c r="G66" i="72"/>
  <c r="G67" i="72"/>
  <c r="G68" i="72"/>
  <c r="G69" i="72"/>
  <c r="G63" i="72"/>
  <c r="G64" i="72"/>
  <c r="G59" i="72"/>
  <c r="G57" i="72"/>
  <c r="G41" i="72"/>
  <c r="G42" i="72"/>
  <c r="G43" i="72"/>
  <c r="G44" i="72"/>
  <c r="G45" i="72"/>
  <c r="G46" i="72"/>
  <c r="G47" i="72"/>
  <c r="G48" i="72"/>
  <c r="G49" i="72"/>
  <c r="G50" i="72"/>
  <c r="G51" i="72"/>
  <c r="G52" i="72"/>
  <c r="G53" i="72"/>
  <c r="G40" i="72"/>
  <c r="G26" i="72"/>
  <c r="G27" i="72"/>
  <c r="G28" i="72"/>
  <c r="G29" i="72"/>
  <c r="G30" i="72"/>
  <c r="G31" i="72"/>
  <c r="G32" i="72"/>
  <c r="G33" i="72"/>
  <c r="G34" i="72"/>
  <c r="G35" i="72"/>
  <c r="G36" i="72"/>
  <c r="G22" i="72"/>
  <c r="G23" i="72"/>
  <c r="G7" i="72"/>
  <c r="G8" i="72"/>
  <c r="G9" i="72"/>
  <c r="G10" i="72"/>
  <c r="G11" i="72"/>
  <c r="G12" i="72"/>
  <c r="G13" i="72"/>
  <c r="G14" i="72"/>
  <c r="G15" i="72"/>
  <c r="G16" i="72"/>
  <c r="G17" i="72"/>
  <c r="G6" i="72"/>
  <c r="G18" i="72" s="1"/>
  <c r="G70" i="72" l="1"/>
  <c r="G54" i="72"/>
  <c r="G55" i="72" s="1"/>
  <c r="G19" i="72"/>
  <c r="D120" i="66"/>
  <c r="D60" i="30"/>
  <c r="D90" i="70"/>
  <c r="D19" i="75" l="1"/>
  <c r="D20" i="75" l="1"/>
  <c r="D21" i="75" s="1"/>
  <c r="G21" i="72" l="1"/>
  <c r="G37" i="72" s="1"/>
  <c r="G72" i="72"/>
  <c r="G24" i="72"/>
  <c r="G73" i="72"/>
  <c r="G77" i="72"/>
  <c r="G79" i="72" s="1"/>
  <c r="G74" i="72"/>
  <c r="G25" i="72"/>
  <c r="G75" i="72" l="1"/>
  <c r="G38" i="72"/>
  <c r="I53" i="72" l="1"/>
  <c r="G80" i="72"/>
  <c r="D6" i="75" l="1"/>
  <c r="D8" i="75" s="1"/>
  <c r="D9" i="75" s="1"/>
  <c r="D10" i="75" s="1"/>
  <c r="D22" i="75" s="1"/>
  <c r="D24" i="75" s="1"/>
  <c r="D23" i="75" s="1"/>
  <c r="H80" i="72"/>
  <c r="G81" i="72"/>
  <c r="D25" i="75" l="1"/>
</calcChain>
</file>

<file path=xl/sharedStrings.xml><?xml version="1.0" encoding="utf-8"?>
<sst xmlns="http://schemas.openxmlformats.org/spreadsheetml/2006/main" count="2385" uniqueCount="1218">
  <si>
    <t>COMPOSIÇÃO DE CUSTO UNITÁRIO</t>
  </si>
  <si>
    <t>Item</t>
  </si>
  <si>
    <t>Descrição do item</t>
  </si>
  <si>
    <t>Unidade</t>
  </si>
  <si>
    <t>und</t>
  </si>
  <si>
    <t>galão</t>
  </si>
  <si>
    <t>Curva 1.1/2 #13 virado 90°</t>
  </si>
  <si>
    <t>locação de andaime fachadeiro 18x8m com montagem</t>
  </si>
  <si>
    <t>locação de betoneira 400L</t>
  </si>
  <si>
    <t>mês</t>
  </si>
  <si>
    <t>porta corta-fogo para saída de emergência, vão de 90 x 210 cm, classe P-90 (NBR 11742)</t>
  </si>
  <si>
    <t>rebite de alumínio vazado de repuxo, 3,2 x 8mm - (1kg=1025unid)</t>
  </si>
  <si>
    <t>KG</t>
  </si>
  <si>
    <t>kg</t>
  </si>
  <si>
    <t>união de ferro galvanizado, com rosca bsp, com assento plano, de 3"</t>
  </si>
  <si>
    <t>m²</t>
  </si>
  <si>
    <t>acabamento de válvula hidra</t>
  </si>
  <si>
    <t>adaptador pvc soldável curto com bolsa e rosca para registro diâmetro 20 mm x 1/2"</t>
  </si>
  <si>
    <t>adaptador pvc soldável curto com bolsa e rosca para registro diâmetro 25 mm x 3/4"</t>
  </si>
  <si>
    <t>adaptador pvc soldável curto com bolsa e rosca para registro diâmetro 32 mm x 1"</t>
  </si>
  <si>
    <t>adaptador pvc soldável curto com bolsa e rosca para registro diâmetro 40 mm x 1.1/4"</t>
  </si>
  <si>
    <t>adaptador pvc soldável curto com bolsa e rosca para registro diâmetro 60 mm x 2"</t>
  </si>
  <si>
    <t>adaptador pvc soldável curto com bolsa e rosca para registro diâmetro 85 mm x 3"</t>
  </si>
  <si>
    <t>adesivo plastico para pvc, frasco com 175 gr</t>
  </si>
  <si>
    <t>anel de borracha série reforçada diâmetro 150 mm</t>
  </si>
  <si>
    <t>anel de borracha série reforçada diâmetro 40 mm</t>
  </si>
  <si>
    <t>Anel de vedação para vaso sanitário Deca</t>
  </si>
  <si>
    <t>assento sanitario de plástico, tipo convencional</t>
  </si>
  <si>
    <t>Assento sanitário elevado 7,5cm PNE</t>
  </si>
  <si>
    <t>Base de registro pressão 3/4"</t>
  </si>
  <si>
    <t>bucha de redução em pvc longa série normal para esgoto 50 mm x 40 mm</t>
  </si>
  <si>
    <t>bucha de redução pvc soldável curta para água fria 25 mm x 20 mm</t>
  </si>
  <si>
    <t>bucha de redução pvc soldável curta para água fria 60 mm x 50 mm</t>
  </si>
  <si>
    <t>bucha de redução pvc soldável longa para água fria 40 mm x 25 mm</t>
  </si>
  <si>
    <t>bucha de redução pvc soldável longa para água fria 60 mm x 25 mm</t>
  </si>
  <si>
    <t>bucha de redução pvc soldável longa para água fria 60 mm x 40 mm</t>
  </si>
  <si>
    <t>bucha de redução pvc soldável longa para água fria 85 mm x 60 mm</t>
  </si>
  <si>
    <t>bucha redução pvc, roscável, 2" x 1 1/2 "</t>
  </si>
  <si>
    <t>Caixa de gordura 18lt 100mm</t>
  </si>
  <si>
    <t>caixa sifonada pvc com grelha quadrada branca diâmetro 150 mm x 150 mm x 50 mm</t>
  </si>
  <si>
    <t>caixa sifonada pvc com grelha redonda branca diâmetro 100 mm x 100 mm x 50 mm</t>
  </si>
  <si>
    <t>Carrapeta 3/4" para torneira de pvc</t>
  </si>
  <si>
    <t>Cola PVA 18L</t>
  </si>
  <si>
    <t>conjunto de ligação em plástico para vaso sanitário (espude+tubo+canopla), diâmetro 40 mm</t>
  </si>
  <si>
    <t>curva pvc 45° soldável para água fria diâmetro 25 mm</t>
  </si>
  <si>
    <t>curva pvc 45° soldável para água fria diâmetro 60 mm</t>
  </si>
  <si>
    <t>curva pvc 90° soldável para água fria diâmetro 85 mm</t>
  </si>
  <si>
    <t>ducha higiênica metálica de parede, articulável, com braço/cano, mangueira em aço inox de 120 cm de comprimento, e registro de 1/2" cromado</t>
  </si>
  <si>
    <t>engate ou rabicho flexível em metal cromado 1/2" x 40 cm, completo para conexão hidráulica</t>
  </si>
  <si>
    <t>fita veda rosca dimensão 18 mm x 50 m</t>
  </si>
  <si>
    <t>Grelha 0,15x1,00m com caxilho-PCA</t>
  </si>
  <si>
    <t>Grelha quadrada de inox 15x15</t>
  </si>
  <si>
    <t>joelho pvc 45° para água fria 25 mm</t>
  </si>
  <si>
    <t>joelho pvc 45° para água fria 40 mm</t>
  </si>
  <si>
    <t>joelho pvc 45° para água fria 60 mm</t>
  </si>
  <si>
    <t>joelho pvc 45° para água fria 85 mm</t>
  </si>
  <si>
    <t>joelho pvc 45° série normal para esgoto 40 mm</t>
  </si>
  <si>
    <t>joelho pvc 45° série reforçada para esgoto 100 mm</t>
  </si>
  <si>
    <t>joelho pvc 45° série reforçada para esgoto 40 mm</t>
  </si>
  <si>
    <t>joelho pvc 90° para água fria 20 mm</t>
  </si>
  <si>
    <t>joelho pvc 90° para água fria 25 mm</t>
  </si>
  <si>
    <t>joelho pvc 90° para água fria 32 mm</t>
  </si>
  <si>
    <t>joelho pvc 90° para água fria 60 mm</t>
  </si>
  <si>
    <t>joelho pvc 90° para água fria 75 mm</t>
  </si>
  <si>
    <t>joelho pvc 90° para água fria L/R 20 mm x 1/2" com bucha de latão</t>
  </si>
  <si>
    <t>joelho pvc 90° série normal para esgoto 40 mm</t>
  </si>
  <si>
    <t>joelho pvc 90° série reforçada para esgoto 100 mm</t>
  </si>
  <si>
    <t>joelho pvc 90° série reforçada para esgoto 40 mm</t>
  </si>
  <si>
    <t>joelho pvc 90° série reforçada para esgoto 50 mm</t>
  </si>
  <si>
    <t>joelho redução pvc 90° para água fria L/R 25 mm x 3/4" com bucha de latão</t>
  </si>
  <si>
    <t>joelho redução pvc 90° para água fria roscável 3/4" x 1/2" com bucha de latão</t>
  </si>
  <si>
    <t>kit cruzeta para válvula de descarga hidra max 1.1 /4" 1. 1/12"</t>
  </si>
  <si>
    <t>luva de correr pvc série normal diâmetro 50 mm para esgoto</t>
  </si>
  <si>
    <t>luva de correr pvc série normal diâmetro 75 mm para esgoto</t>
  </si>
  <si>
    <t>luva de correr pvc soldável para água fria diâmetro 20 mm</t>
  </si>
  <si>
    <t>luva de correr pvc soldável para água fria diâmetro 25 mm</t>
  </si>
  <si>
    <t>luva de correr pvc soldável para água fria diâmetro 50 mm</t>
  </si>
  <si>
    <t>luva de correr pvc soldável para água fria diâmetro 60 mm</t>
  </si>
  <si>
    <t>luva de redução pvc roscável diâmetro 3/4" x 1/2"</t>
  </si>
  <si>
    <t>luva de redução pvc soldável para água fria diâmetro 50 x 25 mm</t>
  </si>
  <si>
    <t>luva p/ eletroduto de ferro galvanizado tipo semi pesado de 3/4"</t>
  </si>
  <si>
    <t>luva pvc roscável p/ eletroduto 2'' cinza escuro</t>
  </si>
  <si>
    <t>luva pvc roscável p/ eletroduto 3/4" cinza escuro</t>
  </si>
  <si>
    <t>luva simples pvc roscável para água fria diâmetro 1"</t>
  </si>
  <si>
    <t>luva simples pvc roscável para água fria diâmetro 1.1/4"</t>
  </si>
  <si>
    <t>luva simples pvc roscável para água fria diâmetro 1/2"</t>
  </si>
  <si>
    <t>luva simples pvc série normal diâmetro 100 mm para esgoto</t>
  </si>
  <si>
    <t>luva simples pvc série normal diâmetro 150 mm para esgoto</t>
  </si>
  <si>
    <t>luva simples pvc série normal diâmetro 40 mm para esgoto</t>
  </si>
  <si>
    <t>luva simples pvc série reforçada diâmetro 100 mm para esgoto</t>
  </si>
  <si>
    <t>luva simples pvc série reforçada diâmetro 150 mm para esgoto</t>
  </si>
  <si>
    <t>luva simples pvc série reforçada diâmetro 40 mm para esgoto</t>
  </si>
  <si>
    <t>luva simples pvc série reforçada diâmetro 50 mm para esgoto</t>
  </si>
  <si>
    <t>luva simples pvc série reforçada diâmetro 75 mm para esgoto</t>
  </si>
  <si>
    <t>luva soldável pvc com bucha de latão diâmetro 20 mm x 1/2"</t>
  </si>
  <si>
    <t>luva soldável pvc com bucha de latão diâmetro 25 mm x 1/2"</t>
  </si>
  <si>
    <t>luva soldável pvc com bucha de latão diâmetro 25 mm x 3/4"</t>
  </si>
  <si>
    <t>metro</t>
  </si>
  <si>
    <t>nipel pvc roscável para água fria 1"</t>
  </si>
  <si>
    <t>nipel pvc roscável para água fria 1.1/2"</t>
  </si>
  <si>
    <t>nipel pvc roscável para água fria 1/2"</t>
  </si>
  <si>
    <t>nipel pvc roscável para água fria 3/4"</t>
  </si>
  <si>
    <t>parafuso latão acab. cromado para fixação de peça sanitária, inclus. porca cega, arruela e bucha de nylon s-10</t>
  </si>
  <si>
    <t>par</t>
  </si>
  <si>
    <t>Reparo de Válvula Deca/Hidra</t>
  </si>
  <si>
    <t>Reparo para torneira Docol</t>
  </si>
  <si>
    <t>torneira cromada de mesa para lavatorio temporizada pressao bica baixa</t>
  </si>
  <si>
    <t>tubo pvc, pl, serie r, dn 150 mm, para esgoto ou águas pluviais predial (nbr 5688)</t>
  </si>
  <si>
    <t>tubo pvc, pl, serie r, dn 40 mm, para esgoto ou águas pluviais predial (nbr 5688)</t>
  </si>
  <si>
    <t>tubo pvc, pl, serie r, dn 50 mm, para esgoto ou águas pluviais predial (nbr 5688)</t>
  </si>
  <si>
    <t>tubo pvc, pl, serie r, dn 75 mm, para esgoto ou águas pluviais predial (nbr 5688)</t>
  </si>
  <si>
    <t>tubo pvc, soldável, dn 20 mm, água fria (nbr-5648)</t>
  </si>
  <si>
    <t>tubo pvc, soldável, dn 25 mm, água fria (nbr-5648)</t>
  </si>
  <si>
    <t>tubo pvc, soldável, dn 32 mm, água fria (nbr-5648)</t>
  </si>
  <si>
    <t>tubo pvc, soldável, dn 50 mm, para água fria (nbr-5648)</t>
  </si>
  <si>
    <t>tubo pvc, soldável, dn 60 mm, água fria (nbr-5648)</t>
  </si>
  <si>
    <t>tubo pvc, soldável, dn 85 mm, água fria (nbr-5648)</t>
  </si>
  <si>
    <t>união pvc, soldável, 40 mm, para água fria predial</t>
  </si>
  <si>
    <t>união pvc, soldável, 50 mm, para água fria predial</t>
  </si>
  <si>
    <t>união pvc, soldável, 60 mm, para água fria predial</t>
  </si>
  <si>
    <t>união pvc, soldável, 75 mm, para água fria predial</t>
  </si>
  <si>
    <t>união pvc, soldável, 85 mm, para água fria predial</t>
  </si>
  <si>
    <t>adesivo estrutural a base de resina epóxi, bicomponente, fluido, sikadur 32 ou equivalente</t>
  </si>
  <si>
    <t>adesivo selante PU ultraflex cinza, embalagem 420g</t>
  </si>
  <si>
    <t>saco</t>
  </si>
  <si>
    <t>arame galvanizado 18 bwg - 1,24mm - 9,0 g/m</t>
  </si>
  <si>
    <t>areia lavada grossa, saco 20 kg</t>
  </si>
  <si>
    <t>areia lavada média branca, saco 20 kg</t>
  </si>
  <si>
    <t>areia lavada média, saco 20kg</t>
  </si>
  <si>
    <t>argamassa AC III, saco 20kg</t>
  </si>
  <si>
    <t>argamassa contra piso matrix, saco 40 kg</t>
  </si>
  <si>
    <t>argamassa impermeável sika 101 ou equivalente</t>
  </si>
  <si>
    <t>argamassa para reforço de fundações, Sika grout 250, saco 25 kg</t>
  </si>
  <si>
    <t>argamassa para reparo estrutural tipo sika top 122 ou equivalente</t>
  </si>
  <si>
    <t>argamassa para revestimento</t>
  </si>
  <si>
    <t>asfalto pronto, saco 15 kg</t>
  </si>
  <si>
    <t>bloco cerâmico 9 x 19 x 19 cm</t>
  </si>
  <si>
    <t>brita nº 0, saco 20 kg</t>
  </si>
  <si>
    <t>brita nº 1, saco 20kg</t>
  </si>
  <si>
    <t>cadeado latão cromado h=35 mm/5pinos/haste cromada</t>
  </si>
  <si>
    <t>cadeado latão cromado h=50 mm/5pinos/haste cromada</t>
  </si>
  <si>
    <t>chapa de policarbonato compacto cristal/incolor/fumê 3MM ou similar, com tratamento UV, 1 x 2 metros</t>
  </si>
  <si>
    <t>cimento graute, saco 20kg</t>
  </si>
  <si>
    <t>cimento Portland saco c/ 50 kg</t>
  </si>
  <si>
    <t>Corrente soldada12,50mm 1/2"</t>
  </si>
  <si>
    <t>distanciador para fundo de laje, caixa com 24 unidades</t>
  </si>
  <si>
    <t>caixa</t>
  </si>
  <si>
    <t>espaçador para cerâmica 2mm, saco 100 peças</t>
  </si>
  <si>
    <t>espaçador para cerâmica 5mm, saco 100 peças</t>
  </si>
  <si>
    <t>espuma expansiva de PU 480g</t>
  </si>
  <si>
    <t>filito plastificante mineral (aditivo), saco 18 kg</t>
  </si>
  <si>
    <t>fita antiderrapante, rolo 50 mm x 5 metros</t>
  </si>
  <si>
    <t>rolo</t>
  </si>
  <si>
    <t>impermeabilizante com base seladora, acabamento 5L 3X1 evolution elegance cx 4x5L</t>
  </si>
  <si>
    <t>impermeabilizante flexível branco de base acrílica para coberturas, tipo IGOLFLEX OU SIMILAR</t>
  </si>
  <si>
    <t>Impermeabilizante rhodopás AM712 18 lts</t>
  </si>
  <si>
    <t>Manta asfáltica adesiva, alumínio, rolo 1 x 10m, sika ou similar</t>
  </si>
  <si>
    <t>Multiremovedor de tintas e piche deleta ou similar, embalagem com 5 litros</t>
  </si>
  <si>
    <t>m2</t>
  </si>
  <si>
    <t>Pó de brita, saco 20 kg</t>
  </si>
  <si>
    <t>primer Mapei Eco Prim Grip, embalagem 10kg</t>
  </si>
  <si>
    <t>revestimento cerâmico na cor branca, 30 x 40 cx. 1,92 eliane ou similar (reposição banheiros comuns)</t>
  </si>
  <si>
    <t>revestimento cerâmico tipo gail (reposição fachada edifício sede), 6,5 x 25,6, cor gelo</t>
  </si>
  <si>
    <t>telha metálica galvalume, pintada na cor branca, modelo trapezoidal, tipo sanduíche 1,00 x 7,50 m, utilizada para coberturas, com filme interno em alumínio</t>
  </si>
  <si>
    <t>terra vegetal adubada, saco 20 kg</t>
  </si>
  <si>
    <t>litro</t>
  </si>
  <si>
    <t>estopa</t>
  </si>
  <si>
    <t>folha</t>
  </si>
  <si>
    <t>lata</t>
  </si>
  <si>
    <t>pacote</t>
  </si>
  <si>
    <t>pincel 1/2"</t>
  </si>
  <si>
    <t>rolo de espuma 5 cm</t>
  </si>
  <si>
    <t>rolo de espuma 9 cm</t>
  </si>
  <si>
    <t>tinta esmalte sintético premium acetinado, cor bege, galão 3,6 litros</t>
  </si>
  <si>
    <t>tinta esmalte sintético premium acetinado, cor branco gelo, galão 3,6 litros</t>
  </si>
  <si>
    <t>tinta esmalte sintético premium acetinado, cor branco neve, galão 3,6 litros</t>
  </si>
  <si>
    <t>fita telada auto adesiva para Drywall, Largura: 50mm Comprimento: 90m Cor: Branco Novo e Lacrado, rolo 90 metros</t>
  </si>
  <si>
    <t>hora</t>
  </si>
  <si>
    <t>vidro antirreflexo incolor para quadro, espessura 3 mm</t>
  </si>
  <si>
    <t>vidro fumê, espessura 4mm</t>
  </si>
  <si>
    <t>vidro incolor, espessura 6 mm</t>
  </si>
  <si>
    <t>mola hidráulica para portas de vidro temperado, capacidade até 120 kg, dimensões 275 x 80 x 50 mm. Trava a 90º, com fechamento regulável, tipo BTS 75 ou similar.</t>
  </si>
  <si>
    <t>Película Decorativa Listra Branca 1,0cm Jateada e 0,5cm Transparente, Horizontal. Privacidade, controle de UV e moderadamente de Luz Visível</t>
  </si>
  <si>
    <t>fechadura tubular p/ porta de divisória com canhão 70 mm "03/70 La Fonte" ou equivalente</t>
  </si>
  <si>
    <t>cj</t>
  </si>
  <si>
    <t>Linha pesca 0,90 100 mts</t>
  </si>
  <si>
    <t>lubrificante WD40</t>
  </si>
  <si>
    <t>m³</t>
  </si>
  <si>
    <t>barra</t>
  </si>
  <si>
    <t>cabo de aço galvanizado 6 x 19 , 9,52mm</t>
  </si>
  <si>
    <t>cabo de aço galvanizado 6 x 7, 40mm x 1/4"</t>
  </si>
  <si>
    <t>chapa piso xadrez de aço antiderrapante, 95 x 95cm</t>
  </si>
  <si>
    <t>chapa em aço galvanizado lisa #18, barra 3 metros</t>
  </si>
  <si>
    <t>chapa em aço galvanizado lisa #20, barra 3 metros</t>
  </si>
  <si>
    <t>chapa em aço galvanizado lisa # 16, barra 3 metros</t>
  </si>
  <si>
    <t>disco de corte 14"- 300 x 15,9 mm</t>
  </si>
  <si>
    <t>eletrodo 2,5 mm</t>
  </si>
  <si>
    <t>tubo retangular 50 x 30 #18, barra 6 metros</t>
  </si>
  <si>
    <t>tubo quadrado 30 x 30 #18, barra 6 metros</t>
  </si>
  <si>
    <t>porca zincada sextavada 1/2"</t>
  </si>
  <si>
    <t>porca zincada sextavada 3/8"</t>
  </si>
  <si>
    <t>porca zincada sextavada 5/16"</t>
  </si>
  <si>
    <t>porca zincada sextavada alta 1/4"</t>
  </si>
  <si>
    <t>porta estruturada em madeira e perfis de aço com pintura eletrostática cor preto fosco ou cinza, revestidas em ambas as faces com placas rígidas melamínicas de baixa pressão cor ou padrão madeira a escolher, miolo tipo colmeia, espessura 35 mm, dimensões 81 cm x 211 cm, incluso dobradiças 85 mm/3,5 (cinza cromado ou preto) e demais elementos de fixação</t>
  </si>
  <si>
    <t>lixa ferro G 120</t>
  </si>
  <si>
    <t>gesso em pó saco 40 kg</t>
  </si>
  <si>
    <t>lixa parede P100</t>
  </si>
  <si>
    <t>lixa madeira P120</t>
  </si>
  <si>
    <t>rolo de espuma 10 cm</t>
  </si>
  <si>
    <t>rolo de lã 5 cm</t>
  </si>
  <si>
    <t>rolo de lã 9 cm</t>
  </si>
  <si>
    <t>rolo de lã 15 cm</t>
  </si>
  <si>
    <t>rolo de lã antirrespingo 9 cm</t>
  </si>
  <si>
    <t>rolo de lã antirrespingo 23 cm</t>
  </si>
  <si>
    <t>gesso cola, saco 5kg</t>
  </si>
  <si>
    <t>tinta esmalte sintético, grafite fosco, galão 3,6 litros</t>
  </si>
  <si>
    <t>tinta esmalte sintético, branco brilhante, galão 3,6 litros</t>
  </si>
  <si>
    <t>tinta esmalte sintético, amarelo brilhante, galão 3,6 litros</t>
  </si>
  <si>
    <t>tinta esmalte sintético, marrom brilhante, galão 3,6 litros</t>
  </si>
  <si>
    <t>tinta esmalte sintético, cinza brilhante, galão 3,6 litros</t>
  </si>
  <si>
    <t>tinta esmalte sintético, verde floresta, galão 3,6 litros</t>
  </si>
  <si>
    <t>tinta esmalte sintético, vermelho brilhante, galão 3,6 litros</t>
  </si>
  <si>
    <t>tinta esmalte sintético premium fosco, cor preto, galão 3,6 litros</t>
  </si>
  <si>
    <t>tinta acrílica semibrilho, cor branco gelo, lata 18 litros</t>
  </si>
  <si>
    <t>tinta acrílica semibrilho, cor branco neve, lata 18 litros</t>
  </si>
  <si>
    <t>tinta acrílica, cor branco neve fosco, lata 18 litros</t>
  </si>
  <si>
    <t>tinta acrílica, cor branco neve brilhante, lata 18 litros</t>
  </si>
  <si>
    <t>tinta acrílica, cor "pedra sabão" marca Suvinil ou similar (para reposição na galeria dos Ministros), galão 3,6 litros</t>
  </si>
  <si>
    <t>tinta acrílica, cor preto fosco, lata 18 litros</t>
  </si>
  <si>
    <t>tinta acrílica, cor concreto fosca, lata 18 litros</t>
  </si>
  <si>
    <t>tinta Spray Esmalte Sintético Alto Brilho Bronze 350ml</t>
  </si>
  <si>
    <t>tinta Spray Esmalte Sintético alumínio alta temperatura 350ml</t>
  </si>
  <si>
    <t>tinta Spray Esmalte Sintético branco 350ml</t>
  </si>
  <si>
    <t>massa para acabamento de drywall, balde 14 kg</t>
  </si>
  <si>
    <t>massa corrida PVA, lata 18 litros</t>
  </si>
  <si>
    <t>perfil drywall guia 70 x 30 x 3000 mm</t>
  </si>
  <si>
    <t>perfil drywall montante 48 x 300 mm</t>
  </si>
  <si>
    <t>perfil cantoneira XT 24 - 3000 mm</t>
  </si>
  <si>
    <t>perfil principal XT 24 - 3125 mm</t>
  </si>
  <si>
    <t>verniz marítimo premium brilhante, galão 3,6</t>
  </si>
  <si>
    <t>travessa Forro Clicado 24-1250mm</t>
  </si>
  <si>
    <t>sisal fibra vegetal para gesso</t>
  </si>
  <si>
    <t>Bucha plástica S-06 c/anel simples, pacote com 1000 unidades</t>
  </si>
  <si>
    <t>Bucha plástica S-08 c/anel simples, pacote com 1000 unidades</t>
  </si>
  <si>
    <t>m</t>
  </si>
  <si>
    <t>piso vinílico flexível em réguas de 184 x 950 mm, espessura de 3,0 mm, com base de no mínimo 40% de PVC reciclado, camada de proteção de 0,5 mm de PVC transparente, absorção acústica mínima de 10 dB, para médio tráfego. Textura e padrão conforme o tipo Fademac AMBIENTA cor Paineira ou similar.</t>
  </si>
  <si>
    <t>granito preto são gabriel c/ 2 cm de espessura, c/ placas de 50x50cm, acabamento polido</t>
  </si>
  <si>
    <t>granito branco 50x50cm, acabamento polido, espessura 2cm</t>
  </si>
  <si>
    <t>mármore branco c/ 2 cm de espessura, c/ placas de 40x40cm, 50x50cm ou 60x60cm, ou dimensões dentro destes parâmetros, a ser definida pela Administração, acabamento polido.</t>
  </si>
  <si>
    <t>Impermeabilização de superfície com emulsão acrílica estilenada com tela sobre cimento cristalizante, incluso adesivo liquido.</t>
  </si>
  <si>
    <t>rodapé em madeira de lei 1ª qualidade, 10 x 2 cm, canto reto</t>
  </si>
  <si>
    <t>vidro impresso translúcido aramado com malha metálica, com 7mm de espessura.</t>
  </si>
  <si>
    <t>pedra branca seixo rolado para jardim T12 , saco 25 kg</t>
  </si>
  <si>
    <t>adesivo demarcação de piso sinalizador vermelho/amarelo, 1 x 1 metro</t>
  </si>
  <si>
    <t>União galvanizada com assento cônico 2.1/2"</t>
  </si>
  <si>
    <t>água sanitária, embalagem 5 litros</t>
  </si>
  <si>
    <t>esponja de aço, tipo bombril ou similar</t>
  </si>
  <si>
    <t>Corda Nr18 Segurança 12mm Altura Trava Queda Bombeiro</t>
  </si>
  <si>
    <t>painel wall com placas cimentícias, 2,50 x 1,20, espessura 40 mm</t>
  </si>
  <si>
    <t>cola em resina epóxi, embalagem 250 g</t>
  </si>
  <si>
    <t>querosene, embalagem 500 ml</t>
  </si>
  <si>
    <t>mola p/ porta aérea, com peso max. 15kg tipo hidráulica c/ largura até 90 cm</t>
  </si>
  <si>
    <t>forro mineral tipo "Armstrong" ou similar (para reposição Gabinete), em placas, com proteção térmico acústica, espessura 14 mm, dimensões 625 x 625 mm, na cor branca</t>
  </si>
  <si>
    <t>locação de andaime metálico tubular de encaixe tipo torre, c/ largura ate 2m, altura 1,00m (locação)</t>
  </si>
  <si>
    <t>clips galvanizado de 1/2"</t>
  </si>
  <si>
    <t>Cantoneira Laminada 1.1/2" X 3/16" A36/NBR 7007-6m</t>
  </si>
  <si>
    <t>Cantoneira laminada 1" x 1/8" A36 6m</t>
  </si>
  <si>
    <t xml:space="preserve">Custo total/item (R$)	</t>
  </si>
  <si>
    <t>verificação do super aquecimento dos motores e mancais</t>
  </si>
  <si>
    <t>inspeção do funcionamento das chaves bóias de regulagem de água superiores e inferiores</t>
  </si>
  <si>
    <t>verificação do estado geral e vazamentos nos hidrômetros</t>
  </si>
  <si>
    <t>remover todo o entulho proveniente dos serviços executados pela contratada, e também pela limpeza grossa. Realizar o recolhimento do entulho imediatamente após a execução do serviço e quando necessário, durante a realização de demanda, efetuar a limpeza do local diariamente, tomando-se todos os cuidados necessários para que não haja dissipação de poeira ou resíduos.</t>
  </si>
  <si>
    <t>realizar limpeza geral e desinfecção dos reservatórios de água</t>
  </si>
  <si>
    <t>limpeza das caixas de passagem, de areia e drenos de águas pluviais</t>
  </si>
  <si>
    <t>inspecionar as tampas dos reservatórios (estado e vedação)</t>
  </si>
  <si>
    <t xml:space="preserve">verificar e sanar possíveis vazamentos nas caixas de incêndio </t>
  </si>
  <si>
    <t>verificar e consertar abertura e fechamento das caixas de incêndio</t>
  </si>
  <si>
    <t>verificar o estado de conservação dos hidrantes de passeio quanto ao acesso:  abertura da tampa, ferrugem, funcionamento do registro etc</t>
  </si>
  <si>
    <t>inspeção do funcionamento das válvulas de descarga</t>
  </si>
  <si>
    <t>verificar  e corrigir o nível de água da reserva técnica de emergência no reservatório de água</t>
  </si>
  <si>
    <t>inspecionar todo o sistema de combate a incêndio (hidrantes, sprinklers e extintores): verificar e corrigir vazamentos na rede, nos registros, barriletes, verificar e corrigir problemas no acesso a hidrantes e registros, verificar se os esguichos e requintes estão em condições de uso</t>
  </si>
  <si>
    <t>limpeza das caixas de gordura e proceder à remoção do material ali existente (proceder ao recolhimento de pó de café nas caixas de decantação)</t>
  </si>
  <si>
    <t>verificação do nível de óleo lubrificante nos motores</t>
  </si>
  <si>
    <t>inspeção do estado de conservação dos assentos sanitários</t>
  </si>
  <si>
    <t>inspecionar e ajustar os registros de controle dos sprinklers</t>
  </si>
  <si>
    <t>realizar teste com rompimento de uma ampola, escolhida pela fiscalização</t>
  </si>
  <si>
    <t>inspeção dos filtros de água nas copas para possíveis vazamentos</t>
  </si>
  <si>
    <t xml:space="preserve">verificar o estado das impermeabilizações e proteção mecânica das coberturas e estacionamentos </t>
  </si>
  <si>
    <t>verificar a situação de calçadas, rampas, escadas e demais elementos de acesso</t>
  </si>
  <si>
    <t>recolar elementos táteis e fitas antiderrapantes</t>
  </si>
  <si>
    <t xml:space="preserve">realizar vistoria e quando necessário reinstalar placas de sinalização verticais e horizontais. </t>
  </si>
  <si>
    <t>realizar testes nas áreas impermeabilizadas</t>
  </si>
  <si>
    <t xml:space="preserve">verificar o estado dos painéis e persianas para realização de ajustes e montagens que demandam apenas o insumo de mão de obra para a realização do serviço. </t>
  </si>
  <si>
    <t>Remoção de persianas ou painéis e transporte para local de armazenamento ou de descarte.</t>
  </si>
  <si>
    <t>Instalação de persianas e painéis do estoque do MEC em trilhos já instalados.</t>
  </si>
  <si>
    <r>
      <t>Reparo, reinstalação e ajuste</t>
    </r>
    <r>
      <rPr>
        <sz val="11"/>
        <color rgb="FF000000"/>
        <rFont val="Calibri"/>
        <family val="2"/>
      </rPr>
      <t> de painéis já instalados.</t>
    </r>
  </si>
  <si>
    <r>
      <t>Reparo, reinstalação e ajuste</t>
    </r>
    <r>
      <rPr>
        <sz val="11"/>
        <color rgb="FF000000"/>
        <rFont val="Calibri"/>
        <family val="2"/>
      </rPr>
      <t> de lâminas de persianas verticais já instaladas.</t>
    </r>
  </si>
  <si>
    <t>instalação de quadros e placas</t>
  </si>
  <si>
    <t>instalação de papeleiras e saboneteiras</t>
  </si>
  <si>
    <t>ajustes e reapertos de fechadura</t>
  </si>
  <si>
    <t>ajustes em rodapé</t>
  </si>
  <si>
    <t>ajustes em molas aéreas de portas de madeira</t>
  </si>
  <si>
    <t>verificar e ajustar todas as portas e esquadrias de madeira das edificações, inclusos seus batentes, alavancas de fechamento, guarnições de borracha e baguetes</t>
  </si>
  <si>
    <t>executar pequenos cortes em vidros, incluindo acabamento de bordas</t>
  </si>
  <si>
    <t>inspecionar o estado de vidros e películas nos edifícios</t>
  </si>
  <si>
    <t>revisar as vedações das esquadrias, retirando-se os produtos que estejam ressecados ou danificados</t>
  </si>
  <si>
    <t>verificar e ajustar as portas (geralmente com vidro temperado) de acesso aos edifícios e de áreas comuns internas (hall de elevadores, entrada de gabinetes e corredores)</t>
  </si>
  <si>
    <t>inspeção e ajustes nas roldanas, molas, esquadrias de ferro dos prédios, seus batentes, alavancas de fechamento, guarnições de borracha e baguetes. Realizar reapertos e ajustes de acessórios, fechos, trincos, fechaduras e lubrificações</t>
  </si>
  <si>
    <t>inspeção (e desobstrução quando necessário) das condições dos ralos de escoamento</t>
  </si>
  <si>
    <t>inspeção (e desobstrução quando necessário)  as redes (tubulação, válvulas, registros e todas as conexões) hidráulica/esgoto/águas pluviais</t>
  </si>
  <si>
    <t>inspeção (e desobstrução quando necessário) para verificar obstrução e vazamentos nas pias, vasos, drenos, torneiras, duchas higiênicas </t>
  </si>
  <si>
    <t>executar remoção e desvio de tubulações de água, esgoto ou incêndio</t>
  </si>
  <si>
    <t>verificar o estado das telhas para possíveis substituições e avaliar os rufos (e quando necessário, remanejar telhas)</t>
  </si>
  <si>
    <t>Parafuso sextavado rosca soberba 1/4x60mm, caixa com 100 unidades</t>
  </si>
  <si>
    <t>Parafuso brocante sextavado 5,5 X 3/4", caixa com 100 unidades</t>
  </si>
  <si>
    <t>Parafuso brocante sextavado 5,5 X 1", caixa com 100 unidades</t>
  </si>
  <si>
    <t>Parafuso brocante 4,2x32mm, caixa com 100 unidades</t>
  </si>
  <si>
    <t>Parafuso brocante 3,5x35mm, caixa com 100 unidades</t>
  </si>
  <si>
    <t>parafuso auto atarraxante 4,2x13, caixa com 100 unidades</t>
  </si>
  <si>
    <t>parafuso philips 3,5x3,0, caixa com 500 unidades</t>
  </si>
  <si>
    <t>Parafuso mitofix 4,0x50 belenus, caixa com 500 unidades</t>
  </si>
  <si>
    <t>Parafuso brocante sext.5,5x38mm CR 204 12x1.1/2", caixa com 1500 unidades</t>
  </si>
  <si>
    <t>parafuso aço chumbador parabolt 3/8" x 3", caixa com 100 unidades</t>
  </si>
  <si>
    <t>Parafuso A.A 5,5 X 50 C. Chata, caixa com 50 unidades</t>
  </si>
  <si>
    <t>Dobradiça T/ gonzo com aba 7/8"</t>
  </si>
  <si>
    <t>Dobradiça T/ gonzo com aba 5/8"</t>
  </si>
  <si>
    <t>Dobradiça torneada 1/2"</t>
  </si>
  <si>
    <t>Dobradiça torneada 3/4"</t>
  </si>
  <si>
    <t>Dobradiça torneada 3/8"</t>
  </si>
  <si>
    <t>Arruela Lisa 1/2" zincada, caixa com 50 unidades</t>
  </si>
  <si>
    <t>Arruela Lisa 3/8" zincada, caixa com 500 unidades</t>
  </si>
  <si>
    <t>bucha nylon s-10 c/ parafuso aço zincado, rosca soberba cab chata 5,5 x 65mm, caixa com 25 unidades</t>
  </si>
  <si>
    <t>Dobradiça Metal T. N curva FGTN</t>
  </si>
  <si>
    <t>Pinus viga 2x3" 5 x 7,5 cm, 2,5 metros</t>
  </si>
  <si>
    <t>rodapé de pvc nobre 10 cm branco barra 2,4 metros</t>
  </si>
  <si>
    <t xml:space="preserve">controlar a pressão e vazão de água nas torneira e louças, e verificação com ajustes dos funcionamentos das torneiras </t>
  </si>
  <si>
    <t>controle do gotejamento de água pelas gaxetas</t>
  </si>
  <si>
    <t>inspecionar e quando necessário remover vidro temperado fixado em perfil</t>
  </si>
  <si>
    <t>verificar e registrar o vencimento de nova recarga de cilindros de extintores. E quando necessário, recolher os extintores que irão para recarga</t>
  </si>
  <si>
    <t>inspecionar e quando necessário remover piso de madeira, cerâmico, vinílico, carpetes, mármore ou granito</t>
  </si>
  <si>
    <t>1.1</t>
  </si>
  <si>
    <t>1.2</t>
  </si>
  <si>
    <t>2.1</t>
  </si>
  <si>
    <t>2.2</t>
  </si>
  <si>
    <t>válvula de descarga metálica, base 1 1/2" completa, com registro e acabamento em metal cromado liso</t>
  </si>
  <si>
    <t>inspecionar e quando necessário remover  vidro liso comum de esquadria com baguete de alumínio ou madeira</t>
  </si>
  <si>
    <t>inspecionar e quando necessário remover forros (paredes e estruturas) de drywall/gesso, placas, pvc ou metálicos</t>
  </si>
  <si>
    <t>montagem/desmontagem/cortes de painéis de divisória instalados</t>
  </si>
  <si>
    <t>Custo total unitário (R$)</t>
  </si>
  <si>
    <t>PLANILHA ORÇAMENTÁRIA ESTIMATIVA PARA CONTRATAÇÃO</t>
  </si>
  <si>
    <t>SERVIÇOS BÁSICOS</t>
  </si>
  <si>
    <t>Serviços básicos de engenharia elétrica</t>
  </si>
  <si>
    <t>Estimativa mensal para o Item 1 (R$)</t>
  </si>
  <si>
    <t>SERVIÇOS POR DEMANDAS</t>
  </si>
  <si>
    <t>Serviços de instalações de água, incêndio e esgoto</t>
  </si>
  <si>
    <t>Serviços de intervenções estruturais</t>
  </si>
  <si>
    <t>2.3</t>
  </si>
  <si>
    <t>Serviços de pintura e forro</t>
  </si>
  <si>
    <t>2.4</t>
  </si>
  <si>
    <t>Serviços de vidraçaria</t>
  </si>
  <si>
    <t>2.5</t>
  </si>
  <si>
    <t>Serviços de marcenaria</t>
  </si>
  <si>
    <t>2.6</t>
  </si>
  <si>
    <t>Serviços de serralheria</t>
  </si>
  <si>
    <t>Serviços de instalações elétricas comuns, rede e geradores </t>
  </si>
  <si>
    <t>Estimativa mensal para o Item 2 (R$)</t>
  </si>
  <si>
    <t>Estimativa total mensal para o Contrato (R$)</t>
  </si>
  <si>
    <t>Estimativa total anual para o Contrato (R$)</t>
  </si>
  <si>
    <t>Acabamento cromado de registro de gaveta 1/2" ou 3/4"</t>
  </si>
  <si>
    <t>Bucha red. Galvanizada 4X3 Tupi</t>
  </si>
  <si>
    <t>Bucha plástica S-10 PVC, pacote com 1000 unidades</t>
  </si>
  <si>
    <t>Bucha plástica S-12 PVc, pacote com 1000 unidades</t>
  </si>
  <si>
    <t>Caixa descarga baixa duplo acionamento baixa Astra ou similar (para encaixe em bacia já existente)</t>
  </si>
  <si>
    <t>Cap pvc, soldável, dn de 50mm, série normal, para esgoto</t>
  </si>
  <si>
    <t>Carrapeta 1/2" para torneira pvc</t>
  </si>
  <si>
    <t>curva pvc 90 g para eletroduto roscável 3/4”</t>
  </si>
  <si>
    <t>Joelho pvc soldável 90° 40mm para água fria</t>
  </si>
  <si>
    <t>Joelho/cotovelo ferro galvanizado 90° 3" (Tupy H)</t>
  </si>
  <si>
    <t>junção simples pvc série R para esgoto 100 mm x 100 mm</t>
  </si>
  <si>
    <t>lavatório com coluna, branco, 54 cm x 44 cm</t>
  </si>
  <si>
    <t>cuba de embutir oval louça branca sem ladrao *50 x 35* cm</t>
  </si>
  <si>
    <t>Luva branca PVC roscável 1/2"</t>
  </si>
  <si>
    <t>Luva ferro galvanizado 3" Tupy</t>
  </si>
  <si>
    <t>Mangueira cristal, lisa, pvc transparente 1/2" X 2mm</t>
  </si>
  <si>
    <t>mictório individual, sifonado, válvula embutida, louça branca - padrão alto</t>
  </si>
  <si>
    <t>bacia sanitária (vaso) convencional de louca branca</t>
  </si>
  <si>
    <t>Bacia sanitária (vaso) acessibilidade - térreo sem abertura</t>
  </si>
  <si>
    <t>niple de ferro galvanizado, com rosca 1/2"</t>
  </si>
  <si>
    <t>niple de ferro galvanizado, com rosca 2 1/2"</t>
  </si>
  <si>
    <t>plug ferro galvanizado 1 1/2"</t>
  </si>
  <si>
    <t>plug pvc roscável 1 1/2" para água</t>
  </si>
  <si>
    <t>plug pvc roscável 1/2" para água</t>
  </si>
  <si>
    <t>registro de esfera pvc com volante vs roscável dn 1" com corpo dividido</t>
  </si>
  <si>
    <t>registro de esfera pvc com volante vs roscável dn 2" com corpo dividido</t>
  </si>
  <si>
    <t>registro de esfera pvc com volante vs roscável dn 3/4" com corpo dividido</t>
  </si>
  <si>
    <t>Registro de pressão com acabamento e canoplas cromados, simples bitola 3/4"</t>
  </si>
  <si>
    <t>Registro docol ou similar regulador de vazão cromado 1.1/2"</t>
  </si>
  <si>
    <t>Registro docol ou similar regulador de vazão cromado 1/2"</t>
  </si>
  <si>
    <t>Registro gaveta bruto em latão, bitola 3/4"</t>
  </si>
  <si>
    <t>Registro gaveta Deca ou similar com acabamento e canoplas cromados, simples bitola 3/4"</t>
  </si>
  <si>
    <t>Registro ou válvula GLOBO ANGULAR EM LATAO, PARA HIDRANTES em instalação predial de incêndio, 45°, DIAMETRO DE 2 1/2", COM VOLANTE, CLASSE DE PRESSÃO DE ATÁ 200 PSI</t>
  </si>
  <si>
    <t>Sifão em metal cromado para pia ou tanque 1.1/4" x1.1/2"</t>
  </si>
  <si>
    <t>Sifão em metal cromado para pia ou lavatório 1.1/2" x 1.1/2"</t>
  </si>
  <si>
    <t>Sifão extensível universal cromado</t>
  </si>
  <si>
    <t>solução limpadora para pvc frasco 1000ml</t>
  </si>
  <si>
    <t>Tê de ferro galvanizado 4"</t>
  </si>
  <si>
    <t>tê pvc de redução roscável 90° para água fria diâmetro 3/4" x 1/2"</t>
  </si>
  <si>
    <t>tê pvc de redução soldável para água fria 90°, 50 x 25 mm</t>
  </si>
  <si>
    <t>tê pvc roscável 90° para água fria diâmetro 1/2"</t>
  </si>
  <si>
    <t>tê pvc série normal 90° diâmetro 40 mm para esgoto</t>
  </si>
  <si>
    <t>tê pvc de redução soldável para água fria 90°, 85 x 60 mm</t>
  </si>
  <si>
    <t>tê pvc soldável com bucha de latão na bolsa central, 90° diâmetro 25mm x 1/2" para água</t>
  </si>
  <si>
    <t>tê pvc soldável com bucha de latão na bolsa central, 90° diâmetro 32mm x 3/4" para água</t>
  </si>
  <si>
    <t>tê pvc soldável 90° 75 x 50 mm para esgoto</t>
  </si>
  <si>
    <t>Torneira de Boia convencional de 1.1/4", com haste e torneira metálicos e balão plástico</t>
  </si>
  <si>
    <t>Torneira de Boia convencional de 1", com haste e torneira metálicos e balão plástico</t>
  </si>
  <si>
    <t>Torneira de Boia convencional de 2", com haste e torneira metálicos e balão plástico</t>
  </si>
  <si>
    <t>Torneira de jardim ferro galvanizado com alavanca 1/2" ou 3/4"</t>
  </si>
  <si>
    <t>torneira cromada curta sem bico para uso geral 1/2 ou 3/4"</t>
  </si>
  <si>
    <t>tubo de descarga pvc, para ligação caixa de descarga, 40 mm x 150 cm</t>
  </si>
  <si>
    <t>Válvula em metal cromado com rosca alongada para pia 3.1/2"</t>
  </si>
  <si>
    <t>Válvula de retenção vertical de bronze 2.1/2", 200PSI extremidades com rosca</t>
  </si>
  <si>
    <t>válvula de retenção vertical de bronze 3", 200PSI extremidades com rosca (para a tubulação de água de alimentação do edifício sede)</t>
  </si>
  <si>
    <t>Válvula de retenção horizontal de bronze 1.1/4", 400PSI extremidades tampa de porca</t>
  </si>
  <si>
    <t>Válvula de retenção horizontal de bronze 3", 400PSI extremidades tampa de porca</t>
  </si>
  <si>
    <t>válvula em metal cromado para lavatório 1"</t>
  </si>
  <si>
    <t>Válvula sucção/retenção vertical de bronze 4", 200PSI extremidades com rosca</t>
  </si>
  <si>
    <t>Válvula sucção/retenção vertical de bronze 2", 200PSI extremidades com rosca</t>
  </si>
  <si>
    <t>Vávula de esfera bruta em bronze, bitola 1/2"</t>
  </si>
  <si>
    <t>Cumeeira normal para telha ondulada de fibrocimento, e: 6mm, aba 300 mm, comprimento 1100 mm (sem amianto)</t>
  </si>
  <si>
    <t>veda calha, quartzolit ou similar</t>
  </si>
  <si>
    <t>vassoura pelo sintético 40 cm com cabo</t>
  </si>
  <si>
    <t>selante monocomponente, à base de poliuretano, PU, embalagem 310ml</t>
  </si>
  <si>
    <t>Revestimento cerâmico para paredes externas em pastilhas de porcelana 5 x 5 cm (placas de 30 x 30 cm), cores a escolher</t>
  </si>
  <si>
    <t>Placa de sinalização de quadro elétrico, alerta triangular base de 30 cm, em pvc 2mm anti-chamas (conforme NBR 16820)</t>
  </si>
  <si>
    <t>Placa de sinalização para porta corta-fogo, 20 x 40 cm, fotoluminescente, em pvc 2mm anti-chamas (conforme NBR 16820)</t>
  </si>
  <si>
    <t>Placa de indicação seta contínua para a circulação das escadas de emergência no sede, 12 x 40 cm, fotoluminescente, em pvc 2mm anti-chamas (conforme NBR 16820)</t>
  </si>
  <si>
    <t>piso tátil em pvc direcional e alerta colorido, 25 x 25 cm, espessura 5 mm, para cola</t>
  </si>
  <si>
    <t>piso porcelanato, cinza peças 62 x 62cm (para reposição banheiros comuns internos em salas)</t>
  </si>
  <si>
    <t>piso podotátil de concreto, direcional e alerta 40 x 40 x 2,5 cm</t>
  </si>
  <si>
    <t>piso maciço intertravado pavimento "s" (onda), 22 cm x 11 cm, espessura 10 cm, resistência de 50 mpa (nbr 9781)</t>
  </si>
  <si>
    <t>trava quedas em aço para corda de 12 mm, extensor de 25 x 300 mm, com mosquetão em aço carbono galvanizado 5 x 50 mm, para 300 kg, trava rosca</t>
  </si>
  <si>
    <t>tela de aço solidada nervurada, CA-60, Q-138, (2,20 KG/M2), diâmetro do fio = 4,2 MM, LARGURA = 2,45 M, ESPACAMENTO DA MALHA = 10 X 10 CM</t>
  </si>
  <si>
    <t>Manta liquida de base asfáltica modificada com adição de elastômeros diluídos em solvente orgânico, aplicado a frio (membrana impermeabilizante asfáltica)galão de 15kg</t>
  </si>
  <si>
    <t>perfil canaleta formato c em aço zincado para estrutura forro F530 drywall espessura 0,50 mm x 46 x 18, comprimento 3 metros</t>
  </si>
  <si>
    <t>placa/chapa de gesso acartonado, resistente a umidade, e= 12,5 mm, 1200 x 2400 mm</t>
  </si>
  <si>
    <t>Fita Crepe rolo de 25 x 50mm</t>
  </si>
  <si>
    <t>forro de gesso modular em placas com película de pvc em 1 face e na outra película aluminizada espessura 9,5 mm, dimensões 1250 x 625 mm, na cor branca</t>
  </si>
  <si>
    <t>lixa ferro G 150</t>
  </si>
  <si>
    <t>rolo de lã de carneiro 23 cm</t>
  </si>
  <si>
    <t>placa/chapa de gesso acartonado, resistente a umidade, e= 12,5 mm, 1200 x 1800 mm</t>
  </si>
  <si>
    <t>Arruela Lisa 1.1/4" zincada, caixa com 50 unidades</t>
  </si>
  <si>
    <t>Parafuso brocante 4,2x19mm, caixa com 100 unidades</t>
  </si>
  <si>
    <t>chapa de MDF preto ou branco, dimensão 2,75 x 1,85 metros, espessura 6 mm (utilizado na frente do palco)</t>
  </si>
  <si>
    <t>jogo</t>
  </si>
  <si>
    <t>Cotovelo 1.1/2 #13 virado 90°</t>
  </si>
  <si>
    <t>Cola EUROAMERICA HYDROCOL BARRICA 25KG ou similar</t>
  </si>
  <si>
    <t>ralo com grelha inox 15 cm</t>
  </si>
  <si>
    <t>Torneira cromada para cozinha gourmet Prizi com spray monocomando (reposição) 1/2" ou 3/4" ou similar com sensor de presença</t>
  </si>
  <si>
    <t>pasta lubrificante para tubos e conexões com junta elástica (uso em pvc, aço, polietileno e outros) embalagem 400 gramas</t>
  </si>
  <si>
    <t>Bacia sanitária caixa acoplada deca P11 ou similar</t>
  </si>
  <si>
    <t>Chumbador CB porca arruela 1/4"x 2"</t>
  </si>
  <si>
    <t>chumbador parabolt 1/2" x 75 mm, com porca e arruela</t>
  </si>
  <si>
    <t>Chumbador parabolt 5/8" x 6", com porca e arruela</t>
  </si>
  <si>
    <t>solvente diluente a base de aguarrás</t>
  </si>
  <si>
    <t>chapa de madeira compensada para tapume, 2,20 x 1,6 metros, espessura 6 mm</t>
  </si>
  <si>
    <t>conjunto fechadura/contra-fechadura de piso ou centro para portas de vidro temperado, com jogo de ferragens, em zamac cromado, contemplando dobradiça inferior e superior, pivo para dobradiça superior, contra-fechadura de pressão</t>
  </si>
  <si>
    <t>dobradiça GV48 90° em aço inox para porta vidro/alvenaria kit box</t>
  </si>
  <si>
    <t>fechadura roseta redonda para porta de banheiro em aço inox (máquina testa e contra-testa) em zamac (maçaneta, lingueta e trincos) com acabamento cromado, incluindo chave tipo lingueta</t>
  </si>
  <si>
    <t>fecho/trinco em zamac com acabamento cromado, incluindo parafusos, 60 mm para janelas</t>
  </si>
  <si>
    <t>Fechadura Stam porta de correr 1940 tetra inox, incluindo acessórios e chaves</t>
  </si>
  <si>
    <t>Batente/portal/aduela/marco em madeira, espessura 3 cm, L = JG 230,00 *14* CM, para portas de giro de 60 a 120 cm x 210 cm, CEDRINHO/ ANGELIM COMERCIAL / TAURI / CURUPIXA / PEROBA / CUMARU OU EQUIVALENTE DA REGIAO</t>
  </si>
  <si>
    <t>disco de corte diamantado para asfalto e concreto D= 350</t>
  </si>
  <si>
    <t>disco diamantado de desbaste D=180 mm</t>
  </si>
  <si>
    <t>disco de corte diamantado segmentado D=180 mm para esmerilhadeira 7"</t>
  </si>
  <si>
    <t>barra em aço roscada D=9,5 MM (3/8")</t>
  </si>
  <si>
    <t>barra roscada zincada D=32 MM (1/2")</t>
  </si>
  <si>
    <t>Perfil U simples de aço galvanizado dobrado 75 x 40 mm #14</t>
  </si>
  <si>
    <t>Perfil U de aço laminado 36 x 20 #18</t>
  </si>
  <si>
    <t>tela de arame galvanizado quadrangular/losangular, fio 2,77 mm (12 bwg), malha 5 x 5 cm, h= 2 m</t>
  </si>
  <si>
    <t>tela de arame galvanizado quadrangular/losangular, fio 4,19 mm (8 bwg), malha 5 x 5 cm, h= 2 m</t>
  </si>
  <si>
    <t>tela de arame galvanizada, hexagonal, fio 0,56 mm (24 bmg), malha 1/2", h= 1 metro</t>
  </si>
  <si>
    <t>cuba em aço inox de embutir com válvula 3.1/2", de 46 x 30 x 12 cm</t>
  </si>
  <si>
    <t>gancho/cabide para bolsa de metal para fixação em parede em metal cromado</t>
  </si>
  <si>
    <t>grama amendoim ou amendoim forrageiro</t>
  </si>
  <si>
    <t>areia vermelha para grama</t>
  </si>
  <si>
    <t>Aspersor espiral - para jardim</t>
  </si>
  <si>
    <t>fita impermeabilizante Multiuso Autoadesiva asfáltica alumínio 0,30m X 1.0m, rolo 10 metros</t>
  </si>
  <si>
    <t>Adesivo acrílico/cola de contato</t>
  </si>
  <si>
    <t>cantoneira em aço galvanizado de abas iguais, 38,1 MM X 3,17 MM (L X E), 3,48 KG/M</t>
  </si>
  <si>
    <t>cantoneira em aço galvanizado, 50,8 MM X 9,53 MM (L X E), 6,99 KG/M</t>
  </si>
  <si>
    <t>Cantoneira Laminada 1.1/4" X 3/16" A36/NBR 7007-6m</t>
  </si>
  <si>
    <t>cantoneira em alumínio 30mm, barra 6 metros</t>
  </si>
  <si>
    <t>Retentor e Reparo para válvula Hydra (reposição) de descarga Sede e Contra Sede</t>
  </si>
  <si>
    <t>Rejunte flexivel branco, cinza platina, preto ou qualquer outra cor, saco 5 kg, quartzolit ou similar</t>
  </si>
  <si>
    <t>Tampão ferro fundido T33 (águas pluviais/esgoto)</t>
  </si>
  <si>
    <t>Cantoneira laminada 2" x 1/4" A32 6m</t>
  </si>
  <si>
    <t>locação de contêiner para entulho</t>
  </si>
  <si>
    <t>Estimativa mensal para o Item 1 (R$) com BDI</t>
  </si>
  <si>
    <t>Estimativa mensal para o Item 2 (R$) com BDI</t>
  </si>
  <si>
    <t xml:space="preserve">Estimativa mensal (soma Item 1 + Item 2) (R$) </t>
  </si>
  <si>
    <t>massa para vidro</t>
  </si>
  <si>
    <t>puxador com fechadura para porta de madeira ou vidro, barra reta 62cm de comprimento, em aço inox cromado, diâmetro 25 mm</t>
  </si>
  <si>
    <t>Custo Unitário do insumo (R$)</t>
  </si>
  <si>
    <t>2.1.1</t>
  </si>
  <si>
    <t>Custo estimado mensal do serviço (R$)</t>
  </si>
  <si>
    <t>2.1.2</t>
  </si>
  <si>
    <t>2.1.3</t>
  </si>
  <si>
    <t>2.1.4</t>
  </si>
  <si>
    <t>pedreiro coef 0,05 h/m²</t>
  </si>
  <si>
    <t>servente - coef 0,10 hora/m²</t>
  </si>
  <si>
    <t>bombeiro coef 1,09 h/und</t>
  </si>
  <si>
    <t>servente - coef 0,30 hora/und</t>
  </si>
  <si>
    <t>Quantidade mensal estimada do item</t>
  </si>
  <si>
    <t>bombeiro coef 0,32 h/und</t>
  </si>
  <si>
    <t>servente - coef 0,64 hora/und</t>
  </si>
  <si>
    <t>bombeiro coef 0,13 h/m</t>
  </si>
  <si>
    <t>servente - coef 0,02 hora/m</t>
  </si>
  <si>
    <t>bombeiro coef 1,15 h/aparelho</t>
  </si>
  <si>
    <t>servente - coef 0,55 hora/aparelho</t>
  </si>
  <si>
    <t>2.7</t>
  </si>
  <si>
    <t>2.4 VIDRAÇARIA</t>
  </si>
  <si>
    <t>Descrição do serviço</t>
  </si>
  <si>
    <t>Custo Unitário do insumo (R$)</t>
  </si>
  <si>
    <t>Custo total/item (R$)</t>
  </si>
  <si>
    <t>2.4.1</t>
  </si>
  <si>
    <t>vidraceiro - coef 1,81 hora/und</t>
  </si>
  <si>
    <t>servente - coef 1,77 hora/und</t>
  </si>
  <si>
    <t>2.4.2</t>
  </si>
  <si>
    <t>botão francês suporte finesson para fixar espelho, embalagem com 20 unidades (considerar 6 unidades/m²)</t>
  </si>
  <si>
    <t>fechadura tipo tarjeta/trinco livre/ocupado cromado 50cm</t>
  </si>
  <si>
    <t>jogo de ferragens cromadas para porta de vidro temperado, uma folha composto de dobradiças superior e inferior, trinco, fechadura, contra fechadura com capuchinho sem mola e puxador</t>
  </si>
  <si>
    <t>puxador "C" em chapa inox 10 x 20 cm, distância entre furos 12 cm </t>
  </si>
  <si>
    <t>puxador em mdf, redondo com diâmetro 25 cm, para porta de vidro, instalado com 1 furo, na cor madeira envernizada</t>
  </si>
  <si>
    <t>vidraceiro - coef 1,99 hora/und</t>
  </si>
  <si>
    <t>servente - coef 1,99 hora/und</t>
  </si>
  <si>
    <t>2.4.3</t>
  </si>
  <si>
    <t>porta de abrir em vidro temperado incolor , espessura 10 mm, 2 folhas, cada folha 90 x 210 cm, incluindo molas, ferragens e acessórios (dimensões para reposição) </t>
  </si>
  <si>
    <t>porta de abrir em vidro temperado incolor , espessura 10 mm, sem ferragens e acessórios (dimensões para reposição) </t>
  </si>
  <si>
    <t>porta de abrir em vidro temperado incolor , espessura 8mm, sem ferragens e acessórios (dimensões para reposição) </t>
  </si>
  <si>
    <t>vidraceiro - coef 6,76 hora/m²</t>
  </si>
  <si>
    <t>servente - coef 6,57 hora/m²</t>
  </si>
  <si>
    <t>2.4.4</t>
  </si>
  <si>
    <t>espelho cristal lapidado, espessura 4mm, com aplicação de vinil ao fundo</t>
  </si>
  <si>
    <t>vidro incolor ou fumê temperado, espessura 10 mm </t>
  </si>
  <si>
    <t>vidro incolor ou fumê temperado, espessura 8 mm </t>
  </si>
  <si>
    <t>vidro insulado (com sistema duplo de envidraçamento, separado com camada de ar), (isolante termoacústico) </t>
  </si>
  <si>
    <t>vidraceiro - coef 1,42 hora/m²</t>
  </si>
  <si>
    <t>2.4.5</t>
  </si>
  <si>
    <t>película de segurança (anti-impacto suportado de até 80 kg) e controle solar </t>
  </si>
  <si>
    <t>película especial (PVB acústico) com proteção termo-acústica </t>
  </si>
  <si>
    <t>Película Jateada leitosa, filtro UV 98%  (objetivo principal privacidade), largura 150cm</t>
  </si>
  <si>
    <t>película refletiva (filme de controle solar prata), com reflexão mínima de 45% da luz visível </t>
  </si>
  <si>
    <t>quadro composto por vidro antirreflexo incolor sanduíche, espessura 3 mm, inclusa moldura alumínio,  (preço por metro linear de moldura), instalação considerar 1 unidade</t>
  </si>
  <si>
    <t>quadro composto por vidro antirreflexo incolor sanduíche, espessura 3 mm, inclusa moldura preta, (preço por metro linear de moldura) instalação considerar 1 unidade</t>
  </si>
  <si>
    <t>quadro composto por vidro antirreflexo incolor sanduíche, inclusa moldura preta, com fundo FOAM-BOARD e colagem em spray (quadro para mapas) (preço por metro linear de moldura) instalação considerar 1 unidade</t>
  </si>
  <si>
    <t>quadro composto por vidro antirreflexo incolor, moldura alumínio e pastartur na cor branca (para reposição da galeria de ex. ministros), 250 x 340 mm instalação considerar 1 unidade</t>
  </si>
  <si>
    <t>vidraceiro - coef 1,42 hora/und</t>
  </si>
  <si>
    <t>CUSTO ESTIMADO MENSAL PARA ITEM 2.4 (R$)</t>
  </si>
  <si>
    <t>2.5 MARCENARIA</t>
  </si>
  <si>
    <t>Quantidade mensal estimada do item</t>
  </si>
  <si>
    <t>2.5.1</t>
  </si>
  <si>
    <t>MANUTENÇÃO EM ESTRUTURA MADEIRA (cod.SINAPI 100327 mod.)</t>
  </si>
  <si>
    <t>Cascola Tradicional 2,80KG </t>
  </si>
  <si>
    <t>cola fórmica a base de resina sintética para chapa de laminado melamínico</t>
  </si>
  <si>
    <t>Massa de calafetar  500g cinza</t>
  </si>
  <si>
    <t>servente - coef 0,24 hora/und</t>
  </si>
  <si>
    <t>2.5.2</t>
  </si>
  <si>
    <t>EXECUÇÃO EM ESTRUTURA MADEIRA (cod.SINAPI 1300 mod.)</t>
  </si>
  <si>
    <t>Alisar de madeira 5 cm ( ipê ou tauari), para porta de 70 a 100 cm</t>
  </si>
  <si>
    <t>Alisar de madeira 7 cm (tauari), para porta 70 a 100 cm</t>
  </si>
  <si>
    <t>Alisar em poliestileno, branco para porta drywall</t>
  </si>
  <si>
    <t>chapa de laminado melamínico, liso texturizado, 1,25 x 3,08 m, espessura 0,8 mm fórmica L-200 branca TX 3,08x1,25x,08mm</t>
  </si>
  <si>
    <t>marceneiro - coef 0,36 hora/und</t>
  </si>
  <si>
    <t>servente - coef 0,15 hora/und</t>
  </si>
  <si>
    <t>2.5.3</t>
  </si>
  <si>
    <t>INSTALAÇÃO DE FERRAGENS E ACESSÓRIOS (cod.SINAPI 1020 mod.)</t>
  </si>
  <si>
    <t>Dobradiça curva pressão porta armário móveis 35 mm </t>
  </si>
  <si>
    <t>Fechadura de embutir para gavetas e armários, em aço inox, com acabamento cromado, com cilindro de aproximadamente 22 mm com 2 chaves</t>
  </si>
  <si>
    <t>Fechadura de sobrepor para gavetas e armários, em aço inox, com acabamento cromado, com abas laterais, incluindo cilindro de aproximadamente 22 mm de diâmetro, com 2 chaves</t>
  </si>
  <si>
    <t>Fechadura Stam tetra inox,  incluindo acessórios e chaves</t>
  </si>
  <si>
    <t>puxador tipo alça, em ZAMAC CROMADO, comprimento aproximadamente 150 MM, com</t>
  </si>
  <si>
    <t>ROSETA PARA PORTAS DE MADEIRAS, incluindo parafusos</t>
  </si>
  <si>
    <t>puxador tubular reto duplo, em ALUMÍNIO CROMADO, comprimento aproximadamente 400 mm diâmetro 25 mm (1")</t>
  </si>
  <si>
    <t>marceneiro - coef 0,33 hora/und</t>
  </si>
  <si>
    <t>servente - coef 0,17 hora/und</t>
  </si>
  <si>
    <t>2.5.4</t>
  </si>
  <si>
    <t>INSTALAÇÃO DE PARAFUSOS E SIMILARES (cod.SINAPI 1330 mod.)</t>
  </si>
  <si>
    <t>bucha nylon s-12 c/ parafuso aço zinc cab sextavada rosca soberba 5/16" x 85mm, pacote com 25 unidades</t>
  </si>
  <si>
    <t>bucha nylon s-6 c/ parafuso aço zinc cab chata rosca soberba 4,2 x 45mm, pacote 25 unidades</t>
  </si>
  <si>
    <t>bucha nylon s-8 c/ parafuso aço zinc cab chata rosca soberba 4,8 x 50mm, pacote 5 unidades</t>
  </si>
  <si>
    <t>parafuso rosca soberba zincado cabeça chata fenda simples 5,5 x 65 mm (2.1/2 "), caixa com 100 unidades</t>
  </si>
  <si>
    <t>Parafuso SEXTAV. Rosca Soberba C5/16" x 65, caixa com 100 unidades</t>
  </si>
  <si>
    <t>parafuso zincado, sextavado, com rosca inteira, diâmetro 1/4", comprimento 1/2", caixa com 100 unidades</t>
  </si>
  <si>
    <t>parafuso zincado, sextavado, com rosca soberba, diâmetro 5/16", comprimento 40mm, caixa com 100 unidades</t>
  </si>
  <si>
    <t>parafuso zincado, sextavado, com rosca soberba, diâmetro 5/16", comprimento 80mm, caixa com 100 unidades</t>
  </si>
  <si>
    <t>prego de aço polido 12 x 12 c/ cabeça</t>
  </si>
  <si>
    <t>prego de aço polido 15 x 15 c/ cabeça</t>
  </si>
  <si>
    <t>prego de aço polido 17 x 27 c/ cabeça</t>
  </si>
  <si>
    <t>marceneiro - coef 0,07 hora/und demanda</t>
  </si>
  <si>
    <t>servente - coef 0,03 hora/und demanda</t>
  </si>
  <si>
    <t>2.5.5</t>
  </si>
  <si>
    <t>INSTALAÇÃO DE PORTAS DE MADEIRA (cod.SINAPI  100700 mod.)</t>
  </si>
  <si>
    <t>porta de madeira, folha pesada (NBR 15930) de 800 X 2100 MM, DE 40 MM A 45 MM de espessura, CAPA LISA EM HDF</t>
  </si>
  <si>
    <t>porta de madeira, folha pesada (NBR 15930) de 900 X 2100 MM, DE 40 MM A 45 MM de espessura, núcleo sólido, CAPA LISA EM HDF, acabamento em laminado natural para verniz</t>
  </si>
  <si>
    <t>porta completa acústica, alisar de madeira com isolamento 35 db(A), acabamento a escolher, maçaneta La Fonte e dobradiças reforçadas, dimensões 90 cm de largura e 210 cm de altura</t>
  </si>
  <si>
    <t>marceneiro - coef 3,46 hora/und</t>
  </si>
  <si>
    <t>servente - coef 2,42 hora/und</t>
  </si>
  <si>
    <t>CUSTO ESTIMADO MENSAL PARA ITEM 2.5 (R$)</t>
  </si>
  <si>
    <t> 2.6 SERVIÇOS DE SERRALHERIA</t>
  </si>
  <si>
    <t>2.6.1</t>
  </si>
  <si>
    <t>Aço CA  25 6,3 ou 8,0 MM vergalhão</t>
  </si>
  <si>
    <t>Aço CA  50 6,3 MM dobrado, cortado ou vergalhão</t>
  </si>
  <si>
    <t>Aço CA  60 4,2 ou 5,0 MM dobrado, cortado ou vergalhão</t>
  </si>
  <si>
    <t>barra chata em aço galvanizado, 1" x 1/8", barra 6 metros </t>
  </si>
  <si>
    <t>barra chata em aço galvanizado, 1" x 3/16", barra 6 metros </t>
  </si>
  <si>
    <t>barra chata em aço galvanizado, 1.1/2" x 3/16", barra 6 metros </t>
  </si>
  <si>
    <t>barra chata em aço galvanizado, 1.1/4" x 1/8", barra 6 metros </t>
  </si>
  <si>
    <t>barra chata em aço galvanizado, 2" x 1/8", barra 6 metros </t>
  </si>
  <si>
    <t>barra chata em aço galvanizado, 2" x 3/16", barra 6 metros </t>
  </si>
  <si>
    <t>Chumbador parabolt 3/8" x 75 mm,  com porca e arruela</t>
  </si>
  <si>
    <t>Esticador gancho/olhal em aço galvanizado 3/8" </t>
  </si>
  <si>
    <t>serralheiro - coef 0,30 hora/m</t>
  </si>
  <si>
    <t>2.6.2</t>
  </si>
  <si>
    <t>Corrimão em tubo aço galvanizado 1 1/4" com braçadeira</t>
  </si>
  <si>
    <t>Corrimão em tubo aço galvanizado 2 1/2" com braçadeira</t>
  </si>
  <si>
    <t>Corrimão em tubo aço galvanizado 3/4" com braçadeira</t>
  </si>
  <si>
    <t>serralheiro - coef 1,33 hora/m</t>
  </si>
  <si>
    <t>servente - coef 1,09 hora/m</t>
  </si>
  <si>
    <t>2.6.3</t>
  </si>
  <si>
    <t>Guarda-corpo com corrimão em tubo de aço galvanizado 1 1/2"</t>
  </si>
  <si>
    <t>Guarda-corpo com corrimão em tubo de aço galvanizado 3/4"</t>
  </si>
  <si>
    <t>serralheiro - coef  5,51 hora/m</t>
  </si>
  <si>
    <t>servente - coef 4,53 hora/m</t>
  </si>
  <si>
    <t>2.6.4</t>
  </si>
  <si>
    <t>tubo redondo 1" #13, barra 6 metros </t>
  </si>
  <si>
    <t>tubo retangular 30 x 20 #16, barra 6 metros </t>
  </si>
  <si>
    <t>serralheiro - coef  0,98 hora/m² </t>
  </si>
  <si>
    <t>servente - coef 0,98 hora/m²</t>
  </si>
  <si>
    <t>2.6.5</t>
  </si>
  <si>
    <t>disco de corte diamantado segmentado para concreto D=110 mm </t>
  </si>
  <si>
    <t>disco de desbaste para metal de 9” x ¼” x 7/8” (225 x 6,25 x 21,87 mm)</t>
  </si>
  <si>
    <t>eletrodo 4,0 mm </t>
  </si>
  <si>
    <t>perfil cantoneira em alumínio, na cor champanhe (utilizado para dar acabamento nas instalações de piso), 0,2 x 3 cm, barra com 1 metro </t>
  </si>
  <si>
    <t>Portão em tubo de aço galvanizado din 2440/nbr 5580, painel único, dimensões 1,0x1,6m, inclusive cadeado</t>
  </si>
  <si>
    <t>Portão em tubo de aço galvanizado din 2440/nbr 5580, painel único, dimensões 4,0x1,2m, inclusive cadeado</t>
  </si>
  <si>
    <t>Rodízio tipo napoleão para janelas de correr, em zamac, comprimento de aprox. 60 cm, com rolamento em aço </t>
  </si>
  <si>
    <t>Roldana 4 rodas para porta de correr em zamac com chapa de aço, rolamento interno blindado de aço revestido em nylon </t>
  </si>
  <si>
    <t>Roldana 4 rodas para porta de correr em zamac com chapa de latão, rolamento interno blindado de aço </t>
  </si>
  <si>
    <t>Trilho perfil de alumínio, trilho stanley 54 x 60 mm, para porta de correr</t>
  </si>
  <si>
    <t>Trilho perfil de alumínio, trilho stanley com aproxim. 35 x 35 mm, para porta de correr</t>
  </si>
  <si>
    <t>Trilho perfil de alumínio, trilho stanley com aproxim. 38 x 38 mm, para porta de correr</t>
  </si>
  <si>
    <t>serralheiro - coef  8,48 hora/m²</t>
  </si>
  <si>
    <t>servente - coef 6,95 hora/m²</t>
  </si>
  <si>
    <t>CUSTO ESTIMADO MENSAL PARA ITEM 2.6 (R$)</t>
  </si>
  <si>
    <t>2.3 PINTURA/FORRO</t>
  </si>
  <si>
    <t>2.3.1</t>
  </si>
  <si>
    <t>parafuso Drywall brocante 4,2 x 13mm, pacote 500 peças </t>
  </si>
  <si>
    <t>parafuso Drywall Cab. Trombeta – Ponta Agulha 3.5 x 25, pacote 100 peças </t>
  </si>
  <si>
    <t>parafuso Drywall Cab. Trombeta – Ponta Agulha 3.5 x 45, pacote 100 peças </t>
  </si>
  <si>
    <t>perfil drywall guia 48 x 30 x 300 mm </t>
  </si>
  <si>
    <t>perfil travessa XT 24 - 1250 mm </t>
  </si>
  <si>
    <t>perfil travessa XT 24 - 625mm </t>
  </si>
  <si>
    <t>bucha "GK" para gesso/drywall </t>
  </si>
  <si>
    <t>parede em gesso acartonado (DRYWALL) com recheio isolante acústico, instalado com perfis metálicos, espessura 200 mm, com 2 chapas de gesso de cada lado e lã de rocha no interior</t>
  </si>
  <si>
    <t>gesseiro - coef 0,63 hora</t>
  </si>
  <si>
    <t>servente - coef 0,32 hora</t>
  </si>
  <si>
    <t>2.3.2</t>
  </si>
  <si>
    <t>pincel  1.12" </t>
  </si>
  <si>
    <t>pincel  3" </t>
  </si>
  <si>
    <t>pincel de 1"</t>
  </si>
  <si>
    <t>cal virgem, saco 20kg </t>
  </si>
  <si>
    <t>selador acrílico branco de paredes fosco, lata de 18 litros </t>
  </si>
  <si>
    <t>pintor - coef 0,19 hora</t>
  </si>
  <si>
    <t>2.3.3</t>
  </si>
  <si>
    <t>gesseiro - coef 0,30 hora</t>
  </si>
  <si>
    <t>servente - coef 0,06 hora</t>
  </si>
  <si>
    <t>2.3.4</t>
  </si>
  <si>
    <t>forro acústico em placas 618 x 618 mm, fabricado com lã de pet, sem adição de resina ou aglomerante, material 100% reciclável, espessura 38 +/- 4 mm, fixado em perfil T </t>
  </si>
  <si>
    <t>gesseiro - coef 0,63 hora</t>
  </si>
  <si>
    <t>servente - coef 0,32 hora</t>
  </si>
  <si>
    <t>2.3.5</t>
  </si>
  <si>
    <t>massa corrida acrílica, lata 18 litros </t>
  </si>
  <si>
    <t>pintor - coef 0,50 hora</t>
  </si>
  <si>
    <t>servente - coef 0,18 hora</t>
  </si>
  <si>
    <t>2.3.6</t>
  </si>
  <si>
    <t>pintor - coef 0,24 hora</t>
  </si>
  <si>
    <t>2.3.7</t>
  </si>
  <si>
    <t>tinta Spray Esmalte Sintético preto fosco  350ml</t>
  </si>
  <si>
    <t>pintor - coef 0,06 hora</t>
  </si>
  <si>
    <t>CUSTO ESTIMADO MENSAL PARA ITEM 2.3 (R$)</t>
  </si>
  <si>
    <t>2.2 INTERVENÇÕES ESTRUTURAIS</t>
  </si>
  <si>
    <t>Custo Unitário do insumo(R$)</t>
  </si>
  <si>
    <t>Custo total anual estimado do item (R$)</t>
  </si>
  <si>
    <t>2.2.1</t>
  </si>
  <si>
    <t>LOCAÇÃO DE EQUIPAMENTOS E MÁQUINAS </t>
  </si>
  <si>
    <t>locação de compactador de solos com placa vibratória, 46x51cm, 5hp, 156kg, diesel, impacto dinâmico 1700kg - custo horário de materiais na operação</t>
  </si>
  <si>
    <t>2.2.2</t>
  </si>
  <si>
    <t>LIMPEZA E DESINFECÇÃO (cod. SINAPI 2120 mod.)</t>
  </si>
  <si>
    <t>álcool etílico 70%</t>
  </si>
  <si>
    <t>Detergente multiuso neutro - (material utilizado na limpeza de vidros, antes de colocar película ou na remoção e  para desinfecção de reservatório de água)</t>
  </si>
  <si>
    <t>pano alvejado 45 x 65 cm </t>
  </si>
  <si>
    <t>Rodo plástico 40cm c/ cabo</t>
  </si>
  <si>
    <t>saco preto lixo  - material utilizado na limpeza das caixas de esgoto para remoção das borras de café</t>
  </si>
  <si>
    <t>silicone acético uso geral incolor 280 g</t>
  </si>
  <si>
    <t>servente - coef 0,25 hora/m² área limpa</t>
  </si>
  <si>
    <t>2.2.3</t>
  </si>
  <si>
    <t>JARDINS E ÁREA EXTERNA (cod. SINAPI 93681 mod.)</t>
  </si>
  <si>
    <t>Concreto usinado bombeado fck=25mpa, inclusive lançamento e adensamento</t>
  </si>
  <si>
    <t>2.2.4</t>
  </si>
  <si>
    <t>ADITIVOS E ADESIVOS (cod. SINAPI 2860 mod.)</t>
  </si>
  <si>
    <t>adesivo estrutural a base de resina epóxi, bicomponente, pastoso (tixotrópico), sikadur 31 ou equivalente</t>
  </si>
  <si>
    <t>aditivo expansor, saco 20kg </t>
  </si>
  <si>
    <t>pedreiro coef 1,85 h/m</t>
  </si>
  <si>
    <t>servente - coef 0,37 hora/m</t>
  </si>
  <si>
    <t>2.2.5</t>
  </si>
  <si>
    <t>EXECUÇÃO E TRATAMENTO DE SUPERFÍCIES (cod. SINAPI 1060 mod.)</t>
  </si>
  <si>
    <t>cola fadecril tarket ou similar, para instalação de piso vinílico tipo ambienta ou similar, embalagem 23 kg  </t>
  </si>
  <si>
    <t>Massa Plástica Universal Super Light c/ Catalizador, embalagem 1000 gramas </t>
  </si>
  <si>
    <t>Tampão ferro fundido 60 x 40 cm (incêndio/telefone) Tampão ferro fundido T33 (águas pluviais/esgoto)21071 241,86</t>
  </si>
  <si>
    <t>primer asfáltico, embalagem 18 litros, Vedacit ou similar </t>
  </si>
  <si>
    <t>pedreiro coef 0,14 h/m²</t>
  </si>
  <si>
    <t>servente - coef 0,01 hora/m²</t>
  </si>
  <si>
    <t>2.2.6</t>
  </si>
  <si>
    <t>IMPERMEABILIZAÇÃO (cod. SINAPI 98547 mod.)</t>
  </si>
  <si>
    <t>Impermeabilizante de piso vinílico semiflexível constando de aplicação de base seladora semi-permanente e no mínimo 3 camadas de cera acrílica com teor de sólidos de pelo menos 25% em emulsão ou solução, de tipo e marca recomendados pelo fabricante do piso, com acabamento final brilhante. </t>
  </si>
  <si>
    <t>pedreiro coef 1,38 h/m²</t>
  </si>
  <si>
    <t>servente - coef 0,28 hora/m²</t>
  </si>
  <si>
    <t>2.2.7</t>
  </si>
  <si>
    <t>PISOS E REVESTIMENTOS (cod. SINAPI 87244 mod.)</t>
  </si>
  <si>
    <t>rodapé ou roda-bancada em granito polido, tipo andorinha/castelo/corumbá, espessura 2 cm, altura de 10cm</t>
  </si>
  <si>
    <t>mármore branco comum c/ 3 cm de espessura, para bancada, acabamento polido</t>
  </si>
  <si>
    <t>granito cinza andorinha ou corumbá (reposição) c/ 2,5 cm de espessura, para bancada, acabamento polido</t>
  </si>
  <si>
    <t>granito cinza Andorinha ou verde ubatuba c/ 2 cm de espessura, c/ placas de 50x50cm, acabamento polido</t>
  </si>
  <si>
    <t>Revestimento cerâmico de pastilha 2,5 x 2,5 cm, esmaltadas para paredes </t>
  </si>
  <si>
    <t>revestimento biancogrês 32X60 cerâmico esmaltado para paredes internas com placas PEI maior ou igual a 4, formato maior a 2025 cm² </t>
  </si>
  <si>
    <t>carpete têxtil agulhado em placas 50 x 50 cm (reposição) </t>
  </si>
  <si>
    <t>pastilha, resistente à abrasão superficial - PEI maior ou igual a 4,0, dimensão 2,5 x 5,0 cm, espessura 12 mm, na cor a escolher, retificada, padrão brilhante</t>
  </si>
  <si>
    <t>piso de borracha antiderrapante do tipo Plurigoma ou similar, superfície pastilhada, cor preta, em placas de 50 x 50 cm por 2 mm de espessura </t>
  </si>
  <si>
    <t>Piso em granilite, marmorite ou granitina espessura 8 mm, incluso juntas de dilatação plásticas</t>
  </si>
  <si>
    <t>piso vinílico semiflexível em placas de 300 x 300 mm, espessura de 2,0 mm, para alto tráfego. Textura e padrão conforme o tipo Fademac Paviflex CHROMA CONCEPT ou similar, com pigmentação granulada em tons uniformes (sem flash) cores a escolher. </t>
  </si>
  <si>
    <t>pedreiro coef 1,03 h/m²</t>
  </si>
  <si>
    <t>servente - coef 0,51 hora/m²</t>
  </si>
  <si>
    <t>2.2.8</t>
  </si>
  <si>
    <t>SEGURANÇA, SINALIZAÇÃO E DEMARCAÇÃO (cod. SINAPI 102520 mod.)</t>
  </si>
  <si>
    <t>cadeado latão cromado h=25 mm/5pinos/haste cromada </t>
  </si>
  <si>
    <t>Placa de  sinalização saída de emergência direita, fotoluminescente, em pvc 2mm anti-chamas (conforme NBR 16820), 20 x 20 cm</t>
  </si>
  <si>
    <t>Placa de  sinalização saída de emergência esquerda,  fotoluminescente, em pvc 2mm anti-chamas (conforme NBR 16820)</t>
  </si>
  <si>
    <t>Placa de sinalização aperte - empurre, 13 x 26 cm, fotoluminescente, em pvc 2mm anti-chamas (conforme NBR 16820)</t>
  </si>
  <si>
    <t>Placa de sinalização saída teto, 20 x 40 cm,   fotoluminescente, em pvc 2mm anti-chamas (conforme NBR 16820)</t>
  </si>
  <si>
    <t>Placa hidrante, 20 x 40 cm,   fotoluminescente, em pvc 2mm anti-chamas (conforme NBR 16820) </t>
  </si>
  <si>
    <t>fita zebrada para demarcação/sinalização de segurança, rolo 70 x 100 </t>
  </si>
  <si>
    <t>placa de acrílico transparente adesivada para sinalização de portas, borda polida, de 25 x 8 cm, espessura 6 mm película refletiva (filme de controle solar prata), com reflexão mínima de 45% da luz visível </t>
  </si>
  <si>
    <t>lona plástica preta</t>
  </si>
  <si>
    <t>servente - coef 0,72 hora/m</t>
  </si>
  <si>
    <t>2.2.9</t>
  </si>
  <si>
    <t>COMBATE A INCÊNDIO (cod. SINAPI    mod.)</t>
  </si>
  <si>
    <t>caixa de incêndio/abrigo para mangueira, de embutir/ interna( 90x60x17 cm), em chapa de aço, porta com ventilação, visor com a inscrição incêndio, suporte/cesta interna para mangueira, pintura eletrostática vermelha</t>
  </si>
  <si>
    <t>Recarga de extintor  PQS 6kg, ABC</t>
  </si>
  <si>
    <t>Recarga de extintor CO² 6kg </t>
  </si>
  <si>
    <t>2.2.10</t>
  </si>
  <si>
    <t>TELHADOS E COBERTURAS (cod. SINAPI    mod.)</t>
  </si>
  <si>
    <t>CUSTO ESTIMADO MENSAL PARA ITEM 2.2 (R$)</t>
  </si>
  <si>
    <t>1.1 SERVIÇOS BÁSICOS DE ENGENHARIA CIVIL</t>
  </si>
  <si>
    <t xml:space="preserve">1.1.1 </t>
  </si>
  <si>
    <t>SERVIÇOS BÁSICOS DIÁRIOS</t>
  </si>
  <si>
    <t xml:space="preserve">1.1.2 </t>
  </si>
  <si>
    <t>SERVIÇOS BÁSICOS SEMANAIS</t>
  </si>
  <si>
    <t xml:space="preserve">1.1.3 </t>
  </si>
  <si>
    <t>SERVIÇOS BÁSICOS QUINZENAIS</t>
  </si>
  <si>
    <t xml:space="preserve">1.1.4 </t>
  </si>
  <si>
    <t>SERVIÇOS BÁSICOS MENSAIS</t>
  </si>
  <si>
    <t xml:space="preserve">1.1.5 </t>
  </si>
  <si>
    <t>SERVIÇOS BÁSICOS SEMESTRAIS</t>
  </si>
  <si>
    <t xml:space="preserve">1.1.6 </t>
  </si>
  <si>
    <t>SERVIÇOS BÁSICOS ANUAIS</t>
  </si>
  <si>
    <t xml:space="preserve">Custo unitário (R$)	</t>
  </si>
  <si>
    <t>Quantidade estimada por serviço</t>
  </si>
  <si>
    <t>Custo estimado diário dos serviços (R$)</t>
  </si>
  <si>
    <t>bombeiro</t>
  </si>
  <si>
    <t>servente</t>
  </si>
  <si>
    <t>marceneiro</t>
  </si>
  <si>
    <t>ajustar e/ou remanejar molduras e quadros</t>
  </si>
  <si>
    <t>serralheiro</t>
  </si>
  <si>
    <t>persianista</t>
  </si>
  <si>
    <t>vidraceiro</t>
  </si>
  <si>
    <t>hora/dia</t>
  </si>
  <si>
    <t>hora/semana</t>
  </si>
  <si>
    <t>realizar ajustes em puxadores, parafusos, trancas, trincos e dobradiças de portas e janelas de vidro  (incluindo toda sua estrutura) com esquadrias/estrutura de ferro ou material similar</t>
  </si>
  <si>
    <t>Custo estimado semanal dos serviços (R$)</t>
  </si>
  <si>
    <t>pedreiro</t>
  </si>
  <si>
    <t xml:space="preserve">inspeção e reapertos de acessórios, fechos, trincos, fechaduras e lubrificações em móveis </t>
  </si>
  <si>
    <t>hora/quinzena</t>
  </si>
  <si>
    <t>Custo estimado quinzenal dos serviços (R$)</t>
  </si>
  <si>
    <t>verificação da existência de ruídos anormais nas bombas e realizar ajustes, quando necessário, do funcionamento mecânico das bombas</t>
  </si>
  <si>
    <t>hora/mês</t>
  </si>
  <si>
    <t xml:space="preserve">verificar o sistema de escoamento das coberturas e telhados, com revisão e limpeza dos telhados, dos sistemas de escoamento, das lajes e calhas </t>
  </si>
  <si>
    <t>inspeção e ajustes nos portões, alambrados, grades, suportes de condensadoras, e demais elementos metálicos</t>
  </si>
  <si>
    <t>hora/semestre</t>
  </si>
  <si>
    <t>Custo estimado semestral do serviço (R$)</t>
  </si>
  <si>
    <t>hora/ano</t>
  </si>
  <si>
    <t>Custo estimado anual do serviço (R$)</t>
  </si>
  <si>
    <t xml:space="preserve">realizar a limpeza dos elementos de concreto nas fachadas dos Edifícios Anexos, incluso equipamentos, laudos e autorização de responsbilidade técnica </t>
  </si>
  <si>
    <t>CUSTO ESTIMADO ANUAL PARA ITEM 1.1 (R$)</t>
  </si>
  <si>
    <t>Serviços básicos de engenharia civil (média mensal)</t>
  </si>
  <si>
    <t>2.8 INSTALAÇÕES ELÉTRICAS/REDE/GERADOR</t>
  </si>
  <si>
    <t xml:space="preserve">Custo total estimado do item (R$)	</t>
  </si>
  <si>
    <t>2.7.1</t>
  </si>
  <si>
    <t>UTILIZAÇAO DE ABRAÇADEIRAS (cod.SINAPI 101663 mod.)</t>
  </si>
  <si>
    <t>Abracadeira de nylon para amarracao de cabos, comprimento de 100 x 2,5 mm</t>
  </si>
  <si>
    <t>Abracadeira de nylon para amarracao de cabos, comprimento de 150 x 3,6 mm</t>
  </si>
  <si>
    <t>Abracadeira de nylon para amarracao de cabos, comprimento de 200 x 4,6 mm</t>
  </si>
  <si>
    <t>Abracadeira de nylon para amarracao de cabos, comprimento de 390 x 4,6 mm</t>
  </si>
  <si>
    <t>Abraçadeira para lâmpada tubular t8</t>
  </si>
  <si>
    <t xml:space="preserve">Abraçadeira rosca s/fim aço inox 1.1/4" </t>
  </si>
  <si>
    <t>Abraçadeira rosca s/fim aço inox 1"</t>
  </si>
  <si>
    <t>Abraçadeira tipo copo 1/2"</t>
  </si>
  <si>
    <t>Abraçadeira tipo copo 3/4"</t>
  </si>
  <si>
    <t>Abracadeira, galvanizada/zincada, rosca sem fim, parafuso inox, largura fita  12,6 a 14mm d=2´´ a 2 1/2´´</t>
  </si>
  <si>
    <t>Abracadeira, galvanizada/zincada, rosca sem fim, parafuso inox, largura fita  12,6 a 14mm d=3´´ a 3 3/4´´</t>
  </si>
  <si>
    <t>2.7.2</t>
  </si>
  <si>
    <t>GERADOR, BATERIA, BLOCO DE CONTATOS E FUSÍVEL (cod.SINAPI 95873 mod.)</t>
  </si>
  <si>
    <t>Aluguel de Grupo Motor Gerador corrente alternada silenciado com potência de 550KVA/60HZ (Com transporte)</t>
  </si>
  <si>
    <t>Base unipolar para fusivel nh00, corrente nominal de 160 a</t>
  </si>
  <si>
    <t>Base unipolar para fusivel nh1, corrente nominal de 250 a</t>
  </si>
  <si>
    <t>Base unipolar para fusivel nh2, corrente nominal de 355 a</t>
  </si>
  <si>
    <t>Base unipolar para fusivel nh3, corrente nominal de 630 a</t>
  </si>
  <si>
    <t xml:space="preserve">Bateria alcalina 9v </t>
  </si>
  <si>
    <t xml:space="preserve">Bateria cr 2025 3v </t>
  </si>
  <si>
    <t>Bateria selada 150ah 12v</t>
  </si>
  <si>
    <t>Bloco de contatos frontal 1na p/ cwm9-105a bcxmf</t>
  </si>
  <si>
    <t>Bloco de contatos frontal 1nf p/ cwm9-105a bcxmf</t>
  </si>
  <si>
    <r>
      <rPr>
        <sz val="10"/>
        <rFont val="Arial"/>
        <family val="2"/>
      </rPr>
      <t>Fusível de vidro a2 6a</t>
    </r>
  </si>
  <si>
    <r>
      <rPr>
        <sz val="10"/>
        <rFont val="Arial"/>
        <family val="2"/>
      </rPr>
      <t>Fusivel nh-1 160amp.</t>
    </r>
  </si>
  <si>
    <r>
      <rPr>
        <sz val="10"/>
        <rFont val="Arial"/>
        <family val="2"/>
      </rPr>
      <t>Fusivel nh-2 250amp.</t>
    </r>
  </si>
  <si>
    <r>
      <rPr>
        <sz val="10"/>
        <rFont val="Arial"/>
        <family val="2"/>
      </rPr>
      <t>Fusivel nh-3 355 amp</t>
    </r>
  </si>
  <si>
    <r>
      <rPr>
        <sz val="10"/>
        <rFont val="Arial"/>
        <family val="2"/>
      </rPr>
      <t>Fusivel nh-3 630 amp</t>
    </r>
  </si>
  <si>
    <t>Eletricista coef 1,51 h/und</t>
  </si>
  <si>
    <t>2.7.3</t>
  </si>
  <si>
    <t>CABOS E TERMINAIS (cod.SINAPI 1650 mod.)</t>
  </si>
  <si>
    <r>
      <rPr>
        <sz val="10"/>
        <rFont val="Arial"/>
        <family val="2"/>
      </rPr>
      <t>Cabo coaxial rgc-06 97% branco</t>
    </r>
  </si>
  <si>
    <r>
      <rPr>
        <sz val="10"/>
        <rFont val="Arial"/>
        <family val="2"/>
      </rPr>
      <t>Cabo de cobre, ﬂexivel, classe 4 ou 5, isolacao em pvc/a, antichama bwf-b, 1 condutor,
450/750 v, secao nominal 1,5 mm2</t>
    </r>
  </si>
  <si>
    <r>
      <rPr>
        <sz val="10"/>
        <rFont val="Arial"/>
        <family val="2"/>
      </rPr>
      <t>Cabo de cobre, ﬂexivel, classe 4 ou 5, isolacao em pvc/a, antichama bwf-b, 1 condutor,
450/750 v, secao nominal 10 mm2</t>
    </r>
  </si>
  <si>
    <r>
      <rPr>
        <sz val="10"/>
        <rFont val="Arial"/>
        <family val="2"/>
      </rPr>
      <t>Cabo de cobre, ﬂexivel, classe 4 ou 5, isolacao em pvc/a, antichama bwf-b, 1 condutor,
450/750 v, secao nominal 2,5 mm2</t>
    </r>
  </si>
  <si>
    <r>
      <rPr>
        <sz val="10"/>
        <rFont val="Arial"/>
        <family val="2"/>
      </rPr>
      <t>Cabo de cobre, ﬂexivel, classe 4 ou 5, isolacao em pvc/a, antichama bwf-b, 1 condutor,
450/750 v, secao nominal 4 mm2</t>
    </r>
  </si>
  <si>
    <r>
      <rPr>
        <sz val="10"/>
        <rFont val="Arial"/>
        <family val="2"/>
      </rPr>
      <t>Cabo de cobre, ﬂexivel, classe 4 ou 5, isolacao em pvc/a, antichama bwf-b, 1 condutor,
450/750 v, secao nominal 6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</si>
  <si>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10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</si>
  <si>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120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</si>
  <si>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150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</si>
  <si>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16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</si>
  <si>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185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</si>
  <si>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240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</si>
  <si>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35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</si>
  <si>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6 mm2</t>
    </r>
  </si>
  <si>
    <r>
      <rPr>
        <sz val="10"/>
        <rFont val="Arial"/>
        <family val="2"/>
      </rPr>
      <t>Cabo de cobre, ﬂexivel, classe 4 ou 5, isolacao em pvc/a, antichama bwf-b,cobertura pvc-st1, antichama bwf-b, 1 condutor, 0,6/1 kv, secao
nominal 95 mm2</t>
    </r>
  </si>
  <si>
    <r>
      <rPr>
        <sz val="10"/>
        <rFont val="Arial"/>
        <family val="2"/>
      </rPr>
      <t>Cabo de par trancado utp, 4 pares, categoria
6a</t>
    </r>
  </si>
  <si>
    <r>
      <rPr>
        <sz val="10"/>
        <rFont val="Arial"/>
        <family val="2"/>
      </rPr>
      <t>Cabo ﬂexivel pvc 750 v, 2 condutores de 1,5
mm2</t>
    </r>
  </si>
  <si>
    <r>
      <rPr>
        <sz val="10"/>
        <rFont val="Arial"/>
        <family val="2"/>
      </rPr>
      <t>Cabo multipolar de cobre, ﬂexivel, classe 4 ou 5, isolacao em hepr, cobertura em pvc-st2, antichama bwf-b, 0,6/1 kv, 3 condutores de 10
mm2</t>
    </r>
  </si>
  <si>
    <r>
      <rPr>
        <sz val="10"/>
        <rFont val="Arial"/>
        <family val="2"/>
      </rPr>
      <t>Cabo multipolar de cobre, ﬂexivel, classe 4 ou 5, isolacao em hepr, cobertura em pvc-st2, antichama bwf-b, 0,6/1 kv, 3 condutores de
2,5 mm2</t>
    </r>
  </si>
  <si>
    <r>
      <rPr>
        <sz val="10"/>
        <rFont val="Arial"/>
        <family val="2"/>
      </rPr>
      <t>Cabo multipolar de cobre, ﬂexivel, classe 4 ou 5, isolacao em hepr, cobertura em pvc-st2, antichama bwf-b, 0,6/1 kv, 3 condutores de 4
mm2</t>
    </r>
  </si>
  <si>
    <r>
      <rPr>
        <sz val="10"/>
        <rFont val="Arial"/>
        <family val="2"/>
      </rPr>
      <t>Cabo multipolar de cobre, ﬂexivel, classe 4 ou 5, isolacao em hepr, cobertura em pvc-st2, antichama bwf-b, 0,6/1 kv, 3 condutores de 6
mm2</t>
    </r>
  </si>
  <si>
    <r>
      <rPr>
        <sz val="10"/>
        <rFont val="Arial"/>
        <family val="2"/>
      </rPr>
      <t>Cabo telefonico chato 4 vias liso preto</t>
    </r>
  </si>
  <si>
    <r>
      <rPr>
        <sz val="10"/>
        <rFont val="Arial"/>
        <family val="2"/>
      </rPr>
      <t>Terminal a compressao em cobre estanhado
para cabo 10 mm2</t>
    </r>
  </si>
  <si>
    <r>
      <rPr>
        <sz val="10"/>
        <rFont val="Arial"/>
        <family val="2"/>
      </rPr>
      <t>Terminal a compressao em cobre estanhado
para cabo 70 mm2</t>
    </r>
  </si>
  <si>
    <r>
      <rPr>
        <sz val="10"/>
        <rFont val="Arial"/>
        <family val="2"/>
      </rPr>
      <t>Terminal pre isolado garfo 2,5mm</t>
    </r>
  </si>
  <si>
    <r>
      <rPr>
        <sz val="10"/>
        <rFont val="Arial"/>
        <family val="2"/>
      </rPr>
      <t>Terminal pre isolado olhal 1,5/2,5mm</t>
    </r>
  </si>
  <si>
    <r>
      <rPr>
        <sz val="10"/>
        <rFont val="Arial"/>
        <family val="2"/>
      </rPr>
      <t>Terminal pre isolado olhal 10mm</t>
    </r>
  </si>
  <si>
    <r>
      <rPr>
        <sz val="10"/>
        <rFont val="Arial"/>
        <family val="2"/>
      </rPr>
      <t>Terminal pre isolado pino 1,5mm</t>
    </r>
  </si>
  <si>
    <r>
      <rPr>
        <sz val="10"/>
        <rFont val="Arial"/>
        <family val="2"/>
      </rPr>
      <t>Terminal pre isolado pino 10mm</t>
    </r>
  </si>
  <si>
    <r>
      <rPr>
        <sz val="10"/>
        <rFont val="Arial"/>
        <family val="2"/>
      </rPr>
      <t>Terminal pre isolado pino 2,5mm</t>
    </r>
  </si>
  <si>
    <r>
      <rPr>
        <sz val="10"/>
        <rFont val="Arial"/>
        <family val="2"/>
      </rPr>
      <t>Terminal pre isolado pino 35mm</t>
    </r>
  </si>
  <si>
    <r>
      <rPr>
        <sz val="10"/>
        <rFont val="Arial"/>
        <family val="2"/>
      </rPr>
      <t>Terminal pre isolado pino 4,0mm</t>
    </r>
  </si>
  <si>
    <r>
      <rPr>
        <sz val="10"/>
        <rFont val="Arial"/>
        <family val="2"/>
      </rPr>
      <t>Terminal pre isolado pino 6,0mm</t>
    </r>
  </si>
  <si>
    <r>
      <rPr>
        <sz val="10"/>
        <rFont val="Arial"/>
        <family val="2"/>
      </rPr>
      <t>Fio pararalelo 300v 2x2,5mm</t>
    </r>
  </si>
  <si>
    <t>Fita isolante adesiva antichama, uso ate 750 v, em rolo de 19mm x 20m</t>
  </si>
  <si>
    <r>
      <rPr>
        <sz val="10"/>
        <rFont val="Arial"/>
        <family val="2"/>
      </rPr>
      <t>Fita isolante de borracha autofusao, uso ate
69 kv (alta tensao)</t>
    </r>
  </si>
  <si>
    <t>Eletricista coef 0,06 h/metro</t>
  </si>
  <si>
    <t>Auxiliar de eletricista - coef 0,06 h/metro</t>
  </si>
  <si>
    <t>2.7.4</t>
  </si>
  <si>
    <t>CAIXA DE PASSAGEM, CODULETE E CONECTOR  (cod.SINAPI 1650 mod.)</t>
  </si>
  <si>
    <r>
      <rPr>
        <sz val="10"/>
        <rFont val="Arial"/>
        <family val="2"/>
      </rPr>
      <t>Caixa de passagem eletrica de parede, de sobrepor, em termoplastico / pvc com tampa
aparafusa, dimensoes 200 x 200 x *100* mm</t>
    </r>
  </si>
  <si>
    <t>Caixa de passagem eletrica de parede, de sobrepor, em termoplastico / pvc com tampa aparafusada, dimensões 150x150x100mm</t>
  </si>
  <si>
    <r>
      <rPr>
        <sz val="10"/>
        <rFont val="Arial"/>
        <family val="2"/>
      </rPr>
      <t>Caixa de passagem, em pvc, de 4" x 2", para
eletroduto ﬂexivel corrugado</t>
    </r>
  </si>
  <si>
    <r>
      <rPr>
        <sz val="10"/>
        <rFont val="Arial"/>
        <family val="2"/>
      </rPr>
      <t>Caixa de passagem, em pvc, de 4" x 4", para
eletroduto ﬂexivel corrugado</t>
    </r>
  </si>
  <si>
    <r>
      <rPr>
        <sz val="10"/>
        <rFont val="Arial"/>
        <family val="2"/>
      </rPr>
      <t>Caixa Elétrica 3 Blocos para mesa 10A</t>
    </r>
  </si>
  <si>
    <r>
      <rPr>
        <sz val="10"/>
        <rFont val="Arial"/>
        <family val="2"/>
      </rPr>
      <t>Caixa inspecao em polietileno para
aterramento e para raios diametro = 300 mm</t>
    </r>
  </si>
  <si>
    <r>
      <rPr>
        <sz val="10"/>
        <rFont val="Arial"/>
        <family val="2"/>
      </rPr>
      <t>Condulete de aluminio tipo c, para eletroduto
roscavel de 1/2", com tampa</t>
    </r>
  </si>
  <si>
    <r>
      <rPr>
        <sz val="10"/>
        <rFont val="Arial"/>
        <family val="2"/>
      </rPr>
      <t>Condulete de aluminio tipo c, para eletroduto
roscavel de 3/4", com tampa</t>
    </r>
  </si>
  <si>
    <r>
      <rPr>
        <sz val="10"/>
        <rFont val="Arial"/>
        <family val="2"/>
      </rPr>
      <t>Condulete de aluminio tipo e, para eletroduto
roscavel de 1/2", com tampa cega</t>
    </r>
  </si>
  <si>
    <r>
      <rPr>
        <sz val="10"/>
        <rFont val="Arial"/>
        <family val="2"/>
      </rPr>
      <t>Condulete de aluminio tipo e, para eletroduto
roscavel de 3/4", com tampa cega</t>
    </r>
  </si>
  <si>
    <r>
      <rPr>
        <sz val="10"/>
        <rFont val="Arial"/>
        <family val="2"/>
      </rPr>
      <t>Condulete de aluminio tipo lr, para eletroduto
roscavel de 1/2", com tampa cega</t>
    </r>
  </si>
  <si>
    <r>
      <rPr>
        <sz val="10"/>
        <rFont val="Arial"/>
        <family val="2"/>
      </rPr>
      <t>Condulete de aluminio tipo lr, para eletroduto
roscavel de 3/4", com tampa cega</t>
    </r>
  </si>
  <si>
    <r>
      <rPr>
        <sz val="10"/>
        <rFont val="Arial"/>
        <family val="2"/>
      </rPr>
      <t>Condulete de aluminio tipo t, para eletroduto
roscavel de 1/2", com tampa cega</t>
    </r>
  </si>
  <si>
    <r>
      <rPr>
        <sz val="10"/>
        <rFont val="Arial"/>
        <family val="2"/>
      </rPr>
      <t>Condulete de aluminio tipo t, para eletroduto
roscavel de 3/4", com tampa cega</t>
    </r>
  </si>
  <si>
    <r>
      <rPr>
        <sz val="10"/>
        <rFont val="Arial"/>
        <family val="2"/>
      </rPr>
      <t>Conector curvo 90 graus de aluminio, bitola 1 1/2", para adaptar entrada de eletroduto
metalico ﬂexivel em quadros</t>
    </r>
  </si>
  <si>
    <r>
      <rPr>
        <sz val="10"/>
        <rFont val="Arial"/>
        <family val="2"/>
      </rPr>
      <t>Conector curvo 90 graus de aluminio, bitola 3/4", para adaptar entrada de eletroduto
metalico ﬂexivel em quadros</t>
    </r>
  </si>
  <si>
    <r>
      <rPr>
        <sz val="10"/>
        <rFont val="Arial"/>
        <family val="2"/>
      </rPr>
      <t>Conector de aluminio tipo prensa cabo, bitola
1/2", para cabos de diametro de 12,5 a 15 mm</t>
    </r>
  </si>
  <si>
    <r>
      <rPr>
        <sz val="10"/>
        <rFont val="Arial"/>
        <family val="2"/>
      </rPr>
      <t>Conector de aluminio tipo prensa cabo, bitola
3/4", para cabos de diametro de 17,5 a 20 mm</t>
    </r>
  </si>
  <si>
    <r>
      <rPr>
        <sz val="10"/>
        <rFont val="Arial"/>
        <family val="2"/>
      </rPr>
      <t>Conector femea rj - 45, categoria 6</t>
    </r>
  </si>
  <si>
    <r>
      <rPr>
        <sz val="10"/>
        <rFont val="Arial"/>
        <family val="2"/>
      </rPr>
      <t>Conector macho rj - 45, categoria 5 e</t>
    </r>
  </si>
  <si>
    <r>
      <rPr>
        <sz val="10"/>
        <rFont val="Arial"/>
        <family val="2"/>
      </rPr>
      <t>Conector macho rj - 45, categoria 6</t>
    </r>
  </si>
  <si>
    <r>
      <rPr>
        <sz val="10"/>
        <rFont val="Arial"/>
        <family val="2"/>
      </rPr>
      <t>Conector macho rj11</t>
    </r>
  </si>
  <si>
    <r>
      <rPr>
        <sz val="10"/>
        <rFont val="Arial"/>
        <family val="2"/>
      </rPr>
      <t>Conector para tv rg6</t>
    </r>
  </si>
  <si>
    <r>
      <rPr>
        <sz val="10"/>
        <rFont val="Arial"/>
        <family val="2"/>
      </rPr>
      <t>Conector reto de aluminio para eletroduto de
1 1/2", para adaptar entrada de eletroduto metalico ﬂexivel em quadros</t>
    </r>
  </si>
  <si>
    <r>
      <rPr>
        <sz val="10"/>
        <rFont val="Arial"/>
        <family val="2"/>
      </rPr>
      <t>Conector reto de aluminio para eletroduto de 3/4", para adaptar entrada de eletroduto
metalico ﬂexivel em quadros</t>
    </r>
  </si>
  <si>
    <r>
      <rPr>
        <sz val="10"/>
        <rFont val="Arial"/>
        <family val="2"/>
      </rPr>
      <t>Conector rj-09 macho</t>
    </r>
  </si>
  <si>
    <r>
      <rPr>
        <sz val="10"/>
        <rFont val="Arial"/>
        <family val="2"/>
      </rPr>
      <t>Conector sak borne 2,5mm</t>
    </r>
  </si>
  <si>
    <r>
      <rPr>
        <sz val="10"/>
        <rFont val="Arial"/>
        <family val="2"/>
      </rPr>
      <t>Conector sak borne 35mm</t>
    </r>
  </si>
  <si>
    <r>
      <rPr>
        <sz val="10"/>
        <rFont val="Arial"/>
        <family val="2"/>
      </rPr>
      <t>Conector sak borne 4mm</t>
    </r>
  </si>
  <si>
    <r>
      <rPr>
        <sz val="10"/>
        <rFont val="Arial"/>
        <family val="2"/>
      </rPr>
      <t>Conector tipo grampo 5/8"</t>
    </r>
  </si>
  <si>
    <t>Auxiliar de eletricista - coef 0,06 hora/metro</t>
  </si>
  <si>
    <t>2.7.5</t>
  </si>
  <si>
    <t>ELETROCALHA, ELETRODUTOS, CANALETAS E ESPAGUETE</t>
  </si>
  <si>
    <r>
      <rPr>
        <sz val="10"/>
        <rFont val="Arial"/>
        <family val="2"/>
      </rPr>
      <t>Eletrocalha perfurada tipo u 100x50</t>
    </r>
  </si>
  <si>
    <r>
      <rPr>
        <sz val="10"/>
        <rFont val="Arial"/>
        <family val="2"/>
      </rPr>
      <t>Eletrocalha perfurada tipo u 200x50</t>
    </r>
  </si>
  <si>
    <r>
      <rPr>
        <sz val="10"/>
        <rFont val="Arial"/>
        <family val="2"/>
      </rPr>
      <t>Eletroduto pvc ﬂexivel corrugado, cor amarela,
de 16 mm</t>
    </r>
  </si>
  <si>
    <r>
      <rPr>
        <sz val="10"/>
        <rFont val="Arial"/>
        <family val="2"/>
      </rPr>
      <t>Eletroduto pvc ﬂexivel corrugado, cor amarela,
de 20 mm</t>
    </r>
  </si>
  <si>
    <r>
      <rPr>
        <sz val="10"/>
        <rFont val="Arial"/>
        <family val="2"/>
      </rPr>
      <t>Eletroduto/condulete de pvc rigido, liso, cor cinza, de 1/2", para instalacoes aparentes (nbr
5410)</t>
    </r>
  </si>
  <si>
    <r>
      <rPr>
        <sz val="10"/>
        <rFont val="Arial"/>
        <family val="2"/>
      </rPr>
      <t>Eletroduto/condulete de pvc rigido, liso, cor
cinza, de 3/4", para instalacoes aparentes (nbr 5410)</t>
    </r>
  </si>
  <si>
    <r>
      <rPr>
        <sz val="10"/>
        <rFont val="Arial"/>
        <family val="2"/>
      </rPr>
      <t>Eletrofita 3 vias 20a 750v equivalente cabo
2,5mm</t>
    </r>
  </si>
  <si>
    <r>
      <rPr>
        <sz val="10"/>
        <rFont val="Arial"/>
        <family val="2"/>
      </rPr>
      <t>Emenda de cabo coaxial</t>
    </r>
  </si>
  <si>
    <r>
      <rPr>
        <sz val="10"/>
        <rFont val="Arial"/>
        <family val="2"/>
      </rPr>
      <t>Espaguete isolante termo retratil 25mm</t>
    </r>
  </si>
  <si>
    <r>
      <rPr>
        <sz val="10"/>
        <rFont val="Arial"/>
        <family val="2"/>
      </rPr>
      <t>Espaguete isolante termo retratil 3 mm</t>
    </r>
  </si>
  <si>
    <r>
      <rPr>
        <sz val="10"/>
        <rFont val="Arial"/>
        <family val="2"/>
      </rPr>
      <t>Espaguete isolante termo retratil 5 mm</t>
    </r>
  </si>
  <si>
    <r>
      <rPr>
        <sz val="10"/>
        <rFont val="Arial"/>
        <family val="2"/>
      </rPr>
      <t>Espaguete isolante termo retratil 6 mm</t>
    </r>
  </si>
  <si>
    <r>
      <rPr>
        <sz val="10"/>
        <rFont val="Arial"/>
        <family val="2"/>
      </rPr>
      <t>Espaguete isolante termo retratil 8 mm</t>
    </r>
  </si>
  <si>
    <r>
      <rPr>
        <sz val="10"/>
        <rFont val="Arial"/>
        <family val="2"/>
      </rPr>
      <t>Curva horizontal 90 perfil 25 mm branca</t>
    </r>
  </si>
  <si>
    <r>
      <rPr>
        <sz val="10"/>
        <rFont val="Arial"/>
        <family val="2"/>
      </rPr>
      <t>Curva vertical 90 perfil 25 mm branca</t>
    </r>
  </si>
  <si>
    <r>
      <rPr>
        <sz val="10"/>
        <rFont val="Arial"/>
        <family val="2"/>
      </rPr>
      <t>Luva em pvc rigido roscavel, de 1 1/2", para
eletroduto</t>
    </r>
  </si>
  <si>
    <r>
      <rPr>
        <sz val="10"/>
        <rFont val="Arial"/>
        <family val="2"/>
      </rPr>
      <t>Luva em pvc rigido roscavel, de 3/4", para
eletroduto</t>
    </r>
  </si>
  <si>
    <r>
      <rPr>
        <sz val="10"/>
        <rFont val="Arial"/>
        <family val="2"/>
      </rPr>
      <t>Isolador epox 30x30</t>
    </r>
  </si>
  <si>
    <r>
      <rPr>
        <sz val="10"/>
        <rFont val="Arial"/>
        <family val="2"/>
      </rPr>
      <t>Isolador epox 40x40</t>
    </r>
  </si>
  <si>
    <r>
      <rPr>
        <sz val="10"/>
        <rFont val="Arial"/>
        <family val="2"/>
      </rPr>
      <t>Canaleta 20x10x2000 mm branca</t>
    </r>
  </si>
  <si>
    <r>
      <rPr>
        <sz val="10"/>
        <rFont val="Arial"/>
        <family val="2"/>
      </rPr>
      <t>Canaleta 30x30 s/aberta br c/tampa</t>
    </r>
  </si>
  <si>
    <r>
      <rPr>
        <sz val="10"/>
        <rFont val="Arial"/>
        <family val="2"/>
      </rPr>
      <t>Canaleta abaulada para piso 160x2000</t>
    </r>
  </si>
  <si>
    <t>2.7.6</t>
  </si>
  <si>
    <t>INSTALAÇÃO LUMINÁRIAS</t>
  </si>
  <si>
    <r>
      <rPr>
        <sz val="10"/>
        <rFont val="Arial"/>
        <family val="2"/>
      </rPr>
      <t>UND</t>
    </r>
  </si>
  <si>
    <r>
      <rPr>
        <sz val="10"/>
        <rFont val="Arial"/>
        <family val="2"/>
      </rPr>
      <t>Luminaria de embutir em chapa de aco para 2 lampadas ﬂuorescentes de 14 w com reﬂetor
e aletas em aluminio</t>
    </r>
  </si>
  <si>
    <r>
      <rPr>
        <sz val="10"/>
        <rFont val="Arial"/>
        <family val="2"/>
      </rPr>
      <t>Luminaria de embutir em chapa de aco para 4
lampadas ﬂuorescentes *60 x 60 cm* aletada</t>
    </r>
  </si>
  <si>
    <r>
      <rPr>
        <sz val="10"/>
        <rFont val="Arial"/>
        <family val="2"/>
      </rPr>
      <t>Luminaria de emergencia 30 leds, potencia 2
w, bateria de litio, autonomia de 6horas</t>
    </r>
  </si>
  <si>
    <r>
      <rPr>
        <sz val="10"/>
        <rFont val="Arial"/>
        <family val="2"/>
      </rPr>
      <t>Luminaria de led de embutir quadrada 25w
3000k</t>
    </r>
  </si>
  <si>
    <r>
      <rPr>
        <sz val="10"/>
        <rFont val="Arial"/>
        <family val="2"/>
      </rPr>
      <t>Luminaria de led multiuso t5 18w 120cm</t>
    </r>
  </si>
  <si>
    <r>
      <rPr>
        <sz val="10"/>
        <rFont val="Arial"/>
        <family val="2"/>
      </rPr>
      <t>Luminaria de sobrepor em chapa de aco para 2 lampada ﬂuorescente de *18* w, perfil
comercial</t>
    </r>
  </si>
  <si>
    <r>
      <rPr>
        <sz val="10"/>
        <rFont val="Arial"/>
        <family val="2"/>
      </rPr>
      <t>Luminaria led reﬂetor bivolt, luz branca, 100 w</t>
    </r>
  </si>
  <si>
    <r>
      <rPr>
        <sz val="10"/>
        <rFont val="Arial"/>
        <family val="2"/>
      </rPr>
      <t>Luminaria led reﬂetor bivolt, luz branca, 200 w</t>
    </r>
  </si>
  <si>
    <r>
      <rPr>
        <sz val="10"/>
        <rFont val="Arial"/>
        <family val="2"/>
      </rPr>
      <t>Luminaria led reﬂetor bivolt, luz branca, 300 w</t>
    </r>
  </si>
  <si>
    <r>
      <rPr>
        <sz val="10"/>
        <rFont val="Arial"/>
        <family val="2"/>
      </rPr>
      <t>Luminaria plafon 40x40cm 36w 6500k biv</t>
    </r>
  </si>
  <si>
    <r>
      <rPr>
        <sz val="10"/>
        <rFont val="Arial"/>
        <family val="2"/>
      </rPr>
      <t>Luminaria spot de sobrepor em aluminio com aleta plastica para 1 lampada, base e27,
potencia maxima 40/60 w</t>
    </r>
  </si>
  <si>
    <r>
      <rPr>
        <sz val="10"/>
        <rFont val="Arial"/>
        <family val="2"/>
      </rPr>
      <t>Painel led embutir 62x62 quadradao 40w
6500k 4000lm</t>
    </r>
  </si>
  <si>
    <r>
      <rPr>
        <sz val="10"/>
        <rFont val="Arial"/>
        <family val="2"/>
      </rPr>
      <t>Painel led sobrepor 60x60 quadradao 40w
6500k 4000lm</t>
    </r>
  </si>
  <si>
    <t>2.7.7</t>
  </si>
  <si>
    <t>RACK / REDE LÓGICA</t>
  </si>
  <si>
    <r>
      <rPr>
        <sz val="10"/>
        <rFont val="Arial"/>
        <family val="2"/>
      </rPr>
      <t>Organizador de cabos aberto 1u 50mm</t>
    </r>
  </si>
  <si>
    <r>
      <rPr>
        <sz val="10"/>
        <rFont val="Arial"/>
        <family val="2"/>
      </rPr>
      <t>Patch panel, 24 portas, categoria 6, com racks
de 19" e 1 u de altura</t>
    </r>
  </si>
  <si>
    <r>
      <rPr>
        <sz val="10"/>
        <rFont val="Arial"/>
        <family val="2"/>
      </rPr>
      <t>PERFIL DUPLO 25 mm TIPO D com tampa
BRANCO DUTOTEC ou similar</t>
    </r>
  </si>
  <si>
    <r>
      <rPr>
        <sz val="10"/>
        <rFont val="Arial"/>
        <family val="2"/>
      </rPr>
      <t>Ponto de consolidacao para 24 portas</t>
    </r>
  </si>
  <si>
    <r>
      <rPr>
        <sz val="10"/>
        <rFont val="Arial"/>
        <family val="2"/>
      </rPr>
      <t>Port-luz módulo temporizador universal</t>
    </r>
  </si>
  <si>
    <r>
      <rPr>
        <sz val="10"/>
        <rFont val="Arial"/>
        <family val="2"/>
      </rPr>
      <t>Porta eqpto 3 blocos padrão</t>
    </r>
  </si>
  <si>
    <r>
      <rPr>
        <sz val="10"/>
        <rFont val="Arial"/>
        <family val="2"/>
      </rPr>
      <t>Serviço de fusão/emenda de fibra optica, em cabomultimodo/ monomodo</t>
    </r>
  </si>
  <si>
    <r>
      <rPr>
        <sz val="10"/>
        <rFont val="Arial"/>
        <family val="2"/>
      </rPr>
      <t>Capa p/ conector rj-45 azul</t>
    </r>
  </si>
  <si>
    <r>
      <rPr>
        <sz val="10"/>
        <rFont val="Arial"/>
        <family val="2"/>
      </rPr>
      <t>Velcro organizador de cabos rolo de 3 metros</t>
    </r>
  </si>
  <si>
    <t>Eletricista coef 0,37 h/und</t>
  </si>
  <si>
    <t>Auxiliar de eletricista - coef 0,37 hora/und</t>
  </si>
  <si>
    <t>2.7.8</t>
  </si>
  <si>
    <t>INSTALAÇÃO QUADROS ELÉTRICOS</t>
  </si>
  <si>
    <r>
      <rPr>
        <sz val="10"/>
        <rFont val="Arial"/>
        <family val="2"/>
      </rPr>
      <t>Quadro de distribuicao com barramento trifasico, de embutir, em chapa de aco
galvanizado, para 12 disjuntores</t>
    </r>
  </si>
  <si>
    <r>
      <rPr>
        <sz val="10"/>
        <rFont val="Arial"/>
        <family val="2"/>
      </rPr>
      <t>Quadro de distribuicao com barramento trifasico, de embutir, em chapa de aco
galvanizado, para 24 disjuntores</t>
    </r>
  </si>
  <si>
    <t>Quadro de distribuicao com barramento trifasico, de embutir, em chapa de aço galvanizado, para 36 disjuntores</t>
  </si>
  <si>
    <r>
      <rPr>
        <sz val="10"/>
        <rFont val="Arial"/>
        <family val="2"/>
      </rPr>
      <t>Quadro de distribuicao com barramento trifasico, de embutir, em chapa de aco
galvanizado, para 48 disjuntores</t>
    </r>
  </si>
  <si>
    <r>
      <rPr>
        <sz val="10"/>
        <rFont val="Arial"/>
        <family val="2"/>
      </rPr>
      <t>Quadro de distribuicao, sem barramento, em
pvc, de embutir, para 18 disjuntores nema ou 24 disjuntores</t>
    </r>
  </si>
  <si>
    <r>
      <rPr>
        <sz val="10"/>
        <rFont val="Arial"/>
        <family val="2"/>
      </rPr>
      <t>Quadro de distribuicao, sem barramento, em
pvc, de sobrepor, para 12 disjuntores (porta)</t>
    </r>
  </si>
  <si>
    <r>
      <rPr>
        <sz val="10"/>
        <rFont val="Arial"/>
        <family val="2"/>
      </rPr>
      <t>Disjuntor cx. Mold. Trip fixo 50a</t>
    </r>
  </si>
  <si>
    <r>
      <rPr>
        <sz val="10"/>
        <rFont val="Arial"/>
        <family val="2"/>
      </rPr>
      <t>Disjuntor din/iec, tripolar de 100a</t>
    </r>
  </si>
  <si>
    <r>
      <rPr>
        <sz val="10"/>
        <rFont val="Arial"/>
        <family val="2"/>
      </rPr>
      <t>Disjuntor termico e magnetico ajustaveis, tripolar de 450 ate 600a, capacidade de
interrupcao de 35ka</t>
    </r>
  </si>
  <si>
    <r>
      <rPr>
        <sz val="10"/>
        <rFont val="Arial"/>
        <family val="2"/>
      </rPr>
      <t>Disjuntor termomagnetico tripolar 125a</t>
    </r>
  </si>
  <si>
    <r>
      <rPr>
        <sz val="10"/>
        <rFont val="Arial"/>
        <family val="2"/>
      </rPr>
      <t>Disjuntor tipo din/iec, monopolar de 40 ate
50a</t>
    </r>
  </si>
  <si>
    <r>
      <rPr>
        <sz val="10"/>
        <rFont val="Arial"/>
        <family val="2"/>
      </rPr>
      <t>Disjuntor tipo din/iec, monopolar de 6 ate 32a</t>
    </r>
  </si>
  <si>
    <r>
      <rPr>
        <sz val="10"/>
        <rFont val="Arial"/>
        <family val="2"/>
      </rPr>
      <t>Disjuntor tipo din/iec, tripolar de 10 ate 50a</t>
    </r>
  </si>
  <si>
    <r>
      <rPr>
        <sz val="10"/>
        <rFont val="Arial"/>
        <family val="2"/>
      </rPr>
      <t>Disjuntor tipo nema, tripolar 10 ate 50a,
tensao maxima de 415 v</t>
    </r>
  </si>
  <si>
    <r>
      <rPr>
        <sz val="10"/>
        <rFont val="Arial"/>
        <family val="2"/>
      </rPr>
      <t>Disjuntor trifasico de 100 amp cx. Mold. Fixo</t>
    </r>
  </si>
  <si>
    <r>
      <rPr>
        <sz val="10"/>
        <rFont val="Arial"/>
        <family val="2"/>
      </rPr>
      <t>Dispositivo dr, 2 polos, sensibilidade de 30 ma,
corrente de 25 a, tipo ac</t>
    </r>
  </si>
  <si>
    <t>Barramento de Distribuição Trifásico + Neutro e terra 18 polos</t>
  </si>
  <si>
    <t xml:space="preserve">Barramento de Distribuição Trifásico + Neutro e terra 46 Polos </t>
  </si>
  <si>
    <t>Barramento Neutro/terra P/ Quadro Distr 12 disjuntores</t>
  </si>
  <si>
    <t>Barramento Neutro/terra P/ Quadro Distr 24 disjuntores</t>
  </si>
  <si>
    <t>Contator tripolar, corrente de 12 a, tensao nominal de (220/380) 500v</t>
  </si>
  <si>
    <r>
      <rPr>
        <sz val="10"/>
        <rFont val="Arial"/>
        <family val="2"/>
      </rPr>
      <t>Contator tripolar, corrente de 25 a, tensao
nominal de (220/380) *500* v,</t>
    </r>
  </si>
  <si>
    <r>
      <rPr>
        <sz val="10"/>
        <rFont val="Arial"/>
        <family val="2"/>
      </rPr>
      <t>Contator tripolar, corrente de 32 a, tensao
nominal de (220/380) *500* v,</t>
    </r>
  </si>
  <si>
    <r>
      <rPr>
        <sz val="10"/>
        <rFont val="Arial"/>
        <family val="2"/>
      </rPr>
      <t>Contator tripolar, corrente de 45 a, tensao
nominal de (220/380) *500* v,</t>
    </r>
  </si>
  <si>
    <r>
      <rPr>
        <sz val="10"/>
        <rFont val="Arial"/>
        <family val="2"/>
      </rPr>
      <t>Chave seletora 2posicoes</t>
    </r>
  </si>
  <si>
    <r>
      <rPr>
        <sz val="10"/>
        <rFont val="Arial"/>
        <family val="2"/>
      </rPr>
      <t>Chave seletora 3posicoes</t>
    </r>
  </si>
  <si>
    <r>
      <rPr>
        <sz val="10"/>
        <rFont val="Arial"/>
        <family val="2"/>
      </rPr>
      <t>Relê de falta de fase trifasico 220 / 380Vca</t>
    </r>
  </si>
  <si>
    <r>
      <rPr>
        <sz val="10"/>
        <rFont val="Arial"/>
        <family val="2"/>
      </rPr>
      <t>Rele de sobrecarga 16-25a</t>
    </r>
  </si>
  <si>
    <r>
      <rPr>
        <sz val="10"/>
        <rFont val="Arial"/>
        <family val="2"/>
      </rPr>
      <t>Rele termico de sobrecarga 4-6,3a</t>
    </r>
  </si>
  <si>
    <t>2.7.9</t>
  </si>
  <si>
    <t>INSTALAÇÃO LÂMPADAS, REATORES, SENSORES E SOQUETES</t>
  </si>
  <si>
    <r>
      <rPr>
        <sz val="10"/>
        <rFont val="Arial"/>
        <family val="2"/>
      </rPr>
      <t>Lâmpada especial dwe 650 ge (130v x 650w)
mini brute</t>
    </r>
  </si>
  <si>
    <r>
      <rPr>
        <sz val="10"/>
        <rFont val="Arial"/>
        <family val="2"/>
      </rPr>
      <t>Lampada led 10 w bivolt branca, formato
tradicional (base e27)</t>
    </r>
  </si>
  <si>
    <r>
      <rPr>
        <sz val="10"/>
        <rFont val="Arial"/>
        <family val="2"/>
      </rPr>
      <t>Lampada led 6 w bivolt branca, formato
tradicional (base e27)</t>
    </r>
  </si>
  <si>
    <r>
      <rPr>
        <sz val="10"/>
        <rFont val="Arial"/>
        <family val="2"/>
      </rPr>
      <t>Lâmpada led de 40w bocal e 27</t>
    </r>
  </si>
  <si>
    <r>
      <rPr>
        <sz val="10"/>
        <rFont val="Arial"/>
        <family val="2"/>
      </rPr>
      <t>Lampada led tipo dicroica bivolt, luz branca, 5
w (base gu10)</t>
    </r>
  </si>
  <si>
    <r>
      <rPr>
        <sz val="10"/>
        <rFont val="Arial"/>
        <family val="2"/>
      </rPr>
      <t>Lampada led tubular bivolt 18/20 w, base g13</t>
    </r>
  </si>
  <si>
    <r>
      <rPr>
        <sz val="10"/>
        <rFont val="Arial"/>
        <family val="2"/>
      </rPr>
      <t>Lampada led tubular bivolt 9/10 w, base g13</t>
    </r>
  </si>
  <si>
    <r>
      <rPr>
        <sz val="10"/>
        <rFont val="Arial"/>
        <family val="2"/>
      </rPr>
      <t>Lâmpada pl eletronica 26w</t>
    </r>
  </si>
  <si>
    <r>
      <rPr>
        <sz val="10"/>
        <rFont val="Arial"/>
        <family val="2"/>
      </rPr>
      <t>Lâmpada tubular led t5 9w</t>
    </r>
  </si>
  <si>
    <r>
      <rPr>
        <sz val="10"/>
        <rFont val="Arial"/>
        <family val="2"/>
      </rPr>
      <t>Lâmpada vapor metalico hqi t 2000w e40</t>
    </r>
  </si>
  <si>
    <r>
      <rPr>
        <sz val="10"/>
        <rFont val="Arial"/>
        <family val="2"/>
      </rPr>
      <t>Reator eletronico bivolt para 2 lampadas
ﬂuorescentes de 14 w</t>
    </r>
  </si>
  <si>
    <r>
      <rPr>
        <sz val="10"/>
        <rFont val="Arial"/>
        <family val="2"/>
      </rPr>
      <t>Reator eletronico bivolt para 2 lampadas
ﬂuorescentes de 18/20 w</t>
    </r>
  </si>
  <si>
    <r>
      <rPr>
        <sz val="10"/>
        <rFont val="Arial"/>
        <family val="2"/>
      </rPr>
      <t>Reator eletronico bivolt para 2 lampadas
ﬂuorescentes de 36/40 w</t>
    </r>
  </si>
  <si>
    <r>
      <rPr>
        <sz val="10"/>
        <rFont val="Arial"/>
        <family val="2"/>
      </rPr>
      <t>Reator vapor metalico 2000W</t>
    </r>
  </si>
  <si>
    <r>
      <rPr>
        <sz val="10"/>
        <rFont val="Arial"/>
        <family val="2"/>
      </rPr>
      <t>Sensor de abertura magnetico</t>
    </r>
  </si>
  <si>
    <r>
      <rPr>
        <sz val="10"/>
        <rFont val="Arial"/>
        <family val="2"/>
      </rPr>
      <t>Sensor de presenca bivolt de parede com fotocelula para qualquer tipo de lampada
potencia maxima *1000* w, uso interno</t>
    </r>
  </si>
  <si>
    <r>
      <rPr>
        <sz val="10"/>
        <rFont val="Arial"/>
        <family val="2"/>
      </rPr>
      <t>Sensor de presenca bivolt de teto com
fotocelula para qualquer tipo de lampada potencia maxima *1000* w, uso interno</t>
    </r>
  </si>
  <si>
    <r>
      <rPr>
        <sz val="10"/>
        <rFont val="Arial"/>
        <family val="2"/>
      </rPr>
      <t>Soquete de porcelana base e27, fixo de teto,
para lampadas</t>
    </r>
  </si>
  <si>
    <r>
      <rPr>
        <sz val="10"/>
        <rFont val="Arial"/>
        <family val="2"/>
      </rPr>
      <t>Soquete de pvc / termoplastico base e27, com
rabicho, para lampadas</t>
    </r>
  </si>
  <si>
    <r>
      <rPr>
        <sz val="10"/>
        <rFont val="Arial"/>
        <family val="2"/>
      </rPr>
      <t>Soquete de rabicho para lâmpada
ﬂuorescente t8</t>
    </r>
  </si>
  <si>
    <r>
      <rPr>
        <sz val="10"/>
        <rFont val="Arial"/>
        <family val="2"/>
      </rPr>
      <t>Soquete p/ lâmpada dicroica</t>
    </r>
  </si>
  <si>
    <t>Soquete p/ lâmpada ﬂuorescente t5</t>
  </si>
  <si>
    <r>
      <rPr>
        <sz val="10"/>
        <rFont val="Arial"/>
        <family val="2"/>
      </rPr>
      <t>Soquete para lampada ﬂourescente
Antivibratório</t>
    </r>
  </si>
  <si>
    <t>2.7.10</t>
  </si>
  <si>
    <t>TOMADAS, INTERRUPTORES, ESPELHOS</t>
  </si>
  <si>
    <r>
      <rPr>
        <sz val="10"/>
        <rFont val="Arial"/>
        <family val="2"/>
      </rPr>
      <t>Tomada (2 modulos) 2p+t 10a, 250v, conjunto montado para embutir (placa + suporte +
modulo)</t>
    </r>
  </si>
  <si>
    <r>
      <rPr>
        <sz val="10"/>
        <rFont val="Arial"/>
        <family val="2"/>
      </rPr>
      <t>Tomada 2p+t 10a, 250v (apenas modulo)</t>
    </r>
  </si>
  <si>
    <r>
      <rPr>
        <sz val="10"/>
        <rFont val="Arial"/>
        <family val="2"/>
      </rPr>
      <t>Tomada 2p+t 10a, 250v, conjunto montado para embutir 4" x 2" (placa + suporte +
modulo)</t>
    </r>
  </si>
  <si>
    <r>
      <rPr>
        <sz val="10"/>
        <rFont val="Arial"/>
        <family val="2"/>
      </rPr>
      <t>Tomada 2p+t 10a, 250v, conjunto montado
para sobrepor 4" x 2" (caixa + modulo)</t>
    </r>
  </si>
  <si>
    <r>
      <rPr>
        <sz val="10"/>
        <rFont val="Arial"/>
        <family val="2"/>
      </rPr>
      <t>Tomada 2p+t 20a, 250v (apenas modulo)</t>
    </r>
  </si>
  <si>
    <r>
      <rPr>
        <sz val="10"/>
        <rFont val="Arial"/>
        <family val="2"/>
      </rPr>
      <t>Tomada dupla rj45 cat 6 fêmea (completa com
caixa)</t>
    </r>
  </si>
  <si>
    <r>
      <rPr>
        <sz val="10"/>
        <rFont val="Arial"/>
        <family val="2"/>
      </rPr>
      <t>Tomada rj11, 2 fios (apenas modulo)</t>
    </r>
  </si>
  <si>
    <r>
      <rPr>
        <sz val="10"/>
        <rFont val="Arial"/>
        <family val="2"/>
      </rPr>
      <t>Tomada rj45, 8 fios, cat 6 (apenas modulo)</t>
    </r>
  </si>
  <si>
    <r>
      <rPr>
        <sz val="10"/>
        <rFont val="Arial"/>
        <family val="2"/>
      </rPr>
      <t>Tomada trifasica 380 v 3p+t32a</t>
    </r>
  </si>
  <si>
    <r>
      <rPr>
        <sz val="10"/>
        <rFont val="Arial"/>
        <family val="2"/>
      </rPr>
      <t>Tomadas (2 modulos) 2p+t 10a, 250v, conjunto montado para sobrepor (caixa +
modulos)</t>
    </r>
  </si>
  <si>
    <r>
      <rPr>
        <sz val="10"/>
        <rFont val="Arial"/>
        <family val="2"/>
      </rPr>
      <t>Trilho de sobrepor para 4 lampadas</t>
    </r>
  </si>
  <si>
    <r>
      <rPr>
        <sz val="10"/>
        <rFont val="Arial"/>
        <family val="2"/>
      </rPr>
      <t>Trilho fixo para disjuntor din 50cm</t>
    </r>
  </si>
  <si>
    <r>
      <rPr>
        <sz val="10"/>
        <rFont val="Arial"/>
        <family val="2"/>
      </rPr>
      <t>Interruptor intermediario 10a, 250v, conjunto montado para embutir 4" x 2"(placa + suporte
+ modulo)</t>
    </r>
  </si>
  <si>
    <r>
      <rPr>
        <sz val="10"/>
        <rFont val="Arial"/>
        <family val="2"/>
      </rPr>
      <t>Interruptor paralelo 10a, 250v, conjunto montado para embutir 4" x 2" (placa + suporte
+ modulo)</t>
    </r>
  </si>
  <si>
    <r>
      <rPr>
        <sz val="10"/>
        <rFont val="Arial"/>
        <family val="2"/>
      </rPr>
      <t>Interruptor simples 10a, 250v, conjunto montado para embutir 4" x 2" (placa + suporte
+ modulo)</t>
    </r>
  </si>
  <si>
    <r>
      <rPr>
        <sz val="10"/>
        <rFont val="Arial"/>
        <family val="2"/>
      </rPr>
      <t>Interruptor simples 10a, 250v, conjunto
montado para sobrepor 4" x 2" (caixa + 2 modulos)</t>
    </r>
  </si>
  <si>
    <r>
      <rPr>
        <sz val="10"/>
        <rFont val="Arial"/>
        <family val="2"/>
      </rPr>
      <t>Interruptor simples 10a, 250v, conjunto montado para sobrepor 4" x 2" (caixa +
modulo)</t>
    </r>
  </si>
  <si>
    <r>
      <rPr>
        <sz val="10"/>
        <rFont val="Arial"/>
        <family val="2"/>
      </rPr>
      <t>Interruptores paralelos (2 modulos) 10a, 250v, conjunto montado para embutir 4" x 2" (placa
+ suporte + modulos)</t>
    </r>
  </si>
  <si>
    <r>
      <rPr>
        <sz val="10"/>
        <rFont val="Arial"/>
        <family val="2"/>
      </rPr>
      <t>Interruptores paralelos (3 modulos) 10a, 250v, conjunto montado para embutir 4" x 2" (placa
+ suporte + modulo)</t>
    </r>
  </si>
  <si>
    <r>
      <rPr>
        <sz val="10"/>
        <rFont val="Arial"/>
        <family val="2"/>
      </rPr>
      <t>Interruptores simples (2 modulos) 10a, 250v, conjunto montado para embutir 4"x 2" (placa
+ suporte + modulos)</t>
    </r>
  </si>
  <si>
    <r>
      <rPr>
        <sz val="10"/>
        <rFont val="Arial"/>
        <family val="2"/>
      </rPr>
      <t>Interruptores simples (3 modulos) 10a, 250v, conjunto montado para embutir 4"x 2" (placa
+ suporte + modulos)</t>
    </r>
  </si>
  <si>
    <r>
      <rPr>
        <sz val="10"/>
        <rFont val="Arial"/>
        <family val="2"/>
      </rPr>
      <t>Placa de sinalização contendo em destaque "
subest</t>
    </r>
  </si>
  <si>
    <r>
      <rPr>
        <sz val="10"/>
        <rFont val="Arial"/>
        <family val="2"/>
      </rPr>
      <t>Placa de sinalização contendo em destaque
"atenção"</t>
    </r>
  </si>
  <si>
    <r>
      <rPr>
        <sz val="10"/>
        <rFont val="Arial"/>
        <family val="2"/>
      </rPr>
      <t>Placa de sinalização contendo em destaque
em destaque "perigo'</t>
    </r>
  </si>
  <si>
    <r>
      <rPr>
        <sz val="10"/>
        <rFont val="Arial"/>
        <family val="2"/>
      </rPr>
      <t>Placa para piso 4x2 para tomada universal</t>
    </r>
  </si>
  <si>
    <r>
      <rPr>
        <sz val="10"/>
        <rFont val="Arial"/>
        <family val="2"/>
      </rPr>
      <t>Placa para piso 4x4 para tomada universal</t>
    </r>
  </si>
  <si>
    <r>
      <rPr>
        <sz val="10"/>
        <rFont val="Arial"/>
        <family val="2"/>
      </rPr>
      <t>Plug adaptador 3 pinos chato pt</t>
    </r>
  </si>
  <si>
    <r>
      <rPr>
        <sz val="10"/>
        <rFont val="Arial"/>
        <family val="2"/>
      </rPr>
      <t>Plug macho 2p 90 graus 10a br</t>
    </r>
  </si>
  <si>
    <r>
      <rPr>
        <sz val="10"/>
        <rFont val="Arial"/>
        <family val="2"/>
      </rPr>
      <t>Plug macho 2p+t 10a</t>
    </r>
  </si>
  <si>
    <r>
      <rPr>
        <sz val="10"/>
        <rFont val="Arial"/>
        <family val="2"/>
      </rPr>
      <t>Plug macho e femea 10amp</t>
    </r>
  </si>
  <si>
    <r>
      <rPr>
        <sz val="10"/>
        <rFont val="Arial"/>
        <family val="2"/>
      </rPr>
      <t>Plug macho e femea 20amp</t>
    </r>
  </si>
  <si>
    <r>
      <rPr>
        <sz val="10"/>
        <rFont val="Arial"/>
        <family val="2"/>
      </rPr>
      <t>Espelho / placa cega 4" x 2", para instalacao
de tomadas e interruptores</t>
    </r>
  </si>
  <si>
    <r>
      <rPr>
        <sz val="10"/>
        <rFont val="Arial"/>
        <family val="2"/>
      </rPr>
      <t>Espelho / placa cega 4" x 4", para instalacao
de tomadas e interruptores</t>
    </r>
  </si>
  <si>
    <r>
      <rPr>
        <sz val="10"/>
        <rFont val="Arial"/>
        <family val="2"/>
      </rPr>
      <t>Espelho / placa cega 4x4 de piso</t>
    </r>
  </si>
  <si>
    <r>
      <rPr>
        <sz val="10"/>
        <rFont val="Arial"/>
        <family val="2"/>
      </rPr>
      <t>Espelho / placa de 1 posto 4" x 2", para
instalacao de tomadas e interruptores</t>
    </r>
  </si>
  <si>
    <r>
      <rPr>
        <sz val="10"/>
        <rFont val="Arial"/>
        <family val="2"/>
      </rPr>
      <t>Espelho / placa de 2 postos 4" x 2", para
instalacao de tomadas e interruptores</t>
    </r>
  </si>
  <si>
    <r>
      <rPr>
        <sz val="10"/>
        <rFont val="Arial"/>
        <family val="2"/>
      </rPr>
      <t>Campainha elet. S/ fio polifônica bivolt.</t>
    </r>
  </si>
  <si>
    <r>
      <rPr>
        <sz val="10"/>
        <rFont val="Arial"/>
        <family val="2"/>
      </rPr>
      <t>Campainha sem fio c/ cont. Remoto</t>
    </r>
  </si>
  <si>
    <r>
      <rPr>
        <sz val="10"/>
        <rFont val="Arial"/>
        <family val="2"/>
      </rPr>
      <t>Tampa para modulo rj45</t>
    </r>
  </si>
  <si>
    <r>
      <rPr>
        <sz val="10"/>
        <rFont val="Arial"/>
        <family val="2"/>
      </rPr>
      <t>Sinaleiro de LED AMARELA 220V</t>
    </r>
  </si>
  <si>
    <r>
      <rPr>
        <sz val="10"/>
        <rFont val="Arial"/>
        <family val="2"/>
      </rPr>
      <t>Sinaleiro de LED verde 220V</t>
    </r>
  </si>
  <si>
    <r>
      <rPr>
        <sz val="10"/>
        <rFont val="Arial"/>
        <family val="2"/>
      </rPr>
      <t>Sinaleiro de LED Vermelho 220V</t>
    </r>
  </si>
  <si>
    <r>
      <rPr>
        <sz val="10"/>
        <rFont val="Arial"/>
        <family val="2"/>
      </rPr>
      <t>Kit 3x placas lgx 12 posições</t>
    </r>
  </si>
  <si>
    <r>
      <rPr>
        <sz val="10"/>
        <rFont val="Arial"/>
        <family val="2"/>
      </rPr>
      <t>Kit controlador de acesso com senha e
biometria</t>
    </r>
  </si>
  <si>
    <r>
      <rPr>
        <sz val="10"/>
        <rFont val="Arial"/>
        <family val="2"/>
      </rPr>
      <t>Fechadura magnética ipec cinza</t>
    </r>
  </si>
  <si>
    <r>
      <rPr>
        <sz val="10"/>
        <rFont val="Arial"/>
        <family val="2"/>
      </rPr>
      <t>Fecho eletromagnético</t>
    </r>
  </si>
  <si>
    <r>
      <rPr>
        <sz val="10"/>
        <rFont val="Arial"/>
        <family val="2"/>
      </rPr>
      <t>Sirene industrial rotativa</t>
    </r>
  </si>
  <si>
    <r>
      <rPr>
        <sz val="10"/>
        <rFont val="Arial"/>
        <family val="2"/>
      </rPr>
      <t>Módulo cego branco p/ porta equipamento</t>
    </r>
  </si>
  <si>
    <t>2.7.11</t>
  </si>
  <si>
    <t>DIVERSOS</t>
  </si>
  <si>
    <t>Arruela em aluminio, com rosca, de 1 1/2", para eletroduto</t>
  </si>
  <si>
    <t>Arruela em aluminio, com rosca, de 3/4", para eletroduto</t>
  </si>
  <si>
    <r>
      <rPr>
        <sz val="10"/>
        <rFont val="Arial"/>
        <family val="2"/>
      </rPr>
      <t>Braco ou haste com canopla plastica, 1/2 ", para chuveiro eletrico</t>
    </r>
  </si>
  <si>
    <r>
      <rPr>
        <sz val="10"/>
        <rFont val="Arial"/>
        <family val="2"/>
      </rPr>
      <t>Bucha de reducao em aluminio, com rosca, de
1 1/2" x 3/4", para eletroduto</t>
    </r>
  </si>
  <si>
    <r>
      <rPr>
        <sz val="10"/>
        <rFont val="Arial"/>
        <family val="2"/>
      </rPr>
      <t>Tinta spray cinza medio placa uso geral 400ml</t>
    </r>
  </si>
  <si>
    <r>
      <rPr>
        <sz val="10"/>
        <rFont val="Arial"/>
        <family val="2"/>
      </rPr>
      <t>Descarbonizante spray 300ml</t>
    </r>
  </si>
  <si>
    <r>
      <rPr>
        <sz val="10"/>
        <rFont val="Arial"/>
        <family val="2"/>
      </rPr>
      <t>Chuveiro comum em plastico branco, com
cano, 3 temperaturas, 5500 w (110/220</t>
    </r>
  </si>
  <si>
    <r>
      <rPr>
        <sz val="10"/>
        <rFont val="Arial"/>
        <family val="2"/>
      </rPr>
      <t>Cola quente bastão 1/2 280mm branco</t>
    </r>
  </si>
  <si>
    <r>
      <rPr>
        <sz val="10"/>
        <rFont val="Arial"/>
        <family val="2"/>
      </rPr>
      <t>Parafuso de aço zincado com rosca soberba,
cabeça chata e fenda simples ou phillips diametro 4,8mm, comprimento 45 mm.</t>
    </r>
  </si>
  <si>
    <r>
      <rPr>
        <sz val="10"/>
        <rFont val="Arial"/>
        <family val="2"/>
      </rPr>
      <t>Limpa contato eletrico 300ml</t>
    </r>
  </si>
  <si>
    <r>
      <rPr>
        <sz val="10"/>
        <rFont val="Arial"/>
        <family val="2"/>
      </rPr>
      <t>Divisor de sinal 1x3 para tv pre-amplificador</t>
    </r>
  </si>
  <si>
    <r>
      <rPr>
        <sz val="10"/>
        <rFont val="Arial"/>
        <family val="2"/>
      </rPr>
      <t>Haste de aterramento em aco com 3,00 m de comprimento e dn = 5/8", revestida com baixa
camada de cobre, com conector tipo grampo</t>
    </r>
  </si>
  <si>
    <r>
      <rPr>
        <sz val="10"/>
        <rFont val="Arial"/>
        <family val="2"/>
      </rPr>
      <t>Rebite de aluminio 3x10mm</t>
    </r>
  </si>
  <si>
    <r>
      <rPr>
        <sz val="10"/>
        <rFont val="Arial"/>
        <family val="2"/>
      </rPr>
      <t>Suporte de parede para TV fixo</t>
    </r>
  </si>
  <si>
    <r>
      <rPr>
        <sz val="10"/>
        <rFont val="Arial"/>
        <family val="2"/>
      </rPr>
      <t>Suporte de teto para TV</t>
    </r>
  </si>
  <si>
    <r>
      <rPr>
        <sz val="10"/>
        <rFont val="Arial"/>
        <family val="2"/>
      </rPr>
      <t>Receptor universal programável</t>
    </r>
  </si>
  <si>
    <r>
      <rPr>
        <sz val="10"/>
        <rFont val="Arial"/>
        <family val="2"/>
      </rPr>
      <t>Régua rotativa manual c/ 9bl</t>
    </r>
  </si>
  <si>
    <r>
      <rPr>
        <sz val="10"/>
        <rFont val="Arial"/>
        <family val="2"/>
      </rPr>
      <t>Temporizador digital programavel</t>
    </r>
  </si>
  <si>
    <r>
      <rPr>
        <sz val="10"/>
        <rFont val="Arial"/>
        <family val="2"/>
      </rPr>
      <t>Timer digital trilhd exatron</t>
    </r>
  </si>
  <si>
    <r>
      <rPr>
        <sz val="10"/>
        <rFont val="Arial"/>
        <family val="2"/>
      </rPr>
      <t>Mini contator auxiliar 3na inf diler31 220v
60hz</t>
    </r>
  </si>
  <si>
    <t xml:space="preserve">Amplificador de potência de rf-35 db </t>
  </si>
  <si>
    <r>
      <rPr>
        <sz val="10"/>
        <rFont val="Arial"/>
        <family val="2"/>
      </rPr>
      <t>Fita para amarela rotulador 12mm</t>
    </r>
  </si>
  <si>
    <r>
      <rPr>
        <sz val="10"/>
        <rFont val="Arial"/>
        <family val="2"/>
      </rPr>
      <t>Fita para branca rotulador 12mm</t>
    </r>
  </si>
  <si>
    <r>
      <rPr>
        <sz val="10"/>
        <rFont val="Arial"/>
        <family val="2"/>
      </rPr>
      <t>Fita plastica zebrada para demarcacao de
areas, largura = 7 cm, sem adesivo</t>
    </r>
  </si>
  <si>
    <r>
      <rPr>
        <sz val="10"/>
        <rFont val="Arial"/>
        <family val="2"/>
      </rPr>
      <t>Fonte carregador eletrônico com timer 2a</t>
    </r>
  </si>
  <si>
    <r>
      <rPr>
        <sz val="10"/>
        <rFont val="Arial"/>
        <family val="2"/>
      </rPr>
      <t>Fonte chaveada 180w 12v 15a</t>
    </r>
  </si>
  <si>
    <r>
      <rPr>
        <sz val="10"/>
        <rFont val="Arial"/>
        <family val="2"/>
      </rPr>
      <t>Fonte chaveada 24w 12v 2a</t>
    </r>
  </si>
  <si>
    <r>
      <rPr>
        <sz val="10"/>
        <rFont val="Arial"/>
        <family val="2"/>
      </rPr>
      <t>Fita dupla face 19mmx20</t>
    </r>
  </si>
  <si>
    <t>Custo estimado anual total (R$)</t>
  </si>
  <si>
    <t>1.2 SERVIÇOS BÁSICOS DE ENGENHARIA ELÉTRICA</t>
  </si>
  <si>
    <t>Item </t>
  </si>
  <si>
    <t>Descrição do item </t>
  </si>
  <si>
    <t>Tipo</t>
  </si>
  <si>
    <t>Quantidade estimada</t>
  </si>
  <si>
    <t>(unidade de serviço) </t>
  </si>
  <si>
    <t>Quadro de distribuição Geral (Cada tipo de manutenção está descrita no item 1.1.1 do Encarte A)</t>
  </si>
  <si>
    <t>Manutenção preventiva diária</t>
  </si>
  <si>
    <t>Manutenção preventiva mensal</t>
  </si>
  <si>
    <t>1.3</t>
  </si>
  <si>
    <t>Manutenção preventiva anual</t>
  </si>
  <si>
    <t>Banco de Capacitor (Cada tipo de manutenção está descrita no item 1.1.2 do Encarte A)</t>
  </si>
  <si>
    <t>Grupo Moto-Gerador (Cada tipo de manutenção está descrita no item 1.1.10 do Encarte A)</t>
  </si>
  <si>
    <t>3.1</t>
  </si>
  <si>
    <t>3.2</t>
  </si>
  <si>
    <t>Manutenção preventiva semanal</t>
  </si>
  <si>
    <t>3.3</t>
  </si>
  <si>
    <t>3.4</t>
  </si>
  <si>
    <t>Manutenção preventiva semestral</t>
  </si>
  <si>
    <t>3.5</t>
  </si>
  <si>
    <t>Quadro de Distribuição Predial (Cada tipo de manutenção está descrita no item 1.1.3 do Encarte A)</t>
  </si>
  <si>
    <t>4.1</t>
  </si>
  <si>
    <t>4.2</t>
  </si>
  <si>
    <t>4.3</t>
  </si>
  <si>
    <t>Quadro de Distribuição dos andares (Cada tipo de manutenção está descrita no item 1.1.4 do Encarte A)</t>
  </si>
  <si>
    <t>5.1</t>
  </si>
  <si>
    <t>5.2</t>
  </si>
  <si>
    <t>Iluminacao e Tomadas (por pavimento) (Cada tipo de manutenção está descrita no item 1.1.5 do Encarte A)</t>
  </si>
  <si>
    <t>6.1</t>
  </si>
  <si>
    <t>Ligar e Desligar iluminação dos prédios</t>
  </si>
  <si>
    <t>6.2</t>
  </si>
  <si>
    <t>Rede Elétrica comum e estabilizada (por pavimento) (Cada tipo de manutenção está descrita nos itens 1.1.6 e 1.1.7 do Encarte A)</t>
  </si>
  <si>
    <t>7.1</t>
  </si>
  <si>
    <t>7.2</t>
  </si>
  <si>
    <t>Quadros de Comandos (Cada tipo de manutenção está descrita no item 1.1.8 do Encarte A)</t>
  </si>
  <si>
    <t>8.1</t>
  </si>
  <si>
    <t>8.2</t>
  </si>
  <si>
    <t>8.3</t>
  </si>
  <si>
    <t>Luzes de emergência (por prédio) (Cada tipo de manutenção está descrita no item 1.1.9 do Encarte A)</t>
  </si>
  <si>
    <t>9.1</t>
  </si>
  <si>
    <t>SPDA e Aterramento (por prédio) (Cada tipo de manutenção está descrita no item 1.1.11 do Encarte A)</t>
  </si>
  <si>
    <t>10.1</t>
  </si>
  <si>
    <t>10.2</t>
  </si>
  <si>
    <t>10.3</t>
  </si>
  <si>
    <t>Bombas de Recalque (por prédio) (Cada tipo de manutenção está descrita no item 1.2.1 do Encarte A)</t>
  </si>
  <si>
    <t>11.1</t>
  </si>
  <si>
    <t>11.2</t>
  </si>
  <si>
    <t>11.3</t>
  </si>
  <si>
    <t>SPCI (por prédio) (Cada tipo de manutenção está descrita no item 1.3 do Encarte A)</t>
  </si>
  <si>
    <t>12.1</t>
  </si>
  <si>
    <t>12.2</t>
  </si>
  <si>
    <t>12.3</t>
  </si>
  <si>
    <t>Salas de Telecomunicações (Cada tipo de manutenção está descrita no item 1.4.1 do Encarte A)</t>
  </si>
  <si>
    <t>13.1</t>
  </si>
  <si>
    <t>Cabeamento Estruturado (por pavimento) (Cada tipo de manutenção está descrita no item 1.4.3 do Encarte A)</t>
  </si>
  <si>
    <t>14.1</t>
  </si>
  <si>
    <t>Pontos de Usuário (por pavimento) (Cada tipo de manutenção está descrita no item 1.4.2 do Encarte A)</t>
  </si>
  <si>
    <t>15.1</t>
  </si>
  <si>
    <t>Total anual (R$)</t>
  </si>
  <si>
    <t>Total mensal (R$)</t>
  </si>
  <si>
    <t xml:space="preserve">FIXAÇÃO DE TUBULAÇÃO DE PVC PARA REDES DE ÁGUA OU ESGOTO </t>
  </si>
  <si>
    <t xml:space="preserve">LOUÇAS, METAIS E APARELHOS </t>
  </si>
  <si>
    <t xml:space="preserve">FORRO/PAREDE EM DRYWALL, PARA AMBIENTE COMERCIAL, INCLUSIVE ESTRUTURA DE FIXAÇÃO </t>
  </si>
  <si>
    <t>APLICAÇÃO MANUAL DE PINTURA COM TINTA ACRÍLICA EM PAREDES E FORRO, DUAS DEMÃOS </t>
  </si>
  <si>
    <t>ACABAMENTOS PARA FORRO </t>
  </si>
  <si>
    <t>MONTAGEM DE FORRO </t>
  </si>
  <si>
    <t>APLICAÇÃO E LIXAMENTO DE MASSA EM SUPERFÍCIES, UMA DEMÃO</t>
  </si>
  <si>
    <t>PINTURA DE FUNDO EM METAIS E MADEIRA </t>
  </si>
  <si>
    <t>PINTURA COM TINTA ESMALTE</t>
  </si>
  <si>
    <t xml:space="preserve">INSTALAÇÃO DE MOLA DE PISO PARA PORTA DE VIDRO </t>
  </si>
  <si>
    <t xml:space="preserve">INSTALAÇÃO DE FERRAGENS E ACESSÓRIOS </t>
  </si>
  <si>
    <t>INSTALAÇÃO DE PORTA DE VIDRO TEMPERADO</t>
  </si>
  <si>
    <t>INSTALAÇÃO DE VIDROS E ESPELHOS</t>
  </si>
  <si>
    <t>INSTALAÇÃO DE PELÍCULAS E QUADROS </t>
  </si>
  <si>
    <t xml:space="preserve">EXECUÇÃO EM AÇO </t>
  </si>
  <si>
    <t>EXECUÇÃO DE CORRIMÃO</t>
  </si>
  <si>
    <t>EXECUÇÃO E MONTAGEM DE GUARDA-CORPO </t>
  </si>
  <si>
    <t xml:space="preserve">EXECUÇÃO E MONTAGEM DE ALAMBRADO </t>
  </si>
  <si>
    <t>EXECUÇÃO E MONTAGEM DE GRADIL E PORTÃO </t>
  </si>
  <si>
    <t>2.1 SERVIÇOS POR DEMANDA - INSTALAÇÕES ÁGUA/INCÊNDIO/ESGOTO</t>
  </si>
  <si>
    <t>Joelho/cototvelo ferro galvanizado 90° 1/2" </t>
  </si>
  <si>
    <t>niple de ferro galvanizado, com rosca  1"</t>
  </si>
  <si>
    <t>niple de ferro galvanizado, com rosca 3" </t>
  </si>
  <si>
    <t>curva pvc 90° longa série normal para esgoto diâmetro 50 mm </t>
  </si>
  <si>
    <t>luva simples pvc soldável para água fria diâmetro 20 mm </t>
  </si>
  <si>
    <t>luva simples pvc soldável para água fria diâmetro 25 mm </t>
  </si>
  <si>
    <t>luva simples pvc soldável para água fria diâmetro 32 mm </t>
  </si>
  <si>
    <t>luva simples pvc soldável para água fria diâmetro 40 mm </t>
  </si>
  <si>
    <t>luva simples pvc soldável para água fria diâmetro 50 mm </t>
  </si>
  <si>
    <t>luva simples pvc soldável para água fria diâmetro 60 mm </t>
  </si>
  <si>
    <t>luva simples pvc soldável para água fria diâmetro 85 mm </t>
  </si>
  <si>
    <t>Luva soldável com rosca, pvc 40mm x 1.1/4" </t>
  </si>
  <si>
    <t>Plug pvc roscável 3/4" para água </t>
  </si>
  <si>
    <t>tê pvc soldável 90° para água fria diâmetro 25 mm </t>
  </si>
  <si>
    <t>tê pvc soldável 90° para água fria diâmetro 32 mm </t>
  </si>
  <si>
    <t>tê pvc soldável 90° para água fria diâmetro 40 mm </t>
  </si>
  <si>
    <t>tê pvc soldável 90° para água fria diâmetro 50 mm </t>
  </si>
  <si>
    <t>tê pvc soldável 90° para água fria diâmetro 60 mm </t>
  </si>
  <si>
    <t>tê pvc soldável 90° para água fria diâmetro 85 mm </t>
  </si>
  <si>
    <t>conjunto de ligação para bacia sanitária ajustável, em plástico branco, com tubo canopla e espude </t>
  </si>
  <si>
    <t>Kit universal duplo fluxo para caixa acoplada </t>
  </si>
  <si>
    <t>Mangueira filtro 1/4" br </t>
  </si>
  <si>
    <t>massa adesiva plástica iberê </t>
  </si>
  <si>
    <t>Redução excêntrica pvc para esgoto diâmetro  100 x 50mm</t>
  </si>
  <si>
    <t>Registro de esfera pvc com volante VS soldável dn 25mm, com corpo dividido </t>
  </si>
  <si>
    <t>Registro de esfera pvc com volante VS soldável dn 40mm, com corpo dividido </t>
  </si>
  <si>
    <t>Registro de esfera pvc com volante VS soldável dn 85mm, com corpo dividido </t>
  </si>
  <si>
    <t>Sifão em metal cromado para pia ou lavatório 1" x 1.1/2" </t>
  </si>
  <si>
    <t>Tanque de louça branca com coluna 30 litros </t>
  </si>
  <si>
    <t>torneira cromada de mesa para cozinha bica movel com arejador 1/2 " ou 3/4 "</t>
  </si>
  <si>
    <t>torneira cromada de parede longa para cozinha </t>
  </si>
  <si>
    <t>Válvula de descarga em metal cromado para mictório com acionamento por pressão e fechamento automático </t>
  </si>
  <si>
    <t>CUSTO ESTIMADO MENSAL PARA ITEM 2.1 (R$)</t>
  </si>
  <si>
    <t>BDI (%)</t>
  </si>
  <si>
    <t>Impostos (%)</t>
  </si>
  <si>
    <t>ASSENTAMENTO DE CONEXÕES DE FERRO</t>
  </si>
  <si>
    <t>ASSENTAMENTO DE CONEXÕES DE PVC PARA REDE DE ÁGUA OU ESGOTO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</si>
</sst>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32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</font>
    <font>
      <sz val="9"/>
      <color indexed="10"/>
      <name val="Genev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</font>
    <font>
      <sz val="14"/>
      <color rgb="FF000000"/>
      <name val="Times New Roman"/>
      <family val="1"/>
    </font>
    <font>
      <b/>
      <sz val="10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5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5" fillId="16" borderId="1" applyNumberFormat="0" applyAlignment="0" applyProtection="0"/>
    <xf numFmtId="0" fontId="19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6" fillId="17" borderId="2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" fillId="23" borderId="4" applyNumberFormat="0" applyFont="0" applyAlignment="0" applyProtection="0"/>
    <xf numFmtId="0" fontId="2" fillId="23" borderId="4" applyNumberFormat="0" applyFont="0" applyAlignment="0" applyProtection="0"/>
    <xf numFmtId="0" fontId="2" fillId="23" borderId="4" applyNumberFormat="0" applyFont="0" applyAlignment="0" applyProtection="0"/>
    <xf numFmtId="0" fontId="2" fillId="23" borderId="4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1" fillId="16" borderId="5" applyNumberFormat="0" applyAlignment="0" applyProtection="0"/>
    <xf numFmtId="0" fontId="11" fillId="16" borderId="5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84">
    <xf numFmtId="0" fontId="0" fillId="0" borderId="0" xfId="0"/>
    <xf numFmtId="0" fontId="23" fillId="0" borderId="0" xfId="0" applyFont="1"/>
    <xf numFmtId="4" fontId="23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" fillId="0" borderId="0" xfId="0" applyFont="1"/>
    <xf numFmtId="0" fontId="25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/>
    </xf>
    <xf numFmtId="0" fontId="26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4" fontId="24" fillId="0" borderId="15" xfId="0" applyNumberFormat="1" applyFont="1" applyBorder="1" applyAlignment="1">
      <alignment horizontal="center" vertical="center" wrapText="1"/>
    </xf>
    <xf numFmtId="4" fontId="26" fillId="0" borderId="15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3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justify" vertical="center" wrapText="1"/>
    </xf>
    <xf numFmtId="0" fontId="25" fillId="0" borderId="10" xfId="0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vertical="center" wrapText="1"/>
    </xf>
    <xf numFmtId="4" fontId="23" fillId="0" borderId="10" xfId="0" applyNumberFormat="1" applyFont="1" applyFill="1" applyBorder="1" applyAlignment="1">
      <alignment horizontal="justify" vertical="center"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5" fillId="0" borderId="10" xfId="0" applyFont="1" applyFill="1" applyBorder="1" applyAlignment="1">
      <alignment horizontal="center" vertical="center"/>
    </xf>
    <xf numFmtId="4" fontId="25" fillId="0" borderId="10" xfId="0" applyNumberFormat="1" applyFont="1" applyFill="1" applyBorder="1" applyAlignment="1">
      <alignment horizontal="center" vertical="center"/>
    </xf>
    <xf numFmtId="3" fontId="23" fillId="0" borderId="10" xfId="0" applyNumberFormat="1" applyFont="1" applyFill="1" applyBorder="1" applyAlignment="1">
      <alignment horizontal="center" vertical="center"/>
    </xf>
    <xf numFmtId="3" fontId="23" fillId="0" borderId="10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4" fontId="0" fillId="0" borderId="0" xfId="0" applyNumberFormat="1"/>
    <xf numFmtId="0" fontId="26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1" fontId="30" fillId="0" borderId="10" xfId="0" applyNumberFormat="1" applyFont="1" applyFill="1" applyBorder="1" applyAlignment="1">
      <alignment horizontal="left" vertical="top" shrinkToFit="1"/>
    </xf>
    <xf numFmtId="0" fontId="30" fillId="0" borderId="10" xfId="0" applyFont="1" applyBorder="1"/>
    <xf numFmtId="0" fontId="24" fillId="0" borderId="10" xfId="0" applyFont="1" applyFill="1" applyBorder="1" applyAlignment="1">
      <alignment horizontal="center" vertical="center" wrapText="1"/>
    </xf>
    <xf numFmtId="1" fontId="30" fillId="0" borderId="10" xfId="0" applyNumberFormat="1" applyFont="1" applyFill="1" applyBorder="1" applyAlignment="1">
      <alignment horizontal="right" vertical="top"/>
    </xf>
    <xf numFmtId="4" fontId="30" fillId="0" borderId="10" xfId="0" applyNumberFormat="1" applyFont="1" applyFill="1" applyBorder="1" applyAlignment="1">
      <alignment horizontal="right" vertical="top"/>
    </xf>
    <xf numFmtId="4" fontId="25" fillId="0" borderId="10" xfId="0" applyNumberFormat="1" applyFont="1" applyFill="1" applyBorder="1" applyAlignment="1">
      <alignment horizontal="right" vertical="center" wrapText="1"/>
    </xf>
    <xf numFmtId="0" fontId="30" fillId="0" borderId="10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0" fillId="0" borderId="10" xfId="0" applyBorder="1"/>
    <xf numFmtId="0" fontId="28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3" fillId="0" borderId="10" xfId="0" applyFont="1" applyBorder="1"/>
    <xf numFmtId="0" fontId="23" fillId="0" borderId="11" xfId="0" applyFont="1" applyFill="1" applyBorder="1" applyAlignment="1">
      <alignment horizontal="right"/>
    </xf>
    <xf numFmtId="0" fontId="23" fillId="0" borderId="13" xfId="0" applyFont="1" applyFill="1" applyBorder="1" applyAlignment="1">
      <alignment horizontal="right"/>
    </xf>
    <xf numFmtId="0" fontId="23" fillId="0" borderId="14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right"/>
    </xf>
    <xf numFmtId="0" fontId="25" fillId="0" borderId="13" xfId="0" applyFont="1" applyFill="1" applyBorder="1" applyAlignment="1">
      <alignment horizontal="right"/>
    </xf>
    <xf numFmtId="0" fontId="25" fillId="0" borderId="14" xfId="0" applyFont="1" applyFill="1" applyBorder="1" applyAlignment="1">
      <alignment horizontal="right"/>
    </xf>
    <xf numFmtId="0" fontId="25" fillId="0" borderId="11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24" borderId="11" xfId="0" applyFont="1" applyFill="1" applyBorder="1" applyAlignment="1">
      <alignment horizontal="center" vertical="center"/>
    </xf>
    <xf numFmtId="0" fontId="25" fillId="24" borderId="13" xfId="0" applyFont="1" applyFill="1" applyBorder="1" applyAlignment="1">
      <alignment horizontal="center" vertical="center"/>
    </xf>
    <xf numFmtId="0" fontId="25" fillId="24" borderId="14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center" vertical="center" wrapText="1"/>
    </xf>
    <xf numFmtId="0" fontId="25" fillId="24" borderId="19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vertical="center" wrapText="1"/>
    </xf>
    <xf numFmtId="0" fontId="23" fillId="0" borderId="0" xfId="0" applyFont="1" applyBorder="1" applyAlignment="1">
      <alignment horizontal="center"/>
    </xf>
    <xf numFmtId="0" fontId="1" fillId="0" borderId="10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9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25" fillId="0" borderId="10" xfId="0" applyFont="1" applyFill="1" applyBorder="1" applyAlignment="1">
      <alignment horizontal="right" vertical="center" wrapText="1"/>
    </xf>
    <xf numFmtId="0" fontId="25" fillId="24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left" vertical="center" wrapText="1"/>
    </xf>
    <xf numFmtId="0" fontId="26" fillId="0" borderId="12" xfId="0" applyFont="1" applyBorder="1" applyAlignment="1">
      <alignment horizontal="right" vertical="center" wrapText="1"/>
    </xf>
    <xf numFmtId="0" fontId="26" fillId="0" borderId="17" xfId="0" applyFont="1" applyBorder="1" applyAlignment="1">
      <alignment horizontal="right" vertical="center" wrapText="1"/>
    </xf>
  </cellXfs>
  <cellStyles count="165">
    <cellStyle name="20% - Ênfase1 2" xfId="1" xr:uid="{00000000-0005-0000-0000-000000000000}"/>
    <cellStyle name="20% - Ênfase1 2 2" xfId="2" xr:uid="{00000000-0005-0000-0000-000001000000}"/>
    <cellStyle name="20% - Ênfase1 3" xfId="3" xr:uid="{00000000-0005-0000-0000-000002000000}"/>
    <cellStyle name="20% - Ênfase1 3 2" xfId="4" xr:uid="{00000000-0005-0000-0000-000003000000}"/>
    <cellStyle name="20% - Ênfase2 2" xfId="5" xr:uid="{00000000-0005-0000-0000-000004000000}"/>
    <cellStyle name="20% - Ênfase2 2 2" xfId="6" xr:uid="{00000000-0005-0000-0000-000005000000}"/>
    <cellStyle name="20% - Ênfase2 3" xfId="7" xr:uid="{00000000-0005-0000-0000-000006000000}"/>
    <cellStyle name="20% - Ênfase2 3 2" xfId="8" xr:uid="{00000000-0005-0000-0000-000007000000}"/>
    <cellStyle name="20% - Ênfase3 2" xfId="9" xr:uid="{00000000-0005-0000-0000-000008000000}"/>
    <cellStyle name="20% - Ênfase3 2 2" xfId="10" xr:uid="{00000000-0005-0000-0000-000009000000}"/>
    <cellStyle name="20% - Ênfase3 3" xfId="11" xr:uid="{00000000-0005-0000-0000-00000A000000}"/>
    <cellStyle name="20% - Ênfase3 3 2" xfId="12" xr:uid="{00000000-0005-0000-0000-00000B000000}"/>
    <cellStyle name="20% - Ênfase4 2" xfId="13" xr:uid="{00000000-0005-0000-0000-00000C000000}"/>
    <cellStyle name="20% - Ênfase4 2 2" xfId="14" xr:uid="{00000000-0005-0000-0000-00000D000000}"/>
    <cellStyle name="20% - Ênfase4 3" xfId="15" xr:uid="{00000000-0005-0000-0000-00000E000000}"/>
    <cellStyle name="20% - Ênfase4 3 2" xfId="16" xr:uid="{00000000-0005-0000-0000-00000F000000}"/>
    <cellStyle name="20% - Ênfase5 2" xfId="17" xr:uid="{00000000-0005-0000-0000-000010000000}"/>
    <cellStyle name="20% - Ênfase5 2 2" xfId="18" xr:uid="{00000000-0005-0000-0000-000011000000}"/>
    <cellStyle name="20% - Ênfase5 3" xfId="19" xr:uid="{00000000-0005-0000-0000-000012000000}"/>
    <cellStyle name="20% - Ênfase5 3 2" xfId="20" xr:uid="{00000000-0005-0000-0000-000013000000}"/>
    <cellStyle name="20% - Ênfase6 2" xfId="21" xr:uid="{00000000-0005-0000-0000-000014000000}"/>
    <cellStyle name="20% - Ênfase6 2 2" xfId="22" xr:uid="{00000000-0005-0000-0000-000015000000}"/>
    <cellStyle name="20% - Ênfase6 3" xfId="23" xr:uid="{00000000-0005-0000-0000-000016000000}"/>
    <cellStyle name="20% - Ênfase6 3 2" xfId="24" xr:uid="{00000000-0005-0000-0000-000017000000}"/>
    <cellStyle name="40% - Ênfase1 2" xfId="25" xr:uid="{00000000-0005-0000-0000-000018000000}"/>
    <cellStyle name="40% - Ênfase1 2 2" xfId="26" xr:uid="{00000000-0005-0000-0000-000019000000}"/>
    <cellStyle name="40% - Ênfase1 3" xfId="27" xr:uid="{00000000-0005-0000-0000-00001A000000}"/>
    <cellStyle name="40% - Ênfase1 3 2" xfId="28" xr:uid="{00000000-0005-0000-0000-00001B000000}"/>
    <cellStyle name="40% - Ênfase2 2" xfId="29" xr:uid="{00000000-0005-0000-0000-00001C000000}"/>
    <cellStyle name="40% - Ênfase2 2 2" xfId="30" xr:uid="{00000000-0005-0000-0000-00001D000000}"/>
    <cellStyle name="40% - Ênfase2 3" xfId="31" xr:uid="{00000000-0005-0000-0000-00001E000000}"/>
    <cellStyle name="40% - Ênfase2 3 2" xfId="32" xr:uid="{00000000-0005-0000-0000-00001F000000}"/>
    <cellStyle name="40% - Ênfase3 2" xfId="33" xr:uid="{00000000-0005-0000-0000-000020000000}"/>
    <cellStyle name="40% - Ênfase3 2 2" xfId="34" xr:uid="{00000000-0005-0000-0000-000021000000}"/>
    <cellStyle name="40% - Ênfase3 3" xfId="35" xr:uid="{00000000-0005-0000-0000-000022000000}"/>
    <cellStyle name="40% - Ênfase3 3 2" xfId="36" xr:uid="{00000000-0005-0000-0000-000023000000}"/>
    <cellStyle name="40% - Ênfase4 2" xfId="37" xr:uid="{00000000-0005-0000-0000-000024000000}"/>
    <cellStyle name="40% - Ênfase4 2 2" xfId="38" xr:uid="{00000000-0005-0000-0000-000025000000}"/>
    <cellStyle name="40% - Ênfase4 3" xfId="39" xr:uid="{00000000-0005-0000-0000-000026000000}"/>
    <cellStyle name="40% - Ênfase4 3 2" xfId="40" xr:uid="{00000000-0005-0000-0000-000027000000}"/>
    <cellStyle name="40% - Ênfase5 2" xfId="41" xr:uid="{00000000-0005-0000-0000-000028000000}"/>
    <cellStyle name="40% - Ênfase5 2 2" xfId="42" xr:uid="{00000000-0005-0000-0000-000029000000}"/>
    <cellStyle name="40% - Ênfase5 3" xfId="43" xr:uid="{00000000-0005-0000-0000-00002A000000}"/>
    <cellStyle name="40% - Ênfase5 3 2" xfId="44" xr:uid="{00000000-0005-0000-0000-00002B000000}"/>
    <cellStyle name="40% - Ênfase6 2" xfId="45" xr:uid="{00000000-0005-0000-0000-00002C000000}"/>
    <cellStyle name="40% - Ênfase6 2 2" xfId="46" xr:uid="{00000000-0005-0000-0000-00002D000000}"/>
    <cellStyle name="40% - Ênfase6 3" xfId="47" xr:uid="{00000000-0005-0000-0000-00002E000000}"/>
    <cellStyle name="40% - Ênfase6 3 2" xfId="48" xr:uid="{00000000-0005-0000-0000-00002F000000}"/>
    <cellStyle name="60% - Ênfase1 2" xfId="49" xr:uid="{00000000-0005-0000-0000-000030000000}"/>
    <cellStyle name="60% - Ênfase1 3" xfId="50" xr:uid="{00000000-0005-0000-0000-000031000000}"/>
    <cellStyle name="60% - Ênfase2 2" xfId="51" xr:uid="{00000000-0005-0000-0000-000032000000}"/>
    <cellStyle name="60% - Ênfase2 3" xfId="52" xr:uid="{00000000-0005-0000-0000-000033000000}"/>
    <cellStyle name="60% - Ênfase3 2" xfId="53" xr:uid="{00000000-0005-0000-0000-000034000000}"/>
    <cellStyle name="60% - Ênfase3 3" xfId="54" xr:uid="{00000000-0005-0000-0000-000035000000}"/>
    <cellStyle name="60% - Ênfase4 2" xfId="55" xr:uid="{00000000-0005-0000-0000-000036000000}"/>
    <cellStyle name="60% - Ênfase4 3" xfId="56" xr:uid="{00000000-0005-0000-0000-000037000000}"/>
    <cellStyle name="60% - Ênfase5 2" xfId="57" xr:uid="{00000000-0005-0000-0000-000038000000}"/>
    <cellStyle name="60% - Ênfase5 3" xfId="58" xr:uid="{00000000-0005-0000-0000-000039000000}"/>
    <cellStyle name="60% - Ênfase6 2" xfId="59" xr:uid="{00000000-0005-0000-0000-00003A000000}"/>
    <cellStyle name="60% - Ênfase6 3" xfId="60" xr:uid="{00000000-0005-0000-0000-00003B000000}"/>
    <cellStyle name="Bom 2" xfId="61" xr:uid="{00000000-0005-0000-0000-00003C000000}"/>
    <cellStyle name="Bom 3" xfId="62" xr:uid="{00000000-0005-0000-0000-00003D000000}"/>
    <cellStyle name="Cálculo 2" xfId="63" xr:uid="{00000000-0005-0000-0000-00003E000000}"/>
    <cellStyle name="Cálculo 3" xfId="64" xr:uid="{00000000-0005-0000-0000-00003F000000}"/>
    <cellStyle name="Cancel" xfId="65" xr:uid="{00000000-0005-0000-0000-000040000000}"/>
    <cellStyle name="Cancel 2" xfId="66" xr:uid="{00000000-0005-0000-0000-000041000000}"/>
    <cellStyle name="Cancel 3" xfId="67" xr:uid="{00000000-0005-0000-0000-000042000000}"/>
    <cellStyle name="Cancel 4" xfId="68" xr:uid="{00000000-0005-0000-0000-000043000000}"/>
    <cellStyle name="Cancel 5" xfId="69" xr:uid="{00000000-0005-0000-0000-000044000000}"/>
    <cellStyle name="Célula de Verificação 2" xfId="70" xr:uid="{00000000-0005-0000-0000-000045000000}"/>
    <cellStyle name="Célula de Verificação 3" xfId="71" xr:uid="{00000000-0005-0000-0000-000046000000}"/>
    <cellStyle name="Célula Vinculada 2" xfId="72" xr:uid="{00000000-0005-0000-0000-000047000000}"/>
    <cellStyle name="Célula Vinculada 3" xfId="73" xr:uid="{00000000-0005-0000-0000-000048000000}"/>
    <cellStyle name="Ênfase1 2" xfId="74" xr:uid="{00000000-0005-0000-0000-000049000000}"/>
    <cellStyle name="Ênfase1 3" xfId="75" xr:uid="{00000000-0005-0000-0000-00004A000000}"/>
    <cellStyle name="Ênfase2 2" xfId="76" xr:uid="{00000000-0005-0000-0000-00004B000000}"/>
    <cellStyle name="Ênfase2 3" xfId="77" xr:uid="{00000000-0005-0000-0000-00004C000000}"/>
    <cellStyle name="Ênfase3 2" xfId="78" xr:uid="{00000000-0005-0000-0000-00004D000000}"/>
    <cellStyle name="Ênfase3 3" xfId="79" xr:uid="{00000000-0005-0000-0000-00004E000000}"/>
    <cellStyle name="Ênfase4 2" xfId="80" xr:uid="{00000000-0005-0000-0000-00004F000000}"/>
    <cellStyle name="Ênfase4 3" xfId="81" xr:uid="{00000000-0005-0000-0000-000050000000}"/>
    <cellStyle name="Ênfase5 2" xfId="82" xr:uid="{00000000-0005-0000-0000-000051000000}"/>
    <cellStyle name="Ênfase5 3" xfId="83" xr:uid="{00000000-0005-0000-0000-000052000000}"/>
    <cellStyle name="Ênfase6 2" xfId="84" xr:uid="{00000000-0005-0000-0000-000053000000}"/>
    <cellStyle name="Ênfase6 3" xfId="85" xr:uid="{00000000-0005-0000-0000-000054000000}"/>
    <cellStyle name="Entrada 2" xfId="86" xr:uid="{00000000-0005-0000-0000-000055000000}"/>
    <cellStyle name="Entrada 3" xfId="87" xr:uid="{00000000-0005-0000-0000-000056000000}"/>
    <cellStyle name="Incorreto 2" xfId="88" xr:uid="{00000000-0005-0000-0000-000057000000}"/>
    <cellStyle name="Incorreto 3" xfId="89" xr:uid="{00000000-0005-0000-0000-000058000000}"/>
    <cellStyle name="Moeda 2" xfId="90" xr:uid="{00000000-0005-0000-0000-000059000000}"/>
    <cellStyle name="Moeda 2 2" xfId="91" xr:uid="{00000000-0005-0000-0000-00005A000000}"/>
    <cellStyle name="Moeda 3" xfId="92" xr:uid="{00000000-0005-0000-0000-00005B000000}"/>
    <cellStyle name="Moeda 4" xfId="93" xr:uid="{00000000-0005-0000-0000-00005C000000}"/>
    <cellStyle name="Moeda 5" xfId="94" xr:uid="{00000000-0005-0000-0000-00005D000000}"/>
    <cellStyle name="Moeda 5 2" xfId="95" xr:uid="{00000000-0005-0000-0000-00005E000000}"/>
    <cellStyle name="Moeda 5 2 2" xfId="96" xr:uid="{00000000-0005-0000-0000-00005F000000}"/>
    <cellStyle name="Moeda 6" xfId="97" xr:uid="{00000000-0005-0000-0000-000060000000}"/>
    <cellStyle name="Moeda 7" xfId="98" xr:uid="{00000000-0005-0000-0000-000061000000}"/>
    <cellStyle name="Neutra 2" xfId="99" xr:uid="{00000000-0005-0000-0000-000062000000}"/>
    <cellStyle name="Neutra 3" xfId="100" xr:uid="{00000000-0005-0000-0000-000063000000}"/>
    <cellStyle name="Normal" xfId="0" builtinId="0"/>
    <cellStyle name="Normal 2" xfId="101" xr:uid="{00000000-0005-0000-0000-000065000000}"/>
    <cellStyle name="Normal 2 2" xfId="102" xr:uid="{00000000-0005-0000-0000-000066000000}"/>
    <cellStyle name="Normal 2 3" xfId="103" xr:uid="{00000000-0005-0000-0000-000067000000}"/>
    <cellStyle name="Normal 2 5" xfId="104" xr:uid="{00000000-0005-0000-0000-000068000000}"/>
    <cellStyle name="Normal 3" xfId="105" xr:uid="{00000000-0005-0000-0000-000069000000}"/>
    <cellStyle name="Normal 4" xfId="106" xr:uid="{00000000-0005-0000-0000-00006A000000}"/>
    <cellStyle name="Normal 4 2" xfId="107" xr:uid="{00000000-0005-0000-0000-00006B000000}"/>
    <cellStyle name="Normal 5" xfId="108" xr:uid="{00000000-0005-0000-0000-00006C000000}"/>
    <cellStyle name="Normal 5 2" xfId="109" xr:uid="{00000000-0005-0000-0000-00006D000000}"/>
    <cellStyle name="Normal 6" xfId="110" xr:uid="{00000000-0005-0000-0000-00006E000000}"/>
    <cellStyle name="Normal 6 2" xfId="111" xr:uid="{00000000-0005-0000-0000-00006F000000}"/>
    <cellStyle name="Normal 7" xfId="112" xr:uid="{00000000-0005-0000-0000-000070000000}"/>
    <cellStyle name="Normal 8" xfId="113" xr:uid="{00000000-0005-0000-0000-000071000000}"/>
    <cellStyle name="Nota 2" xfId="114" xr:uid="{00000000-0005-0000-0000-000072000000}"/>
    <cellStyle name="Nota 2 2" xfId="115" xr:uid="{00000000-0005-0000-0000-000073000000}"/>
    <cellStyle name="Nota 3" xfId="116" xr:uid="{00000000-0005-0000-0000-000074000000}"/>
    <cellStyle name="Nota 3 2" xfId="117" xr:uid="{00000000-0005-0000-0000-000075000000}"/>
    <cellStyle name="Porcentagem 2" xfId="118" xr:uid="{00000000-0005-0000-0000-000076000000}"/>
    <cellStyle name="Porcentagem 2 2" xfId="119" xr:uid="{00000000-0005-0000-0000-000077000000}"/>
    <cellStyle name="Porcentagem 3" xfId="120" xr:uid="{00000000-0005-0000-0000-000078000000}"/>
    <cellStyle name="Porcentagem 4" xfId="121" xr:uid="{00000000-0005-0000-0000-000079000000}"/>
    <cellStyle name="Porcentagem 5" xfId="122" xr:uid="{00000000-0005-0000-0000-00007A000000}"/>
    <cellStyle name="Porcentagem 6" xfId="123" xr:uid="{00000000-0005-0000-0000-00007B000000}"/>
    <cellStyle name="Saída 2" xfId="124" xr:uid="{00000000-0005-0000-0000-00007C000000}"/>
    <cellStyle name="Saída 3" xfId="125" xr:uid="{00000000-0005-0000-0000-00007D000000}"/>
    <cellStyle name="Separador de milhares 2" xfId="126" xr:uid="{00000000-0005-0000-0000-00007E000000}"/>
    <cellStyle name="Separador de milhares 2 2" xfId="127" xr:uid="{00000000-0005-0000-0000-00007F000000}"/>
    <cellStyle name="Separador de milhares 2 2 2" xfId="128" xr:uid="{00000000-0005-0000-0000-000080000000}"/>
    <cellStyle name="Separador de milhares 2 3" xfId="129" xr:uid="{00000000-0005-0000-0000-000081000000}"/>
    <cellStyle name="Separador de milhares 3" xfId="130" xr:uid="{00000000-0005-0000-0000-000082000000}"/>
    <cellStyle name="Separador de milhares 3 2" xfId="131" xr:uid="{00000000-0005-0000-0000-000083000000}"/>
    <cellStyle name="Separador de milhares 3 2 2" xfId="132" xr:uid="{00000000-0005-0000-0000-000084000000}"/>
    <cellStyle name="Separador de milhares 3 3" xfId="133" xr:uid="{00000000-0005-0000-0000-000085000000}"/>
    <cellStyle name="Separador de milhares 3 3 2" xfId="134" xr:uid="{00000000-0005-0000-0000-000086000000}"/>
    <cellStyle name="Separador de milhares 3 4" xfId="135" xr:uid="{00000000-0005-0000-0000-000087000000}"/>
    <cellStyle name="Separador de milhares 4" xfId="136" xr:uid="{00000000-0005-0000-0000-000088000000}"/>
    <cellStyle name="Separador de milhares 4 2" xfId="137" xr:uid="{00000000-0005-0000-0000-000089000000}"/>
    <cellStyle name="Separador de milhares 4 2 2" xfId="138" xr:uid="{00000000-0005-0000-0000-00008A000000}"/>
    <cellStyle name="Separador de milhares 4 3" xfId="139" xr:uid="{00000000-0005-0000-0000-00008B000000}"/>
    <cellStyle name="Separador de milhares 4 3 2" xfId="140" xr:uid="{00000000-0005-0000-0000-00008C000000}"/>
    <cellStyle name="Separador de milhares 4 4" xfId="141" xr:uid="{00000000-0005-0000-0000-00008D000000}"/>
    <cellStyle name="Separador de milhares 5" xfId="142" xr:uid="{00000000-0005-0000-0000-00008E000000}"/>
    <cellStyle name="Separador de milhares 5 2" xfId="143" xr:uid="{00000000-0005-0000-0000-00008F000000}"/>
    <cellStyle name="Texto de Aviso 2" xfId="144" xr:uid="{00000000-0005-0000-0000-000090000000}"/>
    <cellStyle name="Texto de Aviso 3" xfId="145" xr:uid="{00000000-0005-0000-0000-000091000000}"/>
    <cellStyle name="Texto Explicativo 2" xfId="146" xr:uid="{00000000-0005-0000-0000-000092000000}"/>
    <cellStyle name="Texto Explicativo 3" xfId="147" xr:uid="{00000000-0005-0000-0000-000093000000}"/>
    <cellStyle name="Título 1 2" xfId="148" xr:uid="{00000000-0005-0000-0000-000094000000}"/>
    <cellStyle name="Título 1 3" xfId="149" xr:uid="{00000000-0005-0000-0000-000095000000}"/>
    <cellStyle name="Título 2 2" xfId="150" xr:uid="{00000000-0005-0000-0000-000096000000}"/>
    <cellStyle name="Título 2 3" xfId="151" xr:uid="{00000000-0005-0000-0000-000097000000}"/>
    <cellStyle name="Título 3 2" xfId="152" xr:uid="{00000000-0005-0000-0000-000098000000}"/>
    <cellStyle name="Título 3 3" xfId="153" xr:uid="{00000000-0005-0000-0000-000099000000}"/>
    <cellStyle name="Título 4 2" xfId="154" xr:uid="{00000000-0005-0000-0000-00009A000000}"/>
    <cellStyle name="Título 4 3" xfId="155" xr:uid="{00000000-0005-0000-0000-00009B000000}"/>
    <cellStyle name="Título 5" xfId="156" xr:uid="{00000000-0005-0000-0000-00009C000000}"/>
    <cellStyle name="Título 6" xfId="157" xr:uid="{00000000-0005-0000-0000-00009D000000}"/>
    <cellStyle name="Total 2" xfId="158" xr:uid="{00000000-0005-0000-0000-00009E000000}"/>
    <cellStyle name="Total 2 2" xfId="159" xr:uid="{00000000-0005-0000-0000-00009F000000}"/>
    <cellStyle name="Total 3" xfId="160" xr:uid="{00000000-0005-0000-0000-0000A0000000}"/>
    <cellStyle name="Total 3 2" xfId="161" xr:uid="{00000000-0005-0000-0000-0000A1000000}"/>
    <cellStyle name="Vírgula 2" xfId="162" xr:uid="{00000000-0005-0000-0000-0000A2000000}"/>
    <cellStyle name="Vírgula 2 2" xfId="163" xr:uid="{00000000-0005-0000-0000-0000A3000000}"/>
    <cellStyle name="Vírgula 3" xfId="164" xr:uid="{00000000-0005-0000-0000-0000A4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238</xdr:row>
      <xdr:rowOff>0</xdr:rowOff>
    </xdr:from>
    <xdr:ext cx="13335" cy="9966325"/>
    <xdr:grpSp>
      <xdr:nvGrpSpPr>
        <xdr:cNvPr id="2" name="Group 679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pSpPr/>
      </xdr:nvGrpSpPr>
      <xdr:grpSpPr>
        <a:xfrm>
          <a:off x="609600" y="45377100"/>
          <a:ext cx="13335" cy="9966325"/>
          <a:chOff x="0" y="0"/>
          <a:chExt cx="13335" cy="9966325"/>
        </a:xfrm>
      </xdr:grpSpPr>
      <xdr:sp macro="" textlink="">
        <xdr:nvSpPr>
          <xdr:cNvPr id="3" name="Shape 680">
            <a:extLst>
              <a:ext uri="{FF2B5EF4-FFF2-40B4-BE49-F238E27FC236}">
                <a16:creationId xmlns:a16="http://schemas.microsoft.com/office/drawing/2014/main" id="{00000000-0008-0000-0800-000003000000}"/>
              </a:ext>
            </a:extLst>
          </xdr:cNvPr>
          <xdr:cNvSpPr/>
        </xdr:nvSpPr>
        <xdr:spPr>
          <a:xfrm>
            <a:off x="0" y="0"/>
            <a:ext cx="6350" cy="9966325"/>
          </a:xfrm>
          <a:custGeom>
            <a:avLst/>
            <a:gdLst/>
            <a:ahLst/>
            <a:cxnLst/>
            <a:rect l="0" t="0" r="0" b="0"/>
            <a:pathLst>
              <a:path w="6350" h="9966325">
                <a:moveTo>
                  <a:pt x="6355" y="0"/>
                </a:moveTo>
                <a:lnTo>
                  <a:pt x="0" y="0"/>
                </a:lnTo>
                <a:lnTo>
                  <a:pt x="0" y="9966054"/>
                </a:lnTo>
                <a:lnTo>
                  <a:pt x="6355" y="9966054"/>
                </a:lnTo>
                <a:lnTo>
                  <a:pt x="6355" y="0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4" name="Shape 681">
            <a:extLst>
              <a:ext uri="{FF2B5EF4-FFF2-40B4-BE49-F238E27FC236}">
                <a16:creationId xmlns:a16="http://schemas.microsoft.com/office/drawing/2014/main" id="{00000000-0008-0000-0800-000004000000}"/>
              </a:ext>
            </a:extLst>
          </xdr:cNvPr>
          <xdr:cNvSpPr/>
        </xdr:nvSpPr>
        <xdr:spPr>
          <a:xfrm>
            <a:off x="6355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0" y="88960"/>
                </a:moveTo>
                <a:lnTo>
                  <a:pt x="0" y="0"/>
                </a:lnTo>
                <a:lnTo>
                  <a:pt x="6355" y="0"/>
                </a:lnTo>
                <a:lnTo>
                  <a:pt x="6355" y="82604"/>
                </a:lnTo>
                <a:lnTo>
                  <a:pt x="0" y="88960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608958</xdr:colOff>
      <xdr:row>238</xdr:row>
      <xdr:rowOff>0</xdr:rowOff>
    </xdr:from>
    <xdr:ext cx="13335" cy="178435"/>
    <xdr:grpSp>
      <xdr:nvGrpSpPr>
        <xdr:cNvPr id="5" name="Group 682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pSpPr/>
      </xdr:nvGrpSpPr>
      <xdr:grpSpPr>
        <a:xfrm>
          <a:off x="1218558" y="45377100"/>
          <a:ext cx="13335" cy="178435"/>
          <a:chOff x="0" y="0"/>
          <a:chExt cx="13335" cy="178435"/>
        </a:xfrm>
      </xdr:grpSpPr>
      <xdr:sp macro="" textlink="">
        <xdr:nvSpPr>
          <xdr:cNvPr id="6" name="Shape 683">
            <a:extLst>
              <a:ext uri="{FF2B5EF4-FFF2-40B4-BE49-F238E27FC236}">
                <a16:creationId xmlns:a16="http://schemas.microsoft.com/office/drawing/2014/main" id="{00000000-0008-0000-0800-000006000000}"/>
              </a:ext>
            </a:extLst>
          </xdr:cNvPr>
          <xdr:cNvSpPr/>
        </xdr:nvSpPr>
        <xdr:spPr>
          <a:xfrm>
            <a:off x="0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6355" y="0"/>
                </a:moveTo>
                <a:lnTo>
                  <a:pt x="0" y="0"/>
                </a:lnTo>
                <a:lnTo>
                  <a:pt x="0" y="88960"/>
                </a:lnTo>
                <a:lnTo>
                  <a:pt x="6355" y="88960"/>
                </a:lnTo>
                <a:lnTo>
                  <a:pt x="6355" y="0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7" name="Shape 684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/>
        </xdr:nvSpPr>
        <xdr:spPr>
          <a:xfrm>
            <a:off x="6355" y="0"/>
            <a:ext cx="6350" cy="178435"/>
          </a:xfrm>
          <a:custGeom>
            <a:avLst/>
            <a:gdLst/>
            <a:ahLst/>
            <a:cxnLst/>
            <a:rect l="0" t="0" r="0" b="0"/>
            <a:pathLst>
              <a:path w="6350" h="178435">
                <a:moveTo>
                  <a:pt x="0" y="177943"/>
                </a:moveTo>
                <a:lnTo>
                  <a:pt x="0" y="0"/>
                </a:lnTo>
                <a:lnTo>
                  <a:pt x="6355" y="0"/>
                </a:lnTo>
                <a:lnTo>
                  <a:pt x="6355" y="171587"/>
                </a:lnTo>
                <a:lnTo>
                  <a:pt x="0" y="177943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178435"/>
    <xdr:grpSp>
      <xdr:nvGrpSpPr>
        <xdr:cNvPr id="8" name="Group 685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pSpPr/>
      </xdr:nvGrpSpPr>
      <xdr:grpSpPr>
        <a:xfrm>
          <a:off x="7124700" y="45377100"/>
          <a:ext cx="13335" cy="178435"/>
          <a:chOff x="0" y="0"/>
          <a:chExt cx="13335" cy="178435"/>
        </a:xfrm>
      </xdr:grpSpPr>
      <xdr:sp macro="" textlink="">
        <xdr:nvSpPr>
          <xdr:cNvPr id="9" name="Shape 686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/>
        </xdr:nvSpPr>
        <xdr:spPr>
          <a:xfrm>
            <a:off x="0" y="0"/>
            <a:ext cx="6350" cy="178435"/>
          </a:xfrm>
          <a:custGeom>
            <a:avLst/>
            <a:gdLst/>
            <a:ahLst/>
            <a:cxnLst/>
            <a:rect l="0" t="0" r="0" b="0"/>
            <a:pathLst>
              <a:path w="6350" h="178435">
                <a:moveTo>
                  <a:pt x="6355" y="0"/>
                </a:moveTo>
                <a:lnTo>
                  <a:pt x="0" y="0"/>
                </a:lnTo>
                <a:lnTo>
                  <a:pt x="0" y="177943"/>
                </a:lnTo>
                <a:lnTo>
                  <a:pt x="6355" y="177943"/>
                </a:lnTo>
                <a:lnTo>
                  <a:pt x="6355" y="0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0" name="Shape 687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/>
        </xdr:nvSpPr>
        <xdr:spPr>
          <a:xfrm>
            <a:off x="6355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0" y="88960"/>
                </a:moveTo>
                <a:lnTo>
                  <a:pt x="0" y="0"/>
                </a:lnTo>
                <a:lnTo>
                  <a:pt x="6355" y="0"/>
                </a:lnTo>
                <a:lnTo>
                  <a:pt x="6355" y="82604"/>
                </a:lnTo>
                <a:lnTo>
                  <a:pt x="0" y="88960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629</xdr:colOff>
      <xdr:row>238</xdr:row>
      <xdr:rowOff>0</xdr:rowOff>
    </xdr:from>
    <xdr:ext cx="13335" cy="89535"/>
    <xdr:grpSp>
      <xdr:nvGrpSpPr>
        <xdr:cNvPr id="11" name="Group 688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GrpSpPr/>
      </xdr:nvGrpSpPr>
      <xdr:grpSpPr>
        <a:xfrm>
          <a:off x="7125329" y="45377100"/>
          <a:ext cx="13335" cy="89535"/>
          <a:chOff x="0" y="0"/>
          <a:chExt cx="13335" cy="89535"/>
        </a:xfrm>
      </xdr:grpSpPr>
      <xdr:sp macro="" textlink="">
        <xdr:nvSpPr>
          <xdr:cNvPr id="12" name="Shape 689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/>
        </xdr:nvSpPr>
        <xdr:spPr>
          <a:xfrm>
            <a:off x="0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6355" y="0"/>
                </a:moveTo>
                <a:lnTo>
                  <a:pt x="0" y="0"/>
                </a:lnTo>
                <a:lnTo>
                  <a:pt x="0" y="88960"/>
                </a:lnTo>
                <a:lnTo>
                  <a:pt x="6355" y="88960"/>
                </a:lnTo>
                <a:lnTo>
                  <a:pt x="6355" y="0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3" name="Shape 690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/>
        </xdr:nvSpPr>
        <xdr:spPr>
          <a:xfrm>
            <a:off x="6355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0" y="88960"/>
                </a:moveTo>
                <a:lnTo>
                  <a:pt x="0" y="0"/>
                </a:lnTo>
                <a:lnTo>
                  <a:pt x="6355" y="0"/>
                </a:lnTo>
                <a:lnTo>
                  <a:pt x="6355" y="82604"/>
                </a:lnTo>
                <a:lnTo>
                  <a:pt x="0" y="88960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4</xdr:col>
      <xdr:colOff>0</xdr:colOff>
      <xdr:row>238</xdr:row>
      <xdr:rowOff>0</xdr:rowOff>
    </xdr:from>
    <xdr:ext cx="13335" cy="89535"/>
    <xdr:grpSp>
      <xdr:nvGrpSpPr>
        <xdr:cNvPr id="14" name="Group 691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pSpPr/>
      </xdr:nvGrpSpPr>
      <xdr:grpSpPr>
        <a:xfrm>
          <a:off x="8343900" y="45377100"/>
          <a:ext cx="13335" cy="89535"/>
          <a:chOff x="0" y="0"/>
          <a:chExt cx="13335" cy="89535"/>
        </a:xfrm>
      </xdr:grpSpPr>
      <xdr:sp macro="" textlink="">
        <xdr:nvSpPr>
          <xdr:cNvPr id="15" name="Shape 692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/>
        </xdr:nvSpPr>
        <xdr:spPr>
          <a:xfrm>
            <a:off x="0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6355" y="0"/>
                </a:moveTo>
                <a:lnTo>
                  <a:pt x="0" y="0"/>
                </a:lnTo>
                <a:lnTo>
                  <a:pt x="0" y="88960"/>
                </a:lnTo>
                <a:lnTo>
                  <a:pt x="6355" y="88960"/>
                </a:lnTo>
                <a:lnTo>
                  <a:pt x="6355" y="0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6" name="Shape 693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/>
        </xdr:nvSpPr>
        <xdr:spPr>
          <a:xfrm>
            <a:off x="6355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0" y="88960"/>
                </a:moveTo>
                <a:lnTo>
                  <a:pt x="0" y="0"/>
                </a:lnTo>
                <a:lnTo>
                  <a:pt x="6355" y="0"/>
                </a:lnTo>
                <a:lnTo>
                  <a:pt x="6355" y="82604"/>
                </a:lnTo>
                <a:lnTo>
                  <a:pt x="0" y="88960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7" name="Group 694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8" name="Shape 695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19" name="Shape 696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0" name="Group 697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1" name="Shape 698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2" name="Shape 699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3" name="Group 700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4" name="Shape 701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5" name="Shape 702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6" name="Group 703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7" name="Shape 704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8" name="Shape 705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9" name="Group 706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0" name="Shape 707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1" name="Shape 708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2" name="Group 709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3" name="Shape 710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4" name="Shape 711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5" name="Group 712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6" name="Shape 713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7" name="Shape 714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8" name="Group 715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9" name="Shape 716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0" name="Shape 717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1" name="Group 718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2" name="Shape 719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3" name="Shape 720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4" name="Group 721">
          <a:extLst>
            <a:ext uri="{FF2B5EF4-FFF2-40B4-BE49-F238E27FC236}">
              <a16:creationId xmlns:a16="http://schemas.microsoft.com/office/drawing/2014/main" id="{00000000-0008-0000-0800-00002C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5" name="Shape 722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6" name="Shape 723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7" name="Group 724">
          <a:extLst>
            <a:ext uri="{FF2B5EF4-FFF2-40B4-BE49-F238E27FC236}">
              <a16:creationId xmlns:a16="http://schemas.microsoft.com/office/drawing/2014/main" id="{00000000-0008-0000-0800-00002F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8" name="Shape 725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9" name="Shape 726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50" name="Group 727">
          <a:extLst>
            <a:ext uri="{FF2B5EF4-FFF2-40B4-BE49-F238E27FC236}">
              <a16:creationId xmlns:a16="http://schemas.microsoft.com/office/drawing/2014/main" id="{00000000-0008-0000-0800-000032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51" name="Shape 728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52" name="Shape 729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53" name="Group 730">
          <a:extLst>
            <a:ext uri="{FF2B5EF4-FFF2-40B4-BE49-F238E27FC236}">
              <a16:creationId xmlns:a16="http://schemas.microsoft.com/office/drawing/2014/main" id="{00000000-0008-0000-0800-000035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54" name="Shape 731">
            <a:extLst>
              <a:ext uri="{FF2B5EF4-FFF2-40B4-BE49-F238E27FC236}">
                <a16:creationId xmlns:a16="http://schemas.microsoft.com/office/drawing/2014/main" id="{00000000-0008-0000-0800-000036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55" name="Shape 732">
            <a:extLst>
              <a:ext uri="{FF2B5EF4-FFF2-40B4-BE49-F238E27FC236}">
                <a16:creationId xmlns:a16="http://schemas.microsoft.com/office/drawing/2014/main" id="{00000000-0008-0000-0800-000037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56" name="Group 733">
          <a:extLst>
            <a:ext uri="{FF2B5EF4-FFF2-40B4-BE49-F238E27FC236}">
              <a16:creationId xmlns:a16="http://schemas.microsoft.com/office/drawing/2014/main" id="{00000000-0008-0000-0800-000038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57" name="Shape 734">
            <a:extLst>
              <a:ext uri="{FF2B5EF4-FFF2-40B4-BE49-F238E27FC236}">
                <a16:creationId xmlns:a16="http://schemas.microsoft.com/office/drawing/2014/main" id="{00000000-0008-0000-0800-000039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58" name="Shape 735">
            <a:extLst>
              <a:ext uri="{FF2B5EF4-FFF2-40B4-BE49-F238E27FC236}">
                <a16:creationId xmlns:a16="http://schemas.microsoft.com/office/drawing/2014/main" id="{00000000-0008-0000-0800-00003A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59" name="Group 736">
          <a:extLst>
            <a:ext uri="{FF2B5EF4-FFF2-40B4-BE49-F238E27FC236}">
              <a16:creationId xmlns:a16="http://schemas.microsoft.com/office/drawing/2014/main" id="{00000000-0008-0000-0800-00003B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60" name="Shape 737">
            <a:extLst>
              <a:ext uri="{FF2B5EF4-FFF2-40B4-BE49-F238E27FC236}">
                <a16:creationId xmlns:a16="http://schemas.microsoft.com/office/drawing/2014/main" id="{00000000-0008-0000-0800-00003C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61" name="Shape 738">
            <a:extLst>
              <a:ext uri="{FF2B5EF4-FFF2-40B4-BE49-F238E27FC236}">
                <a16:creationId xmlns:a16="http://schemas.microsoft.com/office/drawing/2014/main" id="{00000000-0008-0000-0800-00003D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62" name="Group 739">
          <a:extLst>
            <a:ext uri="{FF2B5EF4-FFF2-40B4-BE49-F238E27FC236}">
              <a16:creationId xmlns:a16="http://schemas.microsoft.com/office/drawing/2014/main" id="{00000000-0008-0000-0800-00003E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63" name="Shape 740">
            <a:extLst>
              <a:ext uri="{FF2B5EF4-FFF2-40B4-BE49-F238E27FC236}">
                <a16:creationId xmlns:a16="http://schemas.microsoft.com/office/drawing/2014/main" id="{00000000-0008-0000-0800-00003F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64" name="Shape 741">
            <a:extLst>
              <a:ext uri="{FF2B5EF4-FFF2-40B4-BE49-F238E27FC236}">
                <a16:creationId xmlns:a16="http://schemas.microsoft.com/office/drawing/2014/main" id="{00000000-0008-0000-0800-000040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65" name="Group 742">
          <a:extLst>
            <a:ext uri="{FF2B5EF4-FFF2-40B4-BE49-F238E27FC236}">
              <a16:creationId xmlns:a16="http://schemas.microsoft.com/office/drawing/2014/main" id="{00000000-0008-0000-0800-000041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66" name="Shape 743">
            <a:extLst>
              <a:ext uri="{FF2B5EF4-FFF2-40B4-BE49-F238E27FC236}">
                <a16:creationId xmlns:a16="http://schemas.microsoft.com/office/drawing/2014/main" id="{00000000-0008-0000-0800-000042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67" name="Shape 744">
            <a:extLst>
              <a:ext uri="{FF2B5EF4-FFF2-40B4-BE49-F238E27FC236}">
                <a16:creationId xmlns:a16="http://schemas.microsoft.com/office/drawing/2014/main" id="{00000000-0008-0000-0800-000043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68" name="Group 745">
          <a:extLst>
            <a:ext uri="{FF2B5EF4-FFF2-40B4-BE49-F238E27FC236}">
              <a16:creationId xmlns:a16="http://schemas.microsoft.com/office/drawing/2014/main" id="{00000000-0008-0000-0800-000044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69" name="Shape 746">
            <a:extLst>
              <a:ext uri="{FF2B5EF4-FFF2-40B4-BE49-F238E27FC236}">
                <a16:creationId xmlns:a16="http://schemas.microsoft.com/office/drawing/2014/main" id="{00000000-0008-0000-0800-000045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70" name="Shape 747">
            <a:extLst>
              <a:ext uri="{FF2B5EF4-FFF2-40B4-BE49-F238E27FC236}">
                <a16:creationId xmlns:a16="http://schemas.microsoft.com/office/drawing/2014/main" id="{00000000-0008-0000-0800-000046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71" name="Group 748">
          <a:extLst>
            <a:ext uri="{FF2B5EF4-FFF2-40B4-BE49-F238E27FC236}">
              <a16:creationId xmlns:a16="http://schemas.microsoft.com/office/drawing/2014/main" id="{00000000-0008-0000-0800-000047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72" name="Shape 749">
            <a:extLst>
              <a:ext uri="{FF2B5EF4-FFF2-40B4-BE49-F238E27FC236}">
                <a16:creationId xmlns:a16="http://schemas.microsoft.com/office/drawing/2014/main" id="{00000000-0008-0000-0800-000048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73" name="Shape 750">
            <a:extLst>
              <a:ext uri="{FF2B5EF4-FFF2-40B4-BE49-F238E27FC236}">
                <a16:creationId xmlns:a16="http://schemas.microsoft.com/office/drawing/2014/main" id="{00000000-0008-0000-0800-000049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74" name="Group 751">
          <a:extLst>
            <a:ext uri="{FF2B5EF4-FFF2-40B4-BE49-F238E27FC236}">
              <a16:creationId xmlns:a16="http://schemas.microsoft.com/office/drawing/2014/main" id="{00000000-0008-0000-0800-00004A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75" name="Shape 752">
            <a:extLst>
              <a:ext uri="{FF2B5EF4-FFF2-40B4-BE49-F238E27FC236}">
                <a16:creationId xmlns:a16="http://schemas.microsoft.com/office/drawing/2014/main" id="{00000000-0008-0000-0800-00004B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76" name="Shape 753">
            <a:extLst>
              <a:ext uri="{FF2B5EF4-FFF2-40B4-BE49-F238E27FC236}">
                <a16:creationId xmlns:a16="http://schemas.microsoft.com/office/drawing/2014/main" id="{00000000-0008-0000-0800-00004C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77" name="Group 754">
          <a:extLst>
            <a:ext uri="{FF2B5EF4-FFF2-40B4-BE49-F238E27FC236}">
              <a16:creationId xmlns:a16="http://schemas.microsoft.com/office/drawing/2014/main" id="{00000000-0008-0000-0800-00004D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78" name="Shape 755">
            <a:extLst>
              <a:ext uri="{FF2B5EF4-FFF2-40B4-BE49-F238E27FC236}">
                <a16:creationId xmlns:a16="http://schemas.microsoft.com/office/drawing/2014/main" id="{00000000-0008-0000-0800-00004E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79" name="Shape 756">
            <a:extLst>
              <a:ext uri="{FF2B5EF4-FFF2-40B4-BE49-F238E27FC236}">
                <a16:creationId xmlns:a16="http://schemas.microsoft.com/office/drawing/2014/main" id="{00000000-0008-0000-0800-00004F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80" name="Group 757">
          <a:extLst>
            <a:ext uri="{FF2B5EF4-FFF2-40B4-BE49-F238E27FC236}">
              <a16:creationId xmlns:a16="http://schemas.microsoft.com/office/drawing/2014/main" id="{00000000-0008-0000-0800-000050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81" name="Shape 758">
            <a:extLst>
              <a:ext uri="{FF2B5EF4-FFF2-40B4-BE49-F238E27FC236}">
                <a16:creationId xmlns:a16="http://schemas.microsoft.com/office/drawing/2014/main" id="{00000000-0008-0000-0800-000051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82" name="Shape 759">
            <a:extLst>
              <a:ext uri="{FF2B5EF4-FFF2-40B4-BE49-F238E27FC236}">
                <a16:creationId xmlns:a16="http://schemas.microsoft.com/office/drawing/2014/main" id="{00000000-0008-0000-0800-000052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83" name="Group 760">
          <a:extLst>
            <a:ext uri="{FF2B5EF4-FFF2-40B4-BE49-F238E27FC236}">
              <a16:creationId xmlns:a16="http://schemas.microsoft.com/office/drawing/2014/main" id="{00000000-0008-0000-0800-000053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84" name="Shape 761">
            <a:extLst>
              <a:ext uri="{FF2B5EF4-FFF2-40B4-BE49-F238E27FC236}">
                <a16:creationId xmlns:a16="http://schemas.microsoft.com/office/drawing/2014/main" id="{00000000-0008-0000-0800-000054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85" name="Shape 762">
            <a:extLst>
              <a:ext uri="{FF2B5EF4-FFF2-40B4-BE49-F238E27FC236}">
                <a16:creationId xmlns:a16="http://schemas.microsoft.com/office/drawing/2014/main" id="{00000000-0008-0000-0800-000055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86" name="Group 763">
          <a:extLst>
            <a:ext uri="{FF2B5EF4-FFF2-40B4-BE49-F238E27FC236}">
              <a16:creationId xmlns:a16="http://schemas.microsoft.com/office/drawing/2014/main" id="{00000000-0008-0000-0800-000056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87" name="Shape 764">
            <a:extLst>
              <a:ext uri="{FF2B5EF4-FFF2-40B4-BE49-F238E27FC236}">
                <a16:creationId xmlns:a16="http://schemas.microsoft.com/office/drawing/2014/main" id="{00000000-0008-0000-0800-000057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88" name="Shape 765">
            <a:extLst>
              <a:ext uri="{FF2B5EF4-FFF2-40B4-BE49-F238E27FC236}">
                <a16:creationId xmlns:a16="http://schemas.microsoft.com/office/drawing/2014/main" id="{00000000-0008-0000-0800-000058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89" name="Group 766">
          <a:extLst>
            <a:ext uri="{FF2B5EF4-FFF2-40B4-BE49-F238E27FC236}">
              <a16:creationId xmlns:a16="http://schemas.microsoft.com/office/drawing/2014/main" id="{00000000-0008-0000-0800-000059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90" name="Shape 767">
            <a:extLst>
              <a:ext uri="{FF2B5EF4-FFF2-40B4-BE49-F238E27FC236}">
                <a16:creationId xmlns:a16="http://schemas.microsoft.com/office/drawing/2014/main" id="{00000000-0008-0000-0800-00005A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91" name="Shape 768">
            <a:extLst>
              <a:ext uri="{FF2B5EF4-FFF2-40B4-BE49-F238E27FC236}">
                <a16:creationId xmlns:a16="http://schemas.microsoft.com/office/drawing/2014/main" id="{00000000-0008-0000-0800-00005B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92" name="Group 769">
          <a:extLst>
            <a:ext uri="{FF2B5EF4-FFF2-40B4-BE49-F238E27FC236}">
              <a16:creationId xmlns:a16="http://schemas.microsoft.com/office/drawing/2014/main" id="{00000000-0008-0000-0800-00005C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93" name="Shape 770">
            <a:extLst>
              <a:ext uri="{FF2B5EF4-FFF2-40B4-BE49-F238E27FC236}">
                <a16:creationId xmlns:a16="http://schemas.microsoft.com/office/drawing/2014/main" id="{00000000-0008-0000-0800-00005D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94" name="Shape 771">
            <a:extLst>
              <a:ext uri="{FF2B5EF4-FFF2-40B4-BE49-F238E27FC236}">
                <a16:creationId xmlns:a16="http://schemas.microsoft.com/office/drawing/2014/main" id="{00000000-0008-0000-0800-00005E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95" name="Group 772">
          <a:extLst>
            <a:ext uri="{FF2B5EF4-FFF2-40B4-BE49-F238E27FC236}">
              <a16:creationId xmlns:a16="http://schemas.microsoft.com/office/drawing/2014/main" id="{00000000-0008-0000-0800-00005F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96" name="Shape 773">
            <a:extLst>
              <a:ext uri="{FF2B5EF4-FFF2-40B4-BE49-F238E27FC236}">
                <a16:creationId xmlns:a16="http://schemas.microsoft.com/office/drawing/2014/main" id="{00000000-0008-0000-0800-000060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97" name="Shape 774">
            <a:extLst>
              <a:ext uri="{FF2B5EF4-FFF2-40B4-BE49-F238E27FC236}">
                <a16:creationId xmlns:a16="http://schemas.microsoft.com/office/drawing/2014/main" id="{00000000-0008-0000-0800-000061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98" name="Group 775">
          <a:extLst>
            <a:ext uri="{FF2B5EF4-FFF2-40B4-BE49-F238E27FC236}">
              <a16:creationId xmlns:a16="http://schemas.microsoft.com/office/drawing/2014/main" id="{00000000-0008-0000-0800-000062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99" name="Shape 776">
            <a:extLst>
              <a:ext uri="{FF2B5EF4-FFF2-40B4-BE49-F238E27FC236}">
                <a16:creationId xmlns:a16="http://schemas.microsoft.com/office/drawing/2014/main" id="{00000000-0008-0000-0800-000063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100" name="Shape 777">
            <a:extLst>
              <a:ext uri="{FF2B5EF4-FFF2-40B4-BE49-F238E27FC236}">
                <a16:creationId xmlns:a16="http://schemas.microsoft.com/office/drawing/2014/main" id="{00000000-0008-0000-0800-000064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01" name="Group 778">
          <a:extLst>
            <a:ext uri="{FF2B5EF4-FFF2-40B4-BE49-F238E27FC236}">
              <a16:creationId xmlns:a16="http://schemas.microsoft.com/office/drawing/2014/main" id="{00000000-0008-0000-0800-000065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02" name="Shape 779">
            <a:extLst>
              <a:ext uri="{FF2B5EF4-FFF2-40B4-BE49-F238E27FC236}">
                <a16:creationId xmlns:a16="http://schemas.microsoft.com/office/drawing/2014/main" id="{00000000-0008-0000-0800-000066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103" name="Shape 780">
            <a:extLst>
              <a:ext uri="{FF2B5EF4-FFF2-40B4-BE49-F238E27FC236}">
                <a16:creationId xmlns:a16="http://schemas.microsoft.com/office/drawing/2014/main" id="{00000000-0008-0000-0800-000067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04" name="Group 781">
          <a:extLst>
            <a:ext uri="{FF2B5EF4-FFF2-40B4-BE49-F238E27FC236}">
              <a16:creationId xmlns:a16="http://schemas.microsoft.com/office/drawing/2014/main" id="{00000000-0008-0000-0800-000068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05" name="Shape 782">
            <a:extLst>
              <a:ext uri="{FF2B5EF4-FFF2-40B4-BE49-F238E27FC236}">
                <a16:creationId xmlns:a16="http://schemas.microsoft.com/office/drawing/2014/main" id="{00000000-0008-0000-0800-000069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106" name="Shape 783">
            <a:extLst>
              <a:ext uri="{FF2B5EF4-FFF2-40B4-BE49-F238E27FC236}">
                <a16:creationId xmlns:a16="http://schemas.microsoft.com/office/drawing/2014/main" id="{00000000-0008-0000-0800-00006A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07" name="Group 784">
          <a:extLst>
            <a:ext uri="{FF2B5EF4-FFF2-40B4-BE49-F238E27FC236}">
              <a16:creationId xmlns:a16="http://schemas.microsoft.com/office/drawing/2014/main" id="{00000000-0008-0000-0800-00006B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08" name="Shape 785">
            <a:extLst>
              <a:ext uri="{FF2B5EF4-FFF2-40B4-BE49-F238E27FC236}">
                <a16:creationId xmlns:a16="http://schemas.microsoft.com/office/drawing/2014/main" id="{00000000-0008-0000-0800-00006C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109" name="Shape 786">
            <a:extLst>
              <a:ext uri="{FF2B5EF4-FFF2-40B4-BE49-F238E27FC236}">
                <a16:creationId xmlns:a16="http://schemas.microsoft.com/office/drawing/2014/main" id="{00000000-0008-0000-0800-00006D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10" name="Group 787">
          <a:extLst>
            <a:ext uri="{FF2B5EF4-FFF2-40B4-BE49-F238E27FC236}">
              <a16:creationId xmlns:a16="http://schemas.microsoft.com/office/drawing/2014/main" id="{00000000-0008-0000-0800-00006E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11" name="Shape 788">
            <a:extLst>
              <a:ext uri="{FF2B5EF4-FFF2-40B4-BE49-F238E27FC236}">
                <a16:creationId xmlns:a16="http://schemas.microsoft.com/office/drawing/2014/main" id="{00000000-0008-0000-0800-00006F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112" name="Shape 789">
            <a:extLst>
              <a:ext uri="{FF2B5EF4-FFF2-40B4-BE49-F238E27FC236}">
                <a16:creationId xmlns:a16="http://schemas.microsoft.com/office/drawing/2014/main" id="{00000000-0008-0000-0800-000070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13" name="Group 1139">
          <a:extLst>
            <a:ext uri="{FF2B5EF4-FFF2-40B4-BE49-F238E27FC236}">
              <a16:creationId xmlns:a16="http://schemas.microsoft.com/office/drawing/2014/main" id="{00000000-0008-0000-0800-000071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14" name="Shape 1140">
            <a:extLst>
              <a:ext uri="{FF2B5EF4-FFF2-40B4-BE49-F238E27FC236}">
                <a16:creationId xmlns:a16="http://schemas.microsoft.com/office/drawing/2014/main" id="{00000000-0008-0000-0800-000072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15" name="Shape 1141">
            <a:extLst>
              <a:ext uri="{FF2B5EF4-FFF2-40B4-BE49-F238E27FC236}">
                <a16:creationId xmlns:a16="http://schemas.microsoft.com/office/drawing/2014/main" id="{00000000-0008-0000-0800-000073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16" name="Group 1142">
          <a:extLst>
            <a:ext uri="{FF2B5EF4-FFF2-40B4-BE49-F238E27FC236}">
              <a16:creationId xmlns:a16="http://schemas.microsoft.com/office/drawing/2014/main" id="{00000000-0008-0000-0800-000074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17" name="Shape 1143">
            <a:extLst>
              <a:ext uri="{FF2B5EF4-FFF2-40B4-BE49-F238E27FC236}">
                <a16:creationId xmlns:a16="http://schemas.microsoft.com/office/drawing/2014/main" id="{00000000-0008-0000-0800-000075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18" name="Shape 1144">
            <a:extLst>
              <a:ext uri="{FF2B5EF4-FFF2-40B4-BE49-F238E27FC236}">
                <a16:creationId xmlns:a16="http://schemas.microsoft.com/office/drawing/2014/main" id="{00000000-0008-0000-0800-000076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19" name="Group 1145">
          <a:extLst>
            <a:ext uri="{FF2B5EF4-FFF2-40B4-BE49-F238E27FC236}">
              <a16:creationId xmlns:a16="http://schemas.microsoft.com/office/drawing/2014/main" id="{00000000-0008-0000-0800-000077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20" name="Shape 1146">
            <a:extLst>
              <a:ext uri="{FF2B5EF4-FFF2-40B4-BE49-F238E27FC236}">
                <a16:creationId xmlns:a16="http://schemas.microsoft.com/office/drawing/2014/main" id="{00000000-0008-0000-0800-000078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21" name="Shape 1147">
            <a:extLst>
              <a:ext uri="{FF2B5EF4-FFF2-40B4-BE49-F238E27FC236}">
                <a16:creationId xmlns:a16="http://schemas.microsoft.com/office/drawing/2014/main" id="{00000000-0008-0000-0800-000079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22" name="Group 1148">
          <a:extLst>
            <a:ext uri="{FF2B5EF4-FFF2-40B4-BE49-F238E27FC236}">
              <a16:creationId xmlns:a16="http://schemas.microsoft.com/office/drawing/2014/main" id="{00000000-0008-0000-0800-00007A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23" name="Shape 1149">
            <a:extLst>
              <a:ext uri="{FF2B5EF4-FFF2-40B4-BE49-F238E27FC236}">
                <a16:creationId xmlns:a16="http://schemas.microsoft.com/office/drawing/2014/main" id="{00000000-0008-0000-0800-00007B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24" name="Shape 1150">
            <a:extLst>
              <a:ext uri="{FF2B5EF4-FFF2-40B4-BE49-F238E27FC236}">
                <a16:creationId xmlns:a16="http://schemas.microsoft.com/office/drawing/2014/main" id="{00000000-0008-0000-0800-00007C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25" name="Group 1151">
          <a:extLst>
            <a:ext uri="{FF2B5EF4-FFF2-40B4-BE49-F238E27FC236}">
              <a16:creationId xmlns:a16="http://schemas.microsoft.com/office/drawing/2014/main" id="{00000000-0008-0000-0800-00007D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26" name="Shape 1152">
            <a:extLst>
              <a:ext uri="{FF2B5EF4-FFF2-40B4-BE49-F238E27FC236}">
                <a16:creationId xmlns:a16="http://schemas.microsoft.com/office/drawing/2014/main" id="{00000000-0008-0000-0800-00007E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27" name="Shape 1153">
            <a:extLst>
              <a:ext uri="{FF2B5EF4-FFF2-40B4-BE49-F238E27FC236}">
                <a16:creationId xmlns:a16="http://schemas.microsoft.com/office/drawing/2014/main" id="{00000000-0008-0000-0800-00007F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28" name="Group 1154">
          <a:extLst>
            <a:ext uri="{FF2B5EF4-FFF2-40B4-BE49-F238E27FC236}">
              <a16:creationId xmlns:a16="http://schemas.microsoft.com/office/drawing/2014/main" id="{00000000-0008-0000-0800-000080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29" name="Shape 1155">
            <a:extLst>
              <a:ext uri="{FF2B5EF4-FFF2-40B4-BE49-F238E27FC236}">
                <a16:creationId xmlns:a16="http://schemas.microsoft.com/office/drawing/2014/main" id="{00000000-0008-0000-0800-000081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30" name="Shape 1156">
            <a:extLst>
              <a:ext uri="{FF2B5EF4-FFF2-40B4-BE49-F238E27FC236}">
                <a16:creationId xmlns:a16="http://schemas.microsoft.com/office/drawing/2014/main" id="{00000000-0008-0000-0800-000082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31" name="Group 1157">
          <a:extLst>
            <a:ext uri="{FF2B5EF4-FFF2-40B4-BE49-F238E27FC236}">
              <a16:creationId xmlns:a16="http://schemas.microsoft.com/office/drawing/2014/main" id="{00000000-0008-0000-0800-000083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32" name="Shape 1158">
            <a:extLst>
              <a:ext uri="{FF2B5EF4-FFF2-40B4-BE49-F238E27FC236}">
                <a16:creationId xmlns:a16="http://schemas.microsoft.com/office/drawing/2014/main" id="{00000000-0008-0000-0800-000084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33" name="Shape 1159">
            <a:extLst>
              <a:ext uri="{FF2B5EF4-FFF2-40B4-BE49-F238E27FC236}">
                <a16:creationId xmlns:a16="http://schemas.microsoft.com/office/drawing/2014/main" id="{00000000-0008-0000-0800-000085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34" name="Group 1160">
          <a:extLst>
            <a:ext uri="{FF2B5EF4-FFF2-40B4-BE49-F238E27FC236}">
              <a16:creationId xmlns:a16="http://schemas.microsoft.com/office/drawing/2014/main" id="{00000000-0008-0000-0800-000086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35" name="Shape 1161">
            <a:extLst>
              <a:ext uri="{FF2B5EF4-FFF2-40B4-BE49-F238E27FC236}">
                <a16:creationId xmlns:a16="http://schemas.microsoft.com/office/drawing/2014/main" id="{00000000-0008-0000-0800-000087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36" name="Shape 1162">
            <a:extLst>
              <a:ext uri="{FF2B5EF4-FFF2-40B4-BE49-F238E27FC236}">
                <a16:creationId xmlns:a16="http://schemas.microsoft.com/office/drawing/2014/main" id="{00000000-0008-0000-0800-000088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37" name="Group 1163">
          <a:extLst>
            <a:ext uri="{FF2B5EF4-FFF2-40B4-BE49-F238E27FC236}">
              <a16:creationId xmlns:a16="http://schemas.microsoft.com/office/drawing/2014/main" id="{00000000-0008-0000-0800-000089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38" name="Shape 1164">
            <a:extLst>
              <a:ext uri="{FF2B5EF4-FFF2-40B4-BE49-F238E27FC236}">
                <a16:creationId xmlns:a16="http://schemas.microsoft.com/office/drawing/2014/main" id="{00000000-0008-0000-0800-00008A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39" name="Shape 1165">
            <a:extLst>
              <a:ext uri="{FF2B5EF4-FFF2-40B4-BE49-F238E27FC236}">
                <a16:creationId xmlns:a16="http://schemas.microsoft.com/office/drawing/2014/main" id="{00000000-0008-0000-0800-00008B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40" name="Group 1166">
          <a:extLst>
            <a:ext uri="{FF2B5EF4-FFF2-40B4-BE49-F238E27FC236}">
              <a16:creationId xmlns:a16="http://schemas.microsoft.com/office/drawing/2014/main" id="{00000000-0008-0000-0800-00008C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41" name="Shape 1167">
            <a:extLst>
              <a:ext uri="{FF2B5EF4-FFF2-40B4-BE49-F238E27FC236}">
                <a16:creationId xmlns:a16="http://schemas.microsoft.com/office/drawing/2014/main" id="{00000000-0008-0000-0800-00008D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42" name="Shape 1168">
            <a:extLst>
              <a:ext uri="{FF2B5EF4-FFF2-40B4-BE49-F238E27FC236}">
                <a16:creationId xmlns:a16="http://schemas.microsoft.com/office/drawing/2014/main" id="{00000000-0008-0000-0800-00008E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43" name="Group 1169">
          <a:extLst>
            <a:ext uri="{FF2B5EF4-FFF2-40B4-BE49-F238E27FC236}">
              <a16:creationId xmlns:a16="http://schemas.microsoft.com/office/drawing/2014/main" id="{00000000-0008-0000-0800-00008F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44" name="Shape 1170">
            <a:extLst>
              <a:ext uri="{FF2B5EF4-FFF2-40B4-BE49-F238E27FC236}">
                <a16:creationId xmlns:a16="http://schemas.microsoft.com/office/drawing/2014/main" id="{00000000-0008-0000-0800-000090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45" name="Shape 1171">
            <a:extLst>
              <a:ext uri="{FF2B5EF4-FFF2-40B4-BE49-F238E27FC236}">
                <a16:creationId xmlns:a16="http://schemas.microsoft.com/office/drawing/2014/main" id="{00000000-0008-0000-0800-000091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46" name="Group 1172">
          <a:extLst>
            <a:ext uri="{FF2B5EF4-FFF2-40B4-BE49-F238E27FC236}">
              <a16:creationId xmlns:a16="http://schemas.microsoft.com/office/drawing/2014/main" id="{00000000-0008-0000-0800-000092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47" name="Shape 1173">
            <a:extLst>
              <a:ext uri="{FF2B5EF4-FFF2-40B4-BE49-F238E27FC236}">
                <a16:creationId xmlns:a16="http://schemas.microsoft.com/office/drawing/2014/main" id="{00000000-0008-0000-0800-000093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48" name="Shape 1174">
            <a:extLst>
              <a:ext uri="{FF2B5EF4-FFF2-40B4-BE49-F238E27FC236}">
                <a16:creationId xmlns:a16="http://schemas.microsoft.com/office/drawing/2014/main" id="{00000000-0008-0000-0800-000094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49" name="Group 1175">
          <a:extLst>
            <a:ext uri="{FF2B5EF4-FFF2-40B4-BE49-F238E27FC236}">
              <a16:creationId xmlns:a16="http://schemas.microsoft.com/office/drawing/2014/main" id="{00000000-0008-0000-0800-000095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50" name="Shape 1176">
            <a:extLst>
              <a:ext uri="{FF2B5EF4-FFF2-40B4-BE49-F238E27FC236}">
                <a16:creationId xmlns:a16="http://schemas.microsoft.com/office/drawing/2014/main" id="{00000000-0008-0000-0800-000096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51" name="Shape 1177">
            <a:extLst>
              <a:ext uri="{FF2B5EF4-FFF2-40B4-BE49-F238E27FC236}">
                <a16:creationId xmlns:a16="http://schemas.microsoft.com/office/drawing/2014/main" id="{00000000-0008-0000-0800-000097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52" name="Group 1178">
          <a:extLst>
            <a:ext uri="{FF2B5EF4-FFF2-40B4-BE49-F238E27FC236}">
              <a16:creationId xmlns:a16="http://schemas.microsoft.com/office/drawing/2014/main" id="{00000000-0008-0000-0800-000098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53" name="Shape 1179">
            <a:extLst>
              <a:ext uri="{FF2B5EF4-FFF2-40B4-BE49-F238E27FC236}">
                <a16:creationId xmlns:a16="http://schemas.microsoft.com/office/drawing/2014/main" id="{00000000-0008-0000-0800-000099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54" name="Shape 1180">
            <a:extLst>
              <a:ext uri="{FF2B5EF4-FFF2-40B4-BE49-F238E27FC236}">
                <a16:creationId xmlns:a16="http://schemas.microsoft.com/office/drawing/2014/main" id="{00000000-0008-0000-0800-00009A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55" name="Group 1181">
          <a:extLst>
            <a:ext uri="{FF2B5EF4-FFF2-40B4-BE49-F238E27FC236}">
              <a16:creationId xmlns:a16="http://schemas.microsoft.com/office/drawing/2014/main" id="{00000000-0008-0000-0800-00009B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56" name="Shape 1182">
            <a:extLst>
              <a:ext uri="{FF2B5EF4-FFF2-40B4-BE49-F238E27FC236}">
                <a16:creationId xmlns:a16="http://schemas.microsoft.com/office/drawing/2014/main" id="{00000000-0008-0000-0800-00009C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57" name="Shape 1183">
            <a:extLst>
              <a:ext uri="{FF2B5EF4-FFF2-40B4-BE49-F238E27FC236}">
                <a16:creationId xmlns:a16="http://schemas.microsoft.com/office/drawing/2014/main" id="{00000000-0008-0000-0800-00009D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58" name="Group 1184">
          <a:extLst>
            <a:ext uri="{FF2B5EF4-FFF2-40B4-BE49-F238E27FC236}">
              <a16:creationId xmlns:a16="http://schemas.microsoft.com/office/drawing/2014/main" id="{00000000-0008-0000-0800-00009E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59" name="Shape 1185">
            <a:extLst>
              <a:ext uri="{FF2B5EF4-FFF2-40B4-BE49-F238E27FC236}">
                <a16:creationId xmlns:a16="http://schemas.microsoft.com/office/drawing/2014/main" id="{00000000-0008-0000-0800-00009F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60" name="Shape 1186">
            <a:extLst>
              <a:ext uri="{FF2B5EF4-FFF2-40B4-BE49-F238E27FC236}">
                <a16:creationId xmlns:a16="http://schemas.microsoft.com/office/drawing/2014/main" id="{00000000-0008-0000-0800-0000A0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61" name="Group 1187">
          <a:extLst>
            <a:ext uri="{FF2B5EF4-FFF2-40B4-BE49-F238E27FC236}">
              <a16:creationId xmlns:a16="http://schemas.microsoft.com/office/drawing/2014/main" id="{00000000-0008-0000-0800-0000A1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62" name="Shape 1188">
            <a:extLst>
              <a:ext uri="{FF2B5EF4-FFF2-40B4-BE49-F238E27FC236}">
                <a16:creationId xmlns:a16="http://schemas.microsoft.com/office/drawing/2014/main" id="{00000000-0008-0000-0800-0000A2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63" name="Shape 1189">
            <a:extLst>
              <a:ext uri="{FF2B5EF4-FFF2-40B4-BE49-F238E27FC236}">
                <a16:creationId xmlns:a16="http://schemas.microsoft.com/office/drawing/2014/main" id="{00000000-0008-0000-0800-0000A3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64" name="Group 1190">
          <a:extLst>
            <a:ext uri="{FF2B5EF4-FFF2-40B4-BE49-F238E27FC236}">
              <a16:creationId xmlns:a16="http://schemas.microsoft.com/office/drawing/2014/main" id="{00000000-0008-0000-0800-0000A4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65" name="Shape 1191">
            <a:extLst>
              <a:ext uri="{FF2B5EF4-FFF2-40B4-BE49-F238E27FC236}">
                <a16:creationId xmlns:a16="http://schemas.microsoft.com/office/drawing/2014/main" id="{00000000-0008-0000-0800-0000A5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66" name="Shape 1192">
            <a:extLst>
              <a:ext uri="{FF2B5EF4-FFF2-40B4-BE49-F238E27FC236}">
                <a16:creationId xmlns:a16="http://schemas.microsoft.com/office/drawing/2014/main" id="{00000000-0008-0000-0800-0000A6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67" name="Group 1193">
          <a:extLst>
            <a:ext uri="{FF2B5EF4-FFF2-40B4-BE49-F238E27FC236}">
              <a16:creationId xmlns:a16="http://schemas.microsoft.com/office/drawing/2014/main" id="{00000000-0008-0000-0800-0000A7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68" name="Shape 1194">
            <a:extLst>
              <a:ext uri="{FF2B5EF4-FFF2-40B4-BE49-F238E27FC236}">
                <a16:creationId xmlns:a16="http://schemas.microsoft.com/office/drawing/2014/main" id="{00000000-0008-0000-0800-0000A8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69" name="Shape 1195">
            <a:extLst>
              <a:ext uri="{FF2B5EF4-FFF2-40B4-BE49-F238E27FC236}">
                <a16:creationId xmlns:a16="http://schemas.microsoft.com/office/drawing/2014/main" id="{00000000-0008-0000-0800-0000A9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70" name="Group 1196">
          <a:extLst>
            <a:ext uri="{FF2B5EF4-FFF2-40B4-BE49-F238E27FC236}">
              <a16:creationId xmlns:a16="http://schemas.microsoft.com/office/drawing/2014/main" id="{00000000-0008-0000-0800-0000AA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71" name="Shape 1197">
            <a:extLst>
              <a:ext uri="{FF2B5EF4-FFF2-40B4-BE49-F238E27FC236}">
                <a16:creationId xmlns:a16="http://schemas.microsoft.com/office/drawing/2014/main" id="{00000000-0008-0000-0800-0000AB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72" name="Shape 1198">
            <a:extLst>
              <a:ext uri="{FF2B5EF4-FFF2-40B4-BE49-F238E27FC236}">
                <a16:creationId xmlns:a16="http://schemas.microsoft.com/office/drawing/2014/main" id="{00000000-0008-0000-0800-0000AC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73" name="Group 1199">
          <a:extLst>
            <a:ext uri="{FF2B5EF4-FFF2-40B4-BE49-F238E27FC236}">
              <a16:creationId xmlns:a16="http://schemas.microsoft.com/office/drawing/2014/main" id="{00000000-0008-0000-0800-0000AD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74" name="Shape 1200">
            <a:extLst>
              <a:ext uri="{FF2B5EF4-FFF2-40B4-BE49-F238E27FC236}">
                <a16:creationId xmlns:a16="http://schemas.microsoft.com/office/drawing/2014/main" id="{00000000-0008-0000-0800-0000AE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75" name="Shape 1201">
            <a:extLst>
              <a:ext uri="{FF2B5EF4-FFF2-40B4-BE49-F238E27FC236}">
                <a16:creationId xmlns:a16="http://schemas.microsoft.com/office/drawing/2014/main" id="{00000000-0008-0000-0800-0000AF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76" name="Group 1202">
          <a:extLst>
            <a:ext uri="{FF2B5EF4-FFF2-40B4-BE49-F238E27FC236}">
              <a16:creationId xmlns:a16="http://schemas.microsoft.com/office/drawing/2014/main" id="{00000000-0008-0000-0800-0000B0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77" name="Shape 1203">
            <a:extLst>
              <a:ext uri="{FF2B5EF4-FFF2-40B4-BE49-F238E27FC236}">
                <a16:creationId xmlns:a16="http://schemas.microsoft.com/office/drawing/2014/main" id="{00000000-0008-0000-0800-0000B1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78" name="Shape 1204">
            <a:extLst>
              <a:ext uri="{FF2B5EF4-FFF2-40B4-BE49-F238E27FC236}">
                <a16:creationId xmlns:a16="http://schemas.microsoft.com/office/drawing/2014/main" id="{00000000-0008-0000-0800-0000B2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79" name="Group 1205">
          <a:extLst>
            <a:ext uri="{FF2B5EF4-FFF2-40B4-BE49-F238E27FC236}">
              <a16:creationId xmlns:a16="http://schemas.microsoft.com/office/drawing/2014/main" id="{00000000-0008-0000-0800-0000B3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80" name="Shape 1206">
            <a:extLst>
              <a:ext uri="{FF2B5EF4-FFF2-40B4-BE49-F238E27FC236}">
                <a16:creationId xmlns:a16="http://schemas.microsoft.com/office/drawing/2014/main" id="{00000000-0008-0000-0800-0000B4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81" name="Shape 1207">
            <a:extLst>
              <a:ext uri="{FF2B5EF4-FFF2-40B4-BE49-F238E27FC236}">
                <a16:creationId xmlns:a16="http://schemas.microsoft.com/office/drawing/2014/main" id="{00000000-0008-0000-0800-0000B5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82" name="Group 1208">
          <a:extLst>
            <a:ext uri="{FF2B5EF4-FFF2-40B4-BE49-F238E27FC236}">
              <a16:creationId xmlns:a16="http://schemas.microsoft.com/office/drawing/2014/main" id="{00000000-0008-0000-0800-0000B6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83" name="Shape 1209">
            <a:extLst>
              <a:ext uri="{FF2B5EF4-FFF2-40B4-BE49-F238E27FC236}">
                <a16:creationId xmlns:a16="http://schemas.microsoft.com/office/drawing/2014/main" id="{00000000-0008-0000-0800-0000B7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84" name="Shape 1210">
            <a:extLst>
              <a:ext uri="{FF2B5EF4-FFF2-40B4-BE49-F238E27FC236}">
                <a16:creationId xmlns:a16="http://schemas.microsoft.com/office/drawing/2014/main" id="{00000000-0008-0000-0800-0000B8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85" name="Group 1211">
          <a:extLst>
            <a:ext uri="{FF2B5EF4-FFF2-40B4-BE49-F238E27FC236}">
              <a16:creationId xmlns:a16="http://schemas.microsoft.com/office/drawing/2014/main" id="{00000000-0008-0000-0800-0000B9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86" name="Shape 1212">
            <a:extLst>
              <a:ext uri="{FF2B5EF4-FFF2-40B4-BE49-F238E27FC236}">
                <a16:creationId xmlns:a16="http://schemas.microsoft.com/office/drawing/2014/main" id="{00000000-0008-0000-0800-0000BA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87" name="Shape 1213">
            <a:extLst>
              <a:ext uri="{FF2B5EF4-FFF2-40B4-BE49-F238E27FC236}">
                <a16:creationId xmlns:a16="http://schemas.microsoft.com/office/drawing/2014/main" id="{00000000-0008-0000-0800-0000BB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88" name="Group 1214">
          <a:extLst>
            <a:ext uri="{FF2B5EF4-FFF2-40B4-BE49-F238E27FC236}">
              <a16:creationId xmlns:a16="http://schemas.microsoft.com/office/drawing/2014/main" id="{00000000-0008-0000-0800-0000BC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89" name="Shape 1215">
            <a:extLst>
              <a:ext uri="{FF2B5EF4-FFF2-40B4-BE49-F238E27FC236}">
                <a16:creationId xmlns:a16="http://schemas.microsoft.com/office/drawing/2014/main" id="{00000000-0008-0000-0800-0000BD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90" name="Shape 1216">
            <a:extLst>
              <a:ext uri="{FF2B5EF4-FFF2-40B4-BE49-F238E27FC236}">
                <a16:creationId xmlns:a16="http://schemas.microsoft.com/office/drawing/2014/main" id="{00000000-0008-0000-0800-0000BE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91" name="Group 1217">
          <a:extLst>
            <a:ext uri="{FF2B5EF4-FFF2-40B4-BE49-F238E27FC236}">
              <a16:creationId xmlns:a16="http://schemas.microsoft.com/office/drawing/2014/main" id="{00000000-0008-0000-0800-0000BF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92" name="Shape 1218">
            <a:extLst>
              <a:ext uri="{FF2B5EF4-FFF2-40B4-BE49-F238E27FC236}">
                <a16:creationId xmlns:a16="http://schemas.microsoft.com/office/drawing/2014/main" id="{00000000-0008-0000-0800-0000C0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93" name="Shape 1219">
            <a:extLst>
              <a:ext uri="{FF2B5EF4-FFF2-40B4-BE49-F238E27FC236}">
                <a16:creationId xmlns:a16="http://schemas.microsoft.com/office/drawing/2014/main" id="{00000000-0008-0000-0800-0000C1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194" name="Group 1220">
          <a:extLst>
            <a:ext uri="{FF2B5EF4-FFF2-40B4-BE49-F238E27FC236}">
              <a16:creationId xmlns:a16="http://schemas.microsoft.com/office/drawing/2014/main" id="{00000000-0008-0000-0800-0000C2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195" name="Shape 1221">
            <a:extLst>
              <a:ext uri="{FF2B5EF4-FFF2-40B4-BE49-F238E27FC236}">
                <a16:creationId xmlns:a16="http://schemas.microsoft.com/office/drawing/2014/main" id="{00000000-0008-0000-0800-0000C3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96" name="Shape 1222">
            <a:extLst>
              <a:ext uri="{FF2B5EF4-FFF2-40B4-BE49-F238E27FC236}">
                <a16:creationId xmlns:a16="http://schemas.microsoft.com/office/drawing/2014/main" id="{00000000-0008-0000-0800-0000C4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197" name="Group 1223">
          <a:extLst>
            <a:ext uri="{FF2B5EF4-FFF2-40B4-BE49-F238E27FC236}">
              <a16:creationId xmlns:a16="http://schemas.microsoft.com/office/drawing/2014/main" id="{00000000-0008-0000-0800-0000C5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198" name="Shape 1224">
            <a:extLst>
              <a:ext uri="{FF2B5EF4-FFF2-40B4-BE49-F238E27FC236}">
                <a16:creationId xmlns:a16="http://schemas.microsoft.com/office/drawing/2014/main" id="{00000000-0008-0000-0800-0000C6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199" name="Shape 1225">
            <a:extLst>
              <a:ext uri="{FF2B5EF4-FFF2-40B4-BE49-F238E27FC236}">
                <a16:creationId xmlns:a16="http://schemas.microsoft.com/office/drawing/2014/main" id="{00000000-0008-0000-0800-0000C7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00" name="Group 1226">
          <a:extLst>
            <a:ext uri="{FF2B5EF4-FFF2-40B4-BE49-F238E27FC236}">
              <a16:creationId xmlns:a16="http://schemas.microsoft.com/office/drawing/2014/main" id="{00000000-0008-0000-0800-0000C8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01" name="Shape 1227">
            <a:extLst>
              <a:ext uri="{FF2B5EF4-FFF2-40B4-BE49-F238E27FC236}">
                <a16:creationId xmlns:a16="http://schemas.microsoft.com/office/drawing/2014/main" id="{00000000-0008-0000-0800-0000C9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202" name="Shape 1228">
            <a:extLst>
              <a:ext uri="{FF2B5EF4-FFF2-40B4-BE49-F238E27FC236}">
                <a16:creationId xmlns:a16="http://schemas.microsoft.com/office/drawing/2014/main" id="{00000000-0008-0000-0800-0000CA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03" name="Group 1229">
          <a:extLst>
            <a:ext uri="{FF2B5EF4-FFF2-40B4-BE49-F238E27FC236}">
              <a16:creationId xmlns:a16="http://schemas.microsoft.com/office/drawing/2014/main" id="{00000000-0008-0000-0800-0000CB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04" name="Shape 1230">
            <a:extLst>
              <a:ext uri="{FF2B5EF4-FFF2-40B4-BE49-F238E27FC236}">
                <a16:creationId xmlns:a16="http://schemas.microsoft.com/office/drawing/2014/main" id="{00000000-0008-0000-0800-0000CC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205" name="Shape 1231">
            <a:extLst>
              <a:ext uri="{FF2B5EF4-FFF2-40B4-BE49-F238E27FC236}">
                <a16:creationId xmlns:a16="http://schemas.microsoft.com/office/drawing/2014/main" id="{00000000-0008-0000-0800-0000CD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06" name="Group 1232">
          <a:extLst>
            <a:ext uri="{FF2B5EF4-FFF2-40B4-BE49-F238E27FC236}">
              <a16:creationId xmlns:a16="http://schemas.microsoft.com/office/drawing/2014/main" id="{00000000-0008-0000-0800-0000CE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07" name="Shape 1233">
            <a:extLst>
              <a:ext uri="{FF2B5EF4-FFF2-40B4-BE49-F238E27FC236}">
                <a16:creationId xmlns:a16="http://schemas.microsoft.com/office/drawing/2014/main" id="{00000000-0008-0000-0800-0000CF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208" name="Shape 1234">
            <a:extLst>
              <a:ext uri="{FF2B5EF4-FFF2-40B4-BE49-F238E27FC236}">
                <a16:creationId xmlns:a16="http://schemas.microsoft.com/office/drawing/2014/main" id="{00000000-0008-0000-0800-0000D0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09" name="Group 1235">
          <a:extLst>
            <a:ext uri="{FF2B5EF4-FFF2-40B4-BE49-F238E27FC236}">
              <a16:creationId xmlns:a16="http://schemas.microsoft.com/office/drawing/2014/main" id="{00000000-0008-0000-0800-0000D1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10" name="Shape 1236">
            <a:extLst>
              <a:ext uri="{FF2B5EF4-FFF2-40B4-BE49-F238E27FC236}">
                <a16:creationId xmlns:a16="http://schemas.microsoft.com/office/drawing/2014/main" id="{00000000-0008-0000-0800-0000D2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11" name="Shape 1237">
            <a:extLst>
              <a:ext uri="{FF2B5EF4-FFF2-40B4-BE49-F238E27FC236}">
                <a16:creationId xmlns:a16="http://schemas.microsoft.com/office/drawing/2014/main" id="{00000000-0008-0000-0800-0000D3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12" name="Group 1238">
          <a:extLst>
            <a:ext uri="{FF2B5EF4-FFF2-40B4-BE49-F238E27FC236}">
              <a16:creationId xmlns:a16="http://schemas.microsoft.com/office/drawing/2014/main" id="{00000000-0008-0000-0800-0000D4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13" name="Shape 1239">
            <a:extLst>
              <a:ext uri="{FF2B5EF4-FFF2-40B4-BE49-F238E27FC236}">
                <a16:creationId xmlns:a16="http://schemas.microsoft.com/office/drawing/2014/main" id="{00000000-0008-0000-0800-0000D5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14" name="Shape 1240">
            <a:extLst>
              <a:ext uri="{FF2B5EF4-FFF2-40B4-BE49-F238E27FC236}">
                <a16:creationId xmlns:a16="http://schemas.microsoft.com/office/drawing/2014/main" id="{00000000-0008-0000-0800-0000D6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15" name="Group 1241">
          <a:extLst>
            <a:ext uri="{FF2B5EF4-FFF2-40B4-BE49-F238E27FC236}">
              <a16:creationId xmlns:a16="http://schemas.microsoft.com/office/drawing/2014/main" id="{00000000-0008-0000-0800-0000D7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16" name="Shape 1242">
            <a:extLst>
              <a:ext uri="{FF2B5EF4-FFF2-40B4-BE49-F238E27FC236}">
                <a16:creationId xmlns:a16="http://schemas.microsoft.com/office/drawing/2014/main" id="{00000000-0008-0000-0800-0000D8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17" name="Shape 1243">
            <a:extLst>
              <a:ext uri="{FF2B5EF4-FFF2-40B4-BE49-F238E27FC236}">
                <a16:creationId xmlns:a16="http://schemas.microsoft.com/office/drawing/2014/main" id="{00000000-0008-0000-0800-0000D9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18" name="Group 1244">
          <a:extLst>
            <a:ext uri="{FF2B5EF4-FFF2-40B4-BE49-F238E27FC236}">
              <a16:creationId xmlns:a16="http://schemas.microsoft.com/office/drawing/2014/main" id="{00000000-0008-0000-0800-0000DA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19" name="Shape 1245">
            <a:extLst>
              <a:ext uri="{FF2B5EF4-FFF2-40B4-BE49-F238E27FC236}">
                <a16:creationId xmlns:a16="http://schemas.microsoft.com/office/drawing/2014/main" id="{00000000-0008-0000-0800-0000DB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20" name="Shape 1246">
            <a:extLst>
              <a:ext uri="{FF2B5EF4-FFF2-40B4-BE49-F238E27FC236}">
                <a16:creationId xmlns:a16="http://schemas.microsoft.com/office/drawing/2014/main" id="{00000000-0008-0000-0800-0000DC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21" name="Group 1247">
          <a:extLst>
            <a:ext uri="{FF2B5EF4-FFF2-40B4-BE49-F238E27FC236}">
              <a16:creationId xmlns:a16="http://schemas.microsoft.com/office/drawing/2014/main" id="{00000000-0008-0000-0800-0000DD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22" name="Shape 1248">
            <a:extLst>
              <a:ext uri="{FF2B5EF4-FFF2-40B4-BE49-F238E27FC236}">
                <a16:creationId xmlns:a16="http://schemas.microsoft.com/office/drawing/2014/main" id="{00000000-0008-0000-0800-0000DE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23" name="Shape 1249">
            <a:extLst>
              <a:ext uri="{FF2B5EF4-FFF2-40B4-BE49-F238E27FC236}">
                <a16:creationId xmlns:a16="http://schemas.microsoft.com/office/drawing/2014/main" id="{00000000-0008-0000-0800-0000DF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24" name="Group 1250">
          <a:extLst>
            <a:ext uri="{FF2B5EF4-FFF2-40B4-BE49-F238E27FC236}">
              <a16:creationId xmlns:a16="http://schemas.microsoft.com/office/drawing/2014/main" id="{00000000-0008-0000-0800-0000E0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25" name="Shape 1251">
            <a:extLst>
              <a:ext uri="{FF2B5EF4-FFF2-40B4-BE49-F238E27FC236}">
                <a16:creationId xmlns:a16="http://schemas.microsoft.com/office/drawing/2014/main" id="{00000000-0008-0000-0800-0000E1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26" name="Shape 1252">
            <a:extLst>
              <a:ext uri="{FF2B5EF4-FFF2-40B4-BE49-F238E27FC236}">
                <a16:creationId xmlns:a16="http://schemas.microsoft.com/office/drawing/2014/main" id="{00000000-0008-0000-0800-0000E2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27" name="Group 1253">
          <a:extLst>
            <a:ext uri="{FF2B5EF4-FFF2-40B4-BE49-F238E27FC236}">
              <a16:creationId xmlns:a16="http://schemas.microsoft.com/office/drawing/2014/main" id="{00000000-0008-0000-0800-0000E3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28" name="Shape 1254">
            <a:extLst>
              <a:ext uri="{FF2B5EF4-FFF2-40B4-BE49-F238E27FC236}">
                <a16:creationId xmlns:a16="http://schemas.microsoft.com/office/drawing/2014/main" id="{00000000-0008-0000-0800-0000E4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29" name="Shape 1255">
            <a:extLst>
              <a:ext uri="{FF2B5EF4-FFF2-40B4-BE49-F238E27FC236}">
                <a16:creationId xmlns:a16="http://schemas.microsoft.com/office/drawing/2014/main" id="{00000000-0008-0000-0800-0000E5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30" name="Group 1256">
          <a:extLst>
            <a:ext uri="{FF2B5EF4-FFF2-40B4-BE49-F238E27FC236}">
              <a16:creationId xmlns:a16="http://schemas.microsoft.com/office/drawing/2014/main" id="{00000000-0008-0000-0800-0000E6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31" name="Shape 1257">
            <a:extLst>
              <a:ext uri="{FF2B5EF4-FFF2-40B4-BE49-F238E27FC236}">
                <a16:creationId xmlns:a16="http://schemas.microsoft.com/office/drawing/2014/main" id="{00000000-0008-0000-0800-0000E7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32" name="Shape 1258">
            <a:extLst>
              <a:ext uri="{FF2B5EF4-FFF2-40B4-BE49-F238E27FC236}">
                <a16:creationId xmlns:a16="http://schemas.microsoft.com/office/drawing/2014/main" id="{00000000-0008-0000-0800-0000E8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33" name="Group 1259">
          <a:extLst>
            <a:ext uri="{FF2B5EF4-FFF2-40B4-BE49-F238E27FC236}">
              <a16:creationId xmlns:a16="http://schemas.microsoft.com/office/drawing/2014/main" id="{00000000-0008-0000-0800-0000E9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34" name="Shape 1260">
            <a:extLst>
              <a:ext uri="{FF2B5EF4-FFF2-40B4-BE49-F238E27FC236}">
                <a16:creationId xmlns:a16="http://schemas.microsoft.com/office/drawing/2014/main" id="{00000000-0008-0000-0800-0000EA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35" name="Shape 1261">
            <a:extLst>
              <a:ext uri="{FF2B5EF4-FFF2-40B4-BE49-F238E27FC236}">
                <a16:creationId xmlns:a16="http://schemas.microsoft.com/office/drawing/2014/main" id="{00000000-0008-0000-0800-0000EB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36" name="Group 1262">
          <a:extLst>
            <a:ext uri="{FF2B5EF4-FFF2-40B4-BE49-F238E27FC236}">
              <a16:creationId xmlns:a16="http://schemas.microsoft.com/office/drawing/2014/main" id="{00000000-0008-0000-0800-0000EC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37" name="Shape 1263">
            <a:extLst>
              <a:ext uri="{FF2B5EF4-FFF2-40B4-BE49-F238E27FC236}">
                <a16:creationId xmlns:a16="http://schemas.microsoft.com/office/drawing/2014/main" id="{00000000-0008-0000-0800-0000ED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38" name="Shape 1264">
            <a:extLst>
              <a:ext uri="{FF2B5EF4-FFF2-40B4-BE49-F238E27FC236}">
                <a16:creationId xmlns:a16="http://schemas.microsoft.com/office/drawing/2014/main" id="{00000000-0008-0000-0800-0000EE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39" name="Group 1265">
          <a:extLst>
            <a:ext uri="{FF2B5EF4-FFF2-40B4-BE49-F238E27FC236}">
              <a16:creationId xmlns:a16="http://schemas.microsoft.com/office/drawing/2014/main" id="{00000000-0008-0000-0800-0000EF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40" name="Shape 1266">
            <a:extLst>
              <a:ext uri="{FF2B5EF4-FFF2-40B4-BE49-F238E27FC236}">
                <a16:creationId xmlns:a16="http://schemas.microsoft.com/office/drawing/2014/main" id="{00000000-0008-0000-0800-0000F0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41" name="Shape 1267">
            <a:extLst>
              <a:ext uri="{FF2B5EF4-FFF2-40B4-BE49-F238E27FC236}">
                <a16:creationId xmlns:a16="http://schemas.microsoft.com/office/drawing/2014/main" id="{00000000-0008-0000-0800-0000F1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42" name="Group 1268">
          <a:extLst>
            <a:ext uri="{FF2B5EF4-FFF2-40B4-BE49-F238E27FC236}">
              <a16:creationId xmlns:a16="http://schemas.microsoft.com/office/drawing/2014/main" id="{00000000-0008-0000-0800-0000F2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43" name="Shape 1269">
            <a:extLst>
              <a:ext uri="{FF2B5EF4-FFF2-40B4-BE49-F238E27FC236}">
                <a16:creationId xmlns:a16="http://schemas.microsoft.com/office/drawing/2014/main" id="{00000000-0008-0000-0800-0000F3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44" name="Shape 1270">
            <a:extLst>
              <a:ext uri="{FF2B5EF4-FFF2-40B4-BE49-F238E27FC236}">
                <a16:creationId xmlns:a16="http://schemas.microsoft.com/office/drawing/2014/main" id="{00000000-0008-0000-0800-0000F4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45" name="Group 1271">
          <a:extLst>
            <a:ext uri="{FF2B5EF4-FFF2-40B4-BE49-F238E27FC236}">
              <a16:creationId xmlns:a16="http://schemas.microsoft.com/office/drawing/2014/main" id="{00000000-0008-0000-0800-0000F5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46" name="Shape 1272">
            <a:extLst>
              <a:ext uri="{FF2B5EF4-FFF2-40B4-BE49-F238E27FC236}">
                <a16:creationId xmlns:a16="http://schemas.microsoft.com/office/drawing/2014/main" id="{00000000-0008-0000-0800-0000F6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47" name="Shape 1273">
            <a:extLst>
              <a:ext uri="{FF2B5EF4-FFF2-40B4-BE49-F238E27FC236}">
                <a16:creationId xmlns:a16="http://schemas.microsoft.com/office/drawing/2014/main" id="{00000000-0008-0000-0800-0000F7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48" name="Group 1274">
          <a:extLst>
            <a:ext uri="{FF2B5EF4-FFF2-40B4-BE49-F238E27FC236}">
              <a16:creationId xmlns:a16="http://schemas.microsoft.com/office/drawing/2014/main" id="{00000000-0008-0000-0800-0000F8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49" name="Shape 1275">
            <a:extLst>
              <a:ext uri="{FF2B5EF4-FFF2-40B4-BE49-F238E27FC236}">
                <a16:creationId xmlns:a16="http://schemas.microsoft.com/office/drawing/2014/main" id="{00000000-0008-0000-0800-0000F9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50" name="Shape 1276">
            <a:extLst>
              <a:ext uri="{FF2B5EF4-FFF2-40B4-BE49-F238E27FC236}">
                <a16:creationId xmlns:a16="http://schemas.microsoft.com/office/drawing/2014/main" id="{00000000-0008-0000-0800-0000FA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51" name="Group 1277">
          <a:extLst>
            <a:ext uri="{FF2B5EF4-FFF2-40B4-BE49-F238E27FC236}">
              <a16:creationId xmlns:a16="http://schemas.microsoft.com/office/drawing/2014/main" id="{00000000-0008-0000-0800-0000FB00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52" name="Shape 1278">
            <a:extLst>
              <a:ext uri="{FF2B5EF4-FFF2-40B4-BE49-F238E27FC236}">
                <a16:creationId xmlns:a16="http://schemas.microsoft.com/office/drawing/2014/main" id="{00000000-0008-0000-0800-0000FC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53" name="Shape 1279">
            <a:extLst>
              <a:ext uri="{FF2B5EF4-FFF2-40B4-BE49-F238E27FC236}">
                <a16:creationId xmlns:a16="http://schemas.microsoft.com/office/drawing/2014/main" id="{00000000-0008-0000-0800-0000FD00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54" name="Group 1280">
          <a:extLst>
            <a:ext uri="{FF2B5EF4-FFF2-40B4-BE49-F238E27FC236}">
              <a16:creationId xmlns:a16="http://schemas.microsoft.com/office/drawing/2014/main" id="{00000000-0008-0000-0800-0000FE00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55" name="Shape 1281">
            <a:extLst>
              <a:ext uri="{FF2B5EF4-FFF2-40B4-BE49-F238E27FC236}">
                <a16:creationId xmlns:a16="http://schemas.microsoft.com/office/drawing/2014/main" id="{00000000-0008-0000-0800-0000FF00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56" name="Shape 1282">
            <a:extLst>
              <a:ext uri="{FF2B5EF4-FFF2-40B4-BE49-F238E27FC236}">
                <a16:creationId xmlns:a16="http://schemas.microsoft.com/office/drawing/2014/main" id="{00000000-0008-0000-0800-000000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57" name="Group 1283">
          <a:extLst>
            <a:ext uri="{FF2B5EF4-FFF2-40B4-BE49-F238E27FC236}">
              <a16:creationId xmlns:a16="http://schemas.microsoft.com/office/drawing/2014/main" id="{00000000-0008-0000-0800-000001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58" name="Shape 1284">
            <a:extLst>
              <a:ext uri="{FF2B5EF4-FFF2-40B4-BE49-F238E27FC236}">
                <a16:creationId xmlns:a16="http://schemas.microsoft.com/office/drawing/2014/main" id="{00000000-0008-0000-0800-000002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59" name="Shape 1285">
            <a:extLst>
              <a:ext uri="{FF2B5EF4-FFF2-40B4-BE49-F238E27FC236}">
                <a16:creationId xmlns:a16="http://schemas.microsoft.com/office/drawing/2014/main" id="{00000000-0008-0000-0800-000003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60" name="Group 1286">
          <a:extLst>
            <a:ext uri="{FF2B5EF4-FFF2-40B4-BE49-F238E27FC236}">
              <a16:creationId xmlns:a16="http://schemas.microsoft.com/office/drawing/2014/main" id="{00000000-0008-0000-0800-000004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61" name="Shape 1287">
            <a:extLst>
              <a:ext uri="{FF2B5EF4-FFF2-40B4-BE49-F238E27FC236}">
                <a16:creationId xmlns:a16="http://schemas.microsoft.com/office/drawing/2014/main" id="{00000000-0008-0000-0800-000005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62" name="Shape 1288">
            <a:extLst>
              <a:ext uri="{FF2B5EF4-FFF2-40B4-BE49-F238E27FC236}">
                <a16:creationId xmlns:a16="http://schemas.microsoft.com/office/drawing/2014/main" id="{00000000-0008-0000-0800-000006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63" name="Group 1289">
          <a:extLst>
            <a:ext uri="{FF2B5EF4-FFF2-40B4-BE49-F238E27FC236}">
              <a16:creationId xmlns:a16="http://schemas.microsoft.com/office/drawing/2014/main" id="{00000000-0008-0000-0800-000007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64" name="Shape 1290">
            <a:extLst>
              <a:ext uri="{FF2B5EF4-FFF2-40B4-BE49-F238E27FC236}">
                <a16:creationId xmlns:a16="http://schemas.microsoft.com/office/drawing/2014/main" id="{00000000-0008-0000-0800-000008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65" name="Shape 1291">
            <a:extLst>
              <a:ext uri="{FF2B5EF4-FFF2-40B4-BE49-F238E27FC236}">
                <a16:creationId xmlns:a16="http://schemas.microsoft.com/office/drawing/2014/main" id="{00000000-0008-0000-0800-000009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66" name="Group 1292">
          <a:extLst>
            <a:ext uri="{FF2B5EF4-FFF2-40B4-BE49-F238E27FC236}">
              <a16:creationId xmlns:a16="http://schemas.microsoft.com/office/drawing/2014/main" id="{00000000-0008-0000-0800-00000A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67" name="Shape 1293">
            <a:extLst>
              <a:ext uri="{FF2B5EF4-FFF2-40B4-BE49-F238E27FC236}">
                <a16:creationId xmlns:a16="http://schemas.microsoft.com/office/drawing/2014/main" id="{00000000-0008-0000-0800-00000B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68" name="Shape 1294">
            <a:extLst>
              <a:ext uri="{FF2B5EF4-FFF2-40B4-BE49-F238E27FC236}">
                <a16:creationId xmlns:a16="http://schemas.microsoft.com/office/drawing/2014/main" id="{00000000-0008-0000-0800-00000C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69" name="Group 1295">
          <a:extLst>
            <a:ext uri="{FF2B5EF4-FFF2-40B4-BE49-F238E27FC236}">
              <a16:creationId xmlns:a16="http://schemas.microsoft.com/office/drawing/2014/main" id="{00000000-0008-0000-0800-00000D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70" name="Shape 1296">
            <a:extLst>
              <a:ext uri="{FF2B5EF4-FFF2-40B4-BE49-F238E27FC236}">
                <a16:creationId xmlns:a16="http://schemas.microsoft.com/office/drawing/2014/main" id="{00000000-0008-0000-0800-00000E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71" name="Shape 1297">
            <a:extLst>
              <a:ext uri="{FF2B5EF4-FFF2-40B4-BE49-F238E27FC236}">
                <a16:creationId xmlns:a16="http://schemas.microsoft.com/office/drawing/2014/main" id="{00000000-0008-0000-0800-00000F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72" name="Group 1298">
          <a:extLst>
            <a:ext uri="{FF2B5EF4-FFF2-40B4-BE49-F238E27FC236}">
              <a16:creationId xmlns:a16="http://schemas.microsoft.com/office/drawing/2014/main" id="{00000000-0008-0000-0800-000010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73" name="Shape 1299">
            <a:extLst>
              <a:ext uri="{FF2B5EF4-FFF2-40B4-BE49-F238E27FC236}">
                <a16:creationId xmlns:a16="http://schemas.microsoft.com/office/drawing/2014/main" id="{00000000-0008-0000-0800-000011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74" name="Shape 1300">
            <a:extLst>
              <a:ext uri="{FF2B5EF4-FFF2-40B4-BE49-F238E27FC236}">
                <a16:creationId xmlns:a16="http://schemas.microsoft.com/office/drawing/2014/main" id="{00000000-0008-0000-0800-000012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75" name="Group 1301">
          <a:extLst>
            <a:ext uri="{FF2B5EF4-FFF2-40B4-BE49-F238E27FC236}">
              <a16:creationId xmlns:a16="http://schemas.microsoft.com/office/drawing/2014/main" id="{00000000-0008-0000-0800-000013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76" name="Shape 1302">
            <a:extLst>
              <a:ext uri="{FF2B5EF4-FFF2-40B4-BE49-F238E27FC236}">
                <a16:creationId xmlns:a16="http://schemas.microsoft.com/office/drawing/2014/main" id="{00000000-0008-0000-0800-000014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77" name="Shape 1303">
            <a:extLst>
              <a:ext uri="{FF2B5EF4-FFF2-40B4-BE49-F238E27FC236}">
                <a16:creationId xmlns:a16="http://schemas.microsoft.com/office/drawing/2014/main" id="{00000000-0008-0000-0800-000015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78" name="Group 1304">
          <a:extLst>
            <a:ext uri="{FF2B5EF4-FFF2-40B4-BE49-F238E27FC236}">
              <a16:creationId xmlns:a16="http://schemas.microsoft.com/office/drawing/2014/main" id="{00000000-0008-0000-0800-000016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79" name="Shape 1305">
            <a:extLst>
              <a:ext uri="{FF2B5EF4-FFF2-40B4-BE49-F238E27FC236}">
                <a16:creationId xmlns:a16="http://schemas.microsoft.com/office/drawing/2014/main" id="{00000000-0008-0000-0800-000017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80" name="Shape 1306">
            <a:extLst>
              <a:ext uri="{FF2B5EF4-FFF2-40B4-BE49-F238E27FC236}">
                <a16:creationId xmlns:a16="http://schemas.microsoft.com/office/drawing/2014/main" id="{00000000-0008-0000-0800-000018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81" name="Group 1307">
          <a:extLst>
            <a:ext uri="{FF2B5EF4-FFF2-40B4-BE49-F238E27FC236}">
              <a16:creationId xmlns:a16="http://schemas.microsoft.com/office/drawing/2014/main" id="{00000000-0008-0000-0800-000019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82" name="Shape 1308">
            <a:extLst>
              <a:ext uri="{FF2B5EF4-FFF2-40B4-BE49-F238E27FC236}">
                <a16:creationId xmlns:a16="http://schemas.microsoft.com/office/drawing/2014/main" id="{00000000-0008-0000-0800-00001A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83" name="Shape 1309">
            <a:extLst>
              <a:ext uri="{FF2B5EF4-FFF2-40B4-BE49-F238E27FC236}">
                <a16:creationId xmlns:a16="http://schemas.microsoft.com/office/drawing/2014/main" id="{00000000-0008-0000-0800-00001B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84" name="Group 1310">
          <a:extLst>
            <a:ext uri="{FF2B5EF4-FFF2-40B4-BE49-F238E27FC236}">
              <a16:creationId xmlns:a16="http://schemas.microsoft.com/office/drawing/2014/main" id="{00000000-0008-0000-0800-00001C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85" name="Shape 1311">
            <a:extLst>
              <a:ext uri="{FF2B5EF4-FFF2-40B4-BE49-F238E27FC236}">
                <a16:creationId xmlns:a16="http://schemas.microsoft.com/office/drawing/2014/main" id="{00000000-0008-0000-0800-00001D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86" name="Shape 1312">
            <a:extLst>
              <a:ext uri="{FF2B5EF4-FFF2-40B4-BE49-F238E27FC236}">
                <a16:creationId xmlns:a16="http://schemas.microsoft.com/office/drawing/2014/main" id="{00000000-0008-0000-0800-00001E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87" name="Group 1313">
          <a:extLst>
            <a:ext uri="{FF2B5EF4-FFF2-40B4-BE49-F238E27FC236}">
              <a16:creationId xmlns:a16="http://schemas.microsoft.com/office/drawing/2014/main" id="{00000000-0008-0000-0800-00001F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88" name="Shape 1314">
            <a:extLst>
              <a:ext uri="{FF2B5EF4-FFF2-40B4-BE49-F238E27FC236}">
                <a16:creationId xmlns:a16="http://schemas.microsoft.com/office/drawing/2014/main" id="{00000000-0008-0000-0800-000020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89" name="Shape 1315">
            <a:extLst>
              <a:ext uri="{FF2B5EF4-FFF2-40B4-BE49-F238E27FC236}">
                <a16:creationId xmlns:a16="http://schemas.microsoft.com/office/drawing/2014/main" id="{00000000-0008-0000-0800-000021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90" name="Group 1316">
          <a:extLst>
            <a:ext uri="{FF2B5EF4-FFF2-40B4-BE49-F238E27FC236}">
              <a16:creationId xmlns:a16="http://schemas.microsoft.com/office/drawing/2014/main" id="{00000000-0008-0000-0800-000022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91" name="Shape 1317">
            <a:extLst>
              <a:ext uri="{FF2B5EF4-FFF2-40B4-BE49-F238E27FC236}">
                <a16:creationId xmlns:a16="http://schemas.microsoft.com/office/drawing/2014/main" id="{00000000-0008-0000-0800-000023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92" name="Shape 1318">
            <a:extLst>
              <a:ext uri="{FF2B5EF4-FFF2-40B4-BE49-F238E27FC236}">
                <a16:creationId xmlns:a16="http://schemas.microsoft.com/office/drawing/2014/main" id="{00000000-0008-0000-0800-000024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93" name="Group 1319">
          <a:extLst>
            <a:ext uri="{FF2B5EF4-FFF2-40B4-BE49-F238E27FC236}">
              <a16:creationId xmlns:a16="http://schemas.microsoft.com/office/drawing/2014/main" id="{00000000-0008-0000-0800-000025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294" name="Shape 1320">
            <a:extLst>
              <a:ext uri="{FF2B5EF4-FFF2-40B4-BE49-F238E27FC236}">
                <a16:creationId xmlns:a16="http://schemas.microsoft.com/office/drawing/2014/main" id="{00000000-0008-0000-0800-000026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95" name="Shape 1321">
            <a:extLst>
              <a:ext uri="{FF2B5EF4-FFF2-40B4-BE49-F238E27FC236}">
                <a16:creationId xmlns:a16="http://schemas.microsoft.com/office/drawing/2014/main" id="{00000000-0008-0000-0800-000027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296" name="Group 1322">
          <a:extLst>
            <a:ext uri="{FF2B5EF4-FFF2-40B4-BE49-F238E27FC236}">
              <a16:creationId xmlns:a16="http://schemas.microsoft.com/office/drawing/2014/main" id="{00000000-0008-0000-0800-000028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297" name="Shape 1323">
            <a:extLst>
              <a:ext uri="{FF2B5EF4-FFF2-40B4-BE49-F238E27FC236}">
                <a16:creationId xmlns:a16="http://schemas.microsoft.com/office/drawing/2014/main" id="{00000000-0008-0000-0800-000029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298" name="Shape 1324">
            <a:extLst>
              <a:ext uri="{FF2B5EF4-FFF2-40B4-BE49-F238E27FC236}">
                <a16:creationId xmlns:a16="http://schemas.microsoft.com/office/drawing/2014/main" id="{00000000-0008-0000-0800-00002A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299" name="Group 1325">
          <a:extLst>
            <a:ext uri="{FF2B5EF4-FFF2-40B4-BE49-F238E27FC236}">
              <a16:creationId xmlns:a16="http://schemas.microsoft.com/office/drawing/2014/main" id="{00000000-0008-0000-0800-00002B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00" name="Shape 1326">
            <a:extLst>
              <a:ext uri="{FF2B5EF4-FFF2-40B4-BE49-F238E27FC236}">
                <a16:creationId xmlns:a16="http://schemas.microsoft.com/office/drawing/2014/main" id="{00000000-0008-0000-0800-00002C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01" name="Shape 1327">
            <a:extLst>
              <a:ext uri="{FF2B5EF4-FFF2-40B4-BE49-F238E27FC236}">
                <a16:creationId xmlns:a16="http://schemas.microsoft.com/office/drawing/2014/main" id="{00000000-0008-0000-0800-00002D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02" name="Group 1328">
          <a:extLst>
            <a:ext uri="{FF2B5EF4-FFF2-40B4-BE49-F238E27FC236}">
              <a16:creationId xmlns:a16="http://schemas.microsoft.com/office/drawing/2014/main" id="{00000000-0008-0000-0800-00002E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03" name="Shape 1329">
            <a:extLst>
              <a:ext uri="{FF2B5EF4-FFF2-40B4-BE49-F238E27FC236}">
                <a16:creationId xmlns:a16="http://schemas.microsoft.com/office/drawing/2014/main" id="{00000000-0008-0000-0800-00002F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04" name="Shape 1330">
            <a:extLst>
              <a:ext uri="{FF2B5EF4-FFF2-40B4-BE49-F238E27FC236}">
                <a16:creationId xmlns:a16="http://schemas.microsoft.com/office/drawing/2014/main" id="{00000000-0008-0000-0800-000030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05" name="Group 1331">
          <a:extLst>
            <a:ext uri="{FF2B5EF4-FFF2-40B4-BE49-F238E27FC236}">
              <a16:creationId xmlns:a16="http://schemas.microsoft.com/office/drawing/2014/main" id="{00000000-0008-0000-0800-000031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06" name="Shape 1332">
            <a:extLst>
              <a:ext uri="{FF2B5EF4-FFF2-40B4-BE49-F238E27FC236}">
                <a16:creationId xmlns:a16="http://schemas.microsoft.com/office/drawing/2014/main" id="{00000000-0008-0000-0800-000032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07" name="Shape 1333">
            <a:extLst>
              <a:ext uri="{FF2B5EF4-FFF2-40B4-BE49-F238E27FC236}">
                <a16:creationId xmlns:a16="http://schemas.microsoft.com/office/drawing/2014/main" id="{00000000-0008-0000-0800-000033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08" name="Group 1334">
          <a:extLst>
            <a:ext uri="{FF2B5EF4-FFF2-40B4-BE49-F238E27FC236}">
              <a16:creationId xmlns:a16="http://schemas.microsoft.com/office/drawing/2014/main" id="{00000000-0008-0000-0800-000034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09" name="Shape 1335">
            <a:extLst>
              <a:ext uri="{FF2B5EF4-FFF2-40B4-BE49-F238E27FC236}">
                <a16:creationId xmlns:a16="http://schemas.microsoft.com/office/drawing/2014/main" id="{00000000-0008-0000-0800-000035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10" name="Shape 1336">
            <a:extLst>
              <a:ext uri="{FF2B5EF4-FFF2-40B4-BE49-F238E27FC236}">
                <a16:creationId xmlns:a16="http://schemas.microsoft.com/office/drawing/2014/main" id="{00000000-0008-0000-0800-000036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11" name="Group 1337">
          <a:extLst>
            <a:ext uri="{FF2B5EF4-FFF2-40B4-BE49-F238E27FC236}">
              <a16:creationId xmlns:a16="http://schemas.microsoft.com/office/drawing/2014/main" id="{00000000-0008-0000-0800-000037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12" name="Shape 1338">
            <a:extLst>
              <a:ext uri="{FF2B5EF4-FFF2-40B4-BE49-F238E27FC236}">
                <a16:creationId xmlns:a16="http://schemas.microsoft.com/office/drawing/2014/main" id="{00000000-0008-0000-0800-000038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13" name="Shape 1339">
            <a:extLst>
              <a:ext uri="{FF2B5EF4-FFF2-40B4-BE49-F238E27FC236}">
                <a16:creationId xmlns:a16="http://schemas.microsoft.com/office/drawing/2014/main" id="{00000000-0008-0000-0800-000039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14" name="Group 1340">
          <a:extLst>
            <a:ext uri="{FF2B5EF4-FFF2-40B4-BE49-F238E27FC236}">
              <a16:creationId xmlns:a16="http://schemas.microsoft.com/office/drawing/2014/main" id="{00000000-0008-0000-0800-00003A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15" name="Shape 1341">
            <a:extLst>
              <a:ext uri="{FF2B5EF4-FFF2-40B4-BE49-F238E27FC236}">
                <a16:creationId xmlns:a16="http://schemas.microsoft.com/office/drawing/2014/main" id="{00000000-0008-0000-0800-00003B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16" name="Shape 1342">
            <a:extLst>
              <a:ext uri="{FF2B5EF4-FFF2-40B4-BE49-F238E27FC236}">
                <a16:creationId xmlns:a16="http://schemas.microsoft.com/office/drawing/2014/main" id="{00000000-0008-0000-0800-00003C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17" name="Group 1343">
          <a:extLst>
            <a:ext uri="{FF2B5EF4-FFF2-40B4-BE49-F238E27FC236}">
              <a16:creationId xmlns:a16="http://schemas.microsoft.com/office/drawing/2014/main" id="{00000000-0008-0000-0800-00003D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18" name="Shape 1344">
            <a:extLst>
              <a:ext uri="{FF2B5EF4-FFF2-40B4-BE49-F238E27FC236}">
                <a16:creationId xmlns:a16="http://schemas.microsoft.com/office/drawing/2014/main" id="{00000000-0008-0000-0800-00003E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19" name="Shape 1345">
            <a:extLst>
              <a:ext uri="{FF2B5EF4-FFF2-40B4-BE49-F238E27FC236}">
                <a16:creationId xmlns:a16="http://schemas.microsoft.com/office/drawing/2014/main" id="{00000000-0008-0000-0800-00003F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20" name="Group 1346">
          <a:extLst>
            <a:ext uri="{FF2B5EF4-FFF2-40B4-BE49-F238E27FC236}">
              <a16:creationId xmlns:a16="http://schemas.microsoft.com/office/drawing/2014/main" id="{00000000-0008-0000-0800-000040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21" name="Shape 1347">
            <a:extLst>
              <a:ext uri="{FF2B5EF4-FFF2-40B4-BE49-F238E27FC236}">
                <a16:creationId xmlns:a16="http://schemas.microsoft.com/office/drawing/2014/main" id="{00000000-0008-0000-0800-000041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22" name="Shape 1348">
            <a:extLst>
              <a:ext uri="{FF2B5EF4-FFF2-40B4-BE49-F238E27FC236}">
                <a16:creationId xmlns:a16="http://schemas.microsoft.com/office/drawing/2014/main" id="{00000000-0008-0000-0800-000042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23" name="Group 1349">
          <a:extLst>
            <a:ext uri="{FF2B5EF4-FFF2-40B4-BE49-F238E27FC236}">
              <a16:creationId xmlns:a16="http://schemas.microsoft.com/office/drawing/2014/main" id="{00000000-0008-0000-0800-000043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24" name="Shape 1350">
            <a:extLst>
              <a:ext uri="{FF2B5EF4-FFF2-40B4-BE49-F238E27FC236}">
                <a16:creationId xmlns:a16="http://schemas.microsoft.com/office/drawing/2014/main" id="{00000000-0008-0000-0800-000044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25" name="Shape 1351">
            <a:extLst>
              <a:ext uri="{FF2B5EF4-FFF2-40B4-BE49-F238E27FC236}">
                <a16:creationId xmlns:a16="http://schemas.microsoft.com/office/drawing/2014/main" id="{00000000-0008-0000-0800-000045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26" name="Group 1352">
          <a:extLst>
            <a:ext uri="{FF2B5EF4-FFF2-40B4-BE49-F238E27FC236}">
              <a16:creationId xmlns:a16="http://schemas.microsoft.com/office/drawing/2014/main" id="{00000000-0008-0000-0800-000046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27" name="Shape 1353">
            <a:extLst>
              <a:ext uri="{FF2B5EF4-FFF2-40B4-BE49-F238E27FC236}">
                <a16:creationId xmlns:a16="http://schemas.microsoft.com/office/drawing/2014/main" id="{00000000-0008-0000-0800-000047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28" name="Shape 1354">
            <a:extLst>
              <a:ext uri="{FF2B5EF4-FFF2-40B4-BE49-F238E27FC236}">
                <a16:creationId xmlns:a16="http://schemas.microsoft.com/office/drawing/2014/main" id="{00000000-0008-0000-0800-000048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29" name="Group 1355">
          <a:extLst>
            <a:ext uri="{FF2B5EF4-FFF2-40B4-BE49-F238E27FC236}">
              <a16:creationId xmlns:a16="http://schemas.microsoft.com/office/drawing/2014/main" id="{00000000-0008-0000-0800-000049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30" name="Shape 1356">
            <a:extLst>
              <a:ext uri="{FF2B5EF4-FFF2-40B4-BE49-F238E27FC236}">
                <a16:creationId xmlns:a16="http://schemas.microsoft.com/office/drawing/2014/main" id="{00000000-0008-0000-0800-00004A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31" name="Shape 1357">
            <a:extLst>
              <a:ext uri="{FF2B5EF4-FFF2-40B4-BE49-F238E27FC236}">
                <a16:creationId xmlns:a16="http://schemas.microsoft.com/office/drawing/2014/main" id="{00000000-0008-0000-0800-00004B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32" name="Group 1358">
          <a:extLst>
            <a:ext uri="{FF2B5EF4-FFF2-40B4-BE49-F238E27FC236}">
              <a16:creationId xmlns:a16="http://schemas.microsoft.com/office/drawing/2014/main" id="{00000000-0008-0000-0800-00004C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33" name="Shape 1359">
            <a:extLst>
              <a:ext uri="{FF2B5EF4-FFF2-40B4-BE49-F238E27FC236}">
                <a16:creationId xmlns:a16="http://schemas.microsoft.com/office/drawing/2014/main" id="{00000000-0008-0000-0800-00004D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34" name="Shape 1360">
            <a:extLst>
              <a:ext uri="{FF2B5EF4-FFF2-40B4-BE49-F238E27FC236}">
                <a16:creationId xmlns:a16="http://schemas.microsoft.com/office/drawing/2014/main" id="{00000000-0008-0000-0800-00004E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35" name="Group 1361">
          <a:extLst>
            <a:ext uri="{FF2B5EF4-FFF2-40B4-BE49-F238E27FC236}">
              <a16:creationId xmlns:a16="http://schemas.microsoft.com/office/drawing/2014/main" id="{00000000-0008-0000-0800-00004F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36" name="Shape 1362">
            <a:extLst>
              <a:ext uri="{FF2B5EF4-FFF2-40B4-BE49-F238E27FC236}">
                <a16:creationId xmlns:a16="http://schemas.microsoft.com/office/drawing/2014/main" id="{00000000-0008-0000-0800-000050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37" name="Shape 1363">
            <a:extLst>
              <a:ext uri="{FF2B5EF4-FFF2-40B4-BE49-F238E27FC236}">
                <a16:creationId xmlns:a16="http://schemas.microsoft.com/office/drawing/2014/main" id="{00000000-0008-0000-0800-000051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38" name="Group 1364">
          <a:extLst>
            <a:ext uri="{FF2B5EF4-FFF2-40B4-BE49-F238E27FC236}">
              <a16:creationId xmlns:a16="http://schemas.microsoft.com/office/drawing/2014/main" id="{00000000-0008-0000-0800-000052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39" name="Shape 1365">
            <a:extLst>
              <a:ext uri="{FF2B5EF4-FFF2-40B4-BE49-F238E27FC236}">
                <a16:creationId xmlns:a16="http://schemas.microsoft.com/office/drawing/2014/main" id="{00000000-0008-0000-0800-000053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40" name="Shape 1366">
            <a:extLst>
              <a:ext uri="{FF2B5EF4-FFF2-40B4-BE49-F238E27FC236}">
                <a16:creationId xmlns:a16="http://schemas.microsoft.com/office/drawing/2014/main" id="{00000000-0008-0000-0800-000054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41" name="Group 1367">
          <a:extLst>
            <a:ext uri="{FF2B5EF4-FFF2-40B4-BE49-F238E27FC236}">
              <a16:creationId xmlns:a16="http://schemas.microsoft.com/office/drawing/2014/main" id="{00000000-0008-0000-0800-000055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42" name="Shape 1368">
            <a:extLst>
              <a:ext uri="{FF2B5EF4-FFF2-40B4-BE49-F238E27FC236}">
                <a16:creationId xmlns:a16="http://schemas.microsoft.com/office/drawing/2014/main" id="{00000000-0008-0000-0800-000056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43" name="Shape 1369">
            <a:extLst>
              <a:ext uri="{FF2B5EF4-FFF2-40B4-BE49-F238E27FC236}">
                <a16:creationId xmlns:a16="http://schemas.microsoft.com/office/drawing/2014/main" id="{00000000-0008-0000-0800-000057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44" name="Group 1370">
          <a:extLst>
            <a:ext uri="{FF2B5EF4-FFF2-40B4-BE49-F238E27FC236}">
              <a16:creationId xmlns:a16="http://schemas.microsoft.com/office/drawing/2014/main" id="{00000000-0008-0000-0800-000058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45" name="Shape 1371">
            <a:extLst>
              <a:ext uri="{FF2B5EF4-FFF2-40B4-BE49-F238E27FC236}">
                <a16:creationId xmlns:a16="http://schemas.microsoft.com/office/drawing/2014/main" id="{00000000-0008-0000-0800-000059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46" name="Shape 1372">
            <a:extLst>
              <a:ext uri="{FF2B5EF4-FFF2-40B4-BE49-F238E27FC236}">
                <a16:creationId xmlns:a16="http://schemas.microsoft.com/office/drawing/2014/main" id="{00000000-0008-0000-0800-00005A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47" name="Group 1373">
          <a:extLst>
            <a:ext uri="{FF2B5EF4-FFF2-40B4-BE49-F238E27FC236}">
              <a16:creationId xmlns:a16="http://schemas.microsoft.com/office/drawing/2014/main" id="{00000000-0008-0000-0800-00005B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48" name="Shape 1374">
            <a:extLst>
              <a:ext uri="{FF2B5EF4-FFF2-40B4-BE49-F238E27FC236}">
                <a16:creationId xmlns:a16="http://schemas.microsoft.com/office/drawing/2014/main" id="{00000000-0008-0000-0800-00005C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49" name="Shape 1375">
            <a:extLst>
              <a:ext uri="{FF2B5EF4-FFF2-40B4-BE49-F238E27FC236}">
                <a16:creationId xmlns:a16="http://schemas.microsoft.com/office/drawing/2014/main" id="{00000000-0008-0000-0800-00005D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50" name="Group 1376">
          <a:extLst>
            <a:ext uri="{FF2B5EF4-FFF2-40B4-BE49-F238E27FC236}">
              <a16:creationId xmlns:a16="http://schemas.microsoft.com/office/drawing/2014/main" id="{00000000-0008-0000-0800-00005E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51" name="Shape 1377">
            <a:extLst>
              <a:ext uri="{FF2B5EF4-FFF2-40B4-BE49-F238E27FC236}">
                <a16:creationId xmlns:a16="http://schemas.microsoft.com/office/drawing/2014/main" id="{00000000-0008-0000-0800-00005F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52" name="Shape 1378">
            <a:extLst>
              <a:ext uri="{FF2B5EF4-FFF2-40B4-BE49-F238E27FC236}">
                <a16:creationId xmlns:a16="http://schemas.microsoft.com/office/drawing/2014/main" id="{00000000-0008-0000-0800-000060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53" name="Group 1379">
          <a:extLst>
            <a:ext uri="{FF2B5EF4-FFF2-40B4-BE49-F238E27FC236}">
              <a16:creationId xmlns:a16="http://schemas.microsoft.com/office/drawing/2014/main" id="{00000000-0008-0000-0800-000061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54" name="Shape 1380">
            <a:extLst>
              <a:ext uri="{FF2B5EF4-FFF2-40B4-BE49-F238E27FC236}">
                <a16:creationId xmlns:a16="http://schemas.microsoft.com/office/drawing/2014/main" id="{00000000-0008-0000-0800-000062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55" name="Shape 1381">
            <a:extLst>
              <a:ext uri="{FF2B5EF4-FFF2-40B4-BE49-F238E27FC236}">
                <a16:creationId xmlns:a16="http://schemas.microsoft.com/office/drawing/2014/main" id="{00000000-0008-0000-0800-000063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56" name="Group 1382">
          <a:extLst>
            <a:ext uri="{FF2B5EF4-FFF2-40B4-BE49-F238E27FC236}">
              <a16:creationId xmlns:a16="http://schemas.microsoft.com/office/drawing/2014/main" id="{00000000-0008-0000-0800-000064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57" name="Shape 1383">
            <a:extLst>
              <a:ext uri="{FF2B5EF4-FFF2-40B4-BE49-F238E27FC236}">
                <a16:creationId xmlns:a16="http://schemas.microsoft.com/office/drawing/2014/main" id="{00000000-0008-0000-0800-000065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58" name="Shape 1384">
            <a:extLst>
              <a:ext uri="{FF2B5EF4-FFF2-40B4-BE49-F238E27FC236}">
                <a16:creationId xmlns:a16="http://schemas.microsoft.com/office/drawing/2014/main" id="{00000000-0008-0000-0800-000066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59" name="Group 1385">
          <a:extLst>
            <a:ext uri="{FF2B5EF4-FFF2-40B4-BE49-F238E27FC236}">
              <a16:creationId xmlns:a16="http://schemas.microsoft.com/office/drawing/2014/main" id="{00000000-0008-0000-0800-000067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60" name="Shape 1386">
            <a:extLst>
              <a:ext uri="{FF2B5EF4-FFF2-40B4-BE49-F238E27FC236}">
                <a16:creationId xmlns:a16="http://schemas.microsoft.com/office/drawing/2014/main" id="{00000000-0008-0000-0800-000068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61" name="Shape 1387">
            <a:extLst>
              <a:ext uri="{FF2B5EF4-FFF2-40B4-BE49-F238E27FC236}">
                <a16:creationId xmlns:a16="http://schemas.microsoft.com/office/drawing/2014/main" id="{00000000-0008-0000-0800-000069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62" name="Group 1388">
          <a:extLst>
            <a:ext uri="{FF2B5EF4-FFF2-40B4-BE49-F238E27FC236}">
              <a16:creationId xmlns:a16="http://schemas.microsoft.com/office/drawing/2014/main" id="{00000000-0008-0000-0800-00006A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63" name="Shape 1389">
            <a:extLst>
              <a:ext uri="{FF2B5EF4-FFF2-40B4-BE49-F238E27FC236}">
                <a16:creationId xmlns:a16="http://schemas.microsoft.com/office/drawing/2014/main" id="{00000000-0008-0000-0800-00006B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64" name="Shape 1390">
            <a:extLst>
              <a:ext uri="{FF2B5EF4-FFF2-40B4-BE49-F238E27FC236}">
                <a16:creationId xmlns:a16="http://schemas.microsoft.com/office/drawing/2014/main" id="{00000000-0008-0000-0800-00006C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65" name="Group 1391">
          <a:extLst>
            <a:ext uri="{FF2B5EF4-FFF2-40B4-BE49-F238E27FC236}">
              <a16:creationId xmlns:a16="http://schemas.microsoft.com/office/drawing/2014/main" id="{00000000-0008-0000-0800-00006D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66" name="Shape 1392">
            <a:extLst>
              <a:ext uri="{FF2B5EF4-FFF2-40B4-BE49-F238E27FC236}">
                <a16:creationId xmlns:a16="http://schemas.microsoft.com/office/drawing/2014/main" id="{00000000-0008-0000-0800-00006E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67" name="Shape 1393">
            <a:extLst>
              <a:ext uri="{FF2B5EF4-FFF2-40B4-BE49-F238E27FC236}">
                <a16:creationId xmlns:a16="http://schemas.microsoft.com/office/drawing/2014/main" id="{00000000-0008-0000-0800-00006F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68" name="Group 1394">
          <a:extLst>
            <a:ext uri="{FF2B5EF4-FFF2-40B4-BE49-F238E27FC236}">
              <a16:creationId xmlns:a16="http://schemas.microsoft.com/office/drawing/2014/main" id="{00000000-0008-0000-0800-000070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69" name="Shape 1395">
            <a:extLst>
              <a:ext uri="{FF2B5EF4-FFF2-40B4-BE49-F238E27FC236}">
                <a16:creationId xmlns:a16="http://schemas.microsoft.com/office/drawing/2014/main" id="{00000000-0008-0000-0800-000071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70" name="Shape 1396">
            <a:extLst>
              <a:ext uri="{FF2B5EF4-FFF2-40B4-BE49-F238E27FC236}">
                <a16:creationId xmlns:a16="http://schemas.microsoft.com/office/drawing/2014/main" id="{00000000-0008-0000-0800-000072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71" name="Group 1397">
          <a:extLst>
            <a:ext uri="{FF2B5EF4-FFF2-40B4-BE49-F238E27FC236}">
              <a16:creationId xmlns:a16="http://schemas.microsoft.com/office/drawing/2014/main" id="{00000000-0008-0000-0800-000073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72" name="Shape 1398">
            <a:extLst>
              <a:ext uri="{FF2B5EF4-FFF2-40B4-BE49-F238E27FC236}">
                <a16:creationId xmlns:a16="http://schemas.microsoft.com/office/drawing/2014/main" id="{00000000-0008-0000-0800-000074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73" name="Shape 1399">
            <a:extLst>
              <a:ext uri="{FF2B5EF4-FFF2-40B4-BE49-F238E27FC236}">
                <a16:creationId xmlns:a16="http://schemas.microsoft.com/office/drawing/2014/main" id="{00000000-0008-0000-0800-000075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74" name="Group 1400">
          <a:extLst>
            <a:ext uri="{FF2B5EF4-FFF2-40B4-BE49-F238E27FC236}">
              <a16:creationId xmlns:a16="http://schemas.microsoft.com/office/drawing/2014/main" id="{00000000-0008-0000-0800-000076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75" name="Shape 1401">
            <a:extLst>
              <a:ext uri="{FF2B5EF4-FFF2-40B4-BE49-F238E27FC236}">
                <a16:creationId xmlns:a16="http://schemas.microsoft.com/office/drawing/2014/main" id="{00000000-0008-0000-0800-000077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76" name="Shape 1402">
            <a:extLst>
              <a:ext uri="{FF2B5EF4-FFF2-40B4-BE49-F238E27FC236}">
                <a16:creationId xmlns:a16="http://schemas.microsoft.com/office/drawing/2014/main" id="{00000000-0008-0000-0800-000078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77" name="Group 1403">
          <a:extLst>
            <a:ext uri="{FF2B5EF4-FFF2-40B4-BE49-F238E27FC236}">
              <a16:creationId xmlns:a16="http://schemas.microsoft.com/office/drawing/2014/main" id="{00000000-0008-0000-0800-000079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78" name="Shape 1404">
            <a:extLst>
              <a:ext uri="{FF2B5EF4-FFF2-40B4-BE49-F238E27FC236}">
                <a16:creationId xmlns:a16="http://schemas.microsoft.com/office/drawing/2014/main" id="{00000000-0008-0000-0800-00007A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79" name="Shape 1405">
            <a:extLst>
              <a:ext uri="{FF2B5EF4-FFF2-40B4-BE49-F238E27FC236}">
                <a16:creationId xmlns:a16="http://schemas.microsoft.com/office/drawing/2014/main" id="{00000000-0008-0000-0800-00007B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80" name="Group 1406">
          <a:extLst>
            <a:ext uri="{FF2B5EF4-FFF2-40B4-BE49-F238E27FC236}">
              <a16:creationId xmlns:a16="http://schemas.microsoft.com/office/drawing/2014/main" id="{00000000-0008-0000-0800-00007C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81" name="Shape 1407">
            <a:extLst>
              <a:ext uri="{FF2B5EF4-FFF2-40B4-BE49-F238E27FC236}">
                <a16:creationId xmlns:a16="http://schemas.microsoft.com/office/drawing/2014/main" id="{00000000-0008-0000-0800-00007D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82" name="Shape 1408">
            <a:extLst>
              <a:ext uri="{FF2B5EF4-FFF2-40B4-BE49-F238E27FC236}">
                <a16:creationId xmlns:a16="http://schemas.microsoft.com/office/drawing/2014/main" id="{00000000-0008-0000-0800-00007E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83" name="Group 1409">
          <a:extLst>
            <a:ext uri="{FF2B5EF4-FFF2-40B4-BE49-F238E27FC236}">
              <a16:creationId xmlns:a16="http://schemas.microsoft.com/office/drawing/2014/main" id="{00000000-0008-0000-0800-00007F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84" name="Shape 1410">
            <a:extLst>
              <a:ext uri="{FF2B5EF4-FFF2-40B4-BE49-F238E27FC236}">
                <a16:creationId xmlns:a16="http://schemas.microsoft.com/office/drawing/2014/main" id="{00000000-0008-0000-0800-000080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85" name="Shape 1411">
            <a:extLst>
              <a:ext uri="{FF2B5EF4-FFF2-40B4-BE49-F238E27FC236}">
                <a16:creationId xmlns:a16="http://schemas.microsoft.com/office/drawing/2014/main" id="{00000000-0008-0000-0800-000081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86" name="Group 1412">
          <a:extLst>
            <a:ext uri="{FF2B5EF4-FFF2-40B4-BE49-F238E27FC236}">
              <a16:creationId xmlns:a16="http://schemas.microsoft.com/office/drawing/2014/main" id="{00000000-0008-0000-0800-000082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87" name="Shape 1413">
            <a:extLst>
              <a:ext uri="{FF2B5EF4-FFF2-40B4-BE49-F238E27FC236}">
                <a16:creationId xmlns:a16="http://schemas.microsoft.com/office/drawing/2014/main" id="{00000000-0008-0000-0800-000083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88" name="Shape 1414">
            <a:extLst>
              <a:ext uri="{FF2B5EF4-FFF2-40B4-BE49-F238E27FC236}">
                <a16:creationId xmlns:a16="http://schemas.microsoft.com/office/drawing/2014/main" id="{00000000-0008-0000-0800-000084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89" name="Group 1415">
          <a:extLst>
            <a:ext uri="{FF2B5EF4-FFF2-40B4-BE49-F238E27FC236}">
              <a16:creationId xmlns:a16="http://schemas.microsoft.com/office/drawing/2014/main" id="{00000000-0008-0000-0800-000085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90" name="Shape 1416">
            <a:extLst>
              <a:ext uri="{FF2B5EF4-FFF2-40B4-BE49-F238E27FC236}">
                <a16:creationId xmlns:a16="http://schemas.microsoft.com/office/drawing/2014/main" id="{00000000-0008-0000-0800-000086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91" name="Shape 1417">
            <a:extLst>
              <a:ext uri="{FF2B5EF4-FFF2-40B4-BE49-F238E27FC236}">
                <a16:creationId xmlns:a16="http://schemas.microsoft.com/office/drawing/2014/main" id="{00000000-0008-0000-0800-000087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92" name="Group 1418">
          <a:extLst>
            <a:ext uri="{FF2B5EF4-FFF2-40B4-BE49-F238E27FC236}">
              <a16:creationId xmlns:a16="http://schemas.microsoft.com/office/drawing/2014/main" id="{00000000-0008-0000-0800-000088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93" name="Shape 1419">
            <a:extLst>
              <a:ext uri="{FF2B5EF4-FFF2-40B4-BE49-F238E27FC236}">
                <a16:creationId xmlns:a16="http://schemas.microsoft.com/office/drawing/2014/main" id="{00000000-0008-0000-0800-000089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94" name="Shape 1420">
            <a:extLst>
              <a:ext uri="{FF2B5EF4-FFF2-40B4-BE49-F238E27FC236}">
                <a16:creationId xmlns:a16="http://schemas.microsoft.com/office/drawing/2014/main" id="{00000000-0008-0000-0800-00008A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395" name="Group 1421">
          <a:extLst>
            <a:ext uri="{FF2B5EF4-FFF2-40B4-BE49-F238E27FC236}">
              <a16:creationId xmlns:a16="http://schemas.microsoft.com/office/drawing/2014/main" id="{00000000-0008-0000-0800-00008B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396" name="Shape 1422">
            <a:extLst>
              <a:ext uri="{FF2B5EF4-FFF2-40B4-BE49-F238E27FC236}">
                <a16:creationId xmlns:a16="http://schemas.microsoft.com/office/drawing/2014/main" id="{00000000-0008-0000-0800-00008C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397" name="Shape 1423">
            <a:extLst>
              <a:ext uri="{FF2B5EF4-FFF2-40B4-BE49-F238E27FC236}">
                <a16:creationId xmlns:a16="http://schemas.microsoft.com/office/drawing/2014/main" id="{00000000-0008-0000-0800-00008D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398" name="Group 1424">
          <a:extLst>
            <a:ext uri="{FF2B5EF4-FFF2-40B4-BE49-F238E27FC236}">
              <a16:creationId xmlns:a16="http://schemas.microsoft.com/office/drawing/2014/main" id="{00000000-0008-0000-0800-00008E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399" name="Shape 1425">
            <a:extLst>
              <a:ext uri="{FF2B5EF4-FFF2-40B4-BE49-F238E27FC236}">
                <a16:creationId xmlns:a16="http://schemas.microsoft.com/office/drawing/2014/main" id="{00000000-0008-0000-0800-00008F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00" name="Shape 1426">
            <a:extLst>
              <a:ext uri="{FF2B5EF4-FFF2-40B4-BE49-F238E27FC236}">
                <a16:creationId xmlns:a16="http://schemas.microsoft.com/office/drawing/2014/main" id="{00000000-0008-0000-0800-000090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01" name="Group 1427">
          <a:extLst>
            <a:ext uri="{FF2B5EF4-FFF2-40B4-BE49-F238E27FC236}">
              <a16:creationId xmlns:a16="http://schemas.microsoft.com/office/drawing/2014/main" id="{00000000-0008-0000-0800-000091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02" name="Shape 1428">
            <a:extLst>
              <a:ext uri="{FF2B5EF4-FFF2-40B4-BE49-F238E27FC236}">
                <a16:creationId xmlns:a16="http://schemas.microsoft.com/office/drawing/2014/main" id="{00000000-0008-0000-0800-000092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03" name="Shape 1429">
            <a:extLst>
              <a:ext uri="{FF2B5EF4-FFF2-40B4-BE49-F238E27FC236}">
                <a16:creationId xmlns:a16="http://schemas.microsoft.com/office/drawing/2014/main" id="{00000000-0008-0000-0800-000093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04" name="Group 1430">
          <a:extLst>
            <a:ext uri="{FF2B5EF4-FFF2-40B4-BE49-F238E27FC236}">
              <a16:creationId xmlns:a16="http://schemas.microsoft.com/office/drawing/2014/main" id="{00000000-0008-0000-0800-000094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05" name="Shape 1431">
            <a:extLst>
              <a:ext uri="{FF2B5EF4-FFF2-40B4-BE49-F238E27FC236}">
                <a16:creationId xmlns:a16="http://schemas.microsoft.com/office/drawing/2014/main" id="{00000000-0008-0000-0800-000095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06" name="Shape 1432">
            <a:extLst>
              <a:ext uri="{FF2B5EF4-FFF2-40B4-BE49-F238E27FC236}">
                <a16:creationId xmlns:a16="http://schemas.microsoft.com/office/drawing/2014/main" id="{00000000-0008-0000-0800-000096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07" name="Group 1437">
          <a:extLst>
            <a:ext uri="{FF2B5EF4-FFF2-40B4-BE49-F238E27FC236}">
              <a16:creationId xmlns:a16="http://schemas.microsoft.com/office/drawing/2014/main" id="{00000000-0008-0000-0800-000097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08" name="Shape 1438">
            <a:extLst>
              <a:ext uri="{FF2B5EF4-FFF2-40B4-BE49-F238E27FC236}">
                <a16:creationId xmlns:a16="http://schemas.microsoft.com/office/drawing/2014/main" id="{00000000-0008-0000-0800-000098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09" name="Shape 1439">
            <a:extLst>
              <a:ext uri="{FF2B5EF4-FFF2-40B4-BE49-F238E27FC236}">
                <a16:creationId xmlns:a16="http://schemas.microsoft.com/office/drawing/2014/main" id="{00000000-0008-0000-0800-000099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10" name="Group 1440">
          <a:extLst>
            <a:ext uri="{FF2B5EF4-FFF2-40B4-BE49-F238E27FC236}">
              <a16:creationId xmlns:a16="http://schemas.microsoft.com/office/drawing/2014/main" id="{00000000-0008-0000-0800-00009A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11" name="Shape 1441">
            <a:extLst>
              <a:ext uri="{FF2B5EF4-FFF2-40B4-BE49-F238E27FC236}">
                <a16:creationId xmlns:a16="http://schemas.microsoft.com/office/drawing/2014/main" id="{00000000-0008-0000-0800-00009B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12" name="Shape 1442">
            <a:extLst>
              <a:ext uri="{FF2B5EF4-FFF2-40B4-BE49-F238E27FC236}">
                <a16:creationId xmlns:a16="http://schemas.microsoft.com/office/drawing/2014/main" id="{00000000-0008-0000-0800-00009C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13" name="Group 1443">
          <a:extLst>
            <a:ext uri="{FF2B5EF4-FFF2-40B4-BE49-F238E27FC236}">
              <a16:creationId xmlns:a16="http://schemas.microsoft.com/office/drawing/2014/main" id="{00000000-0008-0000-0800-00009D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14" name="Shape 1444">
            <a:extLst>
              <a:ext uri="{FF2B5EF4-FFF2-40B4-BE49-F238E27FC236}">
                <a16:creationId xmlns:a16="http://schemas.microsoft.com/office/drawing/2014/main" id="{00000000-0008-0000-0800-00009E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15" name="Shape 1445">
            <a:extLst>
              <a:ext uri="{FF2B5EF4-FFF2-40B4-BE49-F238E27FC236}">
                <a16:creationId xmlns:a16="http://schemas.microsoft.com/office/drawing/2014/main" id="{00000000-0008-0000-0800-00009F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16" name="Group 1446">
          <a:extLst>
            <a:ext uri="{FF2B5EF4-FFF2-40B4-BE49-F238E27FC236}">
              <a16:creationId xmlns:a16="http://schemas.microsoft.com/office/drawing/2014/main" id="{00000000-0008-0000-0800-0000A0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17" name="Shape 1447">
            <a:extLst>
              <a:ext uri="{FF2B5EF4-FFF2-40B4-BE49-F238E27FC236}">
                <a16:creationId xmlns:a16="http://schemas.microsoft.com/office/drawing/2014/main" id="{00000000-0008-0000-0800-0000A1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18" name="Shape 1448">
            <a:extLst>
              <a:ext uri="{FF2B5EF4-FFF2-40B4-BE49-F238E27FC236}">
                <a16:creationId xmlns:a16="http://schemas.microsoft.com/office/drawing/2014/main" id="{00000000-0008-0000-0800-0000A2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19" name="Group 1449">
          <a:extLst>
            <a:ext uri="{FF2B5EF4-FFF2-40B4-BE49-F238E27FC236}">
              <a16:creationId xmlns:a16="http://schemas.microsoft.com/office/drawing/2014/main" id="{00000000-0008-0000-0800-0000A3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20" name="Shape 1450">
            <a:extLst>
              <a:ext uri="{FF2B5EF4-FFF2-40B4-BE49-F238E27FC236}">
                <a16:creationId xmlns:a16="http://schemas.microsoft.com/office/drawing/2014/main" id="{00000000-0008-0000-0800-0000A4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21" name="Shape 1451">
            <a:extLst>
              <a:ext uri="{FF2B5EF4-FFF2-40B4-BE49-F238E27FC236}">
                <a16:creationId xmlns:a16="http://schemas.microsoft.com/office/drawing/2014/main" id="{00000000-0008-0000-0800-0000A5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22" name="Group 1452">
          <a:extLst>
            <a:ext uri="{FF2B5EF4-FFF2-40B4-BE49-F238E27FC236}">
              <a16:creationId xmlns:a16="http://schemas.microsoft.com/office/drawing/2014/main" id="{00000000-0008-0000-0800-0000A6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23" name="Shape 1453">
            <a:extLst>
              <a:ext uri="{FF2B5EF4-FFF2-40B4-BE49-F238E27FC236}">
                <a16:creationId xmlns:a16="http://schemas.microsoft.com/office/drawing/2014/main" id="{00000000-0008-0000-0800-0000A7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24" name="Shape 1454">
            <a:extLst>
              <a:ext uri="{FF2B5EF4-FFF2-40B4-BE49-F238E27FC236}">
                <a16:creationId xmlns:a16="http://schemas.microsoft.com/office/drawing/2014/main" id="{00000000-0008-0000-0800-0000A8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25" name="Group 1455">
          <a:extLst>
            <a:ext uri="{FF2B5EF4-FFF2-40B4-BE49-F238E27FC236}">
              <a16:creationId xmlns:a16="http://schemas.microsoft.com/office/drawing/2014/main" id="{00000000-0008-0000-0800-0000A9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26" name="Shape 1456">
            <a:extLst>
              <a:ext uri="{FF2B5EF4-FFF2-40B4-BE49-F238E27FC236}">
                <a16:creationId xmlns:a16="http://schemas.microsoft.com/office/drawing/2014/main" id="{00000000-0008-0000-0800-0000AA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27" name="Shape 1457">
            <a:extLst>
              <a:ext uri="{FF2B5EF4-FFF2-40B4-BE49-F238E27FC236}">
                <a16:creationId xmlns:a16="http://schemas.microsoft.com/office/drawing/2014/main" id="{00000000-0008-0000-0800-0000AB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28" name="Group 1458">
          <a:extLst>
            <a:ext uri="{FF2B5EF4-FFF2-40B4-BE49-F238E27FC236}">
              <a16:creationId xmlns:a16="http://schemas.microsoft.com/office/drawing/2014/main" id="{00000000-0008-0000-0800-0000AC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29" name="Shape 1459">
            <a:extLst>
              <a:ext uri="{FF2B5EF4-FFF2-40B4-BE49-F238E27FC236}">
                <a16:creationId xmlns:a16="http://schemas.microsoft.com/office/drawing/2014/main" id="{00000000-0008-0000-0800-0000AD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30" name="Shape 1460">
            <a:extLst>
              <a:ext uri="{FF2B5EF4-FFF2-40B4-BE49-F238E27FC236}">
                <a16:creationId xmlns:a16="http://schemas.microsoft.com/office/drawing/2014/main" id="{00000000-0008-0000-0800-0000AE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31" name="Group 1461">
          <a:extLst>
            <a:ext uri="{FF2B5EF4-FFF2-40B4-BE49-F238E27FC236}">
              <a16:creationId xmlns:a16="http://schemas.microsoft.com/office/drawing/2014/main" id="{00000000-0008-0000-0800-0000AF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32" name="Shape 1462">
            <a:extLst>
              <a:ext uri="{FF2B5EF4-FFF2-40B4-BE49-F238E27FC236}">
                <a16:creationId xmlns:a16="http://schemas.microsoft.com/office/drawing/2014/main" id="{00000000-0008-0000-0800-0000B0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33" name="Shape 1463">
            <a:extLst>
              <a:ext uri="{FF2B5EF4-FFF2-40B4-BE49-F238E27FC236}">
                <a16:creationId xmlns:a16="http://schemas.microsoft.com/office/drawing/2014/main" id="{00000000-0008-0000-0800-0000B1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34" name="Group 1464">
          <a:extLst>
            <a:ext uri="{FF2B5EF4-FFF2-40B4-BE49-F238E27FC236}">
              <a16:creationId xmlns:a16="http://schemas.microsoft.com/office/drawing/2014/main" id="{00000000-0008-0000-0800-0000B2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35" name="Shape 1465">
            <a:extLst>
              <a:ext uri="{FF2B5EF4-FFF2-40B4-BE49-F238E27FC236}">
                <a16:creationId xmlns:a16="http://schemas.microsoft.com/office/drawing/2014/main" id="{00000000-0008-0000-0800-0000B3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36" name="Shape 1466">
            <a:extLst>
              <a:ext uri="{FF2B5EF4-FFF2-40B4-BE49-F238E27FC236}">
                <a16:creationId xmlns:a16="http://schemas.microsoft.com/office/drawing/2014/main" id="{00000000-0008-0000-0800-0000B4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37" name="Group 1467">
          <a:extLst>
            <a:ext uri="{FF2B5EF4-FFF2-40B4-BE49-F238E27FC236}">
              <a16:creationId xmlns:a16="http://schemas.microsoft.com/office/drawing/2014/main" id="{00000000-0008-0000-0800-0000B5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38" name="Shape 1468">
            <a:extLst>
              <a:ext uri="{FF2B5EF4-FFF2-40B4-BE49-F238E27FC236}">
                <a16:creationId xmlns:a16="http://schemas.microsoft.com/office/drawing/2014/main" id="{00000000-0008-0000-0800-0000B6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39" name="Shape 1469">
            <a:extLst>
              <a:ext uri="{FF2B5EF4-FFF2-40B4-BE49-F238E27FC236}">
                <a16:creationId xmlns:a16="http://schemas.microsoft.com/office/drawing/2014/main" id="{00000000-0008-0000-0800-0000B7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40" name="Group 1470">
          <a:extLst>
            <a:ext uri="{FF2B5EF4-FFF2-40B4-BE49-F238E27FC236}">
              <a16:creationId xmlns:a16="http://schemas.microsoft.com/office/drawing/2014/main" id="{00000000-0008-0000-0800-0000B8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41" name="Shape 1471">
            <a:extLst>
              <a:ext uri="{FF2B5EF4-FFF2-40B4-BE49-F238E27FC236}">
                <a16:creationId xmlns:a16="http://schemas.microsoft.com/office/drawing/2014/main" id="{00000000-0008-0000-0800-0000B9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42" name="Shape 1472">
            <a:extLst>
              <a:ext uri="{FF2B5EF4-FFF2-40B4-BE49-F238E27FC236}">
                <a16:creationId xmlns:a16="http://schemas.microsoft.com/office/drawing/2014/main" id="{00000000-0008-0000-0800-0000BA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43" name="Group 1473">
          <a:extLst>
            <a:ext uri="{FF2B5EF4-FFF2-40B4-BE49-F238E27FC236}">
              <a16:creationId xmlns:a16="http://schemas.microsoft.com/office/drawing/2014/main" id="{00000000-0008-0000-0800-0000BB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44" name="Shape 1474">
            <a:extLst>
              <a:ext uri="{FF2B5EF4-FFF2-40B4-BE49-F238E27FC236}">
                <a16:creationId xmlns:a16="http://schemas.microsoft.com/office/drawing/2014/main" id="{00000000-0008-0000-0800-0000BC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45" name="Shape 1475">
            <a:extLst>
              <a:ext uri="{FF2B5EF4-FFF2-40B4-BE49-F238E27FC236}">
                <a16:creationId xmlns:a16="http://schemas.microsoft.com/office/drawing/2014/main" id="{00000000-0008-0000-0800-0000BD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46" name="Group 1476">
          <a:extLst>
            <a:ext uri="{FF2B5EF4-FFF2-40B4-BE49-F238E27FC236}">
              <a16:creationId xmlns:a16="http://schemas.microsoft.com/office/drawing/2014/main" id="{00000000-0008-0000-0800-0000BE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47" name="Shape 1477">
            <a:extLst>
              <a:ext uri="{FF2B5EF4-FFF2-40B4-BE49-F238E27FC236}">
                <a16:creationId xmlns:a16="http://schemas.microsoft.com/office/drawing/2014/main" id="{00000000-0008-0000-0800-0000BF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48" name="Shape 1478">
            <a:extLst>
              <a:ext uri="{FF2B5EF4-FFF2-40B4-BE49-F238E27FC236}">
                <a16:creationId xmlns:a16="http://schemas.microsoft.com/office/drawing/2014/main" id="{00000000-0008-0000-0800-0000C0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49" name="Group 1479">
          <a:extLst>
            <a:ext uri="{FF2B5EF4-FFF2-40B4-BE49-F238E27FC236}">
              <a16:creationId xmlns:a16="http://schemas.microsoft.com/office/drawing/2014/main" id="{00000000-0008-0000-0800-0000C1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50" name="Shape 1480">
            <a:extLst>
              <a:ext uri="{FF2B5EF4-FFF2-40B4-BE49-F238E27FC236}">
                <a16:creationId xmlns:a16="http://schemas.microsoft.com/office/drawing/2014/main" id="{00000000-0008-0000-0800-0000C2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51" name="Shape 1481">
            <a:extLst>
              <a:ext uri="{FF2B5EF4-FFF2-40B4-BE49-F238E27FC236}">
                <a16:creationId xmlns:a16="http://schemas.microsoft.com/office/drawing/2014/main" id="{00000000-0008-0000-0800-0000C3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52" name="Group 1482">
          <a:extLst>
            <a:ext uri="{FF2B5EF4-FFF2-40B4-BE49-F238E27FC236}">
              <a16:creationId xmlns:a16="http://schemas.microsoft.com/office/drawing/2014/main" id="{00000000-0008-0000-0800-0000C4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53" name="Shape 1483">
            <a:extLst>
              <a:ext uri="{FF2B5EF4-FFF2-40B4-BE49-F238E27FC236}">
                <a16:creationId xmlns:a16="http://schemas.microsoft.com/office/drawing/2014/main" id="{00000000-0008-0000-0800-0000C5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54" name="Shape 1484">
            <a:extLst>
              <a:ext uri="{FF2B5EF4-FFF2-40B4-BE49-F238E27FC236}">
                <a16:creationId xmlns:a16="http://schemas.microsoft.com/office/drawing/2014/main" id="{00000000-0008-0000-0800-0000C6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55" name="Group 1485">
          <a:extLst>
            <a:ext uri="{FF2B5EF4-FFF2-40B4-BE49-F238E27FC236}">
              <a16:creationId xmlns:a16="http://schemas.microsoft.com/office/drawing/2014/main" id="{00000000-0008-0000-0800-0000C7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56" name="Shape 1486">
            <a:extLst>
              <a:ext uri="{FF2B5EF4-FFF2-40B4-BE49-F238E27FC236}">
                <a16:creationId xmlns:a16="http://schemas.microsoft.com/office/drawing/2014/main" id="{00000000-0008-0000-0800-0000C8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57" name="Shape 1487">
            <a:extLst>
              <a:ext uri="{FF2B5EF4-FFF2-40B4-BE49-F238E27FC236}">
                <a16:creationId xmlns:a16="http://schemas.microsoft.com/office/drawing/2014/main" id="{00000000-0008-0000-0800-0000C9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58" name="Group 1488">
          <a:extLst>
            <a:ext uri="{FF2B5EF4-FFF2-40B4-BE49-F238E27FC236}">
              <a16:creationId xmlns:a16="http://schemas.microsoft.com/office/drawing/2014/main" id="{00000000-0008-0000-0800-0000CA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59" name="Shape 1489">
            <a:extLst>
              <a:ext uri="{FF2B5EF4-FFF2-40B4-BE49-F238E27FC236}">
                <a16:creationId xmlns:a16="http://schemas.microsoft.com/office/drawing/2014/main" id="{00000000-0008-0000-0800-0000CB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60" name="Shape 1490">
            <a:extLst>
              <a:ext uri="{FF2B5EF4-FFF2-40B4-BE49-F238E27FC236}">
                <a16:creationId xmlns:a16="http://schemas.microsoft.com/office/drawing/2014/main" id="{00000000-0008-0000-0800-0000CC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61" name="Group 1491">
          <a:extLst>
            <a:ext uri="{FF2B5EF4-FFF2-40B4-BE49-F238E27FC236}">
              <a16:creationId xmlns:a16="http://schemas.microsoft.com/office/drawing/2014/main" id="{00000000-0008-0000-0800-0000CD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62" name="Shape 1492">
            <a:extLst>
              <a:ext uri="{FF2B5EF4-FFF2-40B4-BE49-F238E27FC236}">
                <a16:creationId xmlns:a16="http://schemas.microsoft.com/office/drawing/2014/main" id="{00000000-0008-0000-0800-0000CE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63" name="Shape 1493">
            <a:extLst>
              <a:ext uri="{FF2B5EF4-FFF2-40B4-BE49-F238E27FC236}">
                <a16:creationId xmlns:a16="http://schemas.microsoft.com/office/drawing/2014/main" id="{00000000-0008-0000-0800-0000CF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64" name="Group 1494">
          <a:extLst>
            <a:ext uri="{FF2B5EF4-FFF2-40B4-BE49-F238E27FC236}">
              <a16:creationId xmlns:a16="http://schemas.microsoft.com/office/drawing/2014/main" id="{00000000-0008-0000-0800-0000D0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65" name="Shape 1495">
            <a:extLst>
              <a:ext uri="{FF2B5EF4-FFF2-40B4-BE49-F238E27FC236}">
                <a16:creationId xmlns:a16="http://schemas.microsoft.com/office/drawing/2014/main" id="{00000000-0008-0000-0800-0000D1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66" name="Shape 1496">
            <a:extLst>
              <a:ext uri="{FF2B5EF4-FFF2-40B4-BE49-F238E27FC236}">
                <a16:creationId xmlns:a16="http://schemas.microsoft.com/office/drawing/2014/main" id="{00000000-0008-0000-0800-0000D2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67" name="Group 1497">
          <a:extLst>
            <a:ext uri="{FF2B5EF4-FFF2-40B4-BE49-F238E27FC236}">
              <a16:creationId xmlns:a16="http://schemas.microsoft.com/office/drawing/2014/main" id="{00000000-0008-0000-0800-0000D3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68" name="Shape 1498">
            <a:extLst>
              <a:ext uri="{FF2B5EF4-FFF2-40B4-BE49-F238E27FC236}">
                <a16:creationId xmlns:a16="http://schemas.microsoft.com/office/drawing/2014/main" id="{00000000-0008-0000-0800-0000D4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69" name="Shape 1499">
            <a:extLst>
              <a:ext uri="{FF2B5EF4-FFF2-40B4-BE49-F238E27FC236}">
                <a16:creationId xmlns:a16="http://schemas.microsoft.com/office/drawing/2014/main" id="{00000000-0008-0000-0800-0000D5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70" name="Group 1500">
          <a:extLst>
            <a:ext uri="{FF2B5EF4-FFF2-40B4-BE49-F238E27FC236}">
              <a16:creationId xmlns:a16="http://schemas.microsoft.com/office/drawing/2014/main" id="{00000000-0008-0000-0800-0000D6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71" name="Shape 1501">
            <a:extLst>
              <a:ext uri="{FF2B5EF4-FFF2-40B4-BE49-F238E27FC236}">
                <a16:creationId xmlns:a16="http://schemas.microsoft.com/office/drawing/2014/main" id="{00000000-0008-0000-0800-0000D7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72" name="Shape 1502">
            <a:extLst>
              <a:ext uri="{FF2B5EF4-FFF2-40B4-BE49-F238E27FC236}">
                <a16:creationId xmlns:a16="http://schemas.microsoft.com/office/drawing/2014/main" id="{00000000-0008-0000-0800-0000D8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73" name="Group 1503">
          <a:extLst>
            <a:ext uri="{FF2B5EF4-FFF2-40B4-BE49-F238E27FC236}">
              <a16:creationId xmlns:a16="http://schemas.microsoft.com/office/drawing/2014/main" id="{00000000-0008-0000-0800-0000D9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74" name="Shape 1504">
            <a:extLst>
              <a:ext uri="{FF2B5EF4-FFF2-40B4-BE49-F238E27FC236}">
                <a16:creationId xmlns:a16="http://schemas.microsoft.com/office/drawing/2014/main" id="{00000000-0008-0000-0800-0000DA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75" name="Shape 1505">
            <a:extLst>
              <a:ext uri="{FF2B5EF4-FFF2-40B4-BE49-F238E27FC236}">
                <a16:creationId xmlns:a16="http://schemas.microsoft.com/office/drawing/2014/main" id="{00000000-0008-0000-0800-0000DB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76" name="Group 1506">
          <a:extLst>
            <a:ext uri="{FF2B5EF4-FFF2-40B4-BE49-F238E27FC236}">
              <a16:creationId xmlns:a16="http://schemas.microsoft.com/office/drawing/2014/main" id="{00000000-0008-0000-0800-0000DC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77" name="Shape 1507">
            <a:extLst>
              <a:ext uri="{FF2B5EF4-FFF2-40B4-BE49-F238E27FC236}">
                <a16:creationId xmlns:a16="http://schemas.microsoft.com/office/drawing/2014/main" id="{00000000-0008-0000-0800-0000DD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78" name="Shape 1508">
            <a:extLst>
              <a:ext uri="{FF2B5EF4-FFF2-40B4-BE49-F238E27FC236}">
                <a16:creationId xmlns:a16="http://schemas.microsoft.com/office/drawing/2014/main" id="{00000000-0008-0000-0800-0000DE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79" name="Group 1509">
          <a:extLst>
            <a:ext uri="{FF2B5EF4-FFF2-40B4-BE49-F238E27FC236}">
              <a16:creationId xmlns:a16="http://schemas.microsoft.com/office/drawing/2014/main" id="{00000000-0008-0000-0800-0000DF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80" name="Shape 1510">
            <a:extLst>
              <a:ext uri="{FF2B5EF4-FFF2-40B4-BE49-F238E27FC236}">
                <a16:creationId xmlns:a16="http://schemas.microsoft.com/office/drawing/2014/main" id="{00000000-0008-0000-0800-0000E0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81" name="Shape 1511">
            <a:extLst>
              <a:ext uri="{FF2B5EF4-FFF2-40B4-BE49-F238E27FC236}">
                <a16:creationId xmlns:a16="http://schemas.microsoft.com/office/drawing/2014/main" id="{00000000-0008-0000-0800-0000E1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82" name="Group 1512">
          <a:extLst>
            <a:ext uri="{FF2B5EF4-FFF2-40B4-BE49-F238E27FC236}">
              <a16:creationId xmlns:a16="http://schemas.microsoft.com/office/drawing/2014/main" id="{00000000-0008-0000-0800-0000E2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83" name="Shape 1513">
            <a:extLst>
              <a:ext uri="{FF2B5EF4-FFF2-40B4-BE49-F238E27FC236}">
                <a16:creationId xmlns:a16="http://schemas.microsoft.com/office/drawing/2014/main" id="{00000000-0008-0000-0800-0000E3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84" name="Shape 1514">
            <a:extLst>
              <a:ext uri="{FF2B5EF4-FFF2-40B4-BE49-F238E27FC236}">
                <a16:creationId xmlns:a16="http://schemas.microsoft.com/office/drawing/2014/main" id="{00000000-0008-0000-0800-0000E4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85" name="Group 1515">
          <a:extLst>
            <a:ext uri="{FF2B5EF4-FFF2-40B4-BE49-F238E27FC236}">
              <a16:creationId xmlns:a16="http://schemas.microsoft.com/office/drawing/2014/main" id="{00000000-0008-0000-0800-0000E5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86" name="Shape 1516">
            <a:extLst>
              <a:ext uri="{FF2B5EF4-FFF2-40B4-BE49-F238E27FC236}">
                <a16:creationId xmlns:a16="http://schemas.microsoft.com/office/drawing/2014/main" id="{00000000-0008-0000-0800-0000E6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87" name="Shape 1517">
            <a:extLst>
              <a:ext uri="{FF2B5EF4-FFF2-40B4-BE49-F238E27FC236}">
                <a16:creationId xmlns:a16="http://schemas.microsoft.com/office/drawing/2014/main" id="{00000000-0008-0000-0800-0000E7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88" name="Group 1518">
          <a:extLst>
            <a:ext uri="{FF2B5EF4-FFF2-40B4-BE49-F238E27FC236}">
              <a16:creationId xmlns:a16="http://schemas.microsoft.com/office/drawing/2014/main" id="{00000000-0008-0000-0800-0000E8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89" name="Shape 1519">
            <a:extLst>
              <a:ext uri="{FF2B5EF4-FFF2-40B4-BE49-F238E27FC236}">
                <a16:creationId xmlns:a16="http://schemas.microsoft.com/office/drawing/2014/main" id="{00000000-0008-0000-0800-0000E9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90" name="Shape 1520">
            <a:extLst>
              <a:ext uri="{FF2B5EF4-FFF2-40B4-BE49-F238E27FC236}">
                <a16:creationId xmlns:a16="http://schemas.microsoft.com/office/drawing/2014/main" id="{00000000-0008-0000-0800-0000EA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1</xdr:col>
      <xdr:colOff>608959</xdr:colOff>
      <xdr:row>238</xdr:row>
      <xdr:rowOff>0</xdr:rowOff>
    </xdr:from>
    <xdr:ext cx="13335" cy="241935"/>
    <xdr:grpSp>
      <xdr:nvGrpSpPr>
        <xdr:cNvPr id="491" name="Group 1521">
          <a:extLst>
            <a:ext uri="{FF2B5EF4-FFF2-40B4-BE49-F238E27FC236}">
              <a16:creationId xmlns:a16="http://schemas.microsoft.com/office/drawing/2014/main" id="{00000000-0008-0000-0800-0000EB010000}"/>
            </a:ext>
          </a:extLst>
        </xdr:cNvPr>
        <xdr:cNvGrpSpPr/>
      </xdr:nvGrpSpPr>
      <xdr:grpSpPr>
        <a:xfrm>
          <a:off x="1218559" y="45377100"/>
          <a:ext cx="13335" cy="241935"/>
          <a:chOff x="0" y="0"/>
          <a:chExt cx="13335" cy="241935"/>
        </a:xfrm>
      </xdr:grpSpPr>
      <xdr:sp macro="" textlink="">
        <xdr:nvSpPr>
          <xdr:cNvPr id="492" name="Shape 1522">
            <a:extLst>
              <a:ext uri="{FF2B5EF4-FFF2-40B4-BE49-F238E27FC236}">
                <a16:creationId xmlns:a16="http://schemas.microsoft.com/office/drawing/2014/main" id="{00000000-0008-0000-0800-0000EC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93" name="Shape 1523">
            <a:extLst>
              <a:ext uri="{FF2B5EF4-FFF2-40B4-BE49-F238E27FC236}">
                <a16:creationId xmlns:a16="http://schemas.microsoft.com/office/drawing/2014/main" id="{00000000-0008-0000-0800-0000ED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0</xdr:colOff>
      <xdr:row>238</xdr:row>
      <xdr:rowOff>0</xdr:rowOff>
    </xdr:from>
    <xdr:ext cx="13335" cy="241935"/>
    <xdr:grpSp>
      <xdr:nvGrpSpPr>
        <xdr:cNvPr id="494" name="Group 1524">
          <a:extLst>
            <a:ext uri="{FF2B5EF4-FFF2-40B4-BE49-F238E27FC236}">
              <a16:creationId xmlns:a16="http://schemas.microsoft.com/office/drawing/2014/main" id="{00000000-0008-0000-0800-0000EE010000}"/>
            </a:ext>
          </a:extLst>
        </xdr:cNvPr>
        <xdr:cNvGrpSpPr/>
      </xdr:nvGrpSpPr>
      <xdr:grpSpPr>
        <a:xfrm>
          <a:off x="7124700" y="45377100"/>
          <a:ext cx="13335" cy="241935"/>
          <a:chOff x="0" y="0"/>
          <a:chExt cx="13335" cy="241935"/>
        </a:xfrm>
      </xdr:grpSpPr>
      <xdr:sp macro="" textlink="">
        <xdr:nvSpPr>
          <xdr:cNvPr id="495" name="Shape 1525">
            <a:extLst>
              <a:ext uri="{FF2B5EF4-FFF2-40B4-BE49-F238E27FC236}">
                <a16:creationId xmlns:a16="http://schemas.microsoft.com/office/drawing/2014/main" id="{00000000-0008-0000-0800-0000EF010000}"/>
              </a:ext>
            </a:extLst>
          </xdr:cNvPr>
          <xdr:cNvSpPr/>
        </xdr:nvSpPr>
        <xdr:spPr>
          <a:xfrm>
            <a:off x="0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6355" y="241524"/>
                </a:moveTo>
                <a:lnTo>
                  <a:pt x="0" y="241524"/>
                </a:lnTo>
                <a:lnTo>
                  <a:pt x="0" y="6355"/>
                </a:lnTo>
                <a:lnTo>
                  <a:pt x="6355" y="0"/>
                </a:lnTo>
                <a:lnTo>
                  <a:pt x="6355" y="241524"/>
                </a:lnTo>
                <a:close/>
              </a:path>
            </a:pathLst>
          </a:custGeom>
          <a:solidFill>
            <a:srgbClr val="808080">
              <a:alpha val="50000"/>
            </a:srgbClr>
          </a:solidFill>
        </xdr:spPr>
      </xdr:sp>
      <xdr:sp macro="" textlink="">
        <xdr:nvSpPr>
          <xdr:cNvPr id="496" name="Shape 1526">
            <a:extLst>
              <a:ext uri="{FF2B5EF4-FFF2-40B4-BE49-F238E27FC236}">
                <a16:creationId xmlns:a16="http://schemas.microsoft.com/office/drawing/2014/main" id="{00000000-0008-0000-0800-0000F0010000}"/>
              </a:ext>
            </a:extLst>
          </xdr:cNvPr>
          <xdr:cNvSpPr/>
        </xdr:nvSpPr>
        <xdr:spPr>
          <a:xfrm>
            <a:off x="6355" y="0"/>
            <a:ext cx="6350" cy="241935"/>
          </a:xfrm>
          <a:custGeom>
            <a:avLst/>
            <a:gdLst/>
            <a:ahLst/>
            <a:cxnLst/>
            <a:rect l="0" t="0" r="0" b="0"/>
            <a:pathLst>
              <a:path w="6350" h="241935">
                <a:moveTo>
                  <a:pt x="0" y="241524"/>
                </a:moveTo>
                <a:lnTo>
                  <a:pt x="0" y="0"/>
                </a:lnTo>
                <a:lnTo>
                  <a:pt x="6355" y="0"/>
                </a:lnTo>
                <a:lnTo>
                  <a:pt x="6355" y="235168"/>
                </a:lnTo>
                <a:lnTo>
                  <a:pt x="0" y="241524"/>
                </a:lnTo>
                <a:close/>
              </a:path>
            </a:pathLst>
          </a:custGeom>
          <a:solidFill>
            <a:srgbClr val="2B2B2B">
              <a:alpha val="50000"/>
            </a:srgbClr>
          </a:solidFill>
        </xdr:spPr>
      </xdr:sp>
    </xdr:grpSp>
    <xdr:clientData/>
  </xdr:oneCellAnchor>
  <xdr:oneCellAnchor>
    <xdr:from>
      <xdr:col>2</xdr:col>
      <xdr:colOff>629</xdr:colOff>
      <xdr:row>254</xdr:row>
      <xdr:rowOff>0</xdr:rowOff>
    </xdr:from>
    <xdr:ext cx="13335" cy="89535"/>
    <xdr:grpSp>
      <xdr:nvGrpSpPr>
        <xdr:cNvPr id="497" name="Group 688">
          <a:extLst>
            <a:ext uri="{FF2B5EF4-FFF2-40B4-BE49-F238E27FC236}">
              <a16:creationId xmlns:a16="http://schemas.microsoft.com/office/drawing/2014/main" id="{00000000-0008-0000-0800-0000F1010000}"/>
            </a:ext>
          </a:extLst>
        </xdr:cNvPr>
        <xdr:cNvGrpSpPr/>
      </xdr:nvGrpSpPr>
      <xdr:grpSpPr>
        <a:xfrm>
          <a:off x="7125329" y="48425100"/>
          <a:ext cx="13335" cy="89535"/>
          <a:chOff x="0" y="0"/>
          <a:chExt cx="13335" cy="89535"/>
        </a:xfrm>
      </xdr:grpSpPr>
      <xdr:sp macro="" textlink="">
        <xdr:nvSpPr>
          <xdr:cNvPr id="498" name="Shape 689">
            <a:extLst>
              <a:ext uri="{FF2B5EF4-FFF2-40B4-BE49-F238E27FC236}">
                <a16:creationId xmlns:a16="http://schemas.microsoft.com/office/drawing/2014/main" id="{00000000-0008-0000-0800-0000F2010000}"/>
              </a:ext>
            </a:extLst>
          </xdr:cNvPr>
          <xdr:cNvSpPr/>
        </xdr:nvSpPr>
        <xdr:spPr>
          <a:xfrm>
            <a:off x="0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6355" y="0"/>
                </a:moveTo>
                <a:lnTo>
                  <a:pt x="0" y="0"/>
                </a:lnTo>
                <a:lnTo>
                  <a:pt x="0" y="88960"/>
                </a:lnTo>
                <a:lnTo>
                  <a:pt x="6355" y="88960"/>
                </a:lnTo>
                <a:lnTo>
                  <a:pt x="6355" y="0"/>
                </a:lnTo>
                <a:close/>
              </a:path>
            </a:pathLst>
          </a:custGeom>
          <a:solidFill>
            <a:srgbClr val="808080"/>
          </a:solidFill>
        </xdr:spPr>
      </xdr:sp>
      <xdr:sp macro="" textlink="">
        <xdr:nvSpPr>
          <xdr:cNvPr id="499" name="Shape 690">
            <a:extLst>
              <a:ext uri="{FF2B5EF4-FFF2-40B4-BE49-F238E27FC236}">
                <a16:creationId xmlns:a16="http://schemas.microsoft.com/office/drawing/2014/main" id="{00000000-0008-0000-0800-0000F3010000}"/>
              </a:ext>
            </a:extLst>
          </xdr:cNvPr>
          <xdr:cNvSpPr/>
        </xdr:nvSpPr>
        <xdr:spPr>
          <a:xfrm>
            <a:off x="6355" y="0"/>
            <a:ext cx="6350" cy="89535"/>
          </a:xfrm>
          <a:custGeom>
            <a:avLst/>
            <a:gdLst/>
            <a:ahLst/>
            <a:cxnLst/>
            <a:rect l="0" t="0" r="0" b="0"/>
            <a:pathLst>
              <a:path w="6350" h="89535">
                <a:moveTo>
                  <a:pt x="0" y="88960"/>
                </a:moveTo>
                <a:lnTo>
                  <a:pt x="0" y="0"/>
                </a:lnTo>
                <a:lnTo>
                  <a:pt x="6355" y="0"/>
                </a:lnTo>
                <a:lnTo>
                  <a:pt x="6355" y="82604"/>
                </a:lnTo>
                <a:lnTo>
                  <a:pt x="0" y="88960"/>
                </a:lnTo>
                <a:close/>
              </a:path>
            </a:pathLst>
          </a:custGeom>
          <a:solidFill>
            <a:srgbClr val="2B2B2B"/>
          </a:solidFill>
        </xdr:spPr>
      </xdr:sp>
    </xdr:grp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89"/>
  <sheetViews>
    <sheetView showGridLines="0" topLeftCell="A59" workbookViewId="0">
      <selection activeCell="J9" sqref="J9"/>
    </sheetView>
  </sheetViews>
  <sheetFormatPr defaultRowHeight="12.75"/>
  <cols>
    <col min="1" max="1" width="5.5703125" customWidth="1"/>
    <col min="2" max="2" width="11.140625" bestFit="1" customWidth="1"/>
    <col min="3" max="3" width="78.28515625" bestFit="1" customWidth="1"/>
    <col min="4" max="5" width="19.7109375" customWidth="1"/>
    <col min="6" max="6" width="30.85546875" bestFit="1" customWidth="1"/>
    <col min="7" max="7" width="19.7109375" customWidth="1"/>
    <col min="8" max="8" width="10.140625" bestFit="1" customWidth="1"/>
    <col min="9" max="9" width="9.7109375" bestFit="1" customWidth="1"/>
  </cols>
  <sheetData>
    <row r="2" spans="2:7" ht="15">
      <c r="B2" s="54" t="s">
        <v>0</v>
      </c>
      <c r="C2" s="55"/>
      <c r="D2" s="55"/>
      <c r="E2" s="55"/>
      <c r="F2" s="55"/>
      <c r="G2" s="56"/>
    </row>
    <row r="3" spans="2:7" ht="15">
      <c r="B3" s="54" t="s">
        <v>763</v>
      </c>
      <c r="C3" s="55"/>
      <c r="D3" s="55"/>
      <c r="E3" s="55"/>
      <c r="F3" s="55"/>
      <c r="G3" s="56"/>
    </row>
    <row r="4" spans="2:7" ht="42.75" customHeight="1">
      <c r="B4" s="6" t="s">
        <v>1</v>
      </c>
      <c r="C4" s="6" t="s">
        <v>2</v>
      </c>
      <c r="D4" s="6" t="s">
        <v>3</v>
      </c>
      <c r="E4" s="5" t="s">
        <v>776</v>
      </c>
      <c r="F4" s="5" t="s">
        <v>777</v>
      </c>
      <c r="G4" s="5" t="s">
        <v>267</v>
      </c>
    </row>
    <row r="5" spans="2:7" ht="42.75" customHeight="1">
      <c r="B5" s="23" t="s">
        <v>764</v>
      </c>
      <c r="C5" s="51" t="s">
        <v>765</v>
      </c>
      <c r="D5" s="52"/>
      <c r="E5" s="52"/>
      <c r="F5" s="52"/>
      <c r="G5" s="53"/>
    </row>
    <row r="6" spans="2:7" ht="30">
      <c r="B6" s="13" t="s">
        <v>779</v>
      </c>
      <c r="C6" s="14" t="s">
        <v>335</v>
      </c>
      <c r="D6" s="3" t="s">
        <v>786</v>
      </c>
      <c r="E6" s="3"/>
      <c r="F6" s="25">
        <v>4</v>
      </c>
      <c r="G6" s="2" t="e">
        <f>F6*#REF!</f>
        <v>#REF!</v>
      </c>
    </row>
    <row r="7" spans="2:7" ht="30">
      <c r="B7" s="13" t="s">
        <v>779</v>
      </c>
      <c r="C7" s="14" t="s">
        <v>309</v>
      </c>
      <c r="D7" s="3" t="s">
        <v>786</v>
      </c>
      <c r="E7" s="3"/>
      <c r="F7" s="25">
        <v>4</v>
      </c>
      <c r="G7" s="2" t="e">
        <f>F7*#REF!</f>
        <v>#REF!</v>
      </c>
    </row>
    <row r="8" spans="2:7" ht="15">
      <c r="B8" s="13" t="s">
        <v>779</v>
      </c>
      <c r="C8" s="14" t="s">
        <v>283</v>
      </c>
      <c r="D8" s="3" t="s">
        <v>786</v>
      </c>
      <c r="E8" s="3"/>
      <c r="F8" s="25">
        <v>4</v>
      </c>
      <c r="G8" s="2" t="e">
        <f>F8*#REF!</f>
        <v>#REF!</v>
      </c>
    </row>
    <row r="9" spans="2:7" ht="30">
      <c r="B9" s="13" t="s">
        <v>779</v>
      </c>
      <c r="C9" s="14" t="s">
        <v>308</v>
      </c>
      <c r="D9" s="3" t="s">
        <v>786</v>
      </c>
      <c r="E9" s="3"/>
      <c r="F9" s="25">
        <v>4</v>
      </c>
      <c r="G9" s="2" t="e">
        <f>F9*#REF!</f>
        <v>#REF!</v>
      </c>
    </row>
    <row r="10" spans="2:7" ht="15">
      <c r="B10" s="13" t="s">
        <v>779</v>
      </c>
      <c r="C10" s="14" t="s">
        <v>278</v>
      </c>
      <c r="D10" s="3" t="s">
        <v>786</v>
      </c>
      <c r="E10" s="3"/>
      <c r="F10" s="25">
        <v>4</v>
      </c>
      <c r="G10" s="2" t="e">
        <f>F10*#REF!</f>
        <v>#REF!</v>
      </c>
    </row>
    <row r="11" spans="2:7" ht="30">
      <c r="B11" s="13" t="s">
        <v>779</v>
      </c>
      <c r="C11" s="14" t="s">
        <v>310</v>
      </c>
      <c r="D11" s="3" t="s">
        <v>786</v>
      </c>
      <c r="E11" s="3"/>
      <c r="F11" s="25">
        <v>4</v>
      </c>
      <c r="G11" s="2" t="e">
        <f>F11*#REF!</f>
        <v>#REF!</v>
      </c>
    </row>
    <row r="12" spans="2:7" ht="75">
      <c r="B12" s="13" t="s">
        <v>780</v>
      </c>
      <c r="C12" s="14" t="s">
        <v>271</v>
      </c>
      <c r="D12" s="3" t="s">
        <v>786</v>
      </c>
      <c r="E12" s="3"/>
      <c r="F12" s="26">
        <v>4</v>
      </c>
      <c r="G12" s="2" t="e">
        <f>F12*#REF!</f>
        <v>#REF!</v>
      </c>
    </row>
    <row r="13" spans="2:7" ht="15">
      <c r="B13" s="13" t="s">
        <v>781</v>
      </c>
      <c r="C13" s="14" t="s">
        <v>297</v>
      </c>
      <c r="D13" s="3" t="s">
        <v>786</v>
      </c>
      <c r="E13" s="3"/>
      <c r="F13" s="26">
        <v>1</v>
      </c>
      <c r="G13" s="2" t="e">
        <f>F13*#REF!</f>
        <v>#REF!</v>
      </c>
    </row>
    <row r="14" spans="2:7" ht="15">
      <c r="B14" s="13" t="s">
        <v>781</v>
      </c>
      <c r="C14" s="14" t="s">
        <v>298</v>
      </c>
      <c r="D14" s="3" t="s">
        <v>786</v>
      </c>
      <c r="E14" s="3"/>
      <c r="F14" s="26">
        <v>1</v>
      </c>
      <c r="G14" s="2" t="e">
        <f>F14*#REF!</f>
        <v>#REF!</v>
      </c>
    </row>
    <row r="15" spans="2:7" ht="15">
      <c r="B15" s="13" t="s">
        <v>781</v>
      </c>
      <c r="C15" s="14" t="s">
        <v>301</v>
      </c>
      <c r="D15" s="3" t="s">
        <v>786</v>
      </c>
      <c r="E15" s="3"/>
      <c r="F15" s="26">
        <v>1</v>
      </c>
      <c r="G15" s="2" t="e">
        <f>F15*#REF!</f>
        <v>#REF!</v>
      </c>
    </row>
    <row r="16" spans="2:7" ht="15">
      <c r="B16" s="13" t="s">
        <v>781</v>
      </c>
      <c r="C16" s="14" t="s">
        <v>299</v>
      </c>
      <c r="D16" s="3" t="s">
        <v>786</v>
      </c>
      <c r="E16" s="3"/>
      <c r="F16" s="26">
        <v>1</v>
      </c>
      <c r="G16" s="2" t="e">
        <f>F16*#REF!</f>
        <v>#REF!</v>
      </c>
    </row>
    <row r="17" spans="2:7" ht="15">
      <c r="B17" s="13" t="s">
        <v>781</v>
      </c>
      <c r="C17" s="17" t="s">
        <v>782</v>
      </c>
      <c r="D17" s="3" t="s">
        <v>786</v>
      </c>
      <c r="E17" s="3"/>
      <c r="F17" s="26">
        <v>1</v>
      </c>
      <c r="G17" s="2" t="e">
        <f>F17*#REF!</f>
        <v>#REF!</v>
      </c>
    </row>
    <row r="18" spans="2:7" ht="15">
      <c r="B18" s="45" t="s">
        <v>778</v>
      </c>
      <c r="C18" s="46"/>
      <c r="D18" s="46"/>
      <c r="E18" s="46"/>
      <c r="F18" s="47"/>
      <c r="G18" s="2" t="e">
        <f>SUM(G6:G17)</f>
        <v>#REF!</v>
      </c>
    </row>
    <row r="19" spans="2:7" ht="15">
      <c r="B19" s="45" t="s">
        <v>505</v>
      </c>
      <c r="C19" s="46"/>
      <c r="D19" s="46"/>
      <c r="E19" s="46"/>
      <c r="F19" s="47"/>
      <c r="G19" s="2" t="e">
        <f>G18*22</f>
        <v>#REF!</v>
      </c>
    </row>
    <row r="20" spans="2:7" ht="15">
      <c r="B20" s="23" t="s">
        <v>766</v>
      </c>
      <c r="C20" s="51" t="s">
        <v>767</v>
      </c>
      <c r="D20" s="52"/>
      <c r="E20" s="52"/>
      <c r="F20" s="52"/>
      <c r="G20" s="53"/>
    </row>
    <row r="21" spans="2:7" ht="15">
      <c r="B21" s="13" t="s">
        <v>779</v>
      </c>
      <c r="C21" s="14" t="s">
        <v>336</v>
      </c>
      <c r="D21" s="3" t="s">
        <v>787</v>
      </c>
      <c r="E21" s="3"/>
      <c r="F21" s="25">
        <v>4</v>
      </c>
      <c r="G21" s="2" t="e">
        <f>#REF!*F21</f>
        <v>#REF!</v>
      </c>
    </row>
    <row r="22" spans="2:7" ht="30">
      <c r="B22" s="13" t="s">
        <v>779</v>
      </c>
      <c r="C22" s="14" t="s">
        <v>281</v>
      </c>
      <c r="D22" s="3" t="s">
        <v>787</v>
      </c>
      <c r="E22" s="3"/>
      <c r="F22" s="25">
        <v>8</v>
      </c>
      <c r="G22" s="2" t="e">
        <f>#REF!*F22</f>
        <v>#REF!</v>
      </c>
    </row>
    <row r="23" spans="2:7" ht="15">
      <c r="B23" s="13" t="s">
        <v>779</v>
      </c>
      <c r="C23" s="14" t="s">
        <v>275</v>
      </c>
      <c r="D23" s="3" t="s">
        <v>787</v>
      </c>
      <c r="E23" s="3"/>
      <c r="F23" s="25">
        <v>4</v>
      </c>
      <c r="G23" s="2" t="e">
        <f>#REF!*F23</f>
        <v>#REF!</v>
      </c>
    </row>
    <row r="24" spans="2:7" ht="15">
      <c r="B24" s="13" t="s">
        <v>783</v>
      </c>
      <c r="C24" s="14" t="s">
        <v>276</v>
      </c>
      <c r="D24" s="3" t="s">
        <v>787</v>
      </c>
      <c r="E24" s="3"/>
      <c r="F24" s="25">
        <v>2</v>
      </c>
      <c r="G24" s="2" t="e">
        <f>#REF!*F24</f>
        <v>#REF!</v>
      </c>
    </row>
    <row r="25" spans="2:7" ht="45">
      <c r="B25" s="13" t="s">
        <v>783</v>
      </c>
      <c r="C25" s="17" t="s">
        <v>788</v>
      </c>
      <c r="D25" s="3" t="s">
        <v>787</v>
      </c>
      <c r="E25" s="3"/>
      <c r="F25" s="26">
        <v>6</v>
      </c>
      <c r="G25" s="2" t="e">
        <f>#REF!*F25</f>
        <v>#REF!</v>
      </c>
    </row>
    <row r="26" spans="2:7" ht="30">
      <c r="B26" s="13" t="s">
        <v>784</v>
      </c>
      <c r="C26" s="14" t="s">
        <v>292</v>
      </c>
      <c r="D26" s="3" t="s">
        <v>787</v>
      </c>
      <c r="E26" s="3"/>
      <c r="F26" s="26">
        <v>1</v>
      </c>
      <c r="G26" s="2" t="e">
        <f>#REF!*F26</f>
        <v>#REF!</v>
      </c>
    </row>
    <row r="27" spans="2:7" ht="30">
      <c r="B27" s="13" t="s">
        <v>784</v>
      </c>
      <c r="C27" s="14" t="s">
        <v>293</v>
      </c>
      <c r="D27" s="3" t="s">
        <v>787</v>
      </c>
      <c r="E27" s="3"/>
      <c r="F27" s="26">
        <v>1</v>
      </c>
      <c r="G27" s="2" t="e">
        <f>#REF!*F27</f>
        <v>#REF!</v>
      </c>
    </row>
    <row r="28" spans="2:7" ht="15">
      <c r="B28" s="13" t="s">
        <v>784</v>
      </c>
      <c r="C28" s="14" t="s">
        <v>295</v>
      </c>
      <c r="D28" s="3" t="s">
        <v>787</v>
      </c>
      <c r="E28" s="3"/>
      <c r="F28" s="26">
        <v>3</v>
      </c>
      <c r="G28" s="2" t="e">
        <f>#REF!*F28</f>
        <v>#REF!</v>
      </c>
    </row>
    <row r="29" spans="2:7" ht="15">
      <c r="B29" s="13" t="s">
        <v>784</v>
      </c>
      <c r="C29" s="14" t="s">
        <v>296</v>
      </c>
      <c r="D29" s="3" t="s">
        <v>787</v>
      </c>
      <c r="E29" s="3"/>
      <c r="F29" s="26">
        <v>1</v>
      </c>
      <c r="G29" s="2" t="e">
        <f>#REF!*F29</f>
        <v>#REF!</v>
      </c>
    </row>
    <row r="30" spans="2:7" ht="15">
      <c r="B30" s="13" t="s">
        <v>784</v>
      </c>
      <c r="C30" s="14" t="s">
        <v>294</v>
      </c>
      <c r="D30" s="3" t="s">
        <v>787</v>
      </c>
      <c r="E30" s="3"/>
      <c r="F30" s="26">
        <v>2</v>
      </c>
      <c r="G30" s="2" t="e">
        <f>#REF!*F30</f>
        <v>#REF!</v>
      </c>
    </row>
    <row r="31" spans="2:7" ht="15">
      <c r="B31" s="13" t="s">
        <v>781</v>
      </c>
      <c r="C31" s="14" t="s">
        <v>300</v>
      </c>
      <c r="D31" s="3" t="s">
        <v>787</v>
      </c>
      <c r="E31" s="3"/>
      <c r="F31" s="26">
        <v>1</v>
      </c>
      <c r="G31" s="2" t="e">
        <f>#REF!*F31</f>
        <v>#REF!</v>
      </c>
    </row>
    <row r="32" spans="2:7" ht="30">
      <c r="B32" s="13" t="s">
        <v>781</v>
      </c>
      <c r="C32" s="14" t="s">
        <v>791</v>
      </c>
      <c r="D32" s="3" t="s">
        <v>787</v>
      </c>
      <c r="E32" s="3"/>
      <c r="F32" s="26">
        <v>2</v>
      </c>
      <c r="G32" s="2" t="e">
        <f>#REF!*F32</f>
        <v>#REF!</v>
      </c>
    </row>
    <row r="33" spans="1:7" ht="15">
      <c r="B33" s="13" t="s">
        <v>781</v>
      </c>
      <c r="C33" s="17" t="s">
        <v>347</v>
      </c>
      <c r="D33" s="3" t="s">
        <v>787</v>
      </c>
      <c r="E33" s="3"/>
      <c r="F33" s="26">
        <v>6</v>
      </c>
      <c r="G33" s="2" t="e">
        <f>#REF!*F33</f>
        <v>#REF!</v>
      </c>
    </row>
    <row r="34" spans="1:7" ht="30">
      <c r="B34" s="13" t="s">
        <v>781</v>
      </c>
      <c r="C34" s="14" t="s">
        <v>302</v>
      </c>
      <c r="D34" s="3" t="s">
        <v>787</v>
      </c>
      <c r="E34" s="3"/>
      <c r="F34" s="26">
        <v>7</v>
      </c>
      <c r="G34" s="2" t="e">
        <f>#REF!*F34</f>
        <v>#REF!</v>
      </c>
    </row>
    <row r="35" spans="1:7" ht="30">
      <c r="B35" s="13" t="s">
        <v>785</v>
      </c>
      <c r="C35" s="17" t="s">
        <v>345</v>
      </c>
      <c r="D35" s="3" t="s">
        <v>787</v>
      </c>
      <c r="E35" s="3"/>
      <c r="F35" s="26">
        <v>4</v>
      </c>
      <c r="G35" s="2" t="e">
        <f>#REF!*F35</f>
        <v>#REF!</v>
      </c>
    </row>
    <row r="36" spans="1:7" ht="15">
      <c r="B36" s="13" t="s">
        <v>785</v>
      </c>
      <c r="C36" s="17" t="s">
        <v>337</v>
      </c>
      <c r="D36" s="3" t="s">
        <v>787</v>
      </c>
      <c r="E36" s="3"/>
      <c r="F36" s="26">
        <v>4</v>
      </c>
      <c r="G36" s="2" t="e">
        <f>#REF!*F36</f>
        <v>#REF!</v>
      </c>
    </row>
    <row r="37" spans="1:7" ht="15">
      <c r="B37" s="45" t="s">
        <v>789</v>
      </c>
      <c r="C37" s="46"/>
      <c r="D37" s="46"/>
      <c r="E37" s="46"/>
      <c r="F37" s="47"/>
      <c r="G37" s="2" t="e">
        <f>SUM(G21:G36)</f>
        <v>#REF!</v>
      </c>
    </row>
    <row r="38" spans="1:7" ht="15">
      <c r="B38" s="45" t="s">
        <v>505</v>
      </c>
      <c r="C38" s="46"/>
      <c r="D38" s="46"/>
      <c r="E38" s="46"/>
      <c r="F38" s="47"/>
      <c r="G38" s="2" t="e">
        <f>G37*4.33</f>
        <v>#REF!</v>
      </c>
    </row>
    <row r="39" spans="1:7" ht="15">
      <c r="B39" s="23" t="s">
        <v>768</v>
      </c>
      <c r="C39" s="51" t="s">
        <v>769</v>
      </c>
      <c r="D39" s="52"/>
      <c r="E39" s="52"/>
      <c r="F39" s="52"/>
      <c r="G39" s="53"/>
    </row>
    <row r="40" spans="1:7" ht="30">
      <c r="A40">
        <v>1</v>
      </c>
      <c r="B40" s="13" t="s">
        <v>779</v>
      </c>
      <c r="C40" s="14" t="s">
        <v>269</v>
      </c>
      <c r="D40" s="3" t="s">
        <v>792</v>
      </c>
      <c r="E40" s="3"/>
      <c r="F40" s="25">
        <v>2</v>
      </c>
      <c r="G40" s="2" t="e">
        <f>F40*#REF!</f>
        <v>#REF!</v>
      </c>
    </row>
    <row r="41" spans="1:7" ht="30">
      <c r="A41">
        <v>2</v>
      </c>
      <c r="B41" s="13" t="s">
        <v>779</v>
      </c>
      <c r="C41" s="14" t="s">
        <v>279</v>
      </c>
      <c r="D41" s="3" t="s">
        <v>792</v>
      </c>
      <c r="E41" s="3"/>
      <c r="F41" s="25">
        <v>2</v>
      </c>
      <c r="G41" s="2" t="e">
        <f>F41*#REF!</f>
        <v>#REF!</v>
      </c>
    </row>
    <row r="42" spans="1:7" ht="30">
      <c r="A42">
        <v>3</v>
      </c>
      <c r="B42" s="13" t="s">
        <v>779</v>
      </c>
      <c r="C42" s="14" t="s">
        <v>794</v>
      </c>
      <c r="D42" s="3" t="s">
        <v>792</v>
      </c>
      <c r="E42" s="3"/>
      <c r="F42" s="25">
        <v>3</v>
      </c>
      <c r="G42" s="2" t="e">
        <f>F42*#REF!</f>
        <v>#REF!</v>
      </c>
    </row>
    <row r="43" spans="1:7" ht="15">
      <c r="A43">
        <v>4</v>
      </c>
      <c r="B43" s="13" t="s">
        <v>779</v>
      </c>
      <c r="C43" s="14" t="s">
        <v>270</v>
      </c>
      <c r="D43" s="3" t="s">
        <v>792</v>
      </c>
      <c r="E43" s="3"/>
      <c r="F43" s="25">
        <v>1</v>
      </c>
      <c r="G43" s="2" t="e">
        <f>F43*#REF!</f>
        <v>#REF!</v>
      </c>
    </row>
    <row r="44" spans="1:7" ht="15">
      <c r="A44">
        <v>5</v>
      </c>
      <c r="B44" s="13" t="s">
        <v>779</v>
      </c>
      <c r="C44" s="14" t="s">
        <v>282</v>
      </c>
      <c r="D44" s="3" t="s">
        <v>792</v>
      </c>
      <c r="E44" s="3"/>
      <c r="F44" s="25">
        <v>2</v>
      </c>
      <c r="G44" s="2" t="e">
        <f>F44*#REF!</f>
        <v>#REF!</v>
      </c>
    </row>
    <row r="45" spans="1:7" ht="15">
      <c r="A45">
        <v>6</v>
      </c>
      <c r="B45" s="13" t="s">
        <v>779</v>
      </c>
      <c r="C45" s="14" t="s">
        <v>268</v>
      </c>
      <c r="D45" s="3" t="s">
        <v>792</v>
      </c>
      <c r="E45" s="3"/>
      <c r="F45" s="25">
        <v>1</v>
      </c>
      <c r="G45" s="2" t="e">
        <f>F45*#REF!</f>
        <v>#REF!</v>
      </c>
    </row>
    <row r="46" spans="1:7" ht="15">
      <c r="A46">
        <v>7</v>
      </c>
      <c r="B46" s="13" t="s">
        <v>779</v>
      </c>
      <c r="C46" s="14" t="s">
        <v>286</v>
      </c>
      <c r="D46" s="3" t="s">
        <v>792</v>
      </c>
      <c r="E46" s="3"/>
      <c r="F46" s="25">
        <v>2</v>
      </c>
      <c r="G46" s="2" t="e">
        <f>F46*#REF!</f>
        <v>#REF!</v>
      </c>
    </row>
    <row r="47" spans="1:7" ht="30">
      <c r="A47">
        <v>8</v>
      </c>
      <c r="B47" s="13" t="s">
        <v>779</v>
      </c>
      <c r="C47" s="14" t="s">
        <v>277</v>
      </c>
      <c r="D47" s="3" t="s">
        <v>792</v>
      </c>
      <c r="E47" s="3"/>
      <c r="F47" s="25">
        <v>1</v>
      </c>
      <c r="G47" s="2" t="e">
        <f>F47*#REF!</f>
        <v>#REF!</v>
      </c>
    </row>
    <row r="48" spans="1:7" ht="15">
      <c r="A48">
        <v>9</v>
      </c>
      <c r="B48" s="13" t="s">
        <v>779</v>
      </c>
      <c r="C48" s="14" t="s">
        <v>284</v>
      </c>
      <c r="D48" s="3" t="s">
        <v>792</v>
      </c>
      <c r="E48" s="3"/>
      <c r="F48" s="25">
        <v>2</v>
      </c>
      <c r="G48" s="2" t="e">
        <f>F48*#REF!</f>
        <v>#REF!</v>
      </c>
    </row>
    <row r="49" spans="1:9" ht="15">
      <c r="B49" s="13" t="s">
        <v>790</v>
      </c>
      <c r="C49" s="14" t="s">
        <v>288</v>
      </c>
      <c r="D49" s="3" t="s">
        <v>792</v>
      </c>
      <c r="E49" s="3"/>
      <c r="F49" s="26">
        <v>2</v>
      </c>
      <c r="G49" s="2" t="e">
        <f>F49*#REF!</f>
        <v>#REF!</v>
      </c>
    </row>
    <row r="50" spans="1:9" ht="15">
      <c r="B50" s="13" t="s">
        <v>790</v>
      </c>
      <c r="C50" s="14" t="s">
        <v>289</v>
      </c>
      <c r="D50" s="3" t="s">
        <v>792</v>
      </c>
      <c r="E50" s="3"/>
      <c r="F50" s="26">
        <v>4</v>
      </c>
      <c r="G50" s="2" t="e">
        <f>F50*#REF!</f>
        <v>#REF!</v>
      </c>
    </row>
    <row r="51" spans="1:9" ht="30">
      <c r="B51" s="13" t="s">
        <v>790</v>
      </c>
      <c r="C51" s="14" t="s">
        <v>290</v>
      </c>
      <c r="D51" s="3" t="s">
        <v>792</v>
      </c>
      <c r="E51" s="3"/>
      <c r="F51" s="26">
        <v>2</v>
      </c>
      <c r="G51" s="2" t="e">
        <f>F51*#REF!</f>
        <v>#REF!</v>
      </c>
    </row>
    <row r="52" spans="1:9" ht="30">
      <c r="B52" s="13" t="s">
        <v>790</v>
      </c>
      <c r="C52" s="17" t="s">
        <v>346</v>
      </c>
      <c r="D52" s="3" t="s">
        <v>792</v>
      </c>
      <c r="E52" s="3"/>
      <c r="F52" s="26">
        <v>8</v>
      </c>
      <c r="G52" s="2" t="e">
        <f>F52*#REF!</f>
        <v>#REF!</v>
      </c>
    </row>
    <row r="53" spans="1:9" ht="45">
      <c r="B53" s="13" t="s">
        <v>785</v>
      </c>
      <c r="C53" s="17" t="s">
        <v>306</v>
      </c>
      <c r="D53" s="3" t="s">
        <v>792</v>
      </c>
      <c r="E53" s="3"/>
      <c r="F53" s="26">
        <v>8</v>
      </c>
      <c r="G53" s="2" t="e">
        <f>F53*#REF!</f>
        <v>#REF!</v>
      </c>
      <c r="H53" s="27"/>
      <c r="I53" s="28" t="e">
        <f>G55+G38+G19+G70</f>
        <v>#REF!</v>
      </c>
    </row>
    <row r="54" spans="1:9" ht="15">
      <c r="B54" s="45" t="s">
        <v>793</v>
      </c>
      <c r="C54" s="46"/>
      <c r="D54" s="46"/>
      <c r="E54" s="46"/>
      <c r="F54" s="47"/>
      <c r="G54" s="2" t="e">
        <f>SUM(G40:G53)</f>
        <v>#REF!</v>
      </c>
    </row>
    <row r="55" spans="1:9" ht="15">
      <c r="B55" s="45" t="s">
        <v>505</v>
      </c>
      <c r="C55" s="46"/>
      <c r="D55" s="46"/>
      <c r="E55" s="46"/>
      <c r="F55" s="47"/>
      <c r="G55" s="2" t="e">
        <f>G54*2</f>
        <v>#REF!</v>
      </c>
    </row>
    <row r="56" spans="1:9" ht="15">
      <c r="B56" s="23" t="s">
        <v>770</v>
      </c>
      <c r="C56" s="51" t="s">
        <v>771</v>
      </c>
      <c r="D56" s="52"/>
      <c r="E56" s="52"/>
      <c r="F56" s="52"/>
      <c r="G56" s="53"/>
    </row>
    <row r="57" spans="1:9" ht="15">
      <c r="A57">
        <v>1</v>
      </c>
      <c r="B57" s="13" t="s">
        <v>779</v>
      </c>
      <c r="C57" s="16" t="s">
        <v>311</v>
      </c>
      <c r="D57" s="3" t="s">
        <v>795</v>
      </c>
      <c r="E57" s="3"/>
      <c r="F57" s="26">
        <v>4</v>
      </c>
      <c r="G57" s="2" t="e">
        <f>#REF!*F57</f>
        <v>#REF!</v>
      </c>
    </row>
    <row r="58" spans="1:9" ht="30">
      <c r="A58">
        <v>2</v>
      </c>
      <c r="B58" s="13" t="s">
        <v>779</v>
      </c>
      <c r="C58" s="14" t="s">
        <v>796</v>
      </c>
      <c r="D58" s="3" t="s">
        <v>795</v>
      </c>
      <c r="E58" s="3"/>
      <c r="F58" s="26">
        <v>8</v>
      </c>
      <c r="G58" s="2" t="e">
        <f>#REF!*F58</f>
        <v>#REF!</v>
      </c>
    </row>
    <row r="59" spans="1:9" ht="60">
      <c r="A59">
        <v>3</v>
      </c>
      <c r="B59" s="13" t="s">
        <v>779</v>
      </c>
      <c r="C59" s="14" t="s">
        <v>280</v>
      </c>
      <c r="D59" s="3" t="s">
        <v>795</v>
      </c>
      <c r="E59" s="3"/>
      <c r="F59" s="25">
        <v>4</v>
      </c>
      <c r="G59" s="2" t="e">
        <f>#REF!*F59</f>
        <v>#REF!</v>
      </c>
      <c r="H59" s="27"/>
    </row>
    <row r="60" spans="1:9" ht="15">
      <c r="A60">
        <v>4</v>
      </c>
      <c r="B60" s="13" t="s">
        <v>779</v>
      </c>
      <c r="C60" s="14" t="s">
        <v>273</v>
      </c>
      <c r="D60" s="3" t="s">
        <v>795</v>
      </c>
      <c r="E60" s="3"/>
      <c r="F60" s="25">
        <v>8</v>
      </c>
      <c r="G60" s="2" t="e">
        <f>#REF!*F60</f>
        <v>#REF!</v>
      </c>
    </row>
    <row r="61" spans="1:9" ht="30">
      <c r="A61">
        <v>1</v>
      </c>
      <c r="B61" s="13" t="s">
        <v>790</v>
      </c>
      <c r="C61" s="14" t="s">
        <v>312</v>
      </c>
      <c r="D61" s="3" t="s">
        <v>795</v>
      </c>
      <c r="E61" s="3"/>
      <c r="F61" s="26">
        <v>4</v>
      </c>
      <c r="G61" s="2" t="e">
        <f>#REF!*F61</f>
        <v>#REF!</v>
      </c>
    </row>
    <row r="62" spans="1:9" ht="30">
      <c r="A62">
        <v>2</v>
      </c>
      <c r="B62" s="13" t="s">
        <v>790</v>
      </c>
      <c r="C62" s="14" t="s">
        <v>287</v>
      </c>
      <c r="D62" s="3" t="s">
        <v>795</v>
      </c>
      <c r="E62" s="3"/>
      <c r="F62" s="26">
        <v>4</v>
      </c>
      <c r="G62" s="2" t="e">
        <f>#REF!*F62</f>
        <v>#REF!</v>
      </c>
    </row>
    <row r="63" spans="1:9" ht="30">
      <c r="A63">
        <v>3</v>
      </c>
      <c r="B63" s="13" t="s">
        <v>790</v>
      </c>
      <c r="C63" s="16" t="s">
        <v>339</v>
      </c>
      <c r="D63" s="3" t="s">
        <v>795</v>
      </c>
      <c r="E63" s="3"/>
      <c r="F63" s="26">
        <v>6</v>
      </c>
      <c r="G63" s="2" t="e">
        <f>#REF!*F63</f>
        <v>#REF!</v>
      </c>
      <c r="I63" s="27"/>
    </row>
    <row r="64" spans="1:9" ht="15">
      <c r="A64">
        <v>4</v>
      </c>
      <c r="B64" s="13" t="s">
        <v>790</v>
      </c>
      <c r="C64" s="14" t="s">
        <v>274</v>
      </c>
      <c r="D64" s="3" t="s">
        <v>795</v>
      </c>
      <c r="E64" s="3"/>
      <c r="F64" s="25">
        <v>2</v>
      </c>
      <c r="G64" s="2" t="e">
        <f>#REF!*F64</f>
        <v>#REF!</v>
      </c>
    </row>
    <row r="65" spans="1:8" ht="15">
      <c r="A65">
        <v>1</v>
      </c>
      <c r="B65" s="13" t="s">
        <v>785</v>
      </c>
      <c r="C65" s="17" t="s">
        <v>303</v>
      </c>
      <c r="D65" s="3" t="s">
        <v>795</v>
      </c>
      <c r="E65" s="3"/>
      <c r="F65" s="26">
        <v>1</v>
      </c>
      <c r="G65" s="2" t="e">
        <f>#REF!*F65</f>
        <v>#REF!</v>
      </c>
    </row>
    <row r="66" spans="1:8" ht="15">
      <c r="A66">
        <v>2</v>
      </c>
      <c r="B66" s="13" t="s">
        <v>785</v>
      </c>
      <c r="C66" s="17" t="s">
        <v>304</v>
      </c>
      <c r="D66" s="3" t="s">
        <v>795</v>
      </c>
      <c r="E66" s="3"/>
      <c r="F66" s="26">
        <v>2</v>
      </c>
      <c r="G66" s="2" t="e">
        <f>#REF!*F66</f>
        <v>#REF!</v>
      </c>
    </row>
    <row r="67" spans="1:8" ht="30">
      <c r="A67">
        <v>3</v>
      </c>
      <c r="B67" s="13" t="s">
        <v>785</v>
      </c>
      <c r="C67" s="17" t="s">
        <v>305</v>
      </c>
      <c r="D67" s="3" t="s">
        <v>795</v>
      </c>
      <c r="E67" s="3"/>
      <c r="F67" s="26">
        <v>5</v>
      </c>
      <c r="G67" s="2" t="e">
        <f>#REF!*F67</f>
        <v>#REF!</v>
      </c>
    </row>
    <row r="68" spans="1:8" ht="30">
      <c r="A68">
        <v>1</v>
      </c>
      <c r="B68" s="13" t="s">
        <v>783</v>
      </c>
      <c r="C68" s="17" t="s">
        <v>797</v>
      </c>
      <c r="D68" s="3" t="s">
        <v>795</v>
      </c>
      <c r="E68" s="3"/>
      <c r="F68" s="26">
        <v>2</v>
      </c>
      <c r="G68" s="2" t="e">
        <f>#REF!*F68</f>
        <v>#REF!</v>
      </c>
    </row>
    <row r="69" spans="1:8" ht="45">
      <c r="A69">
        <v>2</v>
      </c>
      <c r="B69" s="13" t="s">
        <v>783</v>
      </c>
      <c r="C69" s="17" t="s">
        <v>307</v>
      </c>
      <c r="D69" s="3" t="s">
        <v>795</v>
      </c>
      <c r="E69" s="3"/>
      <c r="F69" s="26">
        <v>6</v>
      </c>
      <c r="G69" s="2" t="e">
        <f>#REF!*F69</f>
        <v>#REF!</v>
      </c>
    </row>
    <row r="70" spans="1:8" ht="15">
      <c r="B70" s="45" t="s">
        <v>505</v>
      </c>
      <c r="C70" s="46"/>
      <c r="D70" s="46"/>
      <c r="E70" s="46"/>
      <c r="F70" s="47"/>
      <c r="G70" s="2" t="e">
        <f>SUM(G57:G69)</f>
        <v>#REF!</v>
      </c>
    </row>
    <row r="71" spans="1:8" ht="15">
      <c r="B71" s="23" t="s">
        <v>772</v>
      </c>
      <c r="C71" s="51" t="s">
        <v>773</v>
      </c>
      <c r="D71" s="52"/>
      <c r="E71" s="52"/>
      <c r="F71" s="52"/>
      <c r="G71" s="53"/>
    </row>
    <row r="72" spans="1:8" ht="15">
      <c r="B72" s="13" t="s">
        <v>779</v>
      </c>
      <c r="C72" s="14" t="s">
        <v>272</v>
      </c>
      <c r="D72" s="3" t="s">
        <v>798</v>
      </c>
      <c r="E72" s="3"/>
      <c r="F72" s="25">
        <v>160</v>
      </c>
      <c r="G72" s="2" t="e">
        <f>#REF!*F72</f>
        <v>#REF!</v>
      </c>
    </row>
    <row r="73" spans="1:8" ht="30">
      <c r="B73" s="13" t="s">
        <v>779</v>
      </c>
      <c r="C73" s="14" t="s">
        <v>338</v>
      </c>
      <c r="D73" s="3" t="s">
        <v>798</v>
      </c>
      <c r="E73" s="3"/>
      <c r="F73" s="25">
        <v>32</v>
      </c>
      <c r="G73" s="2" t="e">
        <f>#REF!*F73</f>
        <v>#REF!</v>
      </c>
    </row>
    <row r="74" spans="1:8" ht="15">
      <c r="B74" s="13" t="s">
        <v>790</v>
      </c>
      <c r="C74" s="14" t="s">
        <v>291</v>
      </c>
      <c r="D74" s="3" t="s">
        <v>798</v>
      </c>
      <c r="E74" s="3"/>
      <c r="F74" s="26">
        <v>32</v>
      </c>
      <c r="G74" s="2" t="e">
        <f>#REF!*F74</f>
        <v>#REF!</v>
      </c>
    </row>
    <row r="75" spans="1:8" ht="15">
      <c r="B75" s="45" t="s">
        <v>799</v>
      </c>
      <c r="C75" s="46"/>
      <c r="D75" s="46"/>
      <c r="E75" s="46"/>
      <c r="F75" s="47"/>
      <c r="G75" s="2" t="e">
        <f>SUM(G72:G74)</f>
        <v>#REF!</v>
      </c>
    </row>
    <row r="76" spans="1:8" ht="15">
      <c r="B76" s="23" t="s">
        <v>774</v>
      </c>
      <c r="C76" s="51" t="s">
        <v>775</v>
      </c>
      <c r="D76" s="52"/>
      <c r="E76" s="52"/>
      <c r="F76" s="52"/>
      <c r="G76" s="53"/>
    </row>
    <row r="77" spans="1:8" ht="15">
      <c r="B77" s="13" t="s">
        <v>779</v>
      </c>
      <c r="C77" s="14" t="s">
        <v>285</v>
      </c>
      <c r="D77" s="3" t="s">
        <v>800</v>
      </c>
      <c r="E77" s="3"/>
      <c r="F77" s="25">
        <v>8</v>
      </c>
      <c r="G77" s="2" t="e">
        <f>#REF!*F77</f>
        <v>#REF!</v>
      </c>
    </row>
    <row r="78" spans="1:8" ht="30">
      <c r="B78" s="13" t="s">
        <v>790</v>
      </c>
      <c r="C78" s="14" t="s">
        <v>802</v>
      </c>
      <c r="D78" s="3" t="s">
        <v>800</v>
      </c>
      <c r="E78" s="3"/>
      <c r="F78" s="26">
        <v>240</v>
      </c>
      <c r="G78" s="2">
        <v>26000</v>
      </c>
    </row>
    <row r="79" spans="1:8" ht="15">
      <c r="B79" s="45" t="s">
        <v>801</v>
      </c>
      <c r="C79" s="46"/>
      <c r="D79" s="46"/>
      <c r="E79" s="46"/>
      <c r="F79" s="47"/>
      <c r="G79" s="2" t="e">
        <f>SUM(G77:G78)</f>
        <v>#REF!</v>
      </c>
    </row>
    <row r="80" spans="1:8" ht="15">
      <c r="B80" s="48" t="s">
        <v>803</v>
      </c>
      <c r="C80" s="49"/>
      <c r="D80" s="49"/>
      <c r="E80" s="49"/>
      <c r="F80" s="50"/>
      <c r="G80" s="24" t="e">
        <f>(G19+G38+G55+G70)*12+(G75*2)+(G79)</f>
        <v>#REF!</v>
      </c>
      <c r="H80" t="e">
        <f>G80/12</f>
        <v>#REF!</v>
      </c>
    </row>
    <row r="81" spans="4:7">
      <c r="G81" t="e">
        <f>G80/12</f>
        <v>#REF!</v>
      </c>
    </row>
    <row r="88" spans="4:7">
      <c r="D88" s="4"/>
      <c r="E88" s="4"/>
      <c r="F88" s="4"/>
    </row>
    <row r="89" spans="4:7">
      <c r="F89" s="4"/>
    </row>
  </sheetData>
  <sortState xmlns:xlrd2="http://schemas.microsoft.com/office/spreadsheetml/2017/richdata2" ref="C6:K31">
    <sortCondition ref="C6"/>
  </sortState>
  <mergeCells count="18">
    <mergeCell ref="B2:G2"/>
    <mergeCell ref="B3:G3"/>
    <mergeCell ref="C5:G5"/>
    <mergeCell ref="B19:F19"/>
    <mergeCell ref="C20:G20"/>
    <mergeCell ref="B18:F18"/>
    <mergeCell ref="B37:F37"/>
    <mergeCell ref="B54:F54"/>
    <mergeCell ref="B70:F70"/>
    <mergeCell ref="B79:F79"/>
    <mergeCell ref="B80:F80"/>
    <mergeCell ref="B38:F38"/>
    <mergeCell ref="C39:G39"/>
    <mergeCell ref="B55:F55"/>
    <mergeCell ref="C56:G56"/>
    <mergeCell ref="C71:G71"/>
    <mergeCell ref="B75:F75"/>
    <mergeCell ref="C76:G7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E27"/>
  <sheetViews>
    <sheetView topLeftCell="A7" workbookViewId="0">
      <selection activeCell="D17" sqref="D17"/>
    </sheetView>
  </sheetViews>
  <sheetFormatPr defaultRowHeight="12.75"/>
  <cols>
    <col min="3" max="3" width="43.5703125" customWidth="1"/>
    <col min="4" max="4" width="15.42578125" bestFit="1" customWidth="1"/>
    <col min="5" max="5" width="10.140625" bestFit="1" customWidth="1"/>
  </cols>
  <sheetData>
    <row r="2" spans="2:5" ht="45" customHeight="1">
      <c r="B2" s="60" t="s">
        <v>349</v>
      </c>
      <c r="C2" s="61"/>
      <c r="D2" s="62"/>
    </row>
    <row r="3" spans="2:5" ht="47.25" customHeight="1">
      <c r="B3" s="66" t="s">
        <v>1</v>
      </c>
      <c r="C3" s="66" t="s">
        <v>2</v>
      </c>
      <c r="D3" s="66" t="s">
        <v>348</v>
      </c>
    </row>
    <row r="4" spans="2:5">
      <c r="B4" s="67"/>
      <c r="C4" s="67"/>
      <c r="D4" s="67"/>
    </row>
    <row r="5" spans="2:5" ht="15" customHeight="1">
      <c r="B5" s="7">
        <v>1</v>
      </c>
      <c r="C5" s="60" t="s">
        <v>350</v>
      </c>
      <c r="D5" s="62"/>
    </row>
    <row r="6" spans="2:5" ht="30">
      <c r="B6" s="8" t="s">
        <v>340</v>
      </c>
      <c r="C6" s="9" t="s">
        <v>804</v>
      </c>
      <c r="D6" s="10" t="e">
        <f>('1.1 SERV.BÁSICOS CIVIL'!G80)/12</f>
        <v>#REF!</v>
      </c>
    </row>
    <row r="7" spans="2:5" ht="15">
      <c r="B7" s="8" t="s">
        <v>341</v>
      </c>
      <c r="C7" s="9" t="s">
        <v>351</v>
      </c>
      <c r="D7" s="10"/>
    </row>
    <row r="8" spans="2:5" ht="15">
      <c r="B8" s="82" t="s">
        <v>352</v>
      </c>
      <c r="C8" s="83"/>
      <c r="D8" s="11" t="e">
        <f>SUM(D6:D7)</f>
        <v>#REF!</v>
      </c>
      <c r="E8" s="28"/>
    </row>
    <row r="9" spans="2:5" ht="15">
      <c r="B9" s="82" t="s">
        <v>1214</v>
      </c>
      <c r="C9" s="83"/>
      <c r="D9" s="11" t="e">
        <f>D8*0.1</f>
        <v>#REF!</v>
      </c>
    </row>
    <row r="10" spans="2:5" ht="15">
      <c r="B10" s="82" t="s">
        <v>498</v>
      </c>
      <c r="C10" s="83"/>
      <c r="D10" s="11" t="e">
        <f>D8+D9</f>
        <v>#REF!</v>
      </c>
    </row>
    <row r="11" spans="2:5" ht="15">
      <c r="B11" s="8">
        <v>2</v>
      </c>
      <c r="C11" s="60" t="s">
        <v>353</v>
      </c>
      <c r="D11" s="62"/>
    </row>
    <row r="12" spans="2:5" ht="30">
      <c r="B12" s="8" t="s">
        <v>342</v>
      </c>
      <c r="C12" s="9" t="s">
        <v>354</v>
      </c>
      <c r="D12" s="10"/>
    </row>
    <row r="13" spans="2:5" ht="15">
      <c r="B13" s="8" t="s">
        <v>343</v>
      </c>
      <c r="C13" s="9" t="s">
        <v>355</v>
      </c>
      <c r="D13" s="10"/>
    </row>
    <row r="14" spans="2:5" ht="15">
      <c r="B14" s="8" t="s">
        <v>356</v>
      </c>
      <c r="C14" s="9" t="s">
        <v>357</v>
      </c>
      <c r="D14" s="10"/>
    </row>
    <row r="15" spans="2:5" ht="15">
      <c r="B15" s="8" t="s">
        <v>358</v>
      </c>
      <c r="C15" s="9" t="s">
        <v>359</v>
      </c>
      <c r="D15" s="10"/>
    </row>
    <row r="16" spans="2:5" ht="15">
      <c r="B16" s="8" t="s">
        <v>360</v>
      </c>
      <c r="C16" s="9" t="s">
        <v>361</v>
      </c>
      <c r="D16" s="10"/>
    </row>
    <row r="17" spans="2:4" ht="15">
      <c r="B17" s="8" t="s">
        <v>362</v>
      </c>
      <c r="C17" s="9" t="s">
        <v>363</v>
      </c>
      <c r="D17" s="10"/>
    </row>
    <row r="18" spans="2:4" ht="30">
      <c r="B18" s="8" t="s">
        <v>520</v>
      </c>
      <c r="C18" s="9" t="s">
        <v>364</v>
      </c>
      <c r="D18" s="10"/>
    </row>
    <row r="19" spans="2:4" ht="15">
      <c r="B19" s="82" t="s">
        <v>365</v>
      </c>
      <c r="C19" s="83"/>
      <c r="D19" s="11">
        <f>SUM(D12:D18)</f>
        <v>0</v>
      </c>
    </row>
    <row r="20" spans="2:4" ht="15">
      <c r="B20" s="82" t="s">
        <v>1214</v>
      </c>
      <c r="C20" s="83"/>
      <c r="D20" s="11">
        <f>D19*0.07</f>
        <v>0</v>
      </c>
    </row>
    <row r="21" spans="2:4" ht="15">
      <c r="B21" s="82" t="s">
        <v>499</v>
      </c>
      <c r="C21" s="83"/>
      <c r="D21" s="11">
        <f>D19+D20</f>
        <v>0</v>
      </c>
    </row>
    <row r="22" spans="2:4" ht="15">
      <c r="B22" s="82" t="s">
        <v>500</v>
      </c>
      <c r="C22" s="83"/>
      <c r="D22" s="11" t="e">
        <f>D10+D21</f>
        <v>#REF!</v>
      </c>
    </row>
    <row r="23" spans="2:4" ht="15" customHeight="1">
      <c r="B23" s="82" t="s">
        <v>1215</v>
      </c>
      <c r="C23" s="83"/>
      <c r="D23" s="11" t="e">
        <f>D24-D22</f>
        <v>#REF!</v>
      </c>
    </row>
    <row r="24" spans="2:4" ht="15">
      <c r="B24" s="82" t="s">
        <v>366</v>
      </c>
      <c r="C24" s="83"/>
      <c r="D24" s="11" t="e">
        <f>D22/(1-0.0565)</f>
        <v>#REF!</v>
      </c>
    </row>
    <row r="25" spans="2:4" ht="15">
      <c r="B25" s="82" t="s">
        <v>367</v>
      </c>
      <c r="C25" s="83"/>
      <c r="D25" s="11" t="e">
        <f>D24*12</f>
        <v>#REF!</v>
      </c>
    </row>
    <row r="27" spans="2:4" ht="18.75">
      <c r="B27" s="12"/>
    </row>
  </sheetData>
  <mergeCells count="16">
    <mergeCell ref="B9:C9"/>
    <mergeCell ref="B10:C10"/>
    <mergeCell ref="B20:C20"/>
    <mergeCell ref="B21:C21"/>
    <mergeCell ref="B25:C25"/>
    <mergeCell ref="C11:D11"/>
    <mergeCell ref="B19:C19"/>
    <mergeCell ref="B22:C22"/>
    <mergeCell ref="B23:C23"/>
    <mergeCell ref="B24:C24"/>
    <mergeCell ref="B8:C8"/>
    <mergeCell ref="B2:D2"/>
    <mergeCell ref="B3:B4"/>
    <mergeCell ref="C3:C4"/>
    <mergeCell ref="D3:D4"/>
    <mergeCell ref="C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workbookViewId="0">
      <selection activeCell="J25" sqref="J25"/>
    </sheetView>
  </sheetViews>
  <sheetFormatPr defaultRowHeight="12.75"/>
  <cols>
    <col min="2" max="2" width="39.5703125" customWidth="1"/>
    <col min="6" max="6" width="12.42578125" customWidth="1"/>
    <col min="7" max="7" width="21.42578125" customWidth="1"/>
    <col min="8" max="10" width="14.7109375" customWidth="1"/>
    <col min="11" max="11" width="15.140625" customWidth="1"/>
    <col min="12" max="12" width="15" customWidth="1"/>
    <col min="13" max="13" width="14.7109375" customWidth="1"/>
    <col min="14" max="14" width="15.7109375" customWidth="1"/>
  </cols>
  <sheetData>
    <row r="1" spans="1:7" ht="21" customHeight="1">
      <c r="A1" s="63" t="s">
        <v>0</v>
      </c>
      <c r="B1" s="64"/>
      <c r="C1" s="64"/>
      <c r="D1" s="64"/>
      <c r="E1" s="64"/>
      <c r="F1" s="64"/>
      <c r="G1" s="65"/>
    </row>
    <row r="2" spans="1:7" ht="23.25" customHeight="1">
      <c r="A2" s="63" t="s">
        <v>1101</v>
      </c>
      <c r="B2" s="64"/>
      <c r="C2" s="64"/>
      <c r="D2" s="64"/>
      <c r="E2" s="64"/>
      <c r="F2" s="64"/>
      <c r="G2" s="65"/>
    </row>
    <row r="3" spans="1:7" ht="45" customHeight="1">
      <c r="A3" s="66" t="s">
        <v>1102</v>
      </c>
      <c r="B3" s="66" t="s">
        <v>1103</v>
      </c>
      <c r="C3" s="66" t="s">
        <v>1104</v>
      </c>
      <c r="D3" s="66" t="s">
        <v>3</v>
      </c>
      <c r="E3" s="68" t="s">
        <v>776</v>
      </c>
      <c r="F3" s="29" t="s">
        <v>1105</v>
      </c>
      <c r="G3" s="66" t="s">
        <v>524</v>
      </c>
    </row>
    <row r="4" spans="1:7" ht="30">
      <c r="A4" s="67"/>
      <c r="B4" s="67"/>
      <c r="C4" s="67"/>
      <c r="D4" s="67"/>
      <c r="E4" s="69"/>
      <c r="F4" s="30" t="s">
        <v>1106</v>
      </c>
      <c r="G4" s="67"/>
    </row>
    <row r="5" spans="1:7" ht="30" customHeight="1">
      <c r="A5" s="8">
        <v>1</v>
      </c>
      <c r="B5" s="57" t="s">
        <v>1107</v>
      </c>
      <c r="C5" s="58"/>
      <c r="D5" s="58"/>
      <c r="E5" s="58"/>
      <c r="F5" s="58"/>
      <c r="G5" s="59"/>
    </row>
    <row r="6" spans="1:7" ht="15">
      <c r="A6" s="8" t="s">
        <v>340</v>
      </c>
      <c r="B6" s="8" t="s">
        <v>1108</v>
      </c>
      <c r="C6" s="8">
        <v>1</v>
      </c>
      <c r="D6" s="8" t="s">
        <v>4</v>
      </c>
      <c r="E6" s="8"/>
      <c r="F6" s="8">
        <v>1460</v>
      </c>
      <c r="G6" s="10"/>
    </row>
    <row r="7" spans="1:7" ht="15">
      <c r="A7" s="8" t="s">
        <v>341</v>
      </c>
      <c r="B7" s="8" t="s">
        <v>1109</v>
      </c>
      <c r="C7" s="8">
        <v>4</v>
      </c>
      <c r="D7" s="8" t="s">
        <v>4</v>
      </c>
      <c r="E7" s="8"/>
      <c r="F7" s="8">
        <v>48</v>
      </c>
      <c r="G7" s="10"/>
    </row>
    <row r="8" spans="1:7" ht="15">
      <c r="A8" s="8" t="s">
        <v>1110</v>
      </c>
      <c r="B8" s="8" t="s">
        <v>1111</v>
      </c>
      <c r="C8" s="8">
        <v>6</v>
      </c>
      <c r="D8" s="8" t="s">
        <v>4</v>
      </c>
      <c r="E8" s="8"/>
      <c r="F8" s="8">
        <v>4</v>
      </c>
      <c r="G8" s="8"/>
    </row>
    <row r="9" spans="1:7" ht="30" customHeight="1">
      <c r="A9" s="8">
        <v>2</v>
      </c>
      <c r="B9" s="57" t="s">
        <v>1112</v>
      </c>
      <c r="C9" s="58"/>
      <c r="D9" s="58"/>
      <c r="E9" s="58"/>
      <c r="F9" s="58"/>
      <c r="G9" s="59"/>
    </row>
    <row r="10" spans="1:7" ht="15">
      <c r="A10" s="8" t="s">
        <v>342</v>
      </c>
      <c r="B10" s="8" t="s">
        <v>1109</v>
      </c>
      <c r="C10" s="8">
        <v>4</v>
      </c>
      <c r="D10" s="8" t="s">
        <v>4</v>
      </c>
      <c r="E10" s="8"/>
      <c r="F10" s="8">
        <v>36</v>
      </c>
      <c r="G10" s="10"/>
    </row>
    <row r="11" spans="1:7" ht="15">
      <c r="A11" s="8" t="s">
        <v>343</v>
      </c>
      <c r="B11" s="8" t="s">
        <v>1111</v>
      </c>
      <c r="C11" s="8">
        <v>6</v>
      </c>
      <c r="D11" s="8" t="s">
        <v>4</v>
      </c>
      <c r="E11" s="8"/>
      <c r="F11" s="8">
        <v>3</v>
      </c>
      <c r="G11" s="8"/>
    </row>
    <row r="12" spans="1:7" ht="30" customHeight="1">
      <c r="A12" s="8">
        <v>3</v>
      </c>
      <c r="B12" s="57" t="s">
        <v>1113</v>
      </c>
      <c r="C12" s="58"/>
      <c r="D12" s="58"/>
      <c r="E12" s="58"/>
      <c r="F12" s="58"/>
      <c r="G12" s="59"/>
    </row>
    <row r="13" spans="1:7" ht="15">
      <c r="A13" s="8" t="s">
        <v>1114</v>
      </c>
      <c r="B13" s="8" t="s">
        <v>1108</v>
      </c>
      <c r="C13" s="8">
        <v>1</v>
      </c>
      <c r="D13" s="8" t="s">
        <v>4</v>
      </c>
      <c r="E13" s="8"/>
      <c r="F13" s="8">
        <v>1825</v>
      </c>
      <c r="G13" s="10"/>
    </row>
    <row r="14" spans="1:7" ht="15">
      <c r="A14" s="8" t="s">
        <v>1115</v>
      </c>
      <c r="B14" s="8" t="s">
        <v>1116</v>
      </c>
      <c r="C14" s="8">
        <v>2</v>
      </c>
      <c r="D14" s="8" t="s">
        <v>4</v>
      </c>
      <c r="E14" s="8"/>
      <c r="F14" s="8">
        <v>260</v>
      </c>
      <c r="G14" s="10"/>
    </row>
    <row r="15" spans="1:7" ht="15">
      <c r="A15" s="8" t="s">
        <v>1117</v>
      </c>
      <c r="B15" s="8" t="s">
        <v>1109</v>
      </c>
      <c r="C15" s="8">
        <v>4</v>
      </c>
      <c r="D15" s="8" t="s">
        <v>4</v>
      </c>
      <c r="E15" s="8"/>
      <c r="F15" s="8">
        <v>60</v>
      </c>
      <c r="G15" s="10"/>
    </row>
    <row r="16" spans="1:7" ht="15">
      <c r="A16" s="8" t="s">
        <v>1118</v>
      </c>
      <c r="B16" s="8" t="s">
        <v>1119</v>
      </c>
      <c r="C16" s="8">
        <v>5</v>
      </c>
      <c r="D16" s="8" t="s">
        <v>4</v>
      </c>
      <c r="E16" s="8"/>
      <c r="F16" s="8">
        <v>10</v>
      </c>
      <c r="G16" s="8"/>
    </row>
    <row r="17" spans="1:7" ht="15">
      <c r="A17" s="8" t="s">
        <v>1120</v>
      </c>
      <c r="B17" s="8" t="s">
        <v>1111</v>
      </c>
      <c r="C17" s="8">
        <v>6</v>
      </c>
      <c r="D17" s="8" t="s">
        <v>4</v>
      </c>
      <c r="E17" s="8"/>
      <c r="F17" s="8">
        <v>5</v>
      </c>
      <c r="G17" s="8"/>
    </row>
    <row r="18" spans="1:7" ht="30" customHeight="1">
      <c r="A18" s="8">
        <v>4</v>
      </c>
      <c r="B18" s="57" t="s">
        <v>1121</v>
      </c>
      <c r="C18" s="58"/>
      <c r="D18" s="58"/>
      <c r="E18" s="58"/>
      <c r="F18" s="58"/>
      <c r="G18" s="59"/>
    </row>
    <row r="19" spans="1:7" ht="15">
      <c r="A19" s="8" t="s">
        <v>1122</v>
      </c>
      <c r="B19" s="8" t="s">
        <v>1108</v>
      </c>
      <c r="C19" s="8">
        <v>1</v>
      </c>
      <c r="D19" s="8" t="s">
        <v>4</v>
      </c>
      <c r="E19" s="8"/>
      <c r="F19" s="8">
        <v>3650</v>
      </c>
      <c r="G19" s="10"/>
    </row>
    <row r="20" spans="1:7" ht="15">
      <c r="A20" s="8" t="s">
        <v>1123</v>
      </c>
      <c r="B20" s="8" t="s">
        <v>1109</v>
      </c>
      <c r="C20" s="8">
        <v>4</v>
      </c>
      <c r="D20" s="8" t="s">
        <v>4</v>
      </c>
      <c r="E20" s="8"/>
      <c r="F20" s="8">
        <v>120</v>
      </c>
      <c r="G20" s="10"/>
    </row>
    <row r="21" spans="1:7" ht="15">
      <c r="A21" s="8" t="s">
        <v>1124</v>
      </c>
      <c r="B21" s="8" t="s">
        <v>1111</v>
      </c>
      <c r="C21" s="8">
        <v>6</v>
      </c>
      <c r="D21" s="8" t="s">
        <v>4</v>
      </c>
      <c r="E21" s="8"/>
      <c r="F21" s="8">
        <v>10</v>
      </c>
      <c r="G21" s="8"/>
    </row>
    <row r="22" spans="1:7" ht="30" customHeight="1">
      <c r="A22" s="8">
        <v>5</v>
      </c>
      <c r="B22" s="57" t="s">
        <v>1125</v>
      </c>
      <c r="C22" s="58"/>
      <c r="D22" s="58"/>
      <c r="E22" s="58"/>
      <c r="F22" s="58"/>
      <c r="G22" s="59"/>
    </row>
    <row r="23" spans="1:7" ht="15">
      <c r="A23" s="8" t="s">
        <v>1126</v>
      </c>
      <c r="B23" s="8" t="s">
        <v>1109</v>
      </c>
      <c r="C23" s="8">
        <v>4</v>
      </c>
      <c r="D23" s="8" t="s">
        <v>4</v>
      </c>
      <c r="E23" s="8"/>
      <c r="F23" s="8">
        <v>6604</v>
      </c>
      <c r="G23" s="10"/>
    </row>
    <row r="24" spans="1:7" ht="15">
      <c r="A24" s="8" t="s">
        <v>1127</v>
      </c>
      <c r="B24" s="8" t="s">
        <v>1119</v>
      </c>
      <c r="C24" s="8">
        <v>5</v>
      </c>
      <c r="D24" s="8" t="s">
        <v>4</v>
      </c>
      <c r="E24" s="8"/>
      <c r="F24" s="8">
        <v>234</v>
      </c>
      <c r="G24" s="10"/>
    </row>
    <row r="25" spans="1:7" ht="30" customHeight="1">
      <c r="A25" s="8">
        <v>6</v>
      </c>
      <c r="B25" s="57" t="s">
        <v>1128</v>
      </c>
      <c r="C25" s="58"/>
      <c r="D25" s="58"/>
      <c r="E25" s="58"/>
      <c r="F25" s="58"/>
      <c r="G25" s="59"/>
    </row>
    <row r="26" spans="1:7" ht="15">
      <c r="A26" s="8" t="s">
        <v>1129</v>
      </c>
      <c r="B26" s="8" t="s">
        <v>1130</v>
      </c>
      <c r="C26" s="8">
        <v>1</v>
      </c>
      <c r="D26" s="8" t="s">
        <v>4</v>
      </c>
      <c r="E26" s="8"/>
      <c r="F26" s="8">
        <v>16060</v>
      </c>
      <c r="G26" s="10"/>
    </row>
    <row r="27" spans="1:7" ht="15">
      <c r="A27" s="8" t="s">
        <v>1131</v>
      </c>
      <c r="B27" s="8" t="s">
        <v>1116</v>
      </c>
      <c r="C27" s="8">
        <v>2</v>
      </c>
      <c r="D27" s="8" t="s">
        <v>4</v>
      </c>
      <c r="E27" s="8"/>
      <c r="F27" s="8">
        <v>1144</v>
      </c>
      <c r="G27" s="10"/>
    </row>
    <row r="28" spans="1:7" ht="45" customHeight="1">
      <c r="A28" s="8">
        <v>7</v>
      </c>
      <c r="B28" s="57" t="s">
        <v>1132</v>
      </c>
      <c r="C28" s="58"/>
      <c r="D28" s="58"/>
      <c r="E28" s="58"/>
      <c r="F28" s="58"/>
      <c r="G28" s="59"/>
    </row>
    <row r="29" spans="1:7" ht="15">
      <c r="A29" s="8" t="s">
        <v>1133</v>
      </c>
      <c r="B29" s="8" t="s">
        <v>1116</v>
      </c>
      <c r="C29" s="8">
        <v>2</v>
      </c>
      <c r="D29" s="8" t="s">
        <v>4</v>
      </c>
      <c r="E29" s="8"/>
      <c r="F29" s="8">
        <v>1144</v>
      </c>
      <c r="G29" s="10"/>
    </row>
    <row r="30" spans="1:7" ht="15">
      <c r="A30" s="8" t="s">
        <v>1134</v>
      </c>
      <c r="B30" s="8" t="s">
        <v>1109</v>
      </c>
      <c r="C30" s="8">
        <v>4</v>
      </c>
      <c r="D30" s="8" t="s">
        <v>4</v>
      </c>
      <c r="E30" s="8"/>
      <c r="F30" s="8">
        <v>264</v>
      </c>
      <c r="G30" s="10"/>
    </row>
    <row r="31" spans="1:7" ht="30" customHeight="1">
      <c r="A31" s="8">
        <v>8</v>
      </c>
      <c r="B31" s="57" t="s">
        <v>1135</v>
      </c>
      <c r="C31" s="58"/>
      <c r="D31" s="58"/>
      <c r="E31" s="58"/>
      <c r="F31" s="58"/>
      <c r="G31" s="59"/>
    </row>
    <row r="32" spans="1:7" ht="15">
      <c r="A32" s="8" t="s">
        <v>1136</v>
      </c>
      <c r="B32" s="8" t="s">
        <v>1108</v>
      </c>
      <c r="C32" s="8">
        <v>1</v>
      </c>
      <c r="D32" s="8" t="s">
        <v>4</v>
      </c>
      <c r="E32" s="8"/>
      <c r="F32" s="8">
        <v>6570</v>
      </c>
      <c r="G32" s="10"/>
    </row>
    <row r="33" spans="1:7" ht="15">
      <c r="A33" s="8" t="s">
        <v>1137</v>
      </c>
      <c r="B33" s="8" t="s">
        <v>1109</v>
      </c>
      <c r="C33" s="8">
        <v>4</v>
      </c>
      <c r="D33" s="8" t="s">
        <v>4</v>
      </c>
      <c r="E33" s="8"/>
      <c r="F33" s="8">
        <v>216</v>
      </c>
      <c r="G33" s="10"/>
    </row>
    <row r="34" spans="1:7" ht="15">
      <c r="A34" s="8" t="s">
        <v>1138</v>
      </c>
      <c r="B34" s="8" t="s">
        <v>1111</v>
      </c>
      <c r="C34" s="8">
        <v>6</v>
      </c>
      <c r="D34" s="8" t="s">
        <v>4</v>
      </c>
      <c r="E34" s="8"/>
      <c r="F34" s="8">
        <v>18</v>
      </c>
      <c r="G34" s="8"/>
    </row>
    <row r="35" spans="1:7" ht="30" customHeight="1">
      <c r="A35" s="8">
        <v>9</v>
      </c>
      <c r="B35" s="57" t="s">
        <v>1139</v>
      </c>
      <c r="C35" s="58"/>
      <c r="D35" s="58"/>
      <c r="E35" s="58"/>
      <c r="F35" s="58"/>
      <c r="G35" s="59"/>
    </row>
    <row r="36" spans="1:7" ht="15">
      <c r="A36" s="8" t="s">
        <v>1140</v>
      </c>
      <c r="B36" s="8" t="s">
        <v>1109</v>
      </c>
      <c r="C36" s="8">
        <v>4</v>
      </c>
      <c r="D36" s="8" t="s">
        <v>4</v>
      </c>
      <c r="E36" s="8"/>
      <c r="F36" s="8">
        <v>60</v>
      </c>
      <c r="G36" s="10"/>
    </row>
    <row r="37" spans="1:7" ht="30" customHeight="1">
      <c r="A37" s="8">
        <v>10</v>
      </c>
      <c r="B37" s="57" t="s">
        <v>1141</v>
      </c>
      <c r="C37" s="58"/>
      <c r="D37" s="58"/>
      <c r="E37" s="58"/>
      <c r="F37" s="58"/>
      <c r="G37" s="59"/>
    </row>
    <row r="38" spans="1:7" ht="15">
      <c r="A38" s="8" t="s">
        <v>1142</v>
      </c>
      <c r="B38" s="8" t="s">
        <v>1116</v>
      </c>
      <c r="C38" s="8">
        <v>2</v>
      </c>
      <c r="D38" s="8" t="s">
        <v>4</v>
      </c>
      <c r="E38" s="8"/>
      <c r="F38" s="8">
        <v>260</v>
      </c>
      <c r="G38" s="10"/>
    </row>
    <row r="39" spans="1:7" ht="15">
      <c r="A39" s="8" t="s">
        <v>1143</v>
      </c>
      <c r="B39" s="8" t="s">
        <v>1109</v>
      </c>
      <c r="C39" s="8">
        <v>4</v>
      </c>
      <c r="D39" s="8" t="s">
        <v>4</v>
      </c>
      <c r="E39" s="8"/>
      <c r="F39" s="8">
        <v>60</v>
      </c>
      <c r="G39" s="10"/>
    </row>
    <row r="40" spans="1:7" ht="15">
      <c r="A40" s="8" t="s">
        <v>1144</v>
      </c>
      <c r="B40" s="8" t="s">
        <v>1111</v>
      </c>
      <c r="C40" s="8">
        <v>6</v>
      </c>
      <c r="D40" s="8" t="s">
        <v>4</v>
      </c>
      <c r="E40" s="8"/>
      <c r="F40" s="8">
        <v>5</v>
      </c>
      <c r="G40" s="8"/>
    </row>
    <row r="41" spans="1:7" ht="30" customHeight="1">
      <c r="A41" s="8">
        <v>11</v>
      </c>
      <c r="B41" s="57" t="s">
        <v>1145</v>
      </c>
      <c r="C41" s="58"/>
      <c r="D41" s="58"/>
      <c r="E41" s="58"/>
      <c r="F41" s="58"/>
      <c r="G41" s="59"/>
    </row>
    <row r="42" spans="1:7" ht="15">
      <c r="A42" s="8" t="s">
        <v>1146</v>
      </c>
      <c r="B42" s="8" t="s">
        <v>1108</v>
      </c>
      <c r="C42" s="8">
        <v>1</v>
      </c>
      <c r="D42" s="8" t="s">
        <v>4</v>
      </c>
      <c r="E42" s="8"/>
      <c r="F42" s="8">
        <v>1825</v>
      </c>
      <c r="G42" s="10"/>
    </row>
    <row r="43" spans="1:7" ht="15">
      <c r="A43" s="8" t="s">
        <v>1147</v>
      </c>
      <c r="B43" s="8" t="s">
        <v>1116</v>
      </c>
      <c r="C43" s="8">
        <v>2</v>
      </c>
      <c r="D43" s="8" t="s">
        <v>4</v>
      </c>
      <c r="E43" s="8"/>
      <c r="F43" s="8">
        <v>260</v>
      </c>
      <c r="G43" s="10"/>
    </row>
    <row r="44" spans="1:7" ht="15">
      <c r="A44" s="8" t="s">
        <v>1148</v>
      </c>
      <c r="B44" s="8" t="s">
        <v>1109</v>
      </c>
      <c r="C44" s="8">
        <v>4</v>
      </c>
      <c r="D44" s="8" t="s">
        <v>4</v>
      </c>
      <c r="E44" s="8"/>
      <c r="F44" s="8">
        <v>60</v>
      </c>
      <c r="G44" s="10"/>
    </row>
    <row r="45" spans="1:7" ht="30" customHeight="1">
      <c r="A45" s="8">
        <v>12</v>
      </c>
      <c r="B45" s="57" t="s">
        <v>1149</v>
      </c>
      <c r="C45" s="58"/>
      <c r="D45" s="58"/>
      <c r="E45" s="58"/>
      <c r="F45" s="58"/>
      <c r="G45" s="59"/>
    </row>
    <row r="46" spans="1:7" ht="15">
      <c r="A46" s="8" t="s">
        <v>1150</v>
      </c>
      <c r="B46" s="8" t="s">
        <v>1116</v>
      </c>
      <c r="C46" s="8">
        <v>2</v>
      </c>
      <c r="D46" s="8" t="s">
        <v>4</v>
      </c>
      <c r="E46" s="8"/>
      <c r="F46" s="8">
        <v>260</v>
      </c>
      <c r="G46" s="10"/>
    </row>
    <row r="47" spans="1:7" ht="15">
      <c r="A47" s="8" t="s">
        <v>1151</v>
      </c>
      <c r="B47" s="8" t="s">
        <v>1109</v>
      </c>
      <c r="C47" s="8">
        <v>4</v>
      </c>
      <c r="D47" s="8" t="s">
        <v>4</v>
      </c>
      <c r="E47" s="8"/>
      <c r="F47" s="8">
        <v>60</v>
      </c>
      <c r="G47" s="10"/>
    </row>
    <row r="48" spans="1:7" ht="15">
      <c r="A48" s="8" t="s">
        <v>1152</v>
      </c>
      <c r="B48" s="8" t="s">
        <v>1119</v>
      </c>
      <c r="C48" s="8">
        <v>5</v>
      </c>
      <c r="D48" s="8" t="s">
        <v>4</v>
      </c>
      <c r="E48" s="8"/>
      <c r="F48" s="8">
        <v>10</v>
      </c>
      <c r="G48" s="8"/>
    </row>
    <row r="49" spans="1:7" ht="30" customHeight="1">
      <c r="A49" s="8">
        <v>13</v>
      </c>
      <c r="B49" s="57" t="s">
        <v>1153</v>
      </c>
      <c r="C49" s="58"/>
      <c r="D49" s="58"/>
      <c r="E49" s="58"/>
      <c r="F49" s="58"/>
      <c r="G49" s="59"/>
    </row>
    <row r="50" spans="1:7" ht="15">
      <c r="A50" s="8" t="s">
        <v>1154</v>
      </c>
      <c r="B50" s="8" t="s">
        <v>1116</v>
      </c>
      <c r="C50" s="8">
        <v>2</v>
      </c>
      <c r="D50" s="8" t="s">
        <v>4</v>
      </c>
      <c r="E50" s="8"/>
      <c r="F50" s="8">
        <v>832</v>
      </c>
      <c r="G50" s="10"/>
    </row>
    <row r="51" spans="1:7" ht="30" customHeight="1">
      <c r="A51" s="8">
        <v>14</v>
      </c>
      <c r="B51" s="57" t="s">
        <v>1155</v>
      </c>
      <c r="C51" s="58"/>
      <c r="D51" s="58"/>
      <c r="E51" s="58"/>
      <c r="F51" s="58"/>
      <c r="G51" s="59"/>
    </row>
    <row r="52" spans="1:7" ht="15">
      <c r="A52" s="8" t="s">
        <v>1156</v>
      </c>
      <c r="B52" s="8" t="s">
        <v>1109</v>
      </c>
      <c r="C52" s="8">
        <v>4</v>
      </c>
      <c r="D52" s="8" t="s">
        <v>4</v>
      </c>
      <c r="E52" s="8"/>
      <c r="F52" s="8">
        <v>264</v>
      </c>
      <c r="G52" s="10"/>
    </row>
    <row r="53" spans="1:7" ht="30" customHeight="1">
      <c r="A53" s="8">
        <v>15</v>
      </c>
      <c r="B53" s="57" t="s">
        <v>1157</v>
      </c>
      <c r="C53" s="58"/>
      <c r="D53" s="58"/>
      <c r="E53" s="58"/>
      <c r="F53" s="58"/>
      <c r="G53" s="59"/>
    </row>
    <row r="54" spans="1:7" ht="15">
      <c r="A54" s="8" t="s">
        <v>1158</v>
      </c>
      <c r="B54" s="8" t="s">
        <v>1116</v>
      </c>
      <c r="C54" s="8">
        <v>2</v>
      </c>
      <c r="D54" s="8" t="s">
        <v>4</v>
      </c>
      <c r="E54" s="8"/>
      <c r="F54" s="8">
        <v>1144</v>
      </c>
      <c r="G54" s="10"/>
    </row>
    <row r="55" spans="1:7" ht="15" customHeight="1">
      <c r="A55" s="60" t="s">
        <v>1159</v>
      </c>
      <c r="B55" s="61"/>
      <c r="C55" s="61"/>
      <c r="D55" s="61"/>
      <c r="E55" s="61"/>
      <c r="F55" s="62"/>
      <c r="G55" s="11"/>
    </row>
    <row r="56" spans="1:7" ht="15" customHeight="1">
      <c r="A56" s="60" t="s">
        <v>1160</v>
      </c>
      <c r="B56" s="61"/>
      <c r="C56" s="61"/>
      <c r="D56" s="61"/>
      <c r="E56" s="61"/>
      <c r="F56" s="62"/>
      <c r="G56" s="11"/>
    </row>
  </sheetData>
  <mergeCells count="25">
    <mergeCell ref="A1:G1"/>
    <mergeCell ref="A2:G2"/>
    <mergeCell ref="A3:A4"/>
    <mergeCell ref="B3:B4"/>
    <mergeCell ref="C3:C4"/>
    <mergeCell ref="D3:D4"/>
    <mergeCell ref="G3:G4"/>
    <mergeCell ref="E3:E4"/>
    <mergeCell ref="B45:G45"/>
    <mergeCell ref="B5:G5"/>
    <mergeCell ref="B9:G9"/>
    <mergeCell ref="B12:G12"/>
    <mergeCell ref="B18:G18"/>
    <mergeCell ref="B22:G22"/>
    <mergeCell ref="B25:G25"/>
    <mergeCell ref="B28:G28"/>
    <mergeCell ref="B31:G31"/>
    <mergeCell ref="B35:G35"/>
    <mergeCell ref="B37:G37"/>
    <mergeCell ref="B41:G41"/>
    <mergeCell ref="B49:G49"/>
    <mergeCell ref="B51:G51"/>
    <mergeCell ref="B53:G53"/>
    <mergeCell ref="A55:F55"/>
    <mergeCell ref="A56:F5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235"/>
  <sheetViews>
    <sheetView tabSelected="1" topLeftCell="B94" zoomScale="90" zoomScaleNormal="90" workbookViewId="0">
      <selection activeCell="B11" sqref="B11"/>
    </sheetView>
  </sheetViews>
  <sheetFormatPr defaultRowHeight="15"/>
  <cols>
    <col min="1" max="1" width="9.140625" style="1"/>
    <col min="2" max="2" width="14.28515625" style="1" customWidth="1"/>
    <col min="3" max="3" width="81.85546875" style="1" bestFit="1" customWidth="1"/>
    <col min="4" max="6" width="19.7109375" style="1" customWidth="1"/>
    <col min="7" max="16384" width="9.140625" style="1"/>
  </cols>
  <sheetData>
    <row r="1" spans="2:7">
      <c r="B1" s="71"/>
      <c r="C1" s="71"/>
      <c r="D1" s="71"/>
      <c r="E1" s="71"/>
      <c r="F1" s="71"/>
    </row>
    <row r="2" spans="2:7">
      <c r="B2" s="70" t="s">
        <v>0</v>
      </c>
      <c r="C2" s="70"/>
      <c r="D2" s="70"/>
      <c r="E2" s="70"/>
      <c r="F2" s="70"/>
      <c r="G2" s="44"/>
    </row>
    <row r="3" spans="2:7">
      <c r="B3" s="70" t="s">
        <v>1180</v>
      </c>
      <c r="C3" s="70"/>
      <c r="D3" s="70"/>
      <c r="E3" s="70"/>
      <c r="F3" s="70"/>
      <c r="G3" s="44"/>
    </row>
    <row r="4" spans="2:7" ht="76.5">
      <c r="B4" s="41" t="s">
        <v>1</v>
      </c>
      <c r="C4" s="41" t="s">
        <v>2</v>
      </c>
      <c r="D4" s="41" t="s">
        <v>3</v>
      </c>
      <c r="E4" s="41" t="s">
        <v>503</v>
      </c>
      <c r="F4" s="41" t="s">
        <v>513</v>
      </c>
      <c r="G4" s="41" t="s">
        <v>693</v>
      </c>
    </row>
    <row r="5" spans="2:7">
      <c r="B5" s="42" t="s">
        <v>504</v>
      </c>
      <c r="C5" s="72" t="s">
        <v>1216</v>
      </c>
      <c r="D5" s="72"/>
      <c r="E5" s="72"/>
      <c r="F5" s="72"/>
      <c r="G5" s="44"/>
    </row>
    <row r="6" spans="2:7">
      <c r="B6" s="42"/>
      <c r="C6" s="42" t="s">
        <v>369</v>
      </c>
      <c r="D6" s="42" t="s">
        <v>4</v>
      </c>
      <c r="E6" s="42"/>
      <c r="F6" s="42">
        <v>1</v>
      </c>
      <c r="G6" s="44"/>
    </row>
    <row r="7" spans="2:7">
      <c r="B7" s="42"/>
      <c r="C7" s="42" t="s">
        <v>1181</v>
      </c>
      <c r="D7" s="42" t="s">
        <v>4</v>
      </c>
      <c r="E7" s="42"/>
      <c r="F7" s="42">
        <v>2</v>
      </c>
      <c r="G7" s="44"/>
    </row>
    <row r="8" spans="2:7">
      <c r="B8" s="42"/>
      <c r="C8" s="42" t="s">
        <v>377</v>
      </c>
      <c r="D8" s="42" t="s">
        <v>4</v>
      </c>
      <c r="E8" s="42"/>
      <c r="F8" s="42">
        <v>2</v>
      </c>
      <c r="G8" s="44"/>
    </row>
    <row r="9" spans="2:7">
      <c r="B9" s="42"/>
      <c r="C9" s="42" t="s">
        <v>382</v>
      </c>
      <c r="D9" s="42" t="s">
        <v>4</v>
      </c>
      <c r="E9" s="42"/>
      <c r="F9" s="42">
        <v>1</v>
      </c>
      <c r="G9" s="44"/>
    </row>
    <row r="10" spans="2:7">
      <c r="B10" s="42"/>
      <c r="C10" s="42" t="s">
        <v>80</v>
      </c>
      <c r="D10" s="42" t="s">
        <v>4</v>
      </c>
      <c r="E10" s="42"/>
      <c r="F10" s="42">
        <v>1</v>
      </c>
      <c r="G10" s="44"/>
    </row>
    <row r="11" spans="2:7">
      <c r="B11" s="42"/>
      <c r="C11" s="42" t="s">
        <v>1182</v>
      </c>
      <c r="D11" s="42" t="s">
        <v>4</v>
      </c>
      <c r="E11" s="42"/>
      <c r="F11" s="42">
        <v>3</v>
      </c>
      <c r="G11" s="44"/>
    </row>
    <row r="12" spans="2:7">
      <c r="B12" s="42"/>
      <c r="C12" s="42" t="s">
        <v>387</v>
      </c>
      <c r="D12" s="42" t="s">
        <v>4</v>
      </c>
      <c r="E12" s="42"/>
      <c r="F12" s="42">
        <v>3</v>
      </c>
      <c r="G12" s="44"/>
    </row>
    <row r="13" spans="2:7">
      <c r="B13" s="42"/>
      <c r="C13" s="42" t="s">
        <v>388</v>
      </c>
      <c r="D13" s="42" t="s">
        <v>4</v>
      </c>
      <c r="E13" s="42"/>
      <c r="F13" s="42">
        <v>3</v>
      </c>
      <c r="G13" s="44"/>
    </row>
    <row r="14" spans="2:7">
      <c r="B14" s="42"/>
      <c r="C14" s="42" t="s">
        <v>1183</v>
      </c>
      <c r="D14" s="42" t="s">
        <v>4</v>
      </c>
      <c r="E14" s="42"/>
      <c r="F14" s="42">
        <v>3</v>
      </c>
      <c r="G14" s="44"/>
    </row>
    <row r="15" spans="2:7">
      <c r="B15" s="42"/>
      <c r="C15" s="42" t="s">
        <v>389</v>
      </c>
      <c r="D15" s="42" t="s">
        <v>4</v>
      </c>
      <c r="E15" s="42"/>
      <c r="F15" s="42">
        <v>10</v>
      </c>
      <c r="G15" s="44"/>
    </row>
    <row r="16" spans="2:7">
      <c r="B16" s="42"/>
      <c r="C16" s="42" t="s">
        <v>405</v>
      </c>
      <c r="D16" s="42" t="s">
        <v>4</v>
      </c>
      <c r="E16" s="42"/>
      <c r="F16" s="42">
        <v>2</v>
      </c>
      <c r="G16" s="44"/>
    </row>
    <row r="17" spans="2:7">
      <c r="B17" s="42"/>
      <c r="C17" s="42" t="s">
        <v>14</v>
      </c>
      <c r="D17" s="42" t="s">
        <v>4</v>
      </c>
      <c r="E17" s="42"/>
      <c r="F17" s="42">
        <v>1</v>
      </c>
      <c r="G17" s="44"/>
    </row>
    <row r="18" spans="2:7">
      <c r="B18" s="42"/>
      <c r="C18" s="42" t="s">
        <v>254</v>
      </c>
      <c r="D18" s="42" t="s">
        <v>4</v>
      </c>
      <c r="E18" s="42"/>
      <c r="F18" s="42">
        <v>1</v>
      </c>
      <c r="G18" s="44"/>
    </row>
    <row r="19" spans="2:7">
      <c r="B19" s="42"/>
      <c r="C19" s="42" t="s">
        <v>511</v>
      </c>
      <c r="D19" s="42" t="s">
        <v>4</v>
      </c>
      <c r="E19" s="42"/>
      <c r="F19" s="42">
        <v>5</v>
      </c>
      <c r="G19" s="44"/>
    </row>
    <row r="20" spans="2:7">
      <c r="B20" s="42"/>
      <c r="C20" s="42" t="s">
        <v>512</v>
      </c>
      <c r="D20" s="42" t="s">
        <v>4</v>
      </c>
      <c r="E20" s="42"/>
      <c r="F20" s="42">
        <v>5</v>
      </c>
      <c r="G20" s="44"/>
    </row>
    <row r="21" spans="2:7">
      <c r="B21" s="72" t="s">
        <v>505</v>
      </c>
      <c r="C21" s="72"/>
      <c r="D21" s="72"/>
      <c r="E21" s="72"/>
      <c r="F21" s="72"/>
      <c r="G21" s="44"/>
    </row>
    <row r="22" spans="2:7">
      <c r="B22" s="42" t="s">
        <v>506</v>
      </c>
      <c r="C22" s="72" t="s">
        <v>1217</v>
      </c>
      <c r="D22" s="72"/>
      <c r="E22" s="72"/>
      <c r="F22" s="72"/>
      <c r="G22" s="44"/>
    </row>
    <row r="23" spans="2:7">
      <c r="B23" s="42"/>
      <c r="C23" s="42" t="s">
        <v>17</v>
      </c>
      <c r="D23" s="42" t="s">
        <v>4</v>
      </c>
      <c r="E23" s="42"/>
      <c r="F23" s="42">
        <v>2</v>
      </c>
      <c r="G23" s="44"/>
    </row>
    <row r="24" spans="2:7">
      <c r="B24" s="42"/>
      <c r="C24" s="42" t="s">
        <v>18</v>
      </c>
      <c r="D24" s="42" t="s">
        <v>4</v>
      </c>
      <c r="E24" s="42"/>
      <c r="F24" s="42">
        <v>2</v>
      </c>
      <c r="G24" s="44"/>
    </row>
    <row r="25" spans="2:7">
      <c r="B25" s="42"/>
      <c r="C25" s="42" t="s">
        <v>19</v>
      </c>
      <c r="D25" s="42" t="s">
        <v>4</v>
      </c>
      <c r="E25" s="42"/>
      <c r="F25" s="42">
        <v>2</v>
      </c>
      <c r="G25" s="44"/>
    </row>
    <row r="26" spans="2:7">
      <c r="B26" s="42"/>
      <c r="C26" s="42" t="s">
        <v>20</v>
      </c>
      <c r="D26" s="42" t="s">
        <v>4</v>
      </c>
      <c r="E26" s="42"/>
      <c r="F26" s="42">
        <v>2</v>
      </c>
      <c r="G26" s="44"/>
    </row>
    <row r="27" spans="2:7">
      <c r="B27" s="42"/>
      <c r="C27" s="42" t="s">
        <v>21</v>
      </c>
      <c r="D27" s="42" t="s">
        <v>4</v>
      </c>
      <c r="E27" s="42"/>
      <c r="F27" s="42">
        <v>2</v>
      </c>
      <c r="G27" s="44"/>
    </row>
    <row r="28" spans="2:7">
      <c r="B28" s="42"/>
      <c r="C28" s="42" t="s">
        <v>22</v>
      </c>
      <c r="D28" s="42" t="s">
        <v>4</v>
      </c>
      <c r="E28" s="42"/>
      <c r="F28" s="42">
        <v>3</v>
      </c>
      <c r="G28" s="44"/>
    </row>
    <row r="29" spans="2:7">
      <c r="B29" s="42"/>
      <c r="C29" s="42" t="s">
        <v>24</v>
      </c>
      <c r="D29" s="42" t="s">
        <v>4</v>
      </c>
      <c r="E29" s="42"/>
      <c r="F29" s="42">
        <v>5</v>
      </c>
      <c r="G29" s="44"/>
    </row>
    <row r="30" spans="2:7">
      <c r="B30" s="42"/>
      <c r="C30" s="42" t="s">
        <v>25</v>
      </c>
      <c r="D30" s="42" t="s">
        <v>4</v>
      </c>
      <c r="E30" s="42"/>
      <c r="F30" s="42">
        <v>5</v>
      </c>
      <c r="G30" s="44"/>
    </row>
    <row r="31" spans="2:7">
      <c r="B31" s="42"/>
      <c r="C31" s="42" t="s">
        <v>26</v>
      </c>
      <c r="D31" s="42" t="s">
        <v>4</v>
      </c>
      <c r="E31" s="42"/>
      <c r="F31" s="42">
        <v>3</v>
      </c>
      <c r="G31" s="44"/>
    </row>
    <row r="32" spans="2:7">
      <c r="B32" s="42"/>
      <c r="C32" s="42" t="s">
        <v>30</v>
      </c>
      <c r="D32" s="42" t="s">
        <v>4</v>
      </c>
      <c r="E32" s="42"/>
      <c r="F32" s="42">
        <v>3</v>
      </c>
      <c r="G32" s="44"/>
    </row>
    <row r="33" spans="2:7">
      <c r="B33" s="42"/>
      <c r="C33" s="42" t="s">
        <v>31</v>
      </c>
      <c r="D33" s="42" t="s">
        <v>4</v>
      </c>
      <c r="E33" s="42"/>
      <c r="F33" s="42">
        <v>3</v>
      </c>
      <c r="G33" s="44"/>
    </row>
    <row r="34" spans="2:7">
      <c r="B34" s="42"/>
      <c r="C34" s="42" t="s">
        <v>32</v>
      </c>
      <c r="D34" s="42" t="s">
        <v>4</v>
      </c>
      <c r="E34" s="42"/>
      <c r="F34" s="42">
        <v>3</v>
      </c>
      <c r="G34" s="44"/>
    </row>
    <row r="35" spans="2:7">
      <c r="B35" s="42"/>
      <c r="C35" s="42" t="s">
        <v>33</v>
      </c>
      <c r="D35" s="42" t="s">
        <v>4</v>
      </c>
      <c r="E35" s="42"/>
      <c r="F35" s="42">
        <v>3</v>
      </c>
      <c r="G35" s="44"/>
    </row>
    <row r="36" spans="2:7">
      <c r="B36" s="42"/>
      <c r="C36" s="42" t="s">
        <v>34</v>
      </c>
      <c r="D36" s="42" t="s">
        <v>4</v>
      </c>
      <c r="E36" s="42"/>
      <c r="F36" s="42">
        <v>2</v>
      </c>
      <c r="G36" s="44"/>
    </row>
    <row r="37" spans="2:7">
      <c r="B37" s="42"/>
      <c r="C37" s="42" t="s">
        <v>35</v>
      </c>
      <c r="D37" s="42" t="s">
        <v>4</v>
      </c>
      <c r="E37" s="42"/>
      <c r="F37" s="42">
        <v>2</v>
      </c>
      <c r="G37" s="44"/>
    </row>
    <row r="38" spans="2:7">
      <c r="B38" s="42"/>
      <c r="C38" s="42" t="s">
        <v>36</v>
      </c>
      <c r="D38" s="42" t="s">
        <v>4</v>
      </c>
      <c r="E38" s="42"/>
      <c r="F38" s="42">
        <v>2</v>
      </c>
      <c r="G38" s="44"/>
    </row>
    <row r="39" spans="2:7">
      <c r="B39" s="42"/>
      <c r="C39" s="42" t="s">
        <v>37</v>
      </c>
      <c r="D39" s="42" t="s">
        <v>4</v>
      </c>
      <c r="E39" s="42"/>
      <c r="F39" s="42">
        <v>2</v>
      </c>
      <c r="G39" s="44"/>
    </row>
    <row r="40" spans="2:7">
      <c r="B40" s="42"/>
      <c r="C40" s="42" t="s">
        <v>373</v>
      </c>
      <c r="D40" s="42" t="s">
        <v>4</v>
      </c>
      <c r="E40" s="42"/>
      <c r="F40" s="42">
        <v>2</v>
      </c>
      <c r="G40" s="44"/>
    </row>
    <row r="41" spans="2:7">
      <c r="B41" s="42"/>
      <c r="C41" s="42" t="s">
        <v>44</v>
      </c>
      <c r="D41" s="42" t="s">
        <v>4</v>
      </c>
      <c r="E41" s="42"/>
      <c r="F41" s="42">
        <v>5</v>
      </c>
      <c r="G41" s="44"/>
    </row>
    <row r="42" spans="2:7">
      <c r="B42" s="42"/>
      <c r="C42" s="42" t="s">
        <v>45</v>
      </c>
      <c r="D42" s="42" t="s">
        <v>4</v>
      </c>
      <c r="E42" s="42"/>
      <c r="F42" s="42">
        <v>3</v>
      </c>
      <c r="G42" s="44"/>
    </row>
    <row r="43" spans="2:7">
      <c r="B43" s="42"/>
      <c r="C43" s="42" t="s">
        <v>375</v>
      </c>
      <c r="D43" s="42" t="s">
        <v>4</v>
      </c>
      <c r="E43" s="42"/>
      <c r="F43" s="42">
        <v>3</v>
      </c>
      <c r="G43" s="44"/>
    </row>
    <row r="44" spans="2:7">
      <c r="B44" s="42"/>
      <c r="C44" s="42" t="s">
        <v>1184</v>
      </c>
      <c r="D44" s="42" t="s">
        <v>4</v>
      </c>
      <c r="E44" s="42"/>
      <c r="F44" s="42">
        <v>3</v>
      </c>
      <c r="G44" s="44"/>
    </row>
    <row r="45" spans="2:7">
      <c r="B45" s="42"/>
      <c r="C45" s="42" t="s">
        <v>46</v>
      </c>
      <c r="D45" s="42" t="s">
        <v>4</v>
      </c>
      <c r="E45" s="42"/>
      <c r="F45" s="42">
        <v>3</v>
      </c>
      <c r="G45" s="44"/>
    </row>
    <row r="46" spans="2:7">
      <c r="B46" s="42"/>
      <c r="C46" s="42" t="s">
        <v>52</v>
      </c>
      <c r="D46" s="42" t="s">
        <v>4</v>
      </c>
      <c r="E46" s="42"/>
      <c r="F46" s="42">
        <v>5</v>
      </c>
      <c r="G46" s="44"/>
    </row>
    <row r="47" spans="2:7">
      <c r="B47" s="42"/>
      <c r="C47" s="42" t="s">
        <v>53</v>
      </c>
      <c r="D47" s="42" t="s">
        <v>4</v>
      </c>
      <c r="E47" s="42"/>
      <c r="F47" s="42">
        <v>2</v>
      </c>
      <c r="G47" s="44"/>
    </row>
    <row r="48" spans="2:7">
      <c r="B48" s="42"/>
      <c r="C48" s="42" t="s">
        <v>54</v>
      </c>
      <c r="D48" s="42" t="s">
        <v>4</v>
      </c>
      <c r="E48" s="42"/>
      <c r="F48" s="42">
        <v>2</v>
      </c>
      <c r="G48" s="44"/>
    </row>
    <row r="49" spans="2:7">
      <c r="B49" s="42"/>
      <c r="C49" s="42" t="s">
        <v>55</v>
      </c>
      <c r="D49" s="42" t="s">
        <v>4</v>
      </c>
      <c r="E49" s="42"/>
      <c r="F49" s="42">
        <v>2</v>
      </c>
      <c r="G49" s="44"/>
    </row>
    <row r="50" spans="2:7">
      <c r="B50" s="42"/>
      <c r="C50" s="42" t="s">
        <v>56</v>
      </c>
      <c r="D50" s="42" t="s">
        <v>4</v>
      </c>
      <c r="E50" s="42"/>
      <c r="F50" s="42">
        <v>5</v>
      </c>
      <c r="G50" s="44"/>
    </row>
    <row r="51" spans="2:7">
      <c r="B51" s="42"/>
      <c r="C51" s="42" t="s">
        <v>57</v>
      </c>
      <c r="D51" s="42" t="s">
        <v>4</v>
      </c>
      <c r="E51" s="42"/>
      <c r="F51" s="42">
        <v>5</v>
      </c>
      <c r="G51" s="44"/>
    </row>
    <row r="52" spans="2:7">
      <c r="B52" s="42"/>
      <c r="C52" s="42" t="s">
        <v>58</v>
      </c>
      <c r="D52" s="42" t="s">
        <v>4</v>
      </c>
      <c r="E52" s="42"/>
      <c r="F52" s="42">
        <v>2</v>
      </c>
      <c r="G52" s="44"/>
    </row>
    <row r="53" spans="2:7">
      <c r="B53" s="42"/>
      <c r="C53" s="42" t="s">
        <v>59</v>
      </c>
      <c r="D53" s="42" t="s">
        <v>4</v>
      </c>
      <c r="E53" s="42"/>
      <c r="F53" s="42">
        <v>2</v>
      </c>
      <c r="G53" s="44"/>
    </row>
    <row r="54" spans="2:7">
      <c r="B54" s="42"/>
      <c r="C54" s="42" t="s">
        <v>60</v>
      </c>
      <c r="D54" s="42" t="s">
        <v>4</v>
      </c>
      <c r="E54" s="42"/>
      <c r="F54" s="42">
        <v>2</v>
      </c>
      <c r="G54" s="44"/>
    </row>
    <row r="55" spans="2:7">
      <c r="B55" s="42"/>
      <c r="C55" s="42" t="s">
        <v>61</v>
      </c>
      <c r="D55" s="42" t="s">
        <v>4</v>
      </c>
      <c r="E55" s="42"/>
      <c r="F55" s="42">
        <v>2</v>
      </c>
      <c r="G55" s="44"/>
    </row>
    <row r="56" spans="2:7">
      <c r="B56" s="42"/>
      <c r="C56" s="42" t="s">
        <v>62</v>
      </c>
      <c r="D56" s="42" t="s">
        <v>4</v>
      </c>
      <c r="E56" s="42"/>
      <c r="F56" s="42">
        <v>2</v>
      </c>
      <c r="G56" s="44"/>
    </row>
    <row r="57" spans="2:7">
      <c r="B57" s="42"/>
      <c r="C57" s="42" t="s">
        <v>63</v>
      </c>
      <c r="D57" s="42" t="s">
        <v>4</v>
      </c>
      <c r="E57" s="42"/>
      <c r="F57" s="42">
        <v>2</v>
      </c>
      <c r="G57" s="44"/>
    </row>
    <row r="58" spans="2:7">
      <c r="B58" s="42"/>
      <c r="C58" s="42" t="s">
        <v>64</v>
      </c>
      <c r="D58" s="42" t="s">
        <v>4</v>
      </c>
      <c r="E58" s="42"/>
      <c r="F58" s="42">
        <v>2</v>
      </c>
      <c r="G58" s="44"/>
    </row>
    <row r="59" spans="2:7">
      <c r="B59" s="42"/>
      <c r="C59" s="42" t="s">
        <v>65</v>
      </c>
      <c r="D59" s="42" t="s">
        <v>4</v>
      </c>
      <c r="E59" s="42"/>
      <c r="F59" s="42">
        <v>2</v>
      </c>
      <c r="G59" s="44"/>
    </row>
    <row r="60" spans="2:7">
      <c r="B60" s="42"/>
      <c r="C60" s="42" t="s">
        <v>66</v>
      </c>
      <c r="D60" s="42" t="s">
        <v>4</v>
      </c>
      <c r="E60" s="42"/>
      <c r="F60" s="42">
        <v>2</v>
      </c>
      <c r="G60" s="44"/>
    </row>
    <row r="61" spans="2:7">
      <c r="B61" s="42"/>
      <c r="C61" s="42" t="s">
        <v>67</v>
      </c>
      <c r="D61" s="42" t="s">
        <v>4</v>
      </c>
      <c r="E61" s="42"/>
      <c r="F61" s="42">
        <v>5</v>
      </c>
      <c r="G61" s="44"/>
    </row>
    <row r="62" spans="2:7">
      <c r="B62" s="42"/>
      <c r="C62" s="42" t="s">
        <v>68</v>
      </c>
      <c r="D62" s="42" t="s">
        <v>4</v>
      </c>
      <c r="E62" s="42"/>
      <c r="F62" s="42">
        <v>2</v>
      </c>
      <c r="G62" s="44"/>
    </row>
    <row r="63" spans="2:7">
      <c r="B63" s="42"/>
      <c r="C63" s="42" t="s">
        <v>376</v>
      </c>
      <c r="D63" s="42" t="s">
        <v>4</v>
      </c>
      <c r="E63" s="42"/>
      <c r="F63" s="42">
        <v>3</v>
      </c>
      <c r="G63" s="44"/>
    </row>
    <row r="64" spans="2:7">
      <c r="B64" s="42"/>
      <c r="C64" s="42" t="s">
        <v>69</v>
      </c>
      <c r="D64" s="42" t="s">
        <v>4</v>
      </c>
      <c r="E64" s="42"/>
      <c r="F64" s="42">
        <v>2</v>
      </c>
      <c r="G64" s="44"/>
    </row>
    <row r="65" spans="2:7">
      <c r="B65" s="42"/>
      <c r="C65" s="42" t="s">
        <v>70</v>
      </c>
      <c r="D65" s="42" t="s">
        <v>4</v>
      </c>
      <c r="E65" s="42"/>
      <c r="F65" s="42">
        <v>5</v>
      </c>
      <c r="G65" s="44"/>
    </row>
    <row r="66" spans="2:7">
      <c r="B66" s="42"/>
      <c r="C66" s="42" t="s">
        <v>378</v>
      </c>
      <c r="D66" s="42" t="s">
        <v>4</v>
      </c>
      <c r="E66" s="42"/>
      <c r="F66" s="42">
        <v>5</v>
      </c>
      <c r="G66" s="44"/>
    </row>
    <row r="67" spans="2:7">
      <c r="B67" s="42"/>
      <c r="C67" s="42" t="s">
        <v>381</v>
      </c>
      <c r="D67" s="42" t="s">
        <v>4</v>
      </c>
      <c r="E67" s="42"/>
      <c r="F67" s="42">
        <v>5</v>
      </c>
      <c r="G67" s="44"/>
    </row>
    <row r="68" spans="2:7">
      <c r="B68" s="42"/>
      <c r="C68" s="42" t="s">
        <v>72</v>
      </c>
      <c r="D68" s="42" t="s">
        <v>4</v>
      </c>
      <c r="E68" s="42"/>
      <c r="F68" s="42">
        <v>2</v>
      </c>
      <c r="G68" s="44"/>
    </row>
    <row r="69" spans="2:7">
      <c r="B69" s="42"/>
      <c r="C69" s="42" t="s">
        <v>73</v>
      </c>
      <c r="D69" s="42" t="s">
        <v>4</v>
      </c>
      <c r="E69" s="42"/>
      <c r="F69" s="42">
        <v>2</v>
      </c>
      <c r="G69" s="44"/>
    </row>
    <row r="70" spans="2:7">
      <c r="B70" s="42"/>
      <c r="C70" s="42" t="s">
        <v>74</v>
      </c>
      <c r="D70" s="42" t="s">
        <v>4</v>
      </c>
      <c r="E70" s="42"/>
      <c r="F70" s="42">
        <v>2</v>
      </c>
      <c r="G70" s="44"/>
    </row>
    <row r="71" spans="2:7">
      <c r="B71" s="42"/>
      <c r="C71" s="42" t="s">
        <v>75</v>
      </c>
      <c r="D71" s="42" t="s">
        <v>4</v>
      </c>
      <c r="E71" s="42"/>
      <c r="F71" s="42">
        <v>5</v>
      </c>
      <c r="G71" s="44"/>
    </row>
    <row r="72" spans="2:7">
      <c r="B72" s="42"/>
      <c r="C72" s="42" t="s">
        <v>76</v>
      </c>
      <c r="D72" s="42" t="s">
        <v>4</v>
      </c>
      <c r="E72" s="42"/>
      <c r="F72" s="42">
        <v>5</v>
      </c>
      <c r="G72" s="44"/>
    </row>
    <row r="73" spans="2:7">
      <c r="B73" s="42"/>
      <c r="C73" s="42" t="s">
        <v>77</v>
      </c>
      <c r="D73" s="42" t="s">
        <v>4</v>
      </c>
      <c r="E73" s="42"/>
      <c r="F73" s="42">
        <v>2</v>
      </c>
      <c r="G73" s="44"/>
    </row>
    <row r="74" spans="2:7">
      <c r="B74" s="42"/>
      <c r="C74" s="42" t="s">
        <v>78</v>
      </c>
      <c r="D74" s="42" t="s">
        <v>4</v>
      </c>
      <c r="E74" s="42"/>
      <c r="F74" s="42">
        <v>2</v>
      </c>
      <c r="G74" s="44"/>
    </row>
    <row r="75" spans="2:7">
      <c r="B75" s="42"/>
      <c r="C75" s="42" t="s">
        <v>79</v>
      </c>
      <c r="D75" s="42" t="s">
        <v>4</v>
      </c>
      <c r="E75" s="42"/>
      <c r="F75" s="42">
        <v>2</v>
      </c>
      <c r="G75" s="44"/>
    </row>
    <row r="76" spans="2:7">
      <c r="B76" s="42"/>
      <c r="C76" s="42" t="s">
        <v>81</v>
      </c>
      <c r="D76" s="42" t="s">
        <v>4</v>
      </c>
      <c r="E76" s="42"/>
      <c r="F76" s="42">
        <v>2</v>
      </c>
      <c r="G76" s="44"/>
    </row>
    <row r="77" spans="2:7">
      <c r="B77" s="42"/>
      <c r="C77" s="42" t="s">
        <v>82</v>
      </c>
      <c r="D77" s="42" t="s">
        <v>4</v>
      </c>
      <c r="E77" s="42"/>
      <c r="F77" s="42">
        <v>2</v>
      </c>
      <c r="G77" s="44"/>
    </row>
    <row r="78" spans="2:7">
      <c r="B78" s="42"/>
      <c r="C78" s="42" t="s">
        <v>83</v>
      </c>
      <c r="D78" s="42" t="s">
        <v>4</v>
      </c>
      <c r="E78" s="42"/>
      <c r="F78" s="42">
        <v>2</v>
      </c>
      <c r="G78" s="44"/>
    </row>
    <row r="79" spans="2:7">
      <c r="B79" s="42"/>
      <c r="C79" s="42" t="s">
        <v>84</v>
      </c>
      <c r="D79" s="42" t="s">
        <v>4</v>
      </c>
      <c r="E79" s="42"/>
      <c r="F79" s="42">
        <v>2</v>
      </c>
      <c r="G79" s="44"/>
    </row>
    <row r="80" spans="2:7">
      <c r="B80" s="42"/>
      <c r="C80" s="42" t="s">
        <v>85</v>
      </c>
      <c r="D80" s="42" t="s">
        <v>4</v>
      </c>
      <c r="E80" s="42"/>
      <c r="F80" s="42">
        <v>5</v>
      </c>
      <c r="G80" s="44"/>
    </row>
    <row r="81" spans="2:7">
      <c r="B81" s="42"/>
      <c r="C81" s="42" t="s">
        <v>86</v>
      </c>
      <c r="D81" s="42" t="s">
        <v>4</v>
      </c>
      <c r="E81" s="42"/>
      <c r="F81" s="42">
        <v>5</v>
      </c>
      <c r="G81" s="44"/>
    </row>
    <row r="82" spans="2:7">
      <c r="B82" s="42"/>
      <c r="C82" s="42" t="s">
        <v>87</v>
      </c>
      <c r="D82" s="42" t="s">
        <v>4</v>
      </c>
      <c r="E82" s="42"/>
      <c r="F82" s="42">
        <v>2</v>
      </c>
      <c r="G82" s="44"/>
    </row>
    <row r="83" spans="2:7">
      <c r="B83" s="42"/>
      <c r="C83" s="42" t="s">
        <v>88</v>
      </c>
      <c r="D83" s="42" t="s">
        <v>4</v>
      </c>
      <c r="E83" s="42"/>
      <c r="F83" s="42">
        <v>5</v>
      </c>
      <c r="G83" s="44"/>
    </row>
    <row r="84" spans="2:7">
      <c r="B84" s="42"/>
      <c r="C84" s="42" t="s">
        <v>89</v>
      </c>
      <c r="D84" s="42" t="s">
        <v>4</v>
      </c>
      <c r="E84" s="42"/>
      <c r="F84" s="42">
        <v>2</v>
      </c>
      <c r="G84" s="44"/>
    </row>
    <row r="85" spans="2:7">
      <c r="B85" s="42"/>
      <c r="C85" s="42" t="s">
        <v>90</v>
      </c>
      <c r="D85" s="42" t="s">
        <v>4</v>
      </c>
      <c r="E85" s="42"/>
      <c r="F85" s="42">
        <v>2</v>
      </c>
      <c r="G85" s="44"/>
    </row>
    <row r="86" spans="2:7">
      <c r="B86" s="42"/>
      <c r="C86" s="42" t="s">
        <v>91</v>
      </c>
      <c r="D86" s="42" t="s">
        <v>4</v>
      </c>
      <c r="E86" s="42"/>
      <c r="F86" s="42">
        <v>4</v>
      </c>
      <c r="G86" s="44"/>
    </row>
    <row r="87" spans="2:7">
      <c r="B87" s="42"/>
      <c r="C87" s="42" t="s">
        <v>92</v>
      </c>
      <c r="D87" s="42" t="s">
        <v>4</v>
      </c>
      <c r="E87" s="42"/>
      <c r="F87" s="42">
        <v>5</v>
      </c>
      <c r="G87" s="44"/>
    </row>
    <row r="88" spans="2:7">
      <c r="B88" s="42"/>
      <c r="C88" s="42" t="s">
        <v>93</v>
      </c>
      <c r="D88" s="42" t="s">
        <v>4</v>
      </c>
      <c r="E88" s="42"/>
      <c r="F88" s="42">
        <v>4</v>
      </c>
      <c r="G88" s="44"/>
    </row>
    <row r="89" spans="2:7">
      <c r="B89" s="42"/>
      <c r="C89" s="42" t="s">
        <v>1185</v>
      </c>
      <c r="D89" s="42" t="s">
        <v>4</v>
      </c>
      <c r="E89" s="42"/>
      <c r="F89" s="42">
        <v>5</v>
      </c>
      <c r="G89" s="44"/>
    </row>
    <row r="90" spans="2:7">
      <c r="B90" s="42"/>
      <c r="C90" s="42" t="s">
        <v>1186</v>
      </c>
      <c r="D90" s="42" t="s">
        <v>4</v>
      </c>
      <c r="E90" s="42"/>
      <c r="F90" s="42">
        <v>5</v>
      </c>
      <c r="G90" s="44"/>
    </row>
    <row r="91" spans="2:7">
      <c r="B91" s="42"/>
      <c r="C91" s="42" t="s">
        <v>1187</v>
      </c>
      <c r="D91" s="42" t="s">
        <v>4</v>
      </c>
      <c r="E91" s="42"/>
      <c r="F91" s="42">
        <v>2</v>
      </c>
      <c r="G91" s="44"/>
    </row>
    <row r="92" spans="2:7">
      <c r="B92" s="42"/>
      <c r="C92" s="42" t="s">
        <v>1188</v>
      </c>
      <c r="D92" s="42" t="s">
        <v>4</v>
      </c>
      <c r="E92" s="42"/>
      <c r="F92" s="42">
        <v>5</v>
      </c>
      <c r="G92" s="44"/>
    </row>
    <row r="93" spans="2:7">
      <c r="B93" s="42"/>
      <c r="C93" s="42" t="s">
        <v>1189</v>
      </c>
      <c r="D93" s="42" t="s">
        <v>4</v>
      </c>
      <c r="E93" s="42"/>
      <c r="F93" s="42">
        <v>2</v>
      </c>
      <c r="G93" s="44"/>
    </row>
    <row r="94" spans="2:7">
      <c r="B94" s="42"/>
      <c r="C94" s="42" t="s">
        <v>1190</v>
      </c>
      <c r="D94" s="42" t="s">
        <v>4</v>
      </c>
      <c r="E94" s="42"/>
      <c r="F94" s="42">
        <v>2</v>
      </c>
      <c r="G94" s="44"/>
    </row>
    <row r="95" spans="2:7">
      <c r="B95" s="42"/>
      <c r="C95" s="42" t="s">
        <v>1191</v>
      </c>
      <c r="D95" s="42" t="s">
        <v>4</v>
      </c>
      <c r="E95" s="42"/>
      <c r="F95" s="42">
        <v>2</v>
      </c>
      <c r="G95" s="44"/>
    </row>
    <row r="96" spans="2:7">
      <c r="B96" s="42"/>
      <c r="C96" s="42" t="s">
        <v>1192</v>
      </c>
      <c r="D96" s="42" t="s">
        <v>4</v>
      </c>
      <c r="E96" s="42"/>
      <c r="F96" s="42">
        <v>2</v>
      </c>
      <c r="G96" s="44"/>
    </row>
    <row r="97" spans="2:7">
      <c r="B97" s="42"/>
      <c r="C97" s="42" t="s">
        <v>94</v>
      </c>
      <c r="D97" s="42" t="s">
        <v>4</v>
      </c>
      <c r="E97" s="42"/>
      <c r="F97" s="42">
        <v>2</v>
      </c>
      <c r="G97" s="44"/>
    </row>
    <row r="98" spans="2:7">
      <c r="B98" s="42"/>
      <c r="C98" s="42" t="s">
        <v>95</v>
      </c>
      <c r="D98" s="42" t="s">
        <v>4</v>
      </c>
      <c r="E98" s="42"/>
      <c r="F98" s="42">
        <v>3</v>
      </c>
      <c r="G98" s="44"/>
    </row>
    <row r="99" spans="2:7">
      <c r="B99" s="42"/>
      <c r="C99" s="42" t="s">
        <v>96</v>
      </c>
      <c r="D99" s="42" t="s">
        <v>4</v>
      </c>
      <c r="E99" s="42"/>
      <c r="F99" s="42">
        <v>3</v>
      </c>
      <c r="G99" s="44"/>
    </row>
    <row r="100" spans="2:7">
      <c r="B100" s="42"/>
      <c r="C100" s="42" t="s">
        <v>98</v>
      </c>
      <c r="D100" s="42" t="s">
        <v>4</v>
      </c>
      <c r="E100" s="42"/>
      <c r="F100" s="42">
        <v>2</v>
      </c>
      <c r="G100" s="44"/>
    </row>
    <row r="101" spans="2:7">
      <c r="B101" s="42"/>
      <c r="C101" s="42" t="s">
        <v>99</v>
      </c>
      <c r="D101" s="42" t="s">
        <v>4</v>
      </c>
      <c r="E101" s="42"/>
      <c r="F101" s="42">
        <v>2</v>
      </c>
      <c r="G101" s="44"/>
    </row>
    <row r="102" spans="2:7">
      <c r="B102" s="42"/>
      <c r="C102" s="42" t="s">
        <v>100</v>
      </c>
      <c r="D102" s="42" t="s">
        <v>4</v>
      </c>
      <c r="E102" s="42"/>
      <c r="F102" s="42">
        <v>2</v>
      </c>
      <c r="G102" s="44"/>
    </row>
    <row r="103" spans="2:7">
      <c r="B103" s="42"/>
      <c r="C103" s="42" t="s">
        <v>101</v>
      </c>
      <c r="D103" s="42" t="s">
        <v>4</v>
      </c>
      <c r="E103" s="42"/>
      <c r="F103" s="42">
        <v>2</v>
      </c>
      <c r="G103" s="44"/>
    </row>
    <row r="104" spans="2:7">
      <c r="B104" s="42"/>
      <c r="C104" s="42" t="s">
        <v>390</v>
      </c>
      <c r="D104" s="42" t="s">
        <v>4</v>
      </c>
      <c r="E104" s="42"/>
      <c r="F104" s="42">
        <v>5</v>
      </c>
      <c r="G104" s="44"/>
    </row>
    <row r="105" spans="2:7">
      <c r="B105" s="42"/>
      <c r="C105" s="42" t="s">
        <v>391</v>
      </c>
      <c r="D105" s="42" t="s">
        <v>4</v>
      </c>
      <c r="E105" s="42"/>
      <c r="F105" s="42">
        <v>5</v>
      </c>
      <c r="G105" s="44"/>
    </row>
    <row r="106" spans="2:7">
      <c r="B106" s="42"/>
      <c r="C106" s="42" t="s">
        <v>1193</v>
      </c>
      <c r="D106" s="42" t="s">
        <v>4</v>
      </c>
      <c r="E106" s="42"/>
      <c r="F106" s="42">
        <v>2</v>
      </c>
      <c r="G106" s="44"/>
    </row>
    <row r="107" spans="2:7">
      <c r="B107" s="42"/>
      <c r="C107" s="42" t="s">
        <v>406</v>
      </c>
      <c r="D107" s="42" t="s">
        <v>4</v>
      </c>
      <c r="E107" s="42"/>
      <c r="F107" s="42">
        <v>3</v>
      </c>
      <c r="G107" s="44"/>
    </row>
    <row r="108" spans="2:7">
      <c r="B108" s="42"/>
      <c r="C108" s="42" t="s">
        <v>407</v>
      </c>
      <c r="D108" s="42" t="s">
        <v>4</v>
      </c>
      <c r="E108" s="42"/>
      <c r="F108" s="42">
        <v>2</v>
      </c>
      <c r="G108" s="44"/>
    </row>
    <row r="109" spans="2:7">
      <c r="B109" s="42"/>
      <c r="C109" s="42" t="s">
        <v>410</v>
      </c>
      <c r="D109" s="42" t="s">
        <v>4</v>
      </c>
      <c r="E109" s="42"/>
      <c r="F109" s="42">
        <v>2</v>
      </c>
      <c r="G109" s="44"/>
    </row>
    <row r="110" spans="2:7">
      <c r="B110" s="42"/>
      <c r="C110" s="42" t="s">
        <v>408</v>
      </c>
      <c r="D110" s="42" t="s">
        <v>4</v>
      </c>
      <c r="E110" s="42"/>
      <c r="F110" s="42">
        <v>2</v>
      </c>
      <c r="G110" s="44"/>
    </row>
    <row r="111" spans="2:7">
      <c r="B111" s="42"/>
      <c r="C111" s="42" t="s">
        <v>409</v>
      </c>
      <c r="D111" s="42" t="s">
        <v>4</v>
      </c>
      <c r="E111" s="42"/>
      <c r="F111" s="42">
        <v>2</v>
      </c>
      <c r="G111" s="44"/>
    </row>
    <row r="112" spans="2:7">
      <c r="B112" s="42"/>
      <c r="C112" s="42" t="s">
        <v>413</v>
      </c>
      <c r="D112" s="42" t="s">
        <v>4</v>
      </c>
      <c r="E112" s="42"/>
      <c r="F112" s="42">
        <v>2</v>
      </c>
      <c r="G112" s="44"/>
    </row>
    <row r="113" spans="2:7">
      <c r="B113" s="42"/>
      <c r="C113" s="42" t="s">
        <v>1194</v>
      </c>
      <c r="D113" s="42" t="s">
        <v>4</v>
      </c>
      <c r="E113" s="42"/>
      <c r="F113" s="42">
        <v>2</v>
      </c>
      <c r="G113" s="44"/>
    </row>
    <row r="114" spans="2:7">
      <c r="B114" s="42"/>
      <c r="C114" s="42" t="s">
        <v>1195</v>
      </c>
      <c r="D114" s="42" t="s">
        <v>4</v>
      </c>
      <c r="E114" s="42"/>
      <c r="F114" s="42">
        <v>2</v>
      </c>
      <c r="G114" s="44"/>
    </row>
    <row r="115" spans="2:7">
      <c r="B115" s="42"/>
      <c r="C115" s="42" t="s">
        <v>1196</v>
      </c>
      <c r="D115" s="42" t="s">
        <v>4</v>
      </c>
      <c r="E115" s="42"/>
      <c r="F115" s="42">
        <v>2</v>
      </c>
      <c r="G115" s="44"/>
    </row>
    <row r="116" spans="2:7">
      <c r="B116" s="42"/>
      <c r="C116" s="42" t="s">
        <v>1197</v>
      </c>
      <c r="D116" s="42" t="s">
        <v>4</v>
      </c>
      <c r="E116" s="42"/>
      <c r="F116" s="42">
        <v>2</v>
      </c>
      <c r="G116" s="44"/>
    </row>
    <row r="117" spans="2:7">
      <c r="B117" s="42"/>
      <c r="C117" s="42" t="s">
        <v>1198</v>
      </c>
      <c r="D117" s="42" t="s">
        <v>4</v>
      </c>
      <c r="E117" s="42"/>
      <c r="F117" s="42">
        <v>2</v>
      </c>
      <c r="G117" s="44"/>
    </row>
    <row r="118" spans="2:7">
      <c r="B118" s="42"/>
      <c r="C118" s="42" t="s">
        <v>1199</v>
      </c>
      <c r="D118" s="42" t="s">
        <v>4</v>
      </c>
      <c r="E118" s="42"/>
      <c r="F118" s="42">
        <v>2</v>
      </c>
      <c r="G118" s="44"/>
    </row>
    <row r="119" spans="2:7">
      <c r="B119" s="42"/>
      <c r="C119" s="42" t="s">
        <v>411</v>
      </c>
      <c r="D119" s="42" t="s">
        <v>4</v>
      </c>
      <c r="E119" s="42"/>
      <c r="F119" s="42">
        <v>2</v>
      </c>
      <c r="G119" s="44"/>
    </row>
    <row r="120" spans="2:7">
      <c r="B120" s="42"/>
      <c r="C120" s="42" t="s">
        <v>412</v>
      </c>
      <c r="D120" s="42" t="s">
        <v>4</v>
      </c>
      <c r="E120" s="42"/>
      <c r="F120" s="42">
        <v>2</v>
      </c>
      <c r="G120" s="44"/>
    </row>
    <row r="121" spans="2:7">
      <c r="B121" s="42"/>
      <c r="C121" s="42" t="s">
        <v>117</v>
      </c>
      <c r="D121" s="42" t="s">
        <v>4</v>
      </c>
      <c r="E121" s="42"/>
      <c r="F121" s="42">
        <v>2</v>
      </c>
      <c r="G121" s="44"/>
    </row>
    <row r="122" spans="2:7">
      <c r="B122" s="42"/>
      <c r="C122" s="42" t="s">
        <v>118</v>
      </c>
      <c r="D122" s="42" t="s">
        <v>4</v>
      </c>
      <c r="E122" s="42"/>
      <c r="F122" s="42">
        <v>2</v>
      </c>
      <c r="G122" s="44"/>
    </row>
    <row r="123" spans="2:7">
      <c r="B123" s="42"/>
      <c r="C123" s="42" t="s">
        <v>119</v>
      </c>
      <c r="D123" s="42" t="s">
        <v>4</v>
      </c>
      <c r="E123" s="42"/>
      <c r="F123" s="42">
        <v>2</v>
      </c>
      <c r="G123" s="44"/>
    </row>
    <row r="124" spans="2:7">
      <c r="B124" s="42"/>
      <c r="C124" s="42" t="s">
        <v>120</v>
      </c>
      <c r="D124" s="42" t="s">
        <v>4</v>
      </c>
      <c r="E124" s="42"/>
      <c r="F124" s="42">
        <v>2</v>
      </c>
      <c r="G124" s="44"/>
    </row>
    <row r="125" spans="2:7">
      <c r="B125" s="42"/>
      <c r="C125" s="42" t="s">
        <v>121</v>
      </c>
      <c r="D125" s="42" t="s">
        <v>4</v>
      </c>
      <c r="E125" s="42"/>
      <c r="F125" s="42">
        <v>2</v>
      </c>
      <c r="G125" s="44"/>
    </row>
    <row r="126" spans="2:7">
      <c r="B126" s="42"/>
      <c r="C126" s="42" t="s">
        <v>514</v>
      </c>
      <c r="D126" s="42" t="s">
        <v>4</v>
      </c>
      <c r="E126" s="42"/>
      <c r="F126" s="42">
        <v>30</v>
      </c>
      <c r="G126" s="44"/>
    </row>
    <row r="127" spans="2:7">
      <c r="B127" s="42"/>
      <c r="C127" s="42" t="s">
        <v>515</v>
      </c>
      <c r="D127" s="42" t="s">
        <v>4</v>
      </c>
      <c r="E127" s="42"/>
      <c r="F127" s="42">
        <v>30</v>
      </c>
      <c r="G127" s="44"/>
    </row>
    <row r="128" spans="2:7">
      <c r="B128" s="72" t="s">
        <v>505</v>
      </c>
      <c r="C128" s="72"/>
      <c r="D128" s="72"/>
      <c r="E128" s="72"/>
      <c r="F128" s="72"/>
      <c r="G128" s="44"/>
    </row>
    <row r="129" spans="2:7">
      <c r="B129" s="42" t="s">
        <v>507</v>
      </c>
      <c r="C129" s="72" t="s">
        <v>1161</v>
      </c>
      <c r="D129" s="72"/>
      <c r="E129" s="72"/>
      <c r="F129" s="72"/>
      <c r="G129" s="44"/>
    </row>
    <row r="130" spans="2:7">
      <c r="B130" s="42"/>
      <c r="C130" s="42" t="s">
        <v>107</v>
      </c>
      <c r="D130" s="42" t="s">
        <v>97</v>
      </c>
      <c r="E130" s="42"/>
      <c r="F130" s="42">
        <v>6</v>
      </c>
      <c r="G130" s="44"/>
    </row>
    <row r="131" spans="2:7">
      <c r="B131" s="42"/>
      <c r="C131" s="42" t="s">
        <v>108</v>
      </c>
      <c r="D131" s="42" t="s">
        <v>97</v>
      </c>
      <c r="E131" s="42"/>
      <c r="F131" s="42">
        <v>6</v>
      </c>
      <c r="G131" s="44"/>
    </row>
    <row r="132" spans="2:7">
      <c r="B132" s="42"/>
      <c r="C132" s="42" t="s">
        <v>109</v>
      </c>
      <c r="D132" s="42" t="s">
        <v>97</v>
      </c>
      <c r="E132" s="42"/>
      <c r="F132" s="42">
        <v>6</v>
      </c>
      <c r="G132" s="44"/>
    </row>
    <row r="133" spans="2:7">
      <c r="B133" s="42"/>
      <c r="C133" s="42" t="s">
        <v>110</v>
      </c>
      <c r="D133" s="42" t="s">
        <v>97</v>
      </c>
      <c r="E133" s="42"/>
      <c r="F133" s="42">
        <v>6</v>
      </c>
      <c r="G133" s="44"/>
    </row>
    <row r="134" spans="2:7">
      <c r="B134" s="42"/>
      <c r="C134" s="42" t="s">
        <v>111</v>
      </c>
      <c r="D134" s="42" t="s">
        <v>97</v>
      </c>
      <c r="E134" s="42"/>
      <c r="F134" s="42">
        <v>6</v>
      </c>
      <c r="G134" s="44"/>
    </row>
    <row r="135" spans="2:7">
      <c r="B135" s="42"/>
      <c r="C135" s="42" t="s">
        <v>112</v>
      </c>
      <c r="D135" s="42" t="s">
        <v>97</v>
      </c>
      <c r="E135" s="42"/>
      <c r="F135" s="42">
        <v>6</v>
      </c>
      <c r="G135" s="44"/>
    </row>
    <row r="136" spans="2:7">
      <c r="B136" s="42"/>
      <c r="C136" s="42" t="s">
        <v>113</v>
      </c>
      <c r="D136" s="42" t="s">
        <v>97</v>
      </c>
      <c r="E136" s="42"/>
      <c r="F136" s="42">
        <v>6</v>
      </c>
      <c r="G136" s="44"/>
    </row>
    <row r="137" spans="2:7">
      <c r="B137" s="42"/>
      <c r="C137" s="42" t="s">
        <v>114</v>
      </c>
      <c r="D137" s="42" t="s">
        <v>97</v>
      </c>
      <c r="E137" s="42"/>
      <c r="F137" s="42">
        <v>6</v>
      </c>
      <c r="G137" s="44"/>
    </row>
    <row r="138" spans="2:7">
      <c r="B138" s="42"/>
      <c r="C138" s="42" t="s">
        <v>115</v>
      </c>
      <c r="D138" s="42" t="s">
        <v>97</v>
      </c>
      <c r="E138" s="42"/>
      <c r="F138" s="42">
        <v>6</v>
      </c>
      <c r="G138" s="44"/>
    </row>
    <row r="139" spans="2:7">
      <c r="B139" s="42"/>
      <c r="C139" s="42" t="s">
        <v>116</v>
      </c>
      <c r="D139" s="42" t="s">
        <v>97</v>
      </c>
      <c r="E139" s="42"/>
      <c r="F139" s="42">
        <v>6</v>
      </c>
      <c r="G139" s="44"/>
    </row>
    <row r="140" spans="2:7">
      <c r="B140" s="42"/>
      <c r="C140" s="42" t="s">
        <v>516</v>
      </c>
      <c r="D140" s="42" t="s">
        <v>97</v>
      </c>
      <c r="E140" s="42"/>
      <c r="F140" s="42">
        <v>12</v>
      </c>
      <c r="G140" s="44"/>
    </row>
    <row r="141" spans="2:7">
      <c r="B141" s="42"/>
      <c r="C141" s="42" t="s">
        <v>517</v>
      </c>
      <c r="D141" s="42" t="s">
        <v>97</v>
      </c>
      <c r="E141" s="42"/>
      <c r="F141" s="42">
        <v>12</v>
      </c>
      <c r="G141" s="44"/>
    </row>
    <row r="142" spans="2:7">
      <c r="B142" s="72" t="s">
        <v>505</v>
      </c>
      <c r="C142" s="72"/>
      <c r="D142" s="72"/>
      <c r="E142" s="72"/>
      <c r="F142" s="72"/>
      <c r="G142" s="44"/>
    </row>
    <row r="143" spans="2:7">
      <c r="B143" s="42" t="s">
        <v>508</v>
      </c>
      <c r="C143" s="72" t="s">
        <v>1162</v>
      </c>
      <c r="D143" s="72"/>
      <c r="E143" s="72"/>
      <c r="F143" s="72"/>
      <c r="G143" s="44"/>
    </row>
    <row r="144" spans="2:7">
      <c r="B144" s="42"/>
      <c r="C144" s="42" t="s">
        <v>486</v>
      </c>
      <c r="D144" s="42" t="s">
        <v>4</v>
      </c>
      <c r="E144" s="42"/>
      <c r="F144" s="42">
        <v>3</v>
      </c>
      <c r="G144" s="44"/>
    </row>
    <row r="145" spans="2:7">
      <c r="B145" s="42"/>
      <c r="C145" s="42" t="s">
        <v>27</v>
      </c>
      <c r="D145" s="42" t="s">
        <v>4</v>
      </c>
      <c r="E145" s="42"/>
      <c r="F145" s="42">
        <v>30</v>
      </c>
      <c r="G145" s="44"/>
    </row>
    <row r="146" spans="2:7">
      <c r="B146" s="42"/>
      <c r="C146" s="42" t="s">
        <v>28</v>
      </c>
      <c r="D146" s="42" t="s">
        <v>4</v>
      </c>
      <c r="E146" s="42"/>
      <c r="F146" s="42">
        <v>1</v>
      </c>
      <c r="G146" s="44"/>
    </row>
    <row r="147" spans="2:7">
      <c r="B147" s="42"/>
      <c r="C147" s="42" t="s">
        <v>386</v>
      </c>
      <c r="D147" s="42" t="s">
        <v>4</v>
      </c>
      <c r="E147" s="42"/>
      <c r="F147" s="42">
        <v>1</v>
      </c>
      <c r="G147" s="44"/>
    </row>
    <row r="148" spans="2:7">
      <c r="B148" s="42"/>
      <c r="C148" s="42" t="s">
        <v>385</v>
      </c>
      <c r="D148" s="42" t="s">
        <v>4</v>
      </c>
      <c r="E148" s="42"/>
      <c r="F148" s="42">
        <v>2</v>
      </c>
      <c r="G148" s="44"/>
    </row>
    <row r="149" spans="2:7">
      <c r="B149" s="42"/>
      <c r="C149" s="42" t="s">
        <v>460</v>
      </c>
      <c r="D149" s="42" t="s">
        <v>4</v>
      </c>
      <c r="E149" s="42"/>
      <c r="F149" s="42">
        <v>1</v>
      </c>
      <c r="G149" s="44"/>
    </row>
    <row r="150" spans="2:7">
      <c r="B150" s="42"/>
      <c r="C150" s="42" t="s">
        <v>29</v>
      </c>
      <c r="D150" s="42" t="s">
        <v>4</v>
      </c>
      <c r="E150" s="42"/>
      <c r="F150" s="42">
        <v>5</v>
      </c>
      <c r="G150" s="44"/>
    </row>
    <row r="151" spans="2:7">
      <c r="B151" s="42"/>
      <c r="C151" s="42" t="s">
        <v>368</v>
      </c>
      <c r="D151" s="42" t="s">
        <v>4</v>
      </c>
      <c r="E151" s="42"/>
      <c r="F151" s="42">
        <v>5</v>
      </c>
      <c r="G151" s="44"/>
    </row>
    <row r="152" spans="2:7">
      <c r="B152" s="42"/>
      <c r="C152" s="42" t="s">
        <v>16</v>
      </c>
      <c r="D152" s="42" t="s">
        <v>4</v>
      </c>
      <c r="E152" s="42"/>
      <c r="F152" s="42">
        <v>10</v>
      </c>
      <c r="G152" s="44"/>
    </row>
    <row r="153" spans="2:7">
      <c r="B153" s="42"/>
      <c r="C153" s="42" t="s">
        <v>23</v>
      </c>
      <c r="D153" s="42" t="s">
        <v>4</v>
      </c>
      <c r="E153" s="42"/>
      <c r="F153" s="42">
        <v>15</v>
      </c>
      <c r="G153" s="44"/>
    </row>
    <row r="154" spans="2:7">
      <c r="B154" s="42"/>
      <c r="C154" s="42" t="s">
        <v>242</v>
      </c>
      <c r="D154" s="42" t="s">
        <v>169</v>
      </c>
      <c r="E154" s="42"/>
      <c r="F154" s="42">
        <v>1</v>
      </c>
      <c r="G154" s="44"/>
    </row>
    <row r="155" spans="2:7">
      <c r="B155" s="42"/>
      <c r="C155" s="42" t="s">
        <v>243</v>
      </c>
      <c r="D155" s="42" t="s">
        <v>169</v>
      </c>
      <c r="E155" s="42"/>
      <c r="F155" s="42">
        <v>1</v>
      </c>
      <c r="G155" s="44"/>
    </row>
    <row r="156" spans="2:7">
      <c r="B156" s="42"/>
      <c r="C156" s="42" t="s">
        <v>370</v>
      </c>
      <c r="D156" s="42" t="s">
        <v>4</v>
      </c>
      <c r="E156" s="42"/>
      <c r="F156" s="42">
        <v>1</v>
      </c>
      <c r="G156" s="44"/>
    </row>
    <row r="157" spans="2:7">
      <c r="B157" s="42"/>
      <c r="C157" s="42" t="s">
        <v>371</v>
      </c>
      <c r="D157" s="42" t="s">
        <v>4</v>
      </c>
      <c r="E157" s="42"/>
      <c r="F157" s="42">
        <v>1</v>
      </c>
      <c r="G157" s="44"/>
    </row>
    <row r="158" spans="2:7">
      <c r="B158" s="42"/>
      <c r="C158" s="42" t="s">
        <v>38</v>
      </c>
      <c r="D158" s="42" t="s">
        <v>4</v>
      </c>
      <c r="E158" s="42"/>
      <c r="F158" s="42">
        <v>1</v>
      </c>
      <c r="G158" s="44"/>
    </row>
    <row r="159" spans="2:7" ht="25.5">
      <c r="B159" s="42"/>
      <c r="C159" s="42" t="s">
        <v>372</v>
      </c>
      <c r="D159" s="42" t="s">
        <v>4</v>
      </c>
      <c r="E159" s="42"/>
      <c r="F159" s="42">
        <v>5</v>
      </c>
      <c r="G159" s="44"/>
    </row>
    <row r="160" spans="2:7">
      <c r="B160" s="42"/>
      <c r="C160" s="42" t="s">
        <v>39</v>
      </c>
      <c r="D160" s="42" t="s">
        <v>4</v>
      </c>
      <c r="E160" s="42"/>
      <c r="F160" s="42">
        <v>2</v>
      </c>
      <c r="G160" s="44"/>
    </row>
    <row r="161" spans="2:7">
      <c r="B161" s="42"/>
      <c r="C161" s="42" t="s">
        <v>40</v>
      </c>
      <c r="D161" s="42" t="s">
        <v>4</v>
      </c>
      <c r="E161" s="42"/>
      <c r="F161" s="42">
        <v>2</v>
      </c>
      <c r="G161" s="44"/>
    </row>
    <row r="162" spans="2:7">
      <c r="B162" s="42"/>
      <c r="C162" s="42" t="s">
        <v>374</v>
      </c>
      <c r="D162" s="42" t="s">
        <v>4</v>
      </c>
      <c r="E162" s="42"/>
      <c r="F162" s="42">
        <v>10</v>
      </c>
      <c r="G162" s="44"/>
    </row>
    <row r="163" spans="2:7">
      <c r="B163" s="42"/>
      <c r="C163" s="42" t="s">
        <v>41</v>
      </c>
      <c r="D163" s="42" t="s">
        <v>4</v>
      </c>
      <c r="E163" s="42"/>
      <c r="F163" s="42">
        <v>10</v>
      </c>
      <c r="G163" s="44"/>
    </row>
    <row r="164" spans="2:7">
      <c r="B164" s="42"/>
      <c r="C164" s="42" t="s">
        <v>456</v>
      </c>
      <c r="D164" s="42" t="s">
        <v>4</v>
      </c>
      <c r="E164" s="42"/>
      <c r="F164" s="42">
        <v>1</v>
      </c>
      <c r="G164" s="44"/>
    </row>
    <row r="165" spans="2:7">
      <c r="B165" s="42"/>
      <c r="C165" s="42" t="s">
        <v>42</v>
      </c>
      <c r="D165" s="42" t="s">
        <v>4</v>
      </c>
      <c r="E165" s="42"/>
      <c r="F165" s="42">
        <v>2</v>
      </c>
      <c r="G165" s="44"/>
    </row>
    <row r="166" spans="2:7">
      <c r="B166" s="42"/>
      <c r="C166" s="42" t="s">
        <v>43</v>
      </c>
      <c r="D166" s="42" t="s">
        <v>4</v>
      </c>
      <c r="E166" s="42"/>
      <c r="F166" s="42">
        <v>2</v>
      </c>
      <c r="G166" s="44"/>
    </row>
    <row r="167" spans="2:7" ht="25.5">
      <c r="B167" s="42"/>
      <c r="C167" s="42" t="s">
        <v>1200</v>
      </c>
      <c r="D167" s="42" t="s">
        <v>4</v>
      </c>
      <c r="E167" s="42"/>
      <c r="F167" s="42">
        <v>2</v>
      </c>
      <c r="G167" s="44"/>
    </row>
    <row r="168" spans="2:7">
      <c r="B168" s="42"/>
      <c r="C168" s="42" t="s">
        <v>380</v>
      </c>
      <c r="D168" s="42" t="s">
        <v>4</v>
      </c>
      <c r="E168" s="42"/>
      <c r="F168" s="42">
        <v>2</v>
      </c>
      <c r="G168" s="44"/>
    </row>
    <row r="169" spans="2:7">
      <c r="B169" s="42"/>
      <c r="C169" s="42" t="s">
        <v>482</v>
      </c>
      <c r="D169" s="42" t="s">
        <v>4</v>
      </c>
      <c r="E169" s="42"/>
      <c r="F169" s="42">
        <v>2</v>
      </c>
      <c r="G169" s="44"/>
    </row>
    <row r="170" spans="2:7" ht="25.5">
      <c r="B170" s="42"/>
      <c r="C170" s="42" t="s">
        <v>47</v>
      </c>
      <c r="D170" s="42" t="s">
        <v>4</v>
      </c>
      <c r="E170" s="42"/>
      <c r="F170" s="42">
        <v>2</v>
      </c>
      <c r="G170" s="44"/>
    </row>
    <row r="171" spans="2:7">
      <c r="B171" s="42"/>
      <c r="C171" s="42" t="s">
        <v>48</v>
      </c>
      <c r="D171" s="42" t="s">
        <v>4</v>
      </c>
      <c r="E171" s="42"/>
      <c r="F171" s="42">
        <v>5</v>
      </c>
      <c r="G171" s="44"/>
    </row>
    <row r="172" spans="2:7">
      <c r="B172" s="42"/>
      <c r="C172" s="42" t="s">
        <v>49</v>
      </c>
      <c r="D172" s="42" t="s">
        <v>4</v>
      </c>
      <c r="E172" s="42"/>
      <c r="F172" s="42">
        <v>30</v>
      </c>
      <c r="G172" s="44"/>
    </row>
    <row r="173" spans="2:7">
      <c r="B173" s="42"/>
      <c r="C173" s="42" t="s">
        <v>50</v>
      </c>
      <c r="D173" s="42" t="s">
        <v>4</v>
      </c>
      <c r="E173" s="42"/>
      <c r="F173" s="42">
        <v>5</v>
      </c>
      <c r="G173" s="44"/>
    </row>
    <row r="174" spans="2:7">
      <c r="B174" s="42"/>
      <c r="C174" s="42" t="s">
        <v>51</v>
      </c>
      <c r="D174" s="42" t="s">
        <v>4</v>
      </c>
      <c r="E174" s="42"/>
      <c r="F174" s="42">
        <v>5</v>
      </c>
      <c r="G174" s="44"/>
    </row>
    <row r="175" spans="2:7">
      <c r="B175" s="42"/>
      <c r="C175" s="42" t="s">
        <v>71</v>
      </c>
      <c r="D175" s="42" t="s">
        <v>4</v>
      </c>
      <c r="E175" s="42"/>
      <c r="F175" s="42">
        <v>5</v>
      </c>
      <c r="G175" s="44"/>
    </row>
    <row r="176" spans="2:7">
      <c r="B176" s="42"/>
      <c r="C176" s="42" t="s">
        <v>1201</v>
      </c>
      <c r="D176" s="42" t="s">
        <v>4</v>
      </c>
      <c r="E176" s="42"/>
      <c r="F176" s="42">
        <v>5</v>
      </c>
      <c r="G176" s="44"/>
    </row>
    <row r="177" spans="2:7">
      <c r="B177" s="42"/>
      <c r="C177" s="42" t="s">
        <v>379</v>
      </c>
      <c r="D177" s="42" t="s">
        <v>4</v>
      </c>
      <c r="E177" s="42"/>
      <c r="F177" s="42">
        <v>1</v>
      </c>
      <c r="G177" s="44"/>
    </row>
    <row r="178" spans="2:7">
      <c r="B178" s="42"/>
      <c r="C178" s="42" t="s">
        <v>383</v>
      </c>
      <c r="D178" s="42" t="s">
        <v>97</v>
      </c>
      <c r="E178" s="42"/>
      <c r="F178" s="42">
        <v>10</v>
      </c>
      <c r="G178" s="44"/>
    </row>
    <row r="179" spans="2:7">
      <c r="B179" s="42"/>
      <c r="C179" s="42" t="s">
        <v>1202</v>
      </c>
      <c r="D179" s="42" t="s">
        <v>97</v>
      </c>
      <c r="E179" s="42"/>
      <c r="F179" s="42">
        <v>10</v>
      </c>
      <c r="G179" s="44"/>
    </row>
    <row r="180" spans="2:7">
      <c r="B180" s="42"/>
      <c r="C180" s="42" t="s">
        <v>1203</v>
      </c>
      <c r="D180" s="42" t="s">
        <v>13</v>
      </c>
      <c r="E180" s="42"/>
      <c r="F180" s="42">
        <v>10</v>
      </c>
      <c r="G180" s="44"/>
    </row>
    <row r="181" spans="2:7">
      <c r="B181" s="42"/>
      <c r="C181" s="42" t="s">
        <v>384</v>
      </c>
      <c r="D181" s="42" t="s">
        <v>4</v>
      </c>
      <c r="E181" s="42"/>
      <c r="F181" s="42">
        <v>11</v>
      </c>
      <c r="G181" s="44"/>
    </row>
    <row r="182" spans="2:7" ht="25.5">
      <c r="B182" s="42"/>
      <c r="C182" s="42" t="s">
        <v>102</v>
      </c>
      <c r="D182" s="42" t="s">
        <v>4</v>
      </c>
      <c r="E182" s="42"/>
      <c r="F182" s="42">
        <v>12</v>
      </c>
      <c r="G182" s="44"/>
    </row>
    <row r="183" spans="2:7" ht="25.5">
      <c r="B183" s="42"/>
      <c r="C183" s="42" t="s">
        <v>459</v>
      </c>
      <c r="D183" s="42" t="s">
        <v>4</v>
      </c>
      <c r="E183" s="42"/>
      <c r="F183" s="42">
        <v>4</v>
      </c>
      <c r="G183" s="44"/>
    </row>
    <row r="184" spans="2:7">
      <c r="B184" s="42"/>
      <c r="C184" s="42" t="s">
        <v>457</v>
      </c>
      <c r="D184" s="42" t="s">
        <v>4</v>
      </c>
      <c r="E184" s="42"/>
      <c r="F184" s="42">
        <v>1</v>
      </c>
      <c r="G184" s="44"/>
    </row>
    <row r="185" spans="2:7">
      <c r="B185" s="42"/>
      <c r="C185" s="42" t="s">
        <v>1204</v>
      </c>
      <c r="D185" s="42" t="s">
        <v>4</v>
      </c>
      <c r="E185" s="42"/>
      <c r="F185" s="42">
        <v>1</v>
      </c>
      <c r="G185" s="44"/>
    </row>
    <row r="186" spans="2:7">
      <c r="B186" s="42"/>
      <c r="C186" s="42" t="s">
        <v>392</v>
      </c>
      <c r="D186" s="42" t="s">
        <v>4</v>
      </c>
      <c r="E186" s="42"/>
      <c r="F186" s="42">
        <v>1</v>
      </c>
      <c r="G186" s="44"/>
    </row>
    <row r="187" spans="2:7">
      <c r="B187" s="42"/>
      <c r="C187" s="42" t="s">
        <v>393</v>
      </c>
      <c r="D187" s="42" t="s">
        <v>4</v>
      </c>
      <c r="E187" s="42"/>
      <c r="F187" s="42">
        <v>1</v>
      </c>
      <c r="G187" s="44"/>
    </row>
    <row r="188" spans="2:7">
      <c r="B188" s="42"/>
      <c r="C188" s="42" t="s">
        <v>394</v>
      </c>
      <c r="D188" s="42" t="s">
        <v>4</v>
      </c>
      <c r="E188" s="42"/>
      <c r="F188" s="42">
        <v>1</v>
      </c>
      <c r="G188" s="44"/>
    </row>
    <row r="189" spans="2:7">
      <c r="B189" s="42"/>
      <c r="C189" s="42" t="s">
        <v>1205</v>
      </c>
      <c r="D189" s="42" t="s">
        <v>4</v>
      </c>
      <c r="E189" s="42"/>
      <c r="F189" s="42">
        <v>1</v>
      </c>
      <c r="G189" s="44"/>
    </row>
    <row r="190" spans="2:7">
      <c r="B190" s="42"/>
      <c r="C190" s="42" t="s">
        <v>1206</v>
      </c>
      <c r="D190" s="42" t="s">
        <v>4</v>
      </c>
      <c r="E190" s="42"/>
      <c r="F190" s="42">
        <v>1</v>
      </c>
      <c r="G190" s="44"/>
    </row>
    <row r="191" spans="2:7">
      <c r="B191" s="42"/>
      <c r="C191" s="42" t="s">
        <v>1207</v>
      </c>
      <c r="D191" s="42" t="s">
        <v>4</v>
      </c>
      <c r="E191" s="42"/>
      <c r="F191" s="42">
        <v>1</v>
      </c>
      <c r="G191" s="44"/>
    </row>
    <row r="192" spans="2:7">
      <c r="B192" s="42"/>
      <c r="C192" s="42" t="s">
        <v>395</v>
      </c>
      <c r="D192" s="42" t="s">
        <v>4</v>
      </c>
      <c r="E192" s="42"/>
      <c r="F192" s="42">
        <v>1</v>
      </c>
      <c r="G192" s="44"/>
    </row>
    <row r="193" spans="2:7">
      <c r="B193" s="42"/>
      <c r="C193" s="42" t="s">
        <v>396</v>
      </c>
      <c r="D193" s="42" t="s">
        <v>4</v>
      </c>
      <c r="E193" s="42"/>
      <c r="F193" s="42">
        <v>1</v>
      </c>
      <c r="G193" s="44"/>
    </row>
    <row r="194" spans="2:7">
      <c r="B194" s="42"/>
      <c r="C194" s="42" t="s">
        <v>397</v>
      </c>
      <c r="D194" s="42" t="s">
        <v>4</v>
      </c>
      <c r="E194" s="42"/>
      <c r="F194" s="42">
        <v>1</v>
      </c>
      <c r="G194" s="44"/>
    </row>
    <row r="195" spans="2:7">
      <c r="B195" s="42"/>
      <c r="C195" s="42" t="s">
        <v>398</v>
      </c>
      <c r="D195" s="42" t="s">
        <v>4</v>
      </c>
      <c r="E195" s="42"/>
      <c r="F195" s="42">
        <v>1</v>
      </c>
      <c r="G195" s="44"/>
    </row>
    <row r="196" spans="2:7">
      <c r="B196" s="42"/>
      <c r="C196" s="42" t="s">
        <v>399</v>
      </c>
      <c r="D196" s="42" t="s">
        <v>4</v>
      </c>
      <c r="E196" s="42"/>
      <c r="F196" s="42">
        <v>1</v>
      </c>
      <c r="G196" s="44"/>
    </row>
    <row r="197" spans="2:7" ht="38.25">
      <c r="B197" s="42"/>
      <c r="C197" s="42" t="s">
        <v>400</v>
      </c>
      <c r="D197" s="42" t="s">
        <v>4</v>
      </c>
      <c r="E197" s="42"/>
      <c r="F197" s="42">
        <v>1</v>
      </c>
      <c r="G197" s="44"/>
    </row>
    <row r="198" spans="2:7">
      <c r="B198" s="42"/>
      <c r="C198" s="42" t="s">
        <v>104</v>
      </c>
      <c r="D198" s="42" t="s">
        <v>4</v>
      </c>
      <c r="E198" s="42"/>
      <c r="F198" s="42">
        <v>10</v>
      </c>
      <c r="G198" s="44"/>
    </row>
    <row r="199" spans="2:7">
      <c r="B199" s="42"/>
      <c r="C199" s="42" t="s">
        <v>105</v>
      </c>
      <c r="D199" s="42" t="s">
        <v>4</v>
      </c>
      <c r="E199" s="42"/>
      <c r="F199" s="42">
        <v>1</v>
      </c>
      <c r="G199" s="44"/>
    </row>
    <row r="200" spans="2:7">
      <c r="B200" s="42"/>
      <c r="C200" s="42" t="s">
        <v>493</v>
      </c>
      <c r="D200" s="42" t="s">
        <v>4</v>
      </c>
      <c r="E200" s="42"/>
      <c r="F200" s="42">
        <v>10</v>
      </c>
      <c r="G200" s="44"/>
    </row>
    <row r="201" spans="2:7">
      <c r="B201" s="42"/>
      <c r="C201" s="42" t="s">
        <v>1208</v>
      </c>
      <c r="D201" s="42" t="s">
        <v>4</v>
      </c>
      <c r="E201" s="42"/>
      <c r="F201" s="42">
        <v>5</v>
      </c>
      <c r="G201" s="44"/>
    </row>
    <row r="202" spans="2:7">
      <c r="B202" s="42"/>
      <c r="C202" s="42" t="s">
        <v>402</v>
      </c>
      <c r="D202" s="42" t="s">
        <v>4</v>
      </c>
      <c r="E202" s="42"/>
      <c r="F202" s="42">
        <v>15</v>
      </c>
      <c r="G202" s="44"/>
    </row>
    <row r="203" spans="2:7">
      <c r="B203" s="42"/>
      <c r="C203" s="42" t="s">
        <v>401</v>
      </c>
      <c r="D203" s="42" t="s">
        <v>4</v>
      </c>
      <c r="E203" s="42"/>
      <c r="F203" s="42">
        <v>5</v>
      </c>
      <c r="G203" s="44"/>
    </row>
    <row r="204" spans="2:7">
      <c r="B204" s="42"/>
      <c r="C204" s="42" t="s">
        <v>403</v>
      </c>
      <c r="D204" s="42" t="s">
        <v>4</v>
      </c>
      <c r="E204" s="42"/>
      <c r="F204" s="42">
        <v>5</v>
      </c>
      <c r="G204" s="44"/>
    </row>
    <row r="205" spans="2:7">
      <c r="B205" s="42"/>
      <c r="C205" s="42" t="s">
        <v>404</v>
      </c>
      <c r="D205" s="42" t="s">
        <v>4</v>
      </c>
      <c r="E205" s="42"/>
      <c r="F205" s="42">
        <v>10</v>
      </c>
      <c r="G205" s="44"/>
    </row>
    <row r="206" spans="2:7">
      <c r="B206" s="42"/>
      <c r="C206" s="42" t="s">
        <v>1209</v>
      </c>
      <c r="D206" s="42" t="s">
        <v>4</v>
      </c>
      <c r="E206" s="42"/>
      <c r="F206" s="42">
        <v>10</v>
      </c>
      <c r="G206" s="44"/>
    </row>
    <row r="207" spans="2:7">
      <c r="B207" s="42"/>
      <c r="C207" s="42" t="s">
        <v>418</v>
      </c>
      <c r="D207" s="42" t="s">
        <v>4</v>
      </c>
      <c r="E207" s="42"/>
      <c r="F207" s="42">
        <v>20</v>
      </c>
      <c r="G207" s="44"/>
    </row>
    <row r="208" spans="2:7">
      <c r="B208" s="42"/>
      <c r="C208" s="42" t="s">
        <v>1210</v>
      </c>
      <c r="D208" s="42" t="s">
        <v>4</v>
      </c>
      <c r="E208" s="42"/>
      <c r="F208" s="42">
        <v>10</v>
      </c>
      <c r="G208" s="44"/>
    </row>
    <row r="209" spans="2:7">
      <c r="B209" s="42"/>
      <c r="C209" s="42" t="s">
        <v>106</v>
      </c>
      <c r="D209" s="42" t="s">
        <v>4</v>
      </c>
      <c r="E209" s="42"/>
      <c r="F209" s="42">
        <v>15</v>
      </c>
      <c r="G209" s="44"/>
    </row>
    <row r="210" spans="2:7">
      <c r="B210" s="42"/>
      <c r="C210" s="42" t="s">
        <v>1211</v>
      </c>
      <c r="D210" s="42" t="s">
        <v>4</v>
      </c>
      <c r="E210" s="42"/>
      <c r="F210" s="42">
        <v>15</v>
      </c>
      <c r="G210" s="44"/>
    </row>
    <row r="211" spans="2:7" ht="25.5">
      <c r="B211" s="42"/>
      <c r="C211" s="42" t="s">
        <v>458</v>
      </c>
      <c r="D211" s="42" t="s">
        <v>4</v>
      </c>
      <c r="E211" s="42"/>
      <c r="F211" s="42">
        <v>10</v>
      </c>
      <c r="G211" s="44"/>
    </row>
    <row r="212" spans="2:7">
      <c r="B212" s="42"/>
      <c r="C212" s="42" t="s">
        <v>415</v>
      </c>
      <c r="D212" s="42" t="s">
        <v>4</v>
      </c>
      <c r="E212" s="42"/>
      <c r="F212" s="42">
        <v>6</v>
      </c>
      <c r="G212" s="44"/>
    </row>
    <row r="213" spans="2:7">
      <c r="B213" s="42"/>
      <c r="C213" s="42" t="s">
        <v>414</v>
      </c>
      <c r="D213" s="42" t="s">
        <v>4</v>
      </c>
      <c r="E213" s="42"/>
      <c r="F213" s="42">
        <v>6</v>
      </c>
      <c r="G213" s="44"/>
    </row>
    <row r="214" spans="2:7">
      <c r="B214" s="42"/>
      <c r="C214" s="42" t="s">
        <v>416</v>
      </c>
      <c r="D214" s="42" t="s">
        <v>4</v>
      </c>
      <c r="E214" s="42"/>
      <c r="F214" s="42">
        <v>6</v>
      </c>
      <c r="G214" s="44"/>
    </row>
    <row r="215" spans="2:7">
      <c r="B215" s="42"/>
      <c r="C215" s="42" t="s">
        <v>417</v>
      </c>
      <c r="D215" s="42" t="s">
        <v>4</v>
      </c>
      <c r="E215" s="42"/>
      <c r="F215" s="42">
        <v>15</v>
      </c>
      <c r="G215" s="44"/>
    </row>
    <row r="216" spans="2:7">
      <c r="B216" s="42"/>
      <c r="C216" s="42" t="s">
        <v>419</v>
      </c>
      <c r="D216" s="42" t="s">
        <v>4</v>
      </c>
      <c r="E216" s="42"/>
      <c r="F216" s="42">
        <v>12</v>
      </c>
      <c r="G216" s="44"/>
    </row>
    <row r="217" spans="2:7" ht="25.5">
      <c r="B217" s="42"/>
      <c r="C217" s="42" t="s">
        <v>1212</v>
      </c>
      <c r="D217" s="42" t="s">
        <v>4</v>
      </c>
      <c r="E217" s="42"/>
      <c r="F217" s="42">
        <v>10</v>
      </c>
      <c r="G217" s="44"/>
    </row>
    <row r="218" spans="2:7" ht="25.5">
      <c r="B218" s="42"/>
      <c r="C218" s="42" t="s">
        <v>344</v>
      </c>
      <c r="D218" s="42" t="s">
        <v>4</v>
      </c>
      <c r="E218" s="42"/>
      <c r="F218" s="42">
        <v>10</v>
      </c>
      <c r="G218" s="44"/>
    </row>
    <row r="219" spans="2:7">
      <c r="B219" s="42"/>
      <c r="C219" s="42" t="s">
        <v>423</v>
      </c>
      <c r="D219" s="42" t="s">
        <v>4</v>
      </c>
      <c r="E219" s="42"/>
      <c r="F219" s="42">
        <v>10</v>
      </c>
      <c r="G219" s="44"/>
    </row>
    <row r="220" spans="2:7">
      <c r="B220" s="42"/>
      <c r="C220" s="42" t="s">
        <v>424</v>
      </c>
      <c r="D220" s="42" t="s">
        <v>4</v>
      </c>
      <c r="E220" s="42"/>
      <c r="F220" s="42">
        <v>2</v>
      </c>
      <c r="G220" s="44"/>
    </row>
    <row r="221" spans="2:7">
      <c r="B221" s="42"/>
      <c r="C221" s="42" t="s">
        <v>421</v>
      </c>
      <c r="D221" s="42" t="s">
        <v>4</v>
      </c>
      <c r="E221" s="42"/>
      <c r="F221" s="42">
        <v>2</v>
      </c>
      <c r="G221" s="44"/>
    </row>
    <row r="222" spans="2:7" ht="25.5">
      <c r="B222" s="42"/>
      <c r="C222" s="42" t="s">
        <v>422</v>
      </c>
      <c r="D222" s="42" t="s">
        <v>4</v>
      </c>
      <c r="E222" s="42"/>
      <c r="F222" s="42">
        <v>2</v>
      </c>
      <c r="G222" s="44"/>
    </row>
    <row r="223" spans="2:7">
      <c r="B223" s="42"/>
      <c r="C223" s="42" t="s">
        <v>420</v>
      </c>
      <c r="D223" s="42" t="s">
        <v>4</v>
      </c>
      <c r="E223" s="42"/>
      <c r="F223" s="42">
        <v>10</v>
      </c>
      <c r="G223" s="44"/>
    </row>
    <row r="224" spans="2:7">
      <c r="B224" s="42"/>
      <c r="C224" s="42" t="s">
        <v>425</v>
      </c>
      <c r="D224" s="42" t="s">
        <v>4</v>
      </c>
      <c r="E224" s="42"/>
      <c r="F224" s="42">
        <v>10</v>
      </c>
      <c r="G224" s="44"/>
    </row>
    <row r="225" spans="2:7">
      <c r="B225" s="42"/>
      <c r="C225" s="42" t="s">
        <v>427</v>
      </c>
      <c r="D225" s="42" t="s">
        <v>4</v>
      </c>
      <c r="E225" s="42"/>
      <c r="F225" s="42">
        <v>2</v>
      </c>
      <c r="G225" s="44"/>
    </row>
    <row r="226" spans="2:7">
      <c r="B226" s="42"/>
      <c r="C226" s="42" t="s">
        <v>426</v>
      </c>
      <c r="D226" s="42" t="s">
        <v>4</v>
      </c>
      <c r="E226" s="42"/>
      <c r="F226" s="42">
        <v>2</v>
      </c>
      <c r="G226" s="44"/>
    </row>
    <row r="227" spans="2:7">
      <c r="B227" s="42"/>
      <c r="C227" s="42" t="s">
        <v>428</v>
      </c>
      <c r="D227" s="42" t="s">
        <v>4</v>
      </c>
      <c r="E227" s="42"/>
      <c r="F227" s="42">
        <v>10</v>
      </c>
      <c r="G227" s="44"/>
    </row>
    <row r="228" spans="2:7">
      <c r="B228" s="42"/>
      <c r="C228" s="42" t="s">
        <v>518</v>
      </c>
      <c r="D228" s="42" t="s">
        <v>97</v>
      </c>
      <c r="E228" s="42"/>
      <c r="F228" s="42">
        <v>40</v>
      </c>
      <c r="G228" s="44"/>
    </row>
    <row r="229" spans="2:7">
      <c r="B229" s="42"/>
      <c r="C229" s="42" t="s">
        <v>519</v>
      </c>
      <c r="D229" s="42" t="s">
        <v>97</v>
      </c>
      <c r="E229" s="42"/>
      <c r="F229" s="42">
        <v>40</v>
      </c>
      <c r="G229" s="44"/>
    </row>
    <row r="230" spans="2:7">
      <c r="B230" s="72" t="s">
        <v>505</v>
      </c>
      <c r="C230" s="72"/>
      <c r="D230" s="72"/>
      <c r="E230" s="72"/>
      <c r="F230" s="72"/>
      <c r="G230" s="44"/>
    </row>
    <row r="231" spans="2:7">
      <c r="B231" s="70" t="s">
        <v>1213</v>
      </c>
      <c r="C231" s="70"/>
      <c r="D231" s="70"/>
      <c r="E231" s="70"/>
      <c r="F231" s="70"/>
      <c r="G231" s="44"/>
    </row>
    <row r="232" spans="2:7">
      <c r="B232"/>
      <c r="C232"/>
      <c r="D232"/>
      <c r="E232"/>
      <c r="F232"/>
    </row>
    <row r="233" spans="2:7">
      <c r="B233" s="4"/>
      <c r="C233"/>
      <c r="D233"/>
      <c r="E233"/>
      <c r="F233"/>
    </row>
    <row r="234" spans="2:7">
      <c r="B234"/>
      <c r="C234"/>
      <c r="D234"/>
      <c r="E234"/>
      <c r="F234"/>
    </row>
    <row r="235" spans="2:7">
      <c r="B235" s="4"/>
      <c r="C235"/>
      <c r="D235"/>
      <c r="E235"/>
      <c r="F235"/>
    </row>
  </sheetData>
  <sortState xmlns:xlrd2="http://schemas.microsoft.com/office/spreadsheetml/2017/richdata2" ref="C5:K213">
    <sortCondition ref="C5"/>
  </sortState>
  <mergeCells count="12">
    <mergeCell ref="B231:F231"/>
    <mergeCell ref="B1:F1"/>
    <mergeCell ref="B128:F128"/>
    <mergeCell ref="C129:F129"/>
    <mergeCell ref="B142:F142"/>
    <mergeCell ref="C143:F143"/>
    <mergeCell ref="B230:F230"/>
    <mergeCell ref="B2:F2"/>
    <mergeCell ref="B3:F3"/>
    <mergeCell ref="C5:F5"/>
    <mergeCell ref="B21:F21"/>
    <mergeCell ref="C22:F22"/>
  </mergeCells>
  <pageMargins left="0.511811024" right="0.511811024" top="0.78740157499999996" bottom="0.78740157499999996" header="0.31496062000000002" footer="0.31496062000000002"/>
  <pageSetup paperSize="8" scale="5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J154"/>
  <sheetViews>
    <sheetView topLeftCell="B121" zoomScale="90" zoomScaleNormal="90" workbookViewId="0">
      <selection activeCell="H15" sqref="H15"/>
    </sheetView>
  </sheetViews>
  <sheetFormatPr defaultRowHeight="12.75"/>
  <cols>
    <col min="2" max="2" width="14.28515625" customWidth="1"/>
    <col min="3" max="3" width="81.85546875" bestFit="1" customWidth="1"/>
    <col min="4" max="5" width="15.28515625" customWidth="1"/>
    <col min="6" max="8" width="19.7109375" customWidth="1"/>
  </cols>
  <sheetData>
    <row r="4" spans="2:10">
      <c r="B4" s="73"/>
      <c r="C4" s="74"/>
      <c r="D4" s="74"/>
      <c r="E4" s="74"/>
      <c r="F4" s="74"/>
      <c r="G4" s="74"/>
      <c r="H4" s="75"/>
      <c r="I4" s="75"/>
      <c r="J4" s="76"/>
    </row>
    <row r="5" spans="2:10" ht="12.75" customHeight="1">
      <c r="B5" s="70" t="s">
        <v>0</v>
      </c>
      <c r="C5" s="70"/>
      <c r="D5" s="70"/>
      <c r="E5" s="70"/>
      <c r="F5" s="70"/>
      <c r="G5" s="40"/>
      <c r="H5" s="18"/>
      <c r="I5" s="18"/>
      <c r="J5" s="19"/>
    </row>
    <row r="6" spans="2:10" ht="12.75" customHeight="1">
      <c r="B6" s="70" t="s">
        <v>691</v>
      </c>
      <c r="C6" s="70"/>
      <c r="D6" s="70"/>
      <c r="E6" s="70"/>
      <c r="F6" s="70"/>
      <c r="G6" s="40"/>
      <c r="J6" s="20"/>
    </row>
    <row r="7" spans="2:10" ht="38.25">
      <c r="B7" s="41" t="s">
        <v>1</v>
      </c>
      <c r="C7" s="41" t="s">
        <v>2</v>
      </c>
      <c r="D7" s="41" t="s">
        <v>3</v>
      </c>
      <c r="E7" s="41" t="s">
        <v>692</v>
      </c>
      <c r="F7" s="41" t="s">
        <v>560</v>
      </c>
      <c r="G7" s="41" t="s">
        <v>693</v>
      </c>
      <c r="J7" s="20"/>
    </row>
    <row r="8" spans="2:10" ht="12.75" customHeight="1">
      <c r="B8" s="42" t="s">
        <v>694</v>
      </c>
      <c r="C8" s="72" t="s">
        <v>695</v>
      </c>
      <c r="D8" s="72"/>
      <c r="E8" s="72"/>
      <c r="F8" s="72"/>
      <c r="G8" s="40"/>
      <c r="J8" s="20"/>
    </row>
    <row r="9" spans="2:10">
      <c r="B9" s="43"/>
      <c r="C9" s="42" t="s">
        <v>7</v>
      </c>
      <c r="D9" s="42" t="s">
        <v>15</v>
      </c>
      <c r="E9" s="42"/>
      <c r="F9" s="42">
        <v>1</v>
      </c>
      <c r="G9" s="40"/>
      <c r="J9" s="20"/>
    </row>
    <row r="10" spans="2:10" ht="25.5">
      <c r="B10" s="43"/>
      <c r="C10" s="42" t="s">
        <v>263</v>
      </c>
      <c r="D10" s="42" t="s">
        <v>9</v>
      </c>
      <c r="E10" s="42"/>
      <c r="F10" s="42">
        <v>2</v>
      </c>
      <c r="G10" s="40"/>
      <c r="J10" s="20"/>
    </row>
    <row r="11" spans="2:10">
      <c r="B11" s="43"/>
      <c r="C11" s="42" t="s">
        <v>8</v>
      </c>
      <c r="D11" s="42" t="s">
        <v>9</v>
      </c>
      <c r="E11" s="42"/>
      <c r="F11" s="42">
        <v>2</v>
      </c>
      <c r="G11" s="40"/>
      <c r="J11" s="20"/>
    </row>
    <row r="12" spans="2:10" ht="25.5">
      <c r="B12" s="43"/>
      <c r="C12" s="42" t="s">
        <v>696</v>
      </c>
      <c r="D12" s="42" t="s">
        <v>177</v>
      </c>
      <c r="E12" s="42"/>
      <c r="F12" s="42">
        <v>2</v>
      </c>
      <c r="G12" s="40"/>
      <c r="J12" s="20"/>
    </row>
    <row r="13" spans="2:10">
      <c r="B13" s="43"/>
      <c r="C13" s="42" t="s">
        <v>497</v>
      </c>
      <c r="D13" s="42" t="s">
        <v>4</v>
      </c>
      <c r="E13" s="42"/>
      <c r="F13" s="42">
        <v>3</v>
      </c>
      <c r="G13" s="40"/>
      <c r="J13" s="20"/>
    </row>
    <row r="14" spans="2:10" ht="12.75" customHeight="1">
      <c r="B14" s="72" t="s">
        <v>505</v>
      </c>
      <c r="C14" s="72"/>
      <c r="D14" s="72"/>
      <c r="E14" s="72"/>
      <c r="F14" s="72"/>
      <c r="G14" s="40"/>
      <c r="J14" s="20"/>
    </row>
    <row r="15" spans="2:10" ht="12.75" customHeight="1">
      <c r="B15" s="42" t="s">
        <v>697</v>
      </c>
      <c r="C15" s="72" t="s">
        <v>698</v>
      </c>
      <c r="D15" s="72"/>
      <c r="E15" s="72"/>
      <c r="F15" s="72"/>
      <c r="G15" s="40"/>
      <c r="J15" s="20"/>
    </row>
    <row r="16" spans="2:10">
      <c r="B16" s="43"/>
      <c r="C16" s="42" t="s">
        <v>255</v>
      </c>
      <c r="D16" s="42" t="s">
        <v>4</v>
      </c>
      <c r="E16" s="42"/>
      <c r="F16" s="42">
        <v>10</v>
      </c>
      <c r="G16" s="40"/>
      <c r="J16" s="20"/>
    </row>
    <row r="17" spans="2:10">
      <c r="B17" s="43"/>
      <c r="C17" s="42" t="s">
        <v>699</v>
      </c>
      <c r="D17" s="42" t="s">
        <v>4</v>
      </c>
      <c r="E17" s="42"/>
      <c r="F17" s="42">
        <v>10</v>
      </c>
      <c r="G17" s="40"/>
      <c r="J17" s="20"/>
    </row>
    <row r="18" spans="2:10" ht="25.5">
      <c r="B18" s="43"/>
      <c r="C18" s="42" t="s">
        <v>700</v>
      </c>
      <c r="D18" s="42" t="s">
        <v>4</v>
      </c>
      <c r="E18" s="42"/>
      <c r="F18" s="42">
        <v>3</v>
      </c>
      <c r="G18" s="40"/>
      <c r="J18" s="20"/>
    </row>
    <row r="19" spans="2:10">
      <c r="B19" s="43"/>
      <c r="C19" s="42" t="s">
        <v>256</v>
      </c>
      <c r="D19" s="42" t="s">
        <v>169</v>
      </c>
      <c r="E19" s="42"/>
      <c r="F19" s="42">
        <v>12</v>
      </c>
      <c r="G19" s="40"/>
      <c r="J19" s="20"/>
    </row>
    <row r="20" spans="2:10">
      <c r="B20" s="43"/>
      <c r="C20" s="42" t="s">
        <v>157</v>
      </c>
      <c r="D20" s="42" t="s">
        <v>4</v>
      </c>
      <c r="E20" s="42"/>
      <c r="F20" s="42">
        <v>1</v>
      </c>
      <c r="G20" s="40"/>
      <c r="J20" s="20"/>
    </row>
    <row r="21" spans="2:10" ht="36" customHeight="1">
      <c r="B21" s="43"/>
      <c r="C21" s="42" t="s">
        <v>701</v>
      </c>
      <c r="D21" s="42" t="s">
        <v>4</v>
      </c>
      <c r="E21" s="42"/>
      <c r="F21" s="42">
        <v>100</v>
      </c>
      <c r="G21" s="40"/>
      <c r="J21" s="20"/>
    </row>
    <row r="22" spans="2:10">
      <c r="B22" s="43"/>
      <c r="C22" s="42" t="s">
        <v>260</v>
      </c>
      <c r="D22" s="42" t="s">
        <v>4</v>
      </c>
      <c r="E22" s="42"/>
      <c r="F22" s="42">
        <v>10</v>
      </c>
      <c r="G22" s="40"/>
      <c r="J22" s="20"/>
    </row>
    <row r="23" spans="2:10">
      <c r="B23" s="43"/>
      <c r="C23" s="42" t="s">
        <v>702</v>
      </c>
      <c r="D23" s="42" t="s">
        <v>4</v>
      </c>
      <c r="E23" s="42"/>
      <c r="F23" s="42">
        <v>10</v>
      </c>
      <c r="G23" s="40"/>
      <c r="J23" s="20"/>
    </row>
    <row r="24" spans="2:10" ht="25.5">
      <c r="B24" s="43"/>
      <c r="C24" s="42" t="s">
        <v>703</v>
      </c>
      <c r="D24" s="42" t="s">
        <v>4</v>
      </c>
      <c r="E24" s="42"/>
      <c r="F24" s="42">
        <v>30</v>
      </c>
      <c r="G24" s="40"/>
      <c r="J24" s="20"/>
    </row>
    <row r="25" spans="2:10">
      <c r="B25" s="43"/>
      <c r="C25" s="42" t="s">
        <v>704</v>
      </c>
      <c r="D25" s="42" t="s">
        <v>4</v>
      </c>
      <c r="E25" s="42"/>
      <c r="F25" s="42">
        <v>5</v>
      </c>
      <c r="G25" s="40"/>
      <c r="J25" s="20"/>
    </row>
    <row r="26" spans="2:10">
      <c r="B26" s="43"/>
      <c r="C26" s="42" t="s">
        <v>431</v>
      </c>
      <c r="D26" s="42" t="s">
        <v>4</v>
      </c>
      <c r="E26" s="42"/>
      <c r="F26" s="42">
        <v>10</v>
      </c>
      <c r="G26" s="40"/>
      <c r="J26" s="20"/>
    </row>
    <row r="27" spans="2:10">
      <c r="B27" s="43"/>
      <c r="C27" s="42" t="s">
        <v>705</v>
      </c>
      <c r="D27" s="42" t="s">
        <v>15</v>
      </c>
      <c r="E27" s="42"/>
      <c r="F27" s="42">
        <v>100</v>
      </c>
      <c r="G27" s="40"/>
      <c r="J27" s="20"/>
    </row>
    <row r="28" spans="2:10" ht="12.75" customHeight="1">
      <c r="B28" s="72" t="s">
        <v>505</v>
      </c>
      <c r="C28" s="72"/>
      <c r="D28" s="72"/>
      <c r="E28" s="72"/>
      <c r="F28" s="72"/>
      <c r="G28" s="40"/>
      <c r="J28" s="20"/>
    </row>
    <row r="29" spans="2:10" ht="12.75" customHeight="1">
      <c r="B29" s="42" t="s">
        <v>706</v>
      </c>
      <c r="C29" s="72" t="s">
        <v>707</v>
      </c>
      <c r="D29" s="72"/>
      <c r="E29" s="72"/>
      <c r="F29" s="72"/>
      <c r="G29" s="40"/>
      <c r="J29" s="20"/>
    </row>
    <row r="30" spans="2:10">
      <c r="B30" s="43"/>
      <c r="C30" s="42" t="s">
        <v>485</v>
      </c>
      <c r="D30" s="42" t="s">
        <v>15</v>
      </c>
      <c r="E30" s="42"/>
      <c r="F30" s="42">
        <v>10</v>
      </c>
      <c r="G30" s="40"/>
      <c r="J30" s="20"/>
    </row>
    <row r="31" spans="2:10">
      <c r="B31" s="43"/>
      <c r="C31" s="42" t="s">
        <v>135</v>
      </c>
      <c r="D31" s="42" t="s">
        <v>124</v>
      </c>
      <c r="E31" s="42"/>
      <c r="F31" s="42">
        <v>10</v>
      </c>
      <c r="G31" s="40"/>
      <c r="J31" s="20"/>
    </row>
    <row r="32" spans="2:10">
      <c r="B32" s="43"/>
      <c r="C32" s="42" t="s">
        <v>708</v>
      </c>
      <c r="D32" s="42" t="s">
        <v>187</v>
      </c>
      <c r="E32" s="42"/>
      <c r="F32" s="42">
        <v>1</v>
      </c>
      <c r="G32" s="40"/>
      <c r="J32" s="20"/>
    </row>
    <row r="33" spans="2:10">
      <c r="B33" s="43"/>
      <c r="C33" s="42" t="s">
        <v>484</v>
      </c>
      <c r="D33" s="42" t="s">
        <v>15</v>
      </c>
      <c r="E33" s="42"/>
      <c r="F33" s="42">
        <v>10</v>
      </c>
      <c r="G33" s="40"/>
      <c r="J33" s="20"/>
    </row>
    <row r="34" spans="2:10">
      <c r="B34" s="43"/>
      <c r="C34" s="42" t="s">
        <v>252</v>
      </c>
      <c r="D34" s="42" t="s">
        <v>124</v>
      </c>
      <c r="E34" s="42"/>
      <c r="F34" s="42">
        <v>10</v>
      </c>
      <c r="G34" s="40"/>
      <c r="J34" s="20"/>
    </row>
    <row r="35" spans="2:10">
      <c r="B35" s="43"/>
      <c r="C35" s="42" t="s">
        <v>164</v>
      </c>
      <c r="D35" s="42" t="s">
        <v>124</v>
      </c>
      <c r="E35" s="42"/>
      <c r="F35" s="42">
        <v>2</v>
      </c>
      <c r="G35" s="40"/>
      <c r="J35" s="20"/>
    </row>
    <row r="36" spans="2:10">
      <c r="B36" s="43"/>
      <c r="C36" s="42" t="s">
        <v>705</v>
      </c>
      <c r="D36" s="42" t="s">
        <v>15</v>
      </c>
      <c r="E36" s="42"/>
      <c r="F36" s="42">
        <v>20</v>
      </c>
      <c r="G36" s="40"/>
      <c r="J36" s="20"/>
    </row>
    <row r="37" spans="2:10" ht="12.75" customHeight="1">
      <c r="B37" s="72" t="s">
        <v>505</v>
      </c>
      <c r="C37" s="72"/>
      <c r="D37" s="72"/>
      <c r="E37" s="72"/>
      <c r="F37" s="72"/>
      <c r="G37" s="40"/>
      <c r="J37" s="20"/>
    </row>
    <row r="38" spans="2:10" ht="12.75" customHeight="1">
      <c r="B38" s="42" t="s">
        <v>709</v>
      </c>
      <c r="C38" s="72" t="s">
        <v>710</v>
      </c>
      <c r="D38" s="72"/>
      <c r="E38" s="72"/>
      <c r="F38" s="72"/>
      <c r="G38" s="40"/>
      <c r="J38" s="20"/>
    </row>
    <row r="39" spans="2:10">
      <c r="B39" s="43"/>
      <c r="C39" s="42" t="s">
        <v>122</v>
      </c>
      <c r="D39" s="42" t="s">
        <v>13</v>
      </c>
      <c r="E39" s="42"/>
      <c r="F39" s="42">
        <v>3</v>
      </c>
      <c r="G39" s="40"/>
      <c r="J39" s="20"/>
    </row>
    <row r="40" spans="2:10" ht="25.5">
      <c r="B40" s="43"/>
      <c r="C40" s="42" t="s">
        <v>711</v>
      </c>
      <c r="D40" s="42" t="s">
        <v>13</v>
      </c>
      <c r="E40" s="42"/>
      <c r="F40" s="42">
        <v>3</v>
      </c>
      <c r="G40" s="40"/>
      <c r="J40" s="20"/>
    </row>
    <row r="41" spans="2:10">
      <c r="B41" s="43"/>
      <c r="C41" s="42" t="s">
        <v>123</v>
      </c>
      <c r="D41" s="42" t="s">
        <v>4</v>
      </c>
      <c r="E41" s="42"/>
      <c r="F41" s="42">
        <v>10</v>
      </c>
      <c r="G41" s="40"/>
      <c r="J41" s="20"/>
    </row>
    <row r="42" spans="2:10">
      <c r="B42" s="43"/>
      <c r="C42" s="42" t="s">
        <v>712</v>
      </c>
      <c r="D42" s="42" t="s">
        <v>124</v>
      </c>
      <c r="E42" s="42"/>
      <c r="F42" s="42">
        <v>10</v>
      </c>
      <c r="G42" s="40"/>
      <c r="J42" s="20"/>
    </row>
    <row r="43" spans="2:10">
      <c r="B43" s="43"/>
      <c r="C43" s="42" t="s">
        <v>150</v>
      </c>
      <c r="D43" s="42" t="s">
        <v>124</v>
      </c>
      <c r="E43" s="42"/>
      <c r="F43" s="42">
        <v>2</v>
      </c>
      <c r="G43" s="40"/>
      <c r="J43" s="20"/>
    </row>
    <row r="44" spans="2:10">
      <c r="B44" s="43"/>
      <c r="C44" s="42" t="s">
        <v>713</v>
      </c>
      <c r="D44" s="42" t="s">
        <v>244</v>
      </c>
      <c r="E44" s="42"/>
      <c r="F44" s="42">
        <v>20</v>
      </c>
      <c r="G44" s="40"/>
      <c r="J44" s="20"/>
    </row>
    <row r="45" spans="2:10">
      <c r="B45" s="43"/>
      <c r="C45" s="42" t="s">
        <v>714</v>
      </c>
      <c r="D45" s="42" t="s">
        <v>244</v>
      </c>
      <c r="E45" s="42"/>
      <c r="F45" s="42">
        <v>20</v>
      </c>
      <c r="G45" s="40"/>
      <c r="J45" s="20"/>
    </row>
    <row r="46" spans="2:10" ht="12.75" customHeight="1">
      <c r="B46" s="72" t="s">
        <v>505</v>
      </c>
      <c r="C46" s="72"/>
      <c r="D46" s="72"/>
      <c r="E46" s="72"/>
      <c r="F46" s="72"/>
      <c r="G46" s="40"/>
      <c r="J46" s="20"/>
    </row>
    <row r="47" spans="2:10" ht="12.75" customHeight="1">
      <c r="B47" s="42" t="s">
        <v>715</v>
      </c>
      <c r="C47" s="72" t="s">
        <v>716</v>
      </c>
      <c r="D47" s="72"/>
      <c r="E47" s="72"/>
      <c r="F47" s="72"/>
      <c r="G47" s="40"/>
      <c r="J47" s="20"/>
    </row>
    <row r="48" spans="2:10">
      <c r="B48" s="43"/>
      <c r="C48" s="42" t="s">
        <v>126</v>
      </c>
      <c r="D48" s="42" t="s">
        <v>124</v>
      </c>
      <c r="E48" s="42"/>
      <c r="F48" s="42">
        <v>20</v>
      </c>
      <c r="G48" s="40"/>
      <c r="J48" s="20"/>
    </row>
    <row r="49" spans="2:10">
      <c r="B49" s="43"/>
      <c r="C49" s="42" t="s">
        <v>127</v>
      </c>
      <c r="D49" s="42" t="s">
        <v>124</v>
      </c>
      <c r="E49" s="42"/>
      <c r="F49" s="42">
        <v>10</v>
      </c>
      <c r="G49" s="40"/>
      <c r="J49" s="20"/>
    </row>
    <row r="50" spans="2:10">
      <c r="B50" s="43"/>
      <c r="C50" s="42" t="s">
        <v>128</v>
      </c>
      <c r="D50" s="42" t="s">
        <v>124</v>
      </c>
      <c r="E50" s="42"/>
      <c r="F50" s="42">
        <v>30</v>
      </c>
      <c r="G50" s="40"/>
      <c r="J50" s="20"/>
    </row>
    <row r="51" spans="2:10">
      <c r="B51" s="43"/>
      <c r="C51" s="42" t="s">
        <v>129</v>
      </c>
      <c r="D51" s="42" t="s">
        <v>124</v>
      </c>
      <c r="E51" s="42"/>
      <c r="F51" s="42">
        <v>10</v>
      </c>
      <c r="G51" s="40"/>
      <c r="J51" s="20"/>
    </row>
    <row r="52" spans="2:10">
      <c r="B52" s="43"/>
      <c r="C52" s="42" t="s">
        <v>130</v>
      </c>
      <c r="D52" s="42" t="s">
        <v>124</v>
      </c>
      <c r="E52" s="42"/>
      <c r="F52" s="42">
        <v>30</v>
      </c>
      <c r="G52" s="40"/>
      <c r="J52" s="20"/>
    </row>
    <row r="53" spans="2:10">
      <c r="B53" s="43"/>
      <c r="C53" s="42" t="s">
        <v>131</v>
      </c>
      <c r="D53" s="42" t="s">
        <v>13</v>
      </c>
      <c r="E53" s="42"/>
      <c r="F53" s="42">
        <v>30</v>
      </c>
      <c r="G53" s="40"/>
      <c r="J53" s="20"/>
    </row>
    <row r="54" spans="2:10">
      <c r="B54" s="43"/>
      <c r="C54" s="42" t="s">
        <v>132</v>
      </c>
      <c r="D54" s="42" t="s">
        <v>4</v>
      </c>
      <c r="E54" s="42"/>
      <c r="F54" s="42">
        <v>10</v>
      </c>
      <c r="G54" s="40"/>
      <c r="J54" s="20"/>
    </row>
    <row r="55" spans="2:10">
      <c r="B55" s="43"/>
      <c r="C55" s="42" t="s">
        <v>133</v>
      </c>
      <c r="D55" s="42" t="s">
        <v>13</v>
      </c>
      <c r="E55" s="42"/>
      <c r="F55" s="42">
        <v>10</v>
      </c>
      <c r="G55" s="40"/>
      <c r="J55" s="20"/>
    </row>
    <row r="56" spans="2:10">
      <c r="B56" s="43"/>
      <c r="C56" s="42" t="s">
        <v>134</v>
      </c>
      <c r="D56" s="42" t="s">
        <v>13</v>
      </c>
      <c r="E56" s="42"/>
      <c r="F56" s="42">
        <v>20</v>
      </c>
      <c r="G56" s="40"/>
      <c r="J56" s="20"/>
    </row>
    <row r="57" spans="2:10">
      <c r="B57" s="43"/>
      <c r="C57" s="42" t="s">
        <v>136</v>
      </c>
      <c r="D57" s="42" t="s">
        <v>4</v>
      </c>
      <c r="E57" s="42"/>
      <c r="F57" s="42">
        <v>50</v>
      </c>
      <c r="G57" s="40"/>
      <c r="J57" s="20"/>
    </row>
    <row r="58" spans="2:10">
      <c r="B58" s="43"/>
      <c r="C58" s="42" t="s">
        <v>137</v>
      </c>
      <c r="D58" s="42" t="s">
        <v>124</v>
      </c>
      <c r="E58" s="42"/>
      <c r="F58" s="42">
        <v>30</v>
      </c>
      <c r="G58" s="40"/>
      <c r="J58" s="20"/>
    </row>
    <row r="59" spans="2:10">
      <c r="B59" s="43"/>
      <c r="C59" s="42" t="s">
        <v>138</v>
      </c>
      <c r="D59" s="42" t="s">
        <v>4</v>
      </c>
      <c r="E59" s="42"/>
      <c r="F59" s="42">
        <v>30</v>
      </c>
      <c r="G59" s="40"/>
      <c r="J59" s="20"/>
    </row>
    <row r="60" spans="2:10">
      <c r="B60" s="43"/>
      <c r="C60" s="42" t="s">
        <v>142</v>
      </c>
      <c r="D60" s="42" t="s">
        <v>124</v>
      </c>
      <c r="E60" s="42"/>
      <c r="F60" s="42">
        <v>10</v>
      </c>
      <c r="G60" s="40"/>
      <c r="J60" s="20"/>
    </row>
    <row r="61" spans="2:10">
      <c r="B61" s="43"/>
      <c r="C61" s="42" t="s">
        <v>143</v>
      </c>
      <c r="D61" s="42" t="s">
        <v>124</v>
      </c>
      <c r="E61" s="42"/>
      <c r="F61" s="42">
        <v>40</v>
      </c>
      <c r="G61" s="40"/>
      <c r="J61" s="20"/>
    </row>
    <row r="62" spans="2:10">
      <c r="B62" s="43"/>
      <c r="C62" s="42" t="s">
        <v>259</v>
      </c>
      <c r="D62" s="42" t="s">
        <v>4</v>
      </c>
      <c r="E62" s="42"/>
      <c r="F62" s="42">
        <v>5</v>
      </c>
      <c r="G62" s="40"/>
      <c r="J62" s="20"/>
    </row>
    <row r="63" spans="2:10" ht="25.5">
      <c r="B63" s="43"/>
      <c r="C63" s="42" t="s">
        <v>717</v>
      </c>
      <c r="D63" s="42" t="s">
        <v>4</v>
      </c>
      <c r="E63" s="42"/>
      <c r="F63" s="42">
        <v>1</v>
      </c>
      <c r="G63" s="40"/>
      <c r="J63" s="20"/>
    </row>
    <row r="64" spans="2:10" ht="25.5">
      <c r="B64" s="43"/>
      <c r="C64" s="42" t="s">
        <v>494</v>
      </c>
      <c r="D64" s="42" t="s">
        <v>124</v>
      </c>
      <c r="E64" s="42"/>
      <c r="F64" s="42">
        <v>10</v>
      </c>
      <c r="G64" s="40"/>
      <c r="J64" s="20"/>
    </row>
    <row r="65" spans="2:10">
      <c r="B65" s="43"/>
      <c r="C65" s="42" t="s">
        <v>159</v>
      </c>
      <c r="D65" s="42" t="s">
        <v>124</v>
      </c>
      <c r="E65" s="42"/>
      <c r="F65" s="42">
        <v>5</v>
      </c>
      <c r="G65" s="40"/>
      <c r="J65" s="20"/>
    </row>
    <row r="66" spans="2:10">
      <c r="B66" s="43"/>
      <c r="C66" s="42" t="s">
        <v>145</v>
      </c>
      <c r="D66" s="42" t="s">
        <v>146</v>
      </c>
      <c r="E66" s="42"/>
      <c r="F66" s="42">
        <v>3</v>
      </c>
      <c r="G66" s="40"/>
      <c r="J66" s="20"/>
    </row>
    <row r="67" spans="2:10">
      <c r="B67" s="43"/>
      <c r="C67" s="42" t="s">
        <v>147</v>
      </c>
      <c r="D67" s="42" t="s">
        <v>124</v>
      </c>
      <c r="E67" s="42"/>
      <c r="F67" s="42">
        <v>5</v>
      </c>
      <c r="G67" s="40"/>
      <c r="J67" s="20"/>
    </row>
    <row r="68" spans="2:10">
      <c r="B68" s="43"/>
      <c r="C68" s="42" t="s">
        <v>148</v>
      </c>
      <c r="D68" s="42" t="s">
        <v>124</v>
      </c>
      <c r="E68" s="42"/>
      <c r="F68" s="42">
        <v>5</v>
      </c>
      <c r="G68" s="40"/>
      <c r="J68" s="20"/>
    </row>
    <row r="69" spans="2:10">
      <c r="B69" s="43"/>
      <c r="C69" s="42" t="s">
        <v>149</v>
      </c>
      <c r="D69" s="42" t="s">
        <v>4</v>
      </c>
      <c r="E69" s="42"/>
      <c r="F69" s="42">
        <v>1</v>
      </c>
      <c r="G69" s="40"/>
      <c r="J69" s="20"/>
    </row>
    <row r="70" spans="2:10">
      <c r="B70" s="43"/>
      <c r="C70" s="42" t="s">
        <v>718</v>
      </c>
      <c r="D70" s="42" t="s">
        <v>4</v>
      </c>
      <c r="E70" s="42"/>
      <c r="F70" s="42">
        <v>20</v>
      </c>
      <c r="G70" s="40"/>
      <c r="J70" s="20"/>
    </row>
    <row r="71" spans="2:10">
      <c r="B71" s="43"/>
      <c r="C71" s="42" t="s">
        <v>258</v>
      </c>
      <c r="D71" s="42" t="s">
        <v>4</v>
      </c>
      <c r="E71" s="42"/>
      <c r="F71" s="42">
        <v>4</v>
      </c>
      <c r="G71" s="40"/>
      <c r="J71" s="20"/>
    </row>
    <row r="72" spans="2:10">
      <c r="B72" s="43"/>
      <c r="C72" s="42" t="s">
        <v>432</v>
      </c>
      <c r="D72" s="42" t="s">
        <v>4</v>
      </c>
      <c r="E72" s="42"/>
      <c r="F72" s="42">
        <v>5</v>
      </c>
      <c r="G72" s="40"/>
      <c r="J72" s="20"/>
    </row>
    <row r="73" spans="2:10" ht="25.5">
      <c r="B73" s="43"/>
      <c r="C73" s="42" t="s">
        <v>719</v>
      </c>
      <c r="D73" s="42" t="s">
        <v>4</v>
      </c>
      <c r="E73" s="42"/>
      <c r="F73" s="42">
        <v>1</v>
      </c>
      <c r="G73" s="40"/>
      <c r="J73" s="20"/>
    </row>
    <row r="74" spans="2:10">
      <c r="B74" s="43"/>
      <c r="C74" s="42" t="s">
        <v>495</v>
      </c>
      <c r="D74" s="42" t="s">
        <v>4</v>
      </c>
      <c r="E74" s="42"/>
      <c r="F74" s="42">
        <v>1</v>
      </c>
      <c r="G74" s="40"/>
      <c r="J74" s="20"/>
    </row>
    <row r="75" spans="2:10">
      <c r="B75" s="43"/>
      <c r="C75" s="42" t="s">
        <v>720</v>
      </c>
      <c r="D75" s="42" t="s">
        <v>4</v>
      </c>
      <c r="E75" s="42"/>
      <c r="F75" s="42">
        <v>1</v>
      </c>
      <c r="G75" s="40"/>
      <c r="J75" s="20"/>
    </row>
    <row r="76" spans="2:10">
      <c r="B76" s="43"/>
      <c r="C76" s="42" t="s">
        <v>160</v>
      </c>
      <c r="D76" s="42" t="s">
        <v>4</v>
      </c>
      <c r="E76" s="42"/>
      <c r="F76" s="42">
        <v>1</v>
      </c>
      <c r="G76" s="40"/>
      <c r="J76" s="20"/>
    </row>
    <row r="77" spans="2:10">
      <c r="B77" s="43"/>
      <c r="C77" s="42" t="s">
        <v>721</v>
      </c>
      <c r="D77" s="42" t="s">
        <v>15</v>
      </c>
      <c r="E77" s="42"/>
      <c r="F77" s="42">
        <v>40</v>
      </c>
      <c r="G77" s="40"/>
      <c r="J77" s="20"/>
    </row>
    <row r="78" spans="2:10">
      <c r="B78" s="43"/>
      <c r="C78" s="42" t="s">
        <v>722</v>
      </c>
      <c r="D78" s="42" t="s">
        <v>15</v>
      </c>
      <c r="E78" s="42"/>
      <c r="F78" s="42">
        <v>40</v>
      </c>
      <c r="G78" s="40"/>
      <c r="J78" s="20"/>
    </row>
    <row r="79" spans="2:10" ht="12.75" customHeight="1">
      <c r="B79" s="72" t="s">
        <v>505</v>
      </c>
      <c r="C79" s="72"/>
      <c r="D79" s="72"/>
      <c r="E79" s="72"/>
      <c r="F79" s="72"/>
      <c r="G79" s="40"/>
      <c r="J79" s="20"/>
    </row>
    <row r="80" spans="2:10" ht="12.75" customHeight="1">
      <c r="B80" s="42" t="s">
        <v>723</v>
      </c>
      <c r="C80" s="72" t="s">
        <v>724</v>
      </c>
      <c r="D80" s="72"/>
      <c r="E80" s="72"/>
      <c r="F80" s="72"/>
      <c r="G80" s="40"/>
      <c r="J80" s="20"/>
    </row>
    <row r="81" spans="2:10">
      <c r="B81" s="43"/>
      <c r="C81" s="42" t="s">
        <v>487</v>
      </c>
      <c r="D81" s="42" t="s">
        <v>152</v>
      </c>
      <c r="E81" s="42"/>
      <c r="F81" s="42">
        <v>2</v>
      </c>
      <c r="G81" s="40"/>
      <c r="J81" s="20"/>
    </row>
    <row r="82" spans="2:10" ht="25.5">
      <c r="B82" s="43"/>
      <c r="C82" s="42" t="s">
        <v>249</v>
      </c>
      <c r="D82" s="42" t="s">
        <v>15</v>
      </c>
      <c r="E82" s="42"/>
      <c r="F82" s="42">
        <v>10</v>
      </c>
      <c r="G82" s="40"/>
      <c r="J82" s="20"/>
    </row>
    <row r="83" spans="2:10">
      <c r="B83" s="43"/>
      <c r="C83" s="42" t="s">
        <v>153</v>
      </c>
      <c r="D83" s="42" t="s">
        <v>5</v>
      </c>
      <c r="E83" s="42"/>
      <c r="F83" s="42">
        <v>2</v>
      </c>
      <c r="G83" s="40"/>
      <c r="J83" s="20"/>
    </row>
    <row r="84" spans="2:10" ht="51">
      <c r="B84" s="43"/>
      <c r="C84" s="42" t="s">
        <v>725</v>
      </c>
      <c r="D84" s="42" t="s">
        <v>13</v>
      </c>
      <c r="E84" s="42"/>
      <c r="F84" s="42">
        <v>10</v>
      </c>
      <c r="G84" s="40"/>
      <c r="J84" s="20"/>
    </row>
    <row r="85" spans="2:10" ht="25.5">
      <c r="B85" s="43"/>
      <c r="C85" s="42" t="s">
        <v>154</v>
      </c>
      <c r="D85" s="42" t="s">
        <v>12</v>
      </c>
      <c r="E85" s="42"/>
      <c r="F85" s="42">
        <v>5</v>
      </c>
      <c r="G85" s="40"/>
      <c r="J85" s="20"/>
    </row>
    <row r="86" spans="2:10">
      <c r="B86" s="43"/>
      <c r="C86" s="42" t="s">
        <v>155</v>
      </c>
      <c r="D86" s="42" t="s">
        <v>4</v>
      </c>
      <c r="E86" s="42"/>
      <c r="F86" s="42">
        <v>2</v>
      </c>
      <c r="G86" s="40"/>
      <c r="J86" s="20"/>
    </row>
    <row r="87" spans="2:10">
      <c r="B87" s="43"/>
      <c r="C87" s="42" t="s">
        <v>156</v>
      </c>
      <c r="D87" s="42" t="s">
        <v>15</v>
      </c>
      <c r="E87" s="42"/>
      <c r="F87" s="42">
        <v>30</v>
      </c>
      <c r="G87" s="40"/>
      <c r="J87" s="20"/>
    </row>
    <row r="88" spans="2:10" ht="25.5">
      <c r="B88" s="43"/>
      <c r="C88" s="42" t="s">
        <v>443</v>
      </c>
      <c r="D88" s="42" t="s">
        <v>5</v>
      </c>
      <c r="E88" s="42"/>
      <c r="F88" s="42">
        <v>2</v>
      </c>
      <c r="G88" s="40"/>
      <c r="J88" s="20"/>
    </row>
    <row r="89" spans="2:10">
      <c r="B89" s="43"/>
      <c r="C89" s="42" t="s">
        <v>726</v>
      </c>
      <c r="D89" s="42" t="s">
        <v>15</v>
      </c>
      <c r="E89" s="42"/>
      <c r="F89" s="42">
        <v>30</v>
      </c>
      <c r="G89" s="40"/>
      <c r="J89" s="20"/>
    </row>
    <row r="90" spans="2:10">
      <c r="B90" s="43"/>
      <c r="C90" s="42" t="s">
        <v>727</v>
      </c>
      <c r="D90" s="42" t="s">
        <v>15</v>
      </c>
      <c r="E90" s="42"/>
      <c r="F90" s="42">
        <v>30</v>
      </c>
      <c r="G90" s="40"/>
      <c r="J90" s="20"/>
    </row>
    <row r="91" spans="2:10" ht="12.75" customHeight="1">
      <c r="B91" s="72" t="s">
        <v>505</v>
      </c>
      <c r="C91" s="72"/>
      <c r="D91" s="72"/>
      <c r="E91" s="72"/>
      <c r="F91" s="72"/>
      <c r="G91" s="40"/>
      <c r="J91" s="20"/>
    </row>
    <row r="92" spans="2:10" ht="12.75" customHeight="1">
      <c r="B92" s="42" t="s">
        <v>728</v>
      </c>
      <c r="C92" s="72" t="s">
        <v>729</v>
      </c>
      <c r="D92" s="72"/>
      <c r="E92" s="72"/>
      <c r="F92" s="72"/>
      <c r="G92" s="40"/>
      <c r="J92" s="20"/>
    </row>
    <row r="93" spans="2:10" ht="25.5">
      <c r="B93" s="43"/>
      <c r="C93" s="42" t="s">
        <v>730</v>
      </c>
      <c r="D93" s="42" t="s">
        <v>244</v>
      </c>
      <c r="E93" s="42"/>
      <c r="F93" s="42">
        <v>1</v>
      </c>
      <c r="G93" s="40"/>
      <c r="J93" s="20"/>
    </row>
    <row r="94" spans="2:10" ht="25.5">
      <c r="B94" s="43"/>
      <c r="C94" s="42" t="s">
        <v>248</v>
      </c>
      <c r="D94" s="42" t="s">
        <v>15</v>
      </c>
      <c r="E94" s="42"/>
      <c r="F94" s="42">
        <v>1</v>
      </c>
      <c r="G94" s="40"/>
      <c r="J94" s="20"/>
    </row>
    <row r="95" spans="2:10">
      <c r="B95" s="43"/>
      <c r="C95" s="42" t="s">
        <v>731</v>
      </c>
      <c r="D95" s="42" t="s">
        <v>15</v>
      </c>
      <c r="E95" s="42"/>
      <c r="F95" s="42">
        <v>1</v>
      </c>
      <c r="G95" s="40"/>
      <c r="J95" s="20"/>
    </row>
    <row r="96" spans="2:10">
      <c r="B96" s="43"/>
      <c r="C96" s="42" t="s">
        <v>246</v>
      </c>
      <c r="D96" s="42" t="s">
        <v>15</v>
      </c>
      <c r="E96" s="42"/>
      <c r="F96" s="42">
        <v>2</v>
      </c>
      <c r="G96" s="40"/>
      <c r="J96" s="20"/>
    </row>
    <row r="97" spans="2:10" ht="25.5">
      <c r="B97" s="43"/>
      <c r="C97" s="42" t="s">
        <v>732</v>
      </c>
      <c r="D97" s="42" t="s">
        <v>15</v>
      </c>
      <c r="E97" s="42"/>
      <c r="F97" s="42">
        <v>1</v>
      </c>
      <c r="G97" s="40"/>
      <c r="J97" s="20"/>
    </row>
    <row r="98" spans="2:10" ht="25.5">
      <c r="B98" s="43"/>
      <c r="C98" s="42" t="s">
        <v>733</v>
      </c>
      <c r="D98" s="42" t="s">
        <v>15</v>
      </c>
      <c r="E98" s="42"/>
      <c r="F98" s="42">
        <v>5</v>
      </c>
      <c r="G98" s="40"/>
      <c r="J98" s="20"/>
    </row>
    <row r="99" spans="2:10">
      <c r="B99" s="43"/>
      <c r="C99" s="42" t="s">
        <v>247</v>
      </c>
      <c r="D99" s="42" t="s">
        <v>15</v>
      </c>
      <c r="E99" s="42"/>
      <c r="F99" s="42">
        <v>5</v>
      </c>
      <c r="G99" s="40"/>
      <c r="J99" s="20"/>
    </row>
    <row r="100" spans="2:10">
      <c r="B100" s="43"/>
      <c r="C100" s="42" t="s">
        <v>162</v>
      </c>
      <c r="D100" s="42" t="s">
        <v>15</v>
      </c>
      <c r="E100" s="42"/>
      <c r="F100" s="42">
        <v>5</v>
      </c>
      <c r="G100" s="40"/>
      <c r="J100" s="20"/>
    </row>
    <row r="101" spans="2:10" ht="25.5">
      <c r="B101" s="43"/>
      <c r="C101" s="42" t="s">
        <v>433</v>
      </c>
      <c r="D101" s="42" t="s">
        <v>15</v>
      </c>
      <c r="E101" s="42"/>
      <c r="F101" s="42">
        <v>5</v>
      </c>
      <c r="G101" s="40"/>
      <c r="J101" s="20"/>
    </row>
    <row r="102" spans="2:10" ht="25.5">
      <c r="B102" s="43"/>
      <c r="C102" s="42" t="s">
        <v>161</v>
      </c>
      <c r="D102" s="42" t="s">
        <v>15</v>
      </c>
      <c r="E102" s="42"/>
      <c r="F102" s="42">
        <v>5</v>
      </c>
      <c r="G102" s="40"/>
      <c r="J102" s="20"/>
    </row>
    <row r="103" spans="2:10">
      <c r="B103" s="43"/>
      <c r="C103" s="42" t="s">
        <v>734</v>
      </c>
      <c r="D103" s="42" t="s">
        <v>15</v>
      </c>
      <c r="E103" s="42"/>
      <c r="F103" s="42">
        <v>1</v>
      </c>
      <c r="G103" s="40"/>
      <c r="J103" s="20"/>
    </row>
    <row r="104" spans="2:10" ht="25.5">
      <c r="B104" s="43"/>
      <c r="C104" s="42" t="s">
        <v>735</v>
      </c>
      <c r="D104" s="42" t="s">
        <v>15</v>
      </c>
      <c r="E104" s="42"/>
      <c r="F104" s="42">
        <v>2</v>
      </c>
      <c r="G104" s="40"/>
      <c r="J104" s="20"/>
    </row>
    <row r="105" spans="2:10">
      <c r="B105" s="43"/>
      <c r="C105" s="42" t="s">
        <v>736</v>
      </c>
      <c r="D105" s="42" t="s">
        <v>15</v>
      </c>
      <c r="E105" s="42"/>
      <c r="F105" s="42">
        <v>1</v>
      </c>
      <c r="G105" s="40"/>
      <c r="J105" s="20"/>
    </row>
    <row r="106" spans="2:10" ht="25.5">
      <c r="B106" s="43"/>
      <c r="C106" s="42" t="s">
        <v>737</v>
      </c>
      <c r="D106" s="42" t="s">
        <v>15</v>
      </c>
      <c r="E106" s="42"/>
      <c r="F106" s="42">
        <v>2</v>
      </c>
      <c r="G106" s="40"/>
      <c r="J106" s="20"/>
    </row>
    <row r="107" spans="2:10" ht="25.5">
      <c r="B107" s="43"/>
      <c r="C107" s="42" t="s">
        <v>738</v>
      </c>
      <c r="D107" s="42" t="s">
        <v>15</v>
      </c>
      <c r="E107" s="42"/>
      <c r="F107" s="42">
        <v>2</v>
      </c>
      <c r="G107" s="40"/>
      <c r="J107" s="20"/>
    </row>
    <row r="108" spans="2:10" ht="25.5">
      <c r="B108" s="43"/>
      <c r="C108" s="42" t="s">
        <v>739</v>
      </c>
      <c r="D108" s="42" t="s">
        <v>15</v>
      </c>
      <c r="E108" s="42"/>
      <c r="F108" s="42">
        <v>4</v>
      </c>
      <c r="G108" s="40"/>
      <c r="J108" s="20"/>
    </row>
    <row r="109" spans="2:10" ht="25.5">
      <c r="B109" s="43"/>
      <c r="C109" s="42" t="s">
        <v>440</v>
      </c>
      <c r="D109" s="42" t="s">
        <v>15</v>
      </c>
      <c r="E109" s="42"/>
      <c r="F109" s="42">
        <v>3</v>
      </c>
      <c r="G109" s="40"/>
      <c r="J109" s="20"/>
    </row>
    <row r="110" spans="2:10">
      <c r="B110" s="43"/>
      <c r="C110" s="42" t="s">
        <v>439</v>
      </c>
      <c r="D110" s="42" t="s">
        <v>4</v>
      </c>
      <c r="E110" s="42"/>
      <c r="F110" s="42">
        <v>2</v>
      </c>
      <c r="G110" s="40"/>
      <c r="J110" s="20"/>
    </row>
    <row r="111" spans="2:10" ht="25.5">
      <c r="B111" s="43"/>
      <c r="C111" s="42" t="s">
        <v>438</v>
      </c>
      <c r="D111" s="42" t="s">
        <v>15</v>
      </c>
      <c r="E111" s="42"/>
      <c r="F111" s="42">
        <v>2</v>
      </c>
      <c r="G111" s="40"/>
      <c r="J111" s="20"/>
    </row>
    <row r="112" spans="2:10">
      <c r="B112" s="43"/>
      <c r="C112" s="42" t="s">
        <v>437</v>
      </c>
      <c r="D112" s="42" t="s">
        <v>15</v>
      </c>
      <c r="E112" s="42"/>
      <c r="F112" s="42">
        <v>2</v>
      </c>
      <c r="G112" s="40"/>
      <c r="J112" s="20"/>
    </row>
    <row r="113" spans="2:10" ht="51">
      <c r="B113" s="43"/>
      <c r="C113" s="42" t="s">
        <v>245</v>
      </c>
      <c r="D113" s="42" t="s">
        <v>158</v>
      </c>
      <c r="E113" s="42"/>
      <c r="F113" s="42">
        <v>10</v>
      </c>
      <c r="G113" s="40"/>
      <c r="J113" s="20"/>
    </row>
    <row r="114" spans="2:10" ht="38.25">
      <c r="B114" s="43"/>
      <c r="C114" s="42" t="s">
        <v>740</v>
      </c>
      <c r="D114" s="42" t="s">
        <v>15</v>
      </c>
      <c r="E114" s="42"/>
      <c r="F114" s="42">
        <v>10</v>
      </c>
      <c r="G114" s="40"/>
      <c r="J114" s="20"/>
    </row>
    <row r="115" spans="2:10">
      <c r="B115" s="43"/>
      <c r="C115" s="42" t="s">
        <v>741</v>
      </c>
      <c r="D115" s="42" t="s">
        <v>15</v>
      </c>
      <c r="E115" s="42"/>
      <c r="F115" s="42">
        <v>30</v>
      </c>
      <c r="G115" s="40"/>
      <c r="J115" s="20"/>
    </row>
    <row r="116" spans="2:10">
      <c r="B116" s="43"/>
      <c r="C116" s="42" t="s">
        <v>742</v>
      </c>
      <c r="D116" s="42" t="s">
        <v>15</v>
      </c>
      <c r="E116" s="42"/>
      <c r="F116" s="42">
        <v>30</v>
      </c>
      <c r="G116" s="40"/>
      <c r="J116" s="20"/>
    </row>
    <row r="117" spans="2:10" ht="12.75" customHeight="1">
      <c r="B117" s="72" t="s">
        <v>505</v>
      </c>
      <c r="C117" s="72"/>
      <c r="D117" s="72"/>
      <c r="E117" s="72"/>
      <c r="F117" s="72"/>
      <c r="G117" s="40"/>
      <c r="J117" s="20"/>
    </row>
    <row r="118" spans="2:10" ht="12.75" customHeight="1">
      <c r="B118" s="42" t="s">
        <v>743</v>
      </c>
      <c r="C118" s="72" t="s">
        <v>744</v>
      </c>
      <c r="D118" s="72"/>
      <c r="E118" s="72"/>
      <c r="F118" s="72"/>
      <c r="G118" s="40"/>
      <c r="J118" s="20"/>
    </row>
    <row r="119" spans="2:10">
      <c r="B119" s="43"/>
      <c r="C119" s="42" t="s">
        <v>253</v>
      </c>
      <c r="D119" s="42" t="s">
        <v>4</v>
      </c>
      <c r="E119" s="42"/>
      <c r="F119" s="42">
        <v>3</v>
      </c>
      <c r="G119" s="40"/>
      <c r="J119" s="20"/>
    </row>
    <row r="120" spans="2:10">
      <c r="B120" s="43"/>
      <c r="C120" s="42" t="s">
        <v>745</v>
      </c>
      <c r="D120" s="42" t="s">
        <v>4</v>
      </c>
      <c r="E120" s="42"/>
      <c r="F120" s="42">
        <v>10</v>
      </c>
      <c r="G120" s="40"/>
      <c r="J120" s="20"/>
    </row>
    <row r="121" spans="2:10">
      <c r="B121" s="43"/>
      <c r="C121" s="42" t="s">
        <v>139</v>
      </c>
      <c r="D121" s="42" t="s">
        <v>4</v>
      </c>
      <c r="E121" s="42"/>
      <c r="F121" s="42">
        <v>10</v>
      </c>
      <c r="G121" s="40"/>
      <c r="J121" s="20"/>
    </row>
    <row r="122" spans="2:10">
      <c r="B122" s="43"/>
      <c r="C122" s="42" t="s">
        <v>140</v>
      </c>
      <c r="D122" s="42" t="s">
        <v>4</v>
      </c>
      <c r="E122" s="42"/>
      <c r="F122" s="42">
        <v>10</v>
      </c>
      <c r="G122" s="40"/>
      <c r="J122" s="20"/>
    </row>
    <row r="123" spans="2:10" ht="25.5">
      <c r="B123" s="43"/>
      <c r="C123" s="42" t="s">
        <v>746</v>
      </c>
      <c r="D123" s="42" t="s">
        <v>4</v>
      </c>
      <c r="E123" s="42"/>
      <c r="F123" s="42">
        <v>3</v>
      </c>
      <c r="G123" s="40"/>
      <c r="J123" s="20"/>
    </row>
    <row r="124" spans="2:10" ht="25.5">
      <c r="B124" s="43"/>
      <c r="C124" s="42" t="s">
        <v>747</v>
      </c>
      <c r="D124" s="42" t="s">
        <v>4</v>
      </c>
      <c r="E124" s="42"/>
      <c r="F124" s="42">
        <v>3</v>
      </c>
      <c r="G124" s="40"/>
      <c r="J124" s="20"/>
    </row>
    <row r="125" spans="2:10" ht="25.5">
      <c r="B125" s="43"/>
      <c r="C125" s="42" t="s">
        <v>436</v>
      </c>
      <c r="D125" s="42" t="s">
        <v>4</v>
      </c>
      <c r="E125" s="42"/>
      <c r="F125" s="42">
        <v>3</v>
      </c>
      <c r="G125" s="40"/>
      <c r="J125" s="20"/>
    </row>
    <row r="126" spans="2:10" ht="25.5">
      <c r="B126" s="43"/>
      <c r="C126" s="42" t="s">
        <v>748</v>
      </c>
      <c r="D126" s="42" t="s">
        <v>4</v>
      </c>
      <c r="E126" s="42"/>
      <c r="F126" s="42">
        <v>5</v>
      </c>
      <c r="G126" s="40"/>
      <c r="J126" s="20"/>
    </row>
    <row r="127" spans="2:10" ht="25.5">
      <c r="B127" s="43"/>
      <c r="C127" s="42" t="s">
        <v>434</v>
      </c>
      <c r="D127" s="42" t="s">
        <v>4</v>
      </c>
      <c r="E127" s="42"/>
      <c r="F127" s="42">
        <v>2</v>
      </c>
      <c r="G127" s="40"/>
      <c r="J127" s="20"/>
    </row>
    <row r="128" spans="2:10" ht="25.5">
      <c r="B128" s="43"/>
      <c r="C128" s="42" t="s">
        <v>435</v>
      </c>
      <c r="D128" s="42" t="s">
        <v>4</v>
      </c>
      <c r="E128" s="42"/>
      <c r="F128" s="42">
        <v>3</v>
      </c>
      <c r="G128" s="40"/>
      <c r="J128" s="20"/>
    </row>
    <row r="129" spans="2:10" ht="25.5">
      <c r="B129" s="43"/>
      <c r="C129" s="42" t="s">
        <v>749</v>
      </c>
      <c r="D129" s="42" t="s">
        <v>4</v>
      </c>
      <c r="E129" s="42"/>
      <c r="F129" s="42">
        <v>3</v>
      </c>
      <c r="G129" s="40"/>
      <c r="J129" s="20"/>
    </row>
    <row r="130" spans="2:10" ht="25.5">
      <c r="B130" s="43"/>
      <c r="C130" s="42" t="s">
        <v>750</v>
      </c>
      <c r="D130" s="42" t="s">
        <v>4</v>
      </c>
      <c r="E130" s="42"/>
      <c r="F130" s="42">
        <v>3</v>
      </c>
      <c r="G130" s="40"/>
      <c r="J130" s="20"/>
    </row>
    <row r="131" spans="2:10">
      <c r="B131" s="43"/>
      <c r="C131" s="42" t="s">
        <v>257</v>
      </c>
      <c r="D131" s="42" t="s">
        <v>244</v>
      </c>
      <c r="E131" s="42"/>
      <c r="F131" s="42">
        <v>30</v>
      </c>
      <c r="G131" s="40"/>
      <c r="J131" s="20"/>
    </row>
    <row r="132" spans="2:10">
      <c r="B132" s="43"/>
      <c r="C132" s="42" t="s">
        <v>151</v>
      </c>
      <c r="D132" s="42" t="s">
        <v>152</v>
      </c>
      <c r="E132" s="42"/>
      <c r="F132" s="42">
        <v>2</v>
      </c>
      <c r="G132" s="40"/>
      <c r="J132" s="20"/>
    </row>
    <row r="133" spans="2:10">
      <c r="B133" s="43"/>
      <c r="C133" s="42" t="s">
        <v>751</v>
      </c>
      <c r="D133" s="42" t="s">
        <v>152</v>
      </c>
      <c r="E133" s="42"/>
      <c r="F133" s="42">
        <v>4</v>
      </c>
      <c r="G133" s="40"/>
      <c r="J133" s="20"/>
    </row>
    <row r="134" spans="2:10">
      <c r="B134" s="43"/>
      <c r="C134" s="42" t="s">
        <v>144</v>
      </c>
      <c r="D134" s="42" t="s">
        <v>244</v>
      </c>
      <c r="E134" s="42"/>
      <c r="F134" s="42">
        <v>3</v>
      </c>
      <c r="G134" s="40"/>
      <c r="J134" s="20"/>
    </row>
    <row r="135" spans="2:10" ht="38.25">
      <c r="B135" s="43"/>
      <c r="C135" s="42" t="s">
        <v>752</v>
      </c>
      <c r="D135" s="42" t="s">
        <v>4</v>
      </c>
      <c r="E135" s="42"/>
      <c r="F135" s="42">
        <v>20</v>
      </c>
      <c r="G135" s="40"/>
      <c r="J135" s="20"/>
    </row>
    <row r="136" spans="2:10" ht="25.5">
      <c r="B136" s="43"/>
      <c r="C136" s="42" t="s">
        <v>441</v>
      </c>
      <c r="D136" s="42" t="s">
        <v>4</v>
      </c>
      <c r="E136" s="42"/>
      <c r="F136" s="42">
        <v>3</v>
      </c>
      <c r="G136" s="40"/>
      <c r="J136" s="20"/>
    </row>
    <row r="137" spans="2:10">
      <c r="B137" s="43"/>
      <c r="C137" s="42" t="s">
        <v>753</v>
      </c>
      <c r="D137" s="42" t="s">
        <v>15</v>
      </c>
      <c r="E137" s="42"/>
      <c r="F137" s="42">
        <v>100</v>
      </c>
      <c r="G137" s="40"/>
      <c r="J137" s="20"/>
    </row>
    <row r="138" spans="2:10">
      <c r="B138" s="43"/>
      <c r="C138" s="42" t="s">
        <v>754</v>
      </c>
      <c r="D138" s="42" t="s">
        <v>244</v>
      </c>
      <c r="E138" s="42"/>
      <c r="F138" s="42">
        <v>50</v>
      </c>
      <c r="G138" s="40"/>
      <c r="J138" s="20"/>
    </row>
    <row r="139" spans="2:10" ht="12.75" customHeight="1">
      <c r="B139" s="72" t="s">
        <v>505</v>
      </c>
      <c r="C139" s="72"/>
      <c r="D139" s="72"/>
      <c r="E139" s="72"/>
      <c r="F139" s="72"/>
      <c r="G139" s="40"/>
      <c r="J139" s="20"/>
    </row>
    <row r="140" spans="2:10" ht="12.75" customHeight="1">
      <c r="B140" s="42" t="s">
        <v>755</v>
      </c>
      <c r="C140" s="72" t="s">
        <v>756</v>
      </c>
      <c r="D140" s="72"/>
      <c r="E140" s="72"/>
      <c r="F140" s="72"/>
      <c r="G140" s="40"/>
      <c r="J140" s="20"/>
    </row>
    <row r="141" spans="2:10" ht="38.25">
      <c r="B141" s="43"/>
      <c r="C141" s="42" t="s">
        <v>757</v>
      </c>
      <c r="D141" s="42" t="s">
        <v>4</v>
      </c>
      <c r="E141" s="42"/>
      <c r="F141" s="42">
        <v>1</v>
      </c>
      <c r="G141" s="40"/>
      <c r="J141" s="20"/>
    </row>
    <row r="142" spans="2:10">
      <c r="B142" s="43"/>
      <c r="C142" s="42" t="s">
        <v>10</v>
      </c>
      <c r="D142" s="42" t="s">
        <v>4</v>
      </c>
      <c r="E142" s="42"/>
      <c r="F142" s="42">
        <v>1</v>
      </c>
      <c r="G142" s="40"/>
      <c r="J142" s="20"/>
    </row>
    <row r="143" spans="2:10">
      <c r="B143" s="43"/>
      <c r="C143" s="42" t="s">
        <v>758</v>
      </c>
      <c r="D143" s="42" t="s">
        <v>4</v>
      </c>
      <c r="E143" s="42"/>
      <c r="F143" s="42">
        <v>50</v>
      </c>
      <c r="G143" s="40"/>
      <c r="J143" s="20"/>
    </row>
    <row r="144" spans="2:10">
      <c r="B144" s="43"/>
      <c r="C144" s="42" t="s">
        <v>759</v>
      </c>
      <c r="D144" s="42" t="s">
        <v>4</v>
      </c>
      <c r="E144" s="42"/>
      <c r="F144" s="42">
        <v>50</v>
      </c>
      <c r="G144" s="40"/>
      <c r="J144" s="20"/>
    </row>
    <row r="145" spans="2:10" ht="12.75" customHeight="1">
      <c r="B145" s="72" t="s">
        <v>505</v>
      </c>
      <c r="C145" s="72"/>
      <c r="D145" s="72"/>
      <c r="E145" s="72"/>
      <c r="F145" s="72"/>
      <c r="G145" s="40"/>
      <c r="J145" s="20"/>
    </row>
    <row r="146" spans="2:10" ht="12.75" customHeight="1">
      <c r="B146" s="42" t="s">
        <v>760</v>
      </c>
      <c r="C146" s="72" t="s">
        <v>761</v>
      </c>
      <c r="D146" s="72"/>
      <c r="E146" s="72"/>
      <c r="F146" s="72"/>
      <c r="G146" s="40"/>
      <c r="J146" s="20"/>
    </row>
    <row r="147" spans="2:10" ht="25.5">
      <c r="B147" s="43"/>
      <c r="C147" s="42" t="s">
        <v>163</v>
      </c>
      <c r="D147" s="42" t="s">
        <v>15</v>
      </c>
      <c r="E147" s="42"/>
      <c r="F147" s="42">
        <v>3</v>
      </c>
      <c r="G147" s="40"/>
      <c r="J147" s="20"/>
    </row>
    <row r="148" spans="2:10" ht="25.5">
      <c r="B148" s="43"/>
      <c r="C148" s="42" t="s">
        <v>141</v>
      </c>
      <c r="D148" s="42" t="s">
        <v>4</v>
      </c>
      <c r="E148" s="42"/>
      <c r="F148" s="42">
        <v>2</v>
      </c>
      <c r="G148" s="40"/>
      <c r="J148" s="20"/>
    </row>
    <row r="149" spans="2:10" ht="25.5">
      <c r="B149" s="43"/>
      <c r="C149" s="42" t="s">
        <v>429</v>
      </c>
      <c r="D149" s="42" t="s">
        <v>4</v>
      </c>
      <c r="E149" s="42"/>
      <c r="F149" s="42">
        <v>1</v>
      </c>
      <c r="G149" s="40"/>
      <c r="J149" s="20"/>
    </row>
    <row r="150" spans="2:10">
      <c r="B150" s="43"/>
      <c r="C150" s="42" t="s">
        <v>430</v>
      </c>
      <c r="D150" s="42" t="s">
        <v>13</v>
      </c>
      <c r="E150" s="42"/>
      <c r="F150" s="42">
        <v>3</v>
      </c>
      <c r="G150" s="40"/>
      <c r="J150" s="20"/>
    </row>
    <row r="151" spans="2:10">
      <c r="B151" s="43"/>
      <c r="C151" s="42" t="s">
        <v>509</v>
      </c>
      <c r="D151" s="42" t="s">
        <v>15</v>
      </c>
      <c r="E151" s="42"/>
      <c r="F151" s="42">
        <v>3</v>
      </c>
      <c r="G151" s="40"/>
      <c r="J151" s="20"/>
    </row>
    <row r="152" spans="2:10">
      <c r="B152" s="43"/>
      <c r="C152" s="42" t="s">
        <v>510</v>
      </c>
      <c r="D152" s="42" t="s">
        <v>15</v>
      </c>
      <c r="E152" s="42"/>
      <c r="F152" s="42">
        <v>3</v>
      </c>
      <c r="G152" s="40"/>
      <c r="J152" s="20"/>
    </row>
    <row r="153" spans="2:10" ht="12.75" customHeight="1">
      <c r="B153" s="72" t="s">
        <v>505</v>
      </c>
      <c r="C153" s="72"/>
      <c r="D153" s="72"/>
      <c r="E153" s="72"/>
      <c r="F153" s="72"/>
      <c r="G153" s="40"/>
      <c r="J153" s="20"/>
    </row>
    <row r="154" spans="2:10" ht="12.75" customHeight="1">
      <c r="B154" s="70" t="s">
        <v>762</v>
      </c>
      <c r="C154" s="70"/>
      <c r="D154" s="70"/>
      <c r="E154" s="70"/>
      <c r="F154" s="70"/>
      <c r="G154" s="40"/>
      <c r="H154" s="21"/>
      <c r="I154" s="21"/>
      <c r="J154" s="22"/>
    </row>
  </sheetData>
  <sortState xmlns:xlrd2="http://schemas.microsoft.com/office/spreadsheetml/2017/richdata2" ref="C5:M146">
    <sortCondition ref="C5"/>
  </sortState>
  <mergeCells count="24">
    <mergeCell ref="B145:F145"/>
    <mergeCell ref="C146:F146"/>
    <mergeCell ref="B153:F153"/>
    <mergeCell ref="B154:F154"/>
    <mergeCell ref="B4:J4"/>
    <mergeCell ref="C92:F92"/>
    <mergeCell ref="B117:F117"/>
    <mergeCell ref="C118:F118"/>
    <mergeCell ref="B139:F139"/>
    <mergeCell ref="C140:F140"/>
    <mergeCell ref="B46:F46"/>
    <mergeCell ref="C47:F47"/>
    <mergeCell ref="B79:F79"/>
    <mergeCell ref="C80:F80"/>
    <mergeCell ref="B91:F91"/>
    <mergeCell ref="B5:F5"/>
    <mergeCell ref="C29:F29"/>
    <mergeCell ref="B37:F37"/>
    <mergeCell ref="C38:F38"/>
    <mergeCell ref="B6:F6"/>
    <mergeCell ref="C8:F8"/>
    <mergeCell ref="B14:F14"/>
    <mergeCell ref="C15:F15"/>
    <mergeCell ref="B28:F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7:G120"/>
  <sheetViews>
    <sheetView topLeftCell="B87" zoomScaleNormal="100" workbookViewId="0">
      <selection activeCell="C122" sqref="C122"/>
    </sheetView>
  </sheetViews>
  <sheetFormatPr defaultRowHeight="15"/>
  <cols>
    <col min="1" max="1" width="9.140625" style="1"/>
    <col min="2" max="2" width="14.28515625" style="1" customWidth="1"/>
    <col min="3" max="3" width="81.85546875" style="1" bestFit="1" customWidth="1"/>
    <col min="4" max="5" width="19.28515625" style="1" customWidth="1"/>
    <col min="6" max="8" width="19.7109375" style="1" customWidth="1"/>
    <col min="9" max="16384" width="9.140625" style="1"/>
  </cols>
  <sheetData>
    <row r="17" spans="2:7">
      <c r="B17" s="70" t="s">
        <v>0</v>
      </c>
      <c r="C17" s="70"/>
      <c r="D17" s="70"/>
      <c r="E17" s="70"/>
      <c r="F17" s="70"/>
      <c r="G17" s="44"/>
    </row>
    <row r="18" spans="2:7">
      <c r="B18" s="70" t="s">
        <v>655</v>
      </c>
      <c r="C18" s="70"/>
      <c r="D18" s="70"/>
      <c r="E18" s="70"/>
      <c r="F18" s="70"/>
      <c r="G18" s="44"/>
    </row>
    <row r="19" spans="2:7" ht="25.5">
      <c r="B19" s="41" t="s">
        <v>1</v>
      </c>
      <c r="C19" s="41" t="s">
        <v>522</v>
      </c>
      <c r="D19" s="41" t="s">
        <v>3</v>
      </c>
      <c r="E19" s="41" t="s">
        <v>523</v>
      </c>
      <c r="F19" s="41" t="s">
        <v>513</v>
      </c>
      <c r="G19" s="41" t="s">
        <v>524</v>
      </c>
    </row>
    <row r="20" spans="2:7">
      <c r="B20" s="42" t="s">
        <v>656</v>
      </c>
      <c r="C20" s="72" t="s">
        <v>1163</v>
      </c>
      <c r="D20" s="72"/>
      <c r="E20" s="72"/>
      <c r="F20" s="72"/>
      <c r="G20" s="44"/>
    </row>
    <row r="21" spans="2:7" ht="25.5">
      <c r="B21" s="43"/>
      <c r="C21" s="42" t="s">
        <v>176</v>
      </c>
      <c r="D21" s="42" t="s">
        <v>152</v>
      </c>
      <c r="E21" s="42"/>
      <c r="F21" s="42">
        <v>10</v>
      </c>
      <c r="G21" s="44"/>
    </row>
    <row r="22" spans="2:7">
      <c r="B22" s="43"/>
      <c r="C22" s="42" t="s">
        <v>657</v>
      </c>
      <c r="D22" s="42" t="s">
        <v>169</v>
      </c>
      <c r="E22" s="42"/>
      <c r="F22" s="42">
        <v>1</v>
      </c>
      <c r="G22" s="44"/>
    </row>
    <row r="23" spans="2:7">
      <c r="B23" s="43"/>
      <c r="C23" s="42" t="s">
        <v>658</v>
      </c>
      <c r="D23" s="42" t="s">
        <v>169</v>
      </c>
      <c r="E23" s="42"/>
      <c r="F23" s="42">
        <v>4</v>
      </c>
      <c r="G23" s="44"/>
    </row>
    <row r="24" spans="2:7">
      <c r="B24" s="43"/>
      <c r="C24" s="42" t="s">
        <v>659</v>
      </c>
      <c r="D24" s="42" t="s">
        <v>169</v>
      </c>
      <c r="E24" s="42"/>
      <c r="F24" s="42">
        <v>4</v>
      </c>
      <c r="G24" s="44"/>
    </row>
    <row r="25" spans="2:7" ht="25.5">
      <c r="B25" s="43"/>
      <c r="C25" s="42" t="s">
        <v>444</v>
      </c>
      <c r="D25" s="42" t="s">
        <v>4</v>
      </c>
      <c r="E25" s="42"/>
      <c r="F25" s="42">
        <v>4</v>
      </c>
      <c r="G25" s="44"/>
    </row>
    <row r="26" spans="2:7">
      <c r="B26" s="43"/>
      <c r="C26" s="42" t="s">
        <v>237</v>
      </c>
      <c r="D26" s="42" t="s">
        <v>244</v>
      </c>
      <c r="E26" s="42"/>
      <c r="F26" s="42">
        <v>4</v>
      </c>
      <c r="G26" s="44"/>
    </row>
    <row r="27" spans="2:7">
      <c r="B27" s="43"/>
      <c r="C27" s="42" t="s">
        <v>660</v>
      </c>
      <c r="D27" s="42" t="s">
        <v>244</v>
      </c>
      <c r="E27" s="42"/>
      <c r="F27" s="42">
        <v>4</v>
      </c>
      <c r="G27" s="44"/>
    </row>
    <row r="28" spans="2:7">
      <c r="B28" s="43"/>
      <c r="C28" s="42" t="s">
        <v>235</v>
      </c>
      <c r="D28" s="42" t="s">
        <v>244</v>
      </c>
      <c r="E28" s="42"/>
      <c r="F28" s="42">
        <v>4</v>
      </c>
      <c r="G28" s="44"/>
    </row>
    <row r="29" spans="2:7">
      <c r="B29" s="43"/>
      <c r="C29" s="42" t="s">
        <v>236</v>
      </c>
      <c r="D29" s="42" t="s">
        <v>244</v>
      </c>
      <c r="E29" s="42"/>
      <c r="F29" s="42">
        <v>4</v>
      </c>
      <c r="G29" s="44"/>
    </row>
    <row r="30" spans="2:7">
      <c r="B30" s="43"/>
      <c r="C30" s="42" t="s">
        <v>238</v>
      </c>
      <c r="D30" s="42" t="s">
        <v>244</v>
      </c>
      <c r="E30" s="42"/>
      <c r="F30" s="42">
        <v>4</v>
      </c>
      <c r="G30" s="44"/>
    </row>
    <row r="31" spans="2:7">
      <c r="B31" s="43"/>
      <c r="C31" s="42" t="s">
        <v>661</v>
      </c>
      <c r="D31" s="42" t="s">
        <v>244</v>
      </c>
      <c r="E31" s="42"/>
      <c r="F31" s="42">
        <v>4</v>
      </c>
      <c r="G31" s="44"/>
    </row>
    <row r="32" spans="2:7">
      <c r="B32" s="43"/>
      <c r="C32" s="42" t="s">
        <v>662</v>
      </c>
      <c r="D32" s="42" t="s">
        <v>244</v>
      </c>
      <c r="E32" s="42"/>
      <c r="F32" s="42">
        <v>4</v>
      </c>
      <c r="G32" s="44"/>
    </row>
    <row r="33" spans="2:7">
      <c r="B33" s="43"/>
      <c r="C33" s="42" t="s">
        <v>663</v>
      </c>
      <c r="D33" s="42" t="s">
        <v>4</v>
      </c>
      <c r="E33" s="42"/>
      <c r="F33" s="42">
        <v>30</v>
      </c>
      <c r="G33" s="44"/>
    </row>
    <row r="34" spans="2:7" ht="25.5">
      <c r="B34" s="43"/>
      <c r="C34" s="42" t="s">
        <v>664</v>
      </c>
      <c r="D34" s="42" t="s">
        <v>15</v>
      </c>
      <c r="E34" s="42"/>
      <c r="F34" s="42">
        <v>40</v>
      </c>
      <c r="G34" s="44"/>
    </row>
    <row r="35" spans="2:7">
      <c r="B35" s="43"/>
      <c r="C35" s="42" t="s">
        <v>665</v>
      </c>
      <c r="D35" s="42" t="s">
        <v>15</v>
      </c>
      <c r="E35" s="42"/>
      <c r="F35" s="42">
        <v>30</v>
      </c>
      <c r="G35" s="44"/>
    </row>
    <row r="36" spans="2:7">
      <c r="B36" s="43"/>
      <c r="C36" s="42" t="s">
        <v>666</v>
      </c>
      <c r="D36" s="42" t="s">
        <v>15</v>
      </c>
      <c r="E36" s="42"/>
      <c r="F36" s="42">
        <v>30</v>
      </c>
      <c r="G36" s="44"/>
    </row>
    <row r="37" spans="2:7">
      <c r="B37" s="72" t="s">
        <v>505</v>
      </c>
      <c r="C37" s="72"/>
      <c r="D37" s="72"/>
      <c r="E37" s="72"/>
      <c r="F37" s="72"/>
      <c r="G37" s="44"/>
    </row>
    <row r="38" spans="2:7">
      <c r="B38" s="42" t="s">
        <v>667</v>
      </c>
      <c r="C38" s="72" t="s">
        <v>1164</v>
      </c>
      <c r="D38" s="72"/>
      <c r="E38" s="72"/>
      <c r="F38" s="72"/>
      <c r="G38" s="44"/>
    </row>
    <row r="39" spans="2:7">
      <c r="B39" s="43"/>
      <c r="C39" s="42" t="s">
        <v>446</v>
      </c>
      <c r="D39" s="42" t="s">
        <v>152</v>
      </c>
      <c r="E39" s="42"/>
      <c r="F39" s="42">
        <v>5</v>
      </c>
      <c r="G39" s="44"/>
    </row>
    <row r="40" spans="2:7">
      <c r="B40" s="43"/>
      <c r="C40" s="42" t="s">
        <v>223</v>
      </c>
      <c r="D40" s="42" t="s">
        <v>168</v>
      </c>
      <c r="E40" s="42"/>
      <c r="F40" s="42">
        <v>3</v>
      </c>
      <c r="G40" s="44"/>
    </row>
    <row r="41" spans="2:7">
      <c r="B41" s="43"/>
      <c r="C41" s="42" t="s">
        <v>224</v>
      </c>
      <c r="D41" s="42" t="s">
        <v>168</v>
      </c>
      <c r="E41" s="42"/>
      <c r="F41" s="42">
        <v>3</v>
      </c>
      <c r="G41" s="44"/>
    </row>
    <row r="42" spans="2:7" ht="25.5">
      <c r="B42" s="43"/>
      <c r="C42" s="42" t="s">
        <v>227</v>
      </c>
      <c r="D42" s="42" t="s">
        <v>5</v>
      </c>
      <c r="E42" s="42"/>
      <c r="F42" s="42">
        <v>1</v>
      </c>
      <c r="G42" s="44"/>
    </row>
    <row r="43" spans="2:7">
      <c r="B43" s="43"/>
      <c r="C43" s="42" t="s">
        <v>226</v>
      </c>
      <c r="D43" s="42" t="s">
        <v>168</v>
      </c>
      <c r="E43" s="42"/>
      <c r="F43" s="42">
        <v>1</v>
      </c>
      <c r="G43" s="44"/>
    </row>
    <row r="44" spans="2:7">
      <c r="B44" s="43"/>
      <c r="C44" s="42" t="s">
        <v>225</v>
      </c>
      <c r="D44" s="42" t="s">
        <v>168</v>
      </c>
      <c r="E44" s="42"/>
      <c r="F44" s="42">
        <v>3</v>
      </c>
      <c r="G44" s="44"/>
    </row>
    <row r="45" spans="2:7">
      <c r="B45" s="43"/>
      <c r="C45" s="42" t="s">
        <v>229</v>
      </c>
      <c r="D45" s="42" t="s">
        <v>168</v>
      </c>
      <c r="E45" s="42"/>
      <c r="F45" s="42">
        <v>1</v>
      </c>
      <c r="G45" s="44"/>
    </row>
    <row r="46" spans="2:7">
      <c r="B46" s="43"/>
      <c r="C46" s="42" t="s">
        <v>228</v>
      </c>
      <c r="D46" s="42" t="s">
        <v>168</v>
      </c>
      <c r="E46" s="42"/>
      <c r="F46" s="42">
        <v>1</v>
      </c>
      <c r="G46" s="44"/>
    </row>
    <row r="47" spans="2:7">
      <c r="B47" s="43"/>
      <c r="C47" s="42" t="s">
        <v>668</v>
      </c>
      <c r="D47" s="42" t="s">
        <v>4</v>
      </c>
      <c r="E47" s="42"/>
      <c r="F47" s="42">
        <v>2</v>
      </c>
      <c r="G47" s="44"/>
    </row>
    <row r="48" spans="2:7">
      <c r="B48" s="43"/>
      <c r="C48" s="42" t="s">
        <v>669</v>
      </c>
      <c r="D48" s="42" t="s">
        <v>4</v>
      </c>
      <c r="E48" s="42"/>
      <c r="F48" s="42">
        <v>2</v>
      </c>
      <c r="G48" s="44"/>
    </row>
    <row r="49" spans="2:7">
      <c r="B49" s="43"/>
      <c r="C49" s="42" t="s">
        <v>170</v>
      </c>
      <c r="D49" s="42" t="s">
        <v>4</v>
      </c>
      <c r="E49" s="42"/>
      <c r="F49" s="42">
        <v>2</v>
      </c>
      <c r="G49" s="44"/>
    </row>
    <row r="50" spans="2:7">
      <c r="B50" s="43"/>
      <c r="C50" s="42" t="s">
        <v>670</v>
      </c>
      <c r="D50" s="42" t="s">
        <v>4</v>
      </c>
      <c r="E50" s="42"/>
      <c r="F50" s="42">
        <v>2</v>
      </c>
      <c r="G50" s="44"/>
    </row>
    <row r="51" spans="2:7">
      <c r="B51" s="43"/>
      <c r="C51" s="42" t="s">
        <v>208</v>
      </c>
      <c r="D51" s="42" t="s">
        <v>4</v>
      </c>
      <c r="E51" s="42"/>
      <c r="F51" s="42">
        <v>4</v>
      </c>
      <c r="G51" s="44"/>
    </row>
    <row r="52" spans="2:7">
      <c r="B52" s="43"/>
      <c r="C52" s="42" t="s">
        <v>171</v>
      </c>
      <c r="D52" s="42" t="s">
        <v>4</v>
      </c>
      <c r="E52" s="42"/>
      <c r="F52" s="42">
        <v>4</v>
      </c>
      <c r="G52" s="44"/>
    </row>
    <row r="53" spans="2:7">
      <c r="B53" s="43"/>
      <c r="C53" s="42" t="s">
        <v>172</v>
      </c>
      <c r="D53" s="42" t="s">
        <v>4</v>
      </c>
      <c r="E53" s="42"/>
      <c r="F53" s="42">
        <v>4</v>
      </c>
      <c r="G53" s="44"/>
    </row>
    <row r="54" spans="2:7">
      <c r="B54" s="43"/>
      <c r="C54" s="42" t="s">
        <v>211</v>
      </c>
      <c r="D54" s="42" t="s">
        <v>4</v>
      </c>
      <c r="E54" s="42"/>
      <c r="F54" s="42">
        <v>4</v>
      </c>
      <c r="G54" s="44"/>
    </row>
    <row r="55" spans="2:7">
      <c r="B55" s="43"/>
      <c r="C55" s="42" t="s">
        <v>209</v>
      </c>
      <c r="D55" s="42" t="s">
        <v>4</v>
      </c>
      <c r="E55" s="42"/>
      <c r="F55" s="42">
        <v>4</v>
      </c>
      <c r="G55" s="44"/>
    </row>
    <row r="56" spans="2:7">
      <c r="B56" s="43"/>
      <c r="C56" s="42" t="s">
        <v>210</v>
      </c>
      <c r="D56" s="42" t="s">
        <v>4</v>
      </c>
      <c r="E56" s="42"/>
      <c r="F56" s="42">
        <v>4</v>
      </c>
      <c r="G56" s="44"/>
    </row>
    <row r="57" spans="2:7">
      <c r="B57" s="43"/>
      <c r="C57" s="42" t="s">
        <v>213</v>
      </c>
      <c r="D57" s="42" t="s">
        <v>4</v>
      </c>
      <c r="E57" s="42"/>
      <c r="F57" s="42">
        <v>4</v>
      </c>
      <c r="G57" s="44"/>
    </row>
    <row r="58" spans="2:7">
      <c r="B58" s="43"/>
      <c r="C58" s="42" t="s">
        <v>212</v>
      </c>
      <c r="D58" s="42" t="s">
        <v>4</v>
      </c>
      <c r="E58" s="42"/>
      <c r="F58" s="42">
        <v>4</v>
      </c>
      <c r="G58" s="44"/>
    </row>
    <row r="59" spans="2:7">
      <c r="B59" s="43"/>
      <c r="C59" s="42" t="s">
        <v>449</v>
      </c>
      <c r="D59" s="42" t="s">
        <v>4</v>
      </c>
      <c r="E59" s="42"/>
      <c r="F59" s="42">
        <v>4</v>
      </c>
      <c r="G59" s="44"/>
    </row>
    <row r="60" spans="2:7">
      <c r="B60" s="43"/>
      <c r="C60" s="42" t="s">
        <v>671</v>
      </c>
      <c r="D60" s="42" t="s">
        <v>124</v>
      </c>
      <c r="E60" s="42"/>
      <c r="F60" s="42">
        <v>1</v>
      </c>
      <c r="G60" s="44"/>
    </row>
    <row r="61" spans="2:7">
      <c r="B61" s="43"/>
      <c r="C61" s="42" t="s">
        <v>166</v>
      </c>
      <c r="D61" s="42" t="s">
        <v>13</v>
      </c>
      <c r="E61" s="42"/>
      <c r="F61" s="42">
        <v>3</v>
      </c>
      <c r="G61" s="44"/>
    </row>
    <row r="62" spans="2:7">
      <c r="B62" s="43"/>
      <c r="C62" s="42" t="s">
        <v>672</v>
      </c>
      <c r="D62" s="42" t="s">
        <v>168</v>
      </c>
      <c r="E62" s="42"/>
      <c r="F62" s="42">
        <v>1</v>
      </c>
      <c r="G62" s="44"/>
    </row>
    <row r="63" spans="2:7">
      <c r="B63" s="43"/>
      <c r="C63" s="42" t="s">
        <v>673</v>
      </c>
      <c r="D63" s="42" t="s">
        <v>15</v>
      </c>
      <c r="E63" s="42"/>
      <c r="F63" s="42">
        <v>100</v>
      </c>
      <c r="G63" s="44"/>
    </row>
    <row r="64" spans="2:7">
      <c r="B64" s="43"/>
      <c r="C64" s="42" t="s">
        <v>666</v>
      </c>
      <c r="D64" s="42" t="s">
        <v>15</v>
      </c>
      <c r="E64" s="42"/>
      <c r="F64" s="42">
        <v>100</v>
      </c>
      <c r="G64" s="44"/>
    </row>
    <row r="65" spans="2:7">
      <c r="B65" s="72" t="s">
        <v>505</v>
      </c>
      <c r="C65" s="72"/>
      <c r="D65" s="72"/>
      <c r="E65" s="72"/>
      <c r="F65" s="72"/>
      <c r="G65" s="44"/>
    </row>
    <row r="66" spans="2:7">
      <c r="B66" s="42" t="s">
        <v>674</v>
      </c>
      <c r="C66" s="72" t="s">
        <v>1165</v>
      </c>
      <c r="D66" s="72"/>
      <c r="E66" s="72"/>
      <c r="F66" s="72"/>
      <c r="G66" s="44"/>
    </row>
    <row r="67" spans="2:7">
      <c r="B67" s="43"/>
      <c r="C67" s="42" t="s">
        <v>125</v>
      </c>
      <c r="D67" s="42" t="s">
        <v>13</v>
      </c>
      <c r="E67" s="42"/>
      <c r="F67" s="42">
        <v>3</v>
      </c>
      <c r="G67" s="44"/>
    </row>
    <row r="68" spans="2:7">
      <c r="B68" s="43"/>
      <c r="C68" s="42" t="s">
        <v>214</v>
      </c>
      <c r="D68" s="42" t="s">
        <v>124</v>
      </c>
      <c r="E68" s="42"/>
      <c r="F68" s="42">
        <v>2</v>
      </c>
      <c r="G68" s="44"/>
    </row>
    <row r="69" spans="2:7">
      <c r="B69" s="43"/>
      <c r="C69" s="42" t="s">
        <v>205</v>
      </c>
      <c r="D69" s="42" t="s">
        <v>124</v>
      </c>
      <c r="E69" s="42"/>
      <c r="F69" s="42">
        <v>3</v>
      </c>
      <c r="G69" s="44"/>
    </row>
    <row r="70" spans="2:7">
      <c r="B70" s="43"/>
      <c r="C70" s="42" t="s">
        <v>233</v>
      </c>
      <c r="D70" s="42" t="s">
        <v>4</v>
      </c>
      <c r="E70" s="42"/>
      <c r="F70" s="42">
        <v>3</v>
      </c>
      <c r="G70" s="44"/>
    </row>
    <row r="71" spans="2:7">
      <c r="B71" s="43"/>
      <c r="C71" s="42" t="s">
        <v>241</v>
      </c>
      <c r="D71" s="42" t="s">
        <v>13</v>
      </c>
      <c r="E71" s="42"/>
      <c r="F71" s="42">
        <v>1</v>
      </c>
      <c r="G71" s="44"/>
    </row>
    <row r="72" spans="2:7">
      <c r="B72" s="43"/>
      <c r="C72" s="42" t="s">
        <v>450</v>
      </c>
      <c r="D72" s="42" t="s">
        <v>15</v>
      </c>
      <c r="E72" s="42"/>
      <c r="F72" s="42">
        <v>10</v>
      </c>
      <c r="G72" s="44"/>
    </row>
    <row r="73" spans="2:7">
      <c r="B73" s="43"/>
      <c r="C73" s="42" t="s">
        <v>445</v>
      </c>
      <c r="D73" s="42" t="s">
        <v>15</v>
      </c>
      <c r="E73" s="42"/>
      <c r="F73" s="42">
        <v>10</v>
      </c>
      <c r="G73" s="44"/>
    </row>
    <row r="74" spans="2:7">
      <c r="B74" s="43"/>
      <c r="C74" s="42" t="s">
        <v>675</v>
      </c>
      <c r="D74" s="42" t="s">
        <v>15</v>
      </c>
      <c r="E74" s="42"/>
      <c r="F74" s="42">
        <v>20</v>
      </c>
      <c r="G74" s="44"/>
    </row>
    <row r="75" spans="2:7">
      <c r="B75" s="43"/>
      <c r="C75" s="42" t="s">
        <v>676</v>
      </c>
      <c r="D75" s="42" t="s">
        <v>15</v>
      </c>
      <c r="E75" s="42"/>
      <c r="F75" s="42">
        <v>20</v>
      </c>
      <c r="G75" s="44"/>
    </row>
    <row r="76" spans="2:7">
      <c r="B76" s="72" t="s">
        <v>505</v>
      </c>
      <c r="C76" s="72"/>
      <c r="D76" s="72"/>
      <c r="E76" s="72"/>
      <c r="F76" s="72"/>
      <c r="G76" s="44"/>
    </row>
    <row r="77" spans="2:7">
      <c r="B77" s="42" t="s">
        <v>677</v>
      </c>
      <c r="C77" s="72" t="s">
        <v>1166</v>
      </c>
      <c r="D77" s="72"/>
      <c r="E77" s="72"/>
      <c r="F77" s="72"/>
      <c r="G77" s="44"/>
    </row>
    <row r="78" spans="2:7" ht="25.5">
      <c r="B78" s="43"/>
      <c r="C78" s="42" t="s">
        <v>678</v>
      </c>
      <c r="D78" s="42" t="s">
        <v>15</v>
      </c>
      <c r="E78" s="42"/>
      <c r="F78" s="42">
        <v>20</v>
      </c>
      <c r="G78" s="44"/>
    </row>
    <row r="79" spans="2:7" ht="25.5">
      <c r="B79" s="43"/>
      <c r="C79" s="42" t="s">
        <v>447</v>
      </c>
      <c r="D79" s="42" t="s">
        <v>15</v>
      </c>
      <c r="E79" s="42"/>
      <c r="F79" s="42">
        <v>40</v>
      </c>
      <c r="G79" s="44"/>
    </row>
    <row r="80" spans="2:7" ht="25.5">
      <c r="B80" s="43"/>
      <c r="C80" s="42" t="s">
        <v>262</v>
      </c>
      <c r="D80" s="42" t="s">
        <v>15</v>
      </c>
      <c r="E80" s="42"/>
      <c r="F80" s="42">
        <v>10</v>
      </c>
      <c r="G80" s="44"/>
    </row>
    <row r="81" spans="2:7">
      <c r="B81" s="43"/>
      <c r="C81" s="42" t="s">
        <v>240</v>
      </c>
      <c r="D81" s="42" t="s">
        <v>244</v>
      </c>
      <c r="E81" s="42"/>
      <c r="F81" s="42">
        <v>25</v>
      </c>
      <c r="G81" s="44"/>
    </row>
    <row r="82" spans="2:7">
      <c r="B82" s="43"/>
      <c r="C82" s="42" t="s">
        <v>679</v>
      </c>
      <c r="D82" s="42" t="s">
        <v>15</v>
      </c>
      <c r="E82" s="42"/>
      <c r="F82" s="42">
        <v>60</v>
      </c>
      <c r="G82" s="44"/>
    </row>
    <row r="83" spans="2:7">
      <c r="B83" s="43"/>
      <c r="C83" s="42" t="s">
        <v>680</v>
      </c>
      <c r="D83" s="42" t="s">
        <v>15</v>
      </c>
      <c r="E83" s="42"/>
      <c r="F83" s="42">
        <v>60</v>
      </c>
      <c r="G83" s="44"/>
    </row>
    <row r="84" spans="2:7">
      <c r="B84" s="72" t="s">
        <v>505</v>
      </c>
      <c r="C84" s="72"/>
      <c r="D84" s="72"/>
      <c r="E84" s="72"/>
      <c r="F84" s="72"/>
      <c r="G84" s="44"/>
    </row>
    <row r="85" spans="2:7">
      <c r="B85" s="42" t="s">
        <v>681</v>
      </c>
      <c r="C85" s="72" t="s">
        <v>1167</v>
      </c>
      <c r="D85" s="72"/>
      <c r="E85" s="72"/>
      <c r="F85" s="72"/>
      <c r="G85" s="44"/>
    </row>
    <row r="86" spans="2:7">
      <c r="B86" s="43"/>
      <c r="C86" s="42" t="s">
        <v>206</v>
      </c>
      <c r="D86" s="42" t="s">
        <v>167</v>
      </c>
      <c r="E86" s="42"/>
      <c r="F86" s="42">
        <v>10</v>
      </c>
      <c r="G86" s="44"/>
    </row>
    <row r="87" spans="2:7">
      <c r="B87" s="43"/>
      <c r="C87" s="42" t="s">
        <v>204</v>
      </c>
      <c r="D87" s="42" t="s">
        <v>167</v>
      </c>
      <c r="E87" s="42"/>
      <c r="F87" s="42">
        <v>5</v>
      </c>
      <c r="G87" s="44"/>
    </row>
    <row r="88" spans="2:7">
      <c r="B88" s="43"/>
      <c r="C88" s="42" t="s">
        <v>448</v>
      </c>
      <c r="D88" s="42" t="s">
        <v>167</v>
      </c>
      <c r="E88" s="42"/>
      <c r="F88" s="42">
        <v>5</v>
      </c>
      <c r="G88" s="44"/>
    </row>
    <row r="89" spans="2:7">
      <c r="B89" s="43"/>
      <c r="C89" s="42" t="s">
        <v>207</v>
      </c>
      <c r="D89" s="42" t="s">
        <v>167</v>
      </c>
      <c r="E89" s="42"/>
      <c r="F89" s="42">
        <v>5</v>
      </c>
      <c r="G89" s="44"/>
    </row>
    <row r="90" spans="2:7">
      <c r="B90" s="43"/>
      <c r="C90" s="42" t="s">
        <v>682</v>
      </c>
      <c r="D90" s="42" t="s">
        <v>168</v>
      </c>
      <c r="E90" s="42"/>
      <c r="F90" s="42">
        <v>5</v>
      </c>
      <c r="G90" s="44"/>
    </row>
    <row r="91" spans="2:7">
      <c r="B91" s="43"/>
      <c r="C91" s="42" t="s">
        <v>234</v>
      </c>
      <c r="D91" s="42" t="s">
        <v>168</v>
      </c>
      <c r="E91" s="42"/>
      <c r="F91" s="42">
        <v>5</v>
      </c>
      <c r="G91" s="44"/>
    </row>
    <row r="92" spans="2:7">
      <c r="B92" s="43"/>
      <c r="C92" s="42" t="s">
        <v>683</v>
      </c>
      <c r="D92" s="42" t="s">
        <v>15</v>
      </c>
      <c r="E92" s="42"/>
      <c r="F92" s="42">
        <v>100</v>
      </c>
      <c r="G92" s="44"/>
    </row>
    <row r="93" spans="2:7">
      <c r="B93" s="43"/>
      <c r="C93" s="42" t="s">
        <v>684</v>
      </c>
      <c r="D93" s="42" t="s">
        <v>15</v>
      </c>
      <c r="E93" s="42"/>
      <c r="F93" s="42">
        <v>100</v>
      </c>
      <c r="G93" s="44"/>
    </row>
    <row r="94" spans="2:7">
      <c r="B94" s="72" t="s">
        <v>505</v>
      </c>
      <c r="C94" s="72"/>
      <c r="D94" s="72"/>
      <c r="E94" s="72"/>
      <c r="F94" s="72"/>
      <c r="G94" s="44"/>
    </row>
    <row r="95" spans="2:7">
      <c r="B95" s="42" t="s">
        <v>685</v>
      </c>
      <c r="C95" s="72" t="s">
        <v>1168</v>
      </c>
      <c r="D95" s="72"/>
      <c r="E95" s="72"/>
      <c r="F95" s="72"/>
      <c r="G95" s="44"/>
    </row>
    <row r="96" spans="2:7">
      <c r="B96" s="43"/>
      <c r="C96" s="42" t="s">
        <v>464</v>
      </c>
      <c r="D96" s="42" t="s">
        <v>165</v>
      </c>
      <c r="E96" s="42"/>
      <c r="F96" s="42">
        <v>1</v>
      </c>
      <c r="G96" s="44"/>
    </row>
    <row r="97" spans="2:7">
      <c r="B97" s="43"/>
      <c r="C97" s="42" t="s">
        <v>239</v>
      </c>
      <c r="D97" s="42" t="s">
        <v>5</v>
      </c>
      <c r="E97" s="42"/>
      <c r="F97" s="42">
        <v>1</v>
      </c>
      <c r="G97" s="44"/>
    </row>
    <row r="98" spans="2:7">
      <c r="B98" s="43"/>
      <c r="C98" s="42" t="s">
        <v>686</v>
      </c>
      <c r="D98" s="42" t="s">
        <v>15</v>
      </c>
      <c r="E98" s="42"/>
      <c r="F98" s="42">
        <v>3</v>
      </c>
      <c r="G98" s="44"/>
    </row>
    <row r="99" spans="2:7">
      <c r="B99" s="72" t="s">
        <v>505</v>
      </c>
      <c r="C99" s="72"/>
      <c r="D99" s="72"/>
      <c r="E99" s="72"/>
      <c r="F99" s="72"/>
      <c r="G99" s="44"/>
    </row>
    <row r="100" spans="2:7">
      <c r="B100" s="42" t="s">
        <v>687</v>
      </c>
      <c r="C100" s="72" t="s">
        <v>1169</v>
      </c>
      <c r="D100" s="72"/>
      <c r="E100" s="72"/>
      <c r="F100" s="72"/>
      <c r="G100" s="44"/>
    </row>
    <row r="101" spans="2:7">
      <c r="B101" s="43"/>
      <c r="C101" s="42" t="s">
        <v>173</v>
      </c>
      <c r="D101" s="42" t="s">
        <v>5</v>
      </c>
      <c r="E101" s="42"/>
      <c r="F101" s="42">
        <v>1</v>
      </c>
      <c r="G101" s="44"/>
    </row>
    <row r="102" spans="2:7">
      <c r="B102" s="43"/>
      <c r="C102" s="42" t="s">
        <v>174</v>
      </c>
      <c r="D102" s="42" t="s">
        <v>5</v>
      </c>
      <c r="E102" s="42"/>
      <c r="F102" s="42">
        <v>1</v>
      </c>
      <c r="G102" s="44"/>
    </row>
    <row r="103" spans="2:7">
      <c r="B103" s="43"/>
      <c r="C103" s="42" t="s">
        <v>175</v>
      </c>
      <c r="D103" s="42" t="s">
        <v>5</v>
      </c>
      <c r="E103" s="42"/>
      <c r="F103" s="42">
        <v>1</v>
      </c>
      <c r="G103" s="44"/>
    </row>
    <row r="104" spans="2:7">
      <c r="B104" s="43"/>
      <c r="C104" s="42" t="s">
        <v>222</v>
      </c>
      <c r="D104" s="42" t="s">
        <v>5</v>
      </c>
      <c r="E104" s="42"/>
      <c r="F104" s="42">
        <v>1</v>
      </c>
      <c r="G104" s="44"/>
    </row>
    <row r="105" spans="2:7">
      <c r="B105" s="43"/>
      <c r="C105" s="42" t="s">
        <v>217</v>
      </c>
      <c r="D105" s="42" t="s">
        <v>5</v>
      </c>
      <c r="E105" s="42"/>
      <c r="F105" s="42">
        <v>1</v>
      </c>
      <c r="G105" s="44"/>
    </row>
    <row r="106" spans="2:7">
      <c r="B106" s="43"/>
      <c r="C106" s="42" t="s">
        <v>216</v>
      </c>
      <c r="D106" s="42" t="s">
        <v>5</v>
      </c>
      <c r="E106" s="42"/>
      <c r="F106" s="42">
        <v>3</v>
      </c>
      <c r="G106" s="44"/>
    </row>
    <row r="107" spans="2:7">
      <c r="B107" s="43"/>
      <c r="C107" s="42" t="s">
        <v>219</v>
      </c>
      <c r="D107" s="42" t="s">
        <v>5</v>
      </c>
      <c r="E107" s="42"/>
      <c r="F107" s="42">
        <v>5</v>
      </c>
      <c r="G107" s="44"/>
    </row>
    <row r="108" spans="2:7">
      <c r="B108" s="43"/>
      <c r="C108" s="42" t="s">
        <v>215</v>
      </c>
      <c r="D108" s="42" t="s">
        <v>5</v>
      </c>
      <c r="E108" s="42"/>
      <c r="F108" s="42">
        <v>5</v>
      </c>
      <c r="G108" s="44"/>
    </row>
    <row r="109" spans="2:7">
      <c r="B109" s="43"/>
      <c r="C109" s="42" t="s">
        <v>218</v>
      </c>
      <c r="D109" s="42" t="s">
        <v>5</v>
      </c>
      <c r="E109" s="42"/>
      <c r="F109" s="42">
        <v>1</v>
      </c>
      <c r="G109" s="44"/>
    </row>
    <row r="110" spans="2:7">
      <c r="B110" s="43"/>
      <c r="C110" s="42" t="s">
        <v>220</v>
      </c>
      <c r="D110" s="42" t="s">
        <v>5</v>
      </c>
      <c r="E110" s="42"/>
      <c r="F110" s="42">
        <v>1</v>
      </c>
      <c r="G110" s="44"/>
    </row>
    <row r="111" spans="2:7">
      <c r="B111" s="43"/>
      <c r="C111" s="42" t="s">
        <v>221</v>
      </c>
      <c r="D111" s="42" t="s">
        <v>5</v>
      </c>
      <c r="E111" s="42"/>
      <c r="F111" s="42">
        <v>5</v>
      </c>
      <c r="G111" s="44"/>
    </row>
    <row r="112" spans="2:7">
      <c r="B112" s="43"/>
      <c r="C112" s="42" t="s">
        <v>230</v>
      </c>
      <c r="D112" s="42" t="s">
        <v>165</v>
      </c>
      <c r="E112" s="42"/>
      <c r="F112" s="42">
        <v>1</v>
      </c>
      <c r="G112" s="44"/>
    </row>
    <row r="113" spans="2:7">
      <c r="B113" s="43"/>
      <c r="C113" s="42" t="s">
        <v>231</v>
      </c>
      <c r="D113" s="42" t="s">
        <v>165</v>
      </c>
      <c r="E113" s="42"/>
      <c r="F113" s="42">
        <v>1</v>
      </c>
      <c r="G113" s="44"/>
    </row>
    <row r="114" spans="2:7">
      <c r="B114" s="43"/>
      <c r="C114" s="42" t="s">
        <v>232</v>
      </c>
      <c r="D114" s="42" t="s">
        <v>4</v>
      </c>
      <c r="E114" s="42"/>
      <c r="F114" s="42">
        <v>1</v>
      </c>
      <c r="G114" s="44"/>
    </row>
    <row r="115" spans="2:7">
      <c r="B115" s="43"/>
      <c r="C115" s="42" t="s">
        <v>688</v>
      </c>
      <c r="D115" s="42" t="s">
        <v>4</v>
      </c>
      <c r="E115" s="42"/>
      <c r="F115" s="42">
        <v>1</v>
      </c>
      <c r="G115" s="44"/>
    </row>
    <row r="116" spans="2:7">
      <c r="B116" s="43"/>
      <c r="C116" s="42" t="s">
        <v>689</v>
      </c>
      <c r="D116" s="42" t="s">
        <v>15</v>
      </c>
      <c r="E116" s="42"/>
      <c r="F116" s="42">
        <v>50</v>
      </c>
      <c r="G116" s="44"/>
    </row>
    <row r="117" spans="2:7">
      <c r="B117" s="72" t="s">
        <v>505</v>
      </c>
      <c r="C117" s="72"/>
      <c r="D117" s="72"/>
      <c r="E117" s="72"/>
      <c r="F117" s="72"/>
      <c r="G117" s="44"/>
    </row>
    <row r="118" spans="2:7">
      <c r="B118" s="70" t="s">
        <v>690</v>
      </c>
      <c r="C118" s="70"/>
      <c r="D118" s="70"/>
      <c r="E118" s="70"/>
      <c r="F118" s="70"/>
      <c r="G118" s="44"/>
    </row>
    <row r="120" spans="2:7">
      <c r="D120" s="1" t="e">
        <f>#REF!/0.06</f>
        <v>#REF!</v>
      </c>
    </row>
  </sheetData>
  <sortState xmlns:xlrd2="http://schemas.microsoft.com/office/spreadsheetml/2017/richdata2" ref="C4:M75">
    <sortCondition ref="C4"/>
  </sortState>
  <mergeCells count="17">
    <mergeCell ref="C100:F100"/>
    <mergeCell ref="B117:F117"/>
    <mergeCell ref="B118:F118"/>
    <mergeCell ref="B84:F84"/>
    <mergeCell ref="C85:F85"/>
    <mergeCell ref="B94:F94"/>
    <mergeCell ref="C95:F95"/>
    <mergeCell ref="B99:F99"/>
    <mergeCell ref="B65:F65"/>
    <mergeCell ref="C66:F66"/>
    <mergeCell ref="B76:F76"/>
    <mergeCell ref="C77:F77"/>
    <mergeCell ref="B17:F17"/>
    <mergeCell ref="B18:F18"/>
    <mergeCell ref="C20:F20"/>
    <mergeCell ref="B37:F37"/>
    <mergeCell ref="C38:F38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5:G60"/>
  <sheetViews>
    <sheetView topLeftCell="A23" zoomScale="90" zoomScaleNormal="90" workbookViewId="0">
      <selection activeCell="C59" sqref="C59"/>
    </sheetView>
  </sheetViews>
  <sheetFormatPr defaultRowHeight="12.75"/>
  <cols>
    <col min="2" max="2" width="14.28515625" customWidth="1"/>
    <col min="3" max="3" width="81.85546875" bestFit="1" customWidth="1"/>
    <col min="4" max="5" width="16.42578125" customWidth="1"/>
    <col min="6" max="9" width="19.7109375" customWidth="1"/>
  </cols>
  <sheetData>
    <row r="5" spans="2:7" ht="12.75" customHeight="1">
      <c r="B5" s="70" t="s">
        <v>0</v>
      </c>
      <c r="C5" s="70"/>
      <c r="D5" s="70"/>
      <c r="E5" s="70"/>
      <c r="F5" s="70"/>
      <c r="G5" s="40"/>
    </row>
    <row r="6" spans="2:7" ht="12.75" customHeight="1">
      <c r="B6" s="70" t="s">
        <v>521</v>
      </c>
      <c r="C6" s="70"/>
      <c r="D6" s="70"/>
      <c r="E6" s="70"/>
      <c r="F6" s="70"/>
      <c r="G6" s="40"/>
    </row>
    <row r="7" spans="2:7" ht="25.5">
      <c r="B7" s="41" t="s">
        <v>1</v>
      </c>
      <c r="C7" s="41" t="s">
        <v>522</v>
      </c>
      <c r="D7" s="41" t="s">
        <v>3</v>
      </c>
      <c r="E7" s="41" t="s">
        <v>523</v>
      </c>
      <c r="F7" s="41" t="s">
        <v>513</v>
      </c>
      <c r="G7" s="41" t="s">
        <v>524</v>
      </c>
    </row>
    <row r="8" spans="2:7" ht="12.75" customHeight="1">
      <c r="B8" s="42" t="s">
        <v>525</v>
      </c>
      <c r="C8" s="72" t="s">
        <v>1170</v>
      </c>
      <c r="D8" s="72"/>
      <c r="E8" s="72"/>
      <c r="F8" s="72"/>
      <c r="G8" s="40"/>
    </row>
    <row r="9" spans="2:7" ht="25.5">
      <c r="B9" s="43"/>
      <c r="C9" s="42" t="s">
        <v>181</v>
      </c>
      <c r="D9" s="42" t="s">
        <v>4</v>
      </c>
      <c r="E9" s="42"/>
      <c r="F9" s="42">
        <v>2</v>
      </c>
      <c r="G9" s="40"/>
    </row>
    <row r="10" spans="2:7">
      <c r="B10" s="43"/>
      <c r="C10" s="42" t="s">
        <v>526</v>
      </c>
      <c r="D10" s="42" t="s">
        <v>4</v>
      </c>
      <c r="E10" s="42"/>
      <c r="F10" s="42">
        <v>2</v>
      </c>
      <c r="G10" s="40"/>
    </row>
    <row r="11" spans="2:7">
      <c r="B11" s="43"/>
      <c r="C11" s="42" t="s">
        <v>527</v>
      </c>
      <c r="D11" s="42" t="s">
        <v>4</v>
      </c>
      <c r="E11" s="42"/>
      <c r="F11" s="42">
        <v>2</v>
      </c>
      <c r="G11" s="40"/>
    </row>
    <row r="12" spans="2:7" ht="12.75" customHeight="1">
      <c r="B12" s="72" t="s">
        <v>505</v>
      </c>
      <c r="C12" s="72"/>
      <c r="D12" s="72"/>
      <c r="E12" s="72"/>
      <c r="F12" s="72"/>
      <c r="G12" s="40"/>
    </row>
    <row r="13" spans="2:7" ht="12.75" customHeight="1">
      <c r="B13" s="42" t="s">
        <v>528</v>
      </c>
      <c r="C13" s="72" t="s">
        <v>1171</v>
      </c>
      <c r="D13" s="72"/>
      <c r="E13" s="72"/>
      <c r="F13" s="72"/>
      <c r="G13" s="40"/>
    </row>
    <row r="14" spans="2:7" ht="25.5">
      <c r="B14" s="43"/>
      <c r="C14" s="42" t="s">
        <v>529</v>
      </c>
      <c r="D14" s="42" t="s">
        <v>169</v>
      </c>
      <c r="E14" s="42"/>
      <c r="F14" s="42">
        <v>1</v>
      </c>
      <c r="G14" s="40"/>
    </row>
    <row r="15" spans="2:7" ht="38.25">
      <c r="B15" s="43"/>
      <c r="C15" s="42" t="s">
        <v>466</v>
      </c>
      <c r="D15" s="42" t="s">
        <v>4</v>
      </c>
      <c r="E15" s="42"/>
      <c r="F15" s="42">
        <v>2</v>
      </c>
      <c r="G15" s="40"/>
    </row>
    <row r="16" spans="2:7">
      <c r="B16" s="43"/>
      <c r="C16" s="42" t="s">
        <v>467</v>
      </c>
      <c r="D16" s="42" t="s">
        <v>4</v>
      </c>
      <c r="E16" s="42"/>
      <c r="F16" s="42">
        <v>4</v>
      </c>
      <c r="G16" s="40"/>
    </row>
    <row r="17" spans="2:7">
      <c r="B17" s="43"/>
      <c r="C17" s="42" t="s">
        <v>530</v>
      </c>
      <c r="D17" s="42" t="s">
        <v>4</v>
      </c>
      <c r="E17" s="42"/>
      <c r="F17" s="42">
        <v>4</v>
      </c>
      <c r="G17" s="40"/>
    </row>
    <row r="18" spans="2:7">
      <c r="B18" s="43"/>
      <c r="C18" s="42" t="s">
        <v>469</v>
      </c>
      <c r="D18" s="42" t="s">
        <v>4</v>
      </c>
      <c r="E18" s="42"/>
      <c r="F18" s="42">
        <v>10</v>
      </c>
      <c r="G18" s="40"/>
    </row>
    <row r="19" spans="2:7" ht="25.5">
      <c r="B19" s="43"/>
      <c r="C19" s="42" t="s">
        <v>531</v>
      </c>
      <c r="D19" s="42" t="s">
        <v>4</v>
      </c>
      <c r="E19" s="42"/>
      <c r="F19" s="42">
        <v>4</v>
      </c>
      <c r="G19" s="40"/>
    </row>
    <row r="20" spans="2:7">
      <c r="B20" s="43"/>
      <c r="C20" s="42" t="s">
        <v>532</v>
      </c>
      <c r="D20" s="42" t="s">
        <v>4</v>
      </c>
      <c r="E20" s="42"/>
      <c r="F20" s="42">
        <v>4</v>
      </c>
      <c r="G20" s="40"/>
    </row>
    <row r="21" spans="2:7" ht="25.5">
      <c r="B21" s="43"/>
      <c r="C21" s="42" t="s">
        <v>502</v>
      </c>
      <c r="D21" s="42" t="s">
        <v>103</v>
      </c>
      <c r="E21" s="42"/>
      <c r="F21" s="42">
        <v>2</v>
      </c>
      <c r="G21" s="40"/>
    </row>
    <row r="22" spans="2:7" ht="25.5">
      <c r="B22" s="43"/>
      <c r="C22" s="42" t="s">
        <v>533</v>
      </c>
      <c r="D22" s="42" t="s">
        <v>103</v>
      </c>
      <c r="E22" s="42"/>
      <c r="F22" s="42">
        <v>4</v>
      </c>
      <c r="G22" s="40"/>
    </row>
    <row r="23" spans="2:7">
      <c r="B23" s="43"/>
      <c r="C23" s="42" t="s">
        <v>501</v>
      </c>
      <c r="D23" s="42" t="s">
        <v>13</v>
      </c>
      <c r="E23" s="42"/>
      <c r="F23" s="42">
        <v>5</v>
      </c>
      <c r="G23" s="40"/>
    </row>
    <row r="24" spans="2:7">
      <c r="B24" s="43"/>
      <c r="C24" s="42" t="s">
        <v>534</v>
      </c>
      <c r="D24" s="42" t="s">
        <v>4</v>
      </c>
      <c r="E24" s="42"/>
      <c r="F24" s="42">
        <v>20</v>
      </c>
      <c r="G24" s="40"/>
    </row>
    <row r="25" spans="2:7">
      <c r="B25" s="43"/>
      <c r="C25" s="42" t="s">
        <v>535</v>
      </c>
      <c r="D25" s="42" t="s">
        <v>4</v>
      </c>
      <c r="E25" s="42"/>
      <c r="F25" s="42">
        <v>20</v>
      </c>
      <c r="G25" s="40"/>
    </row>
    <row r="26" spans="2:7" ht="12.75" customHeight="1">
      <c r="B26" s="72" t="s">
        <v>505</v>
      </c>
      <c r="C26" s="72"/>
      <c r="D26" s="72"/>
      <c r="E26" s="72"/>
      <c r="F26" s="72"/>
      <c r="G26" s="40"/>
    </row>
    <row r="27" spans="2:7" ht="12.75" customHeight="1">
      <c r="B27" s="42" t="s">
        <v>536</v>
      </c>
      <c r="C27" s="72" t="s">
        <v>1172</v>
      </c>
      <c r="D27" s="72"/>
      <c r="E27" s="72"/>
      <c r="F27" s="72"/>
      <c r="G27" s="40"/>
    </row>
    <row r="28" spans="2:7" ht="25.5">
      <c r="B28" s="43"/>
      <c r="C28" s="42" t="s">
        <v>537</v>
      </c>
      <c r="D28" s="42" t="s">
        <v>4</v>
      </c>
      <c r="E28" s="42"/>
      <c r="F28" s="42">
        <v>1</v>
      </c>
      <c r="G28" s="40"/>
    </row>
    <row r="29" spans="2:7" ht="25.5">
      <c r="B29" s="43"/>
      <c r="C29" s="42" t="s">
        <v>538</v>
      </c>
      <c r="D29" s="42" t="s">
        <v>15</v>
      </c>
      <c r="E29" s="42"/>
      <c r="F29" s="42">
        <v>5</v>
      </c>
      <c r="G29" s="40"/>
    </row>
    <row r="30" spans="2:7" ht="25.5">
      <c r="B30" s="43"/>
      <c r="C30" s="42" t="s">
        <v>539</v>
      </c>
      <c r="D30" s="42" t="s">
        <v>15</v>
      </c>
      <c r="E30" s="42"/>
      <c r="F30" s="42">
        <v>5</v>
      </c>
      <c r="G30" s="40"/>
    </row>
    <row r="31" spans="2:7">
      <c r="B31" s="43"/>
      <c r="C31" s="42" t="s">
        <v>540</v>
      </c>
      <c r="D31" s="42" t="s">
        <v>15</v>
      </c>
      <c r="E31" s="42"/>
      <c r="F31" s="42">
        <v>3</v>
      </c>
      <c r="G31" s="40"/>
    </row>
    <row r="32" spans="2:7">
      <c r="B32" s="43"/>
      <c r="C32" s="42" t="s">
        <v>541</v>
      </c>
      <c r="D32" s="42" t="s">
        <v>15</v>
      </c>
      <c r="E32" s="42"/>
      <c r="F32" s="42">
        <v>3</v>
      </c>
      <c r="G32" s="40"/>
    </row>
    <row r="33" spans="2:7" ht="12.75" customHeight="1">
      <c r="B33" s="72" t="s">
        <v>505</v>
      </c>
      <c r="C33" s="72"/>
      <c r="D33" s="72"/>
      <c r="E33" s="72"/>
      <c r="F33" s="72"/>
      <c r="G33" s="40"/>
    </row>
    <row r="34" spans="2:7" ht="15" customHeight="1">
      <c r="B34" s="42" t="s">
        <v>542</v>
      </c>
      <c r="C34" s="77" t="s">
        <v>1173</v>
      </c>
      <c r="D34" s="77"/>
      <c r="E34" s="77"/>
      <c r="F34" s="77"/>
      <c r="G34" s="40"/>
    </row>
    <row r="35" spans="2:7">
      <c r="B35" s="43"/>
      <c r="C35" s="42" t="s">
        <v>543</v>
      </c>
      <c r="D35" s="42" t="s">
        <v>15</v>
      </c>
      <c r="E35" s="42"/>
      <c r="F35" s="42">
        <v>2</v>
      </c>
      <c r="G35" s="40"/>
    </row>
    <row r="36" spans="2:7">
      <c r="B36" s="43"/>
      <c r="C36" s="42" t="s">
        <v>178</v>
      </c>
      <c r="D36" s="42" t="s">
        <v>15</v>
      </c>
      <c r="E36" s="42"/>
      <c r="F36" s="42">
        <v>12</v>
      </c>
      <c r="G36" s="40"/>
    </row>
    <row r="37" spans="2:7">
      <c r="B37" s="43"/>
      <c r="C37" s="42" t="s">
        <v>179</v>
      </c>
      <c r="D37" s="42" t="s">
        <v>15</v>
      </c>
      <c r="E37" s="42"/>
      <c r="F37" s="42">
        <v>12</v>
      </c>
      <c r="G37" s="40"/>
    </row>
    <row r="38" spans="2:7">
      <c r="B38" s="43"/>
      <c r="C38" s="42" t="s">
        <v>251</v>
      </c>
      <c r="D38" s="42" t="s">
        <v>15</v>
      </c>
      <c r="E38" s="42"/>
      <c r="F38" s="42">
        <v>2</v>
      </c>
      <c r="G38" s="40"/>
    </row>
    <row r="39" spans="2:7">
      <c r="B39" s="43"/>
      <c r="C39" s="42" t="s">
        <v>544</v>
      </c>
      <c r="D39" s="42" t="s">
        <v>15</v>
      </c>
      <c r="E39" s="42"/>
      <c r="F39" s="42">
        <v>10</v>
      </c>
      <c r="G39" s="40"/>
    </row>
    <row r="40" spans="2:7">
      <c r="B40" s="43"/>
      <c r="C40" s="42" t="s">
        <v>545</v>
      </c>
      <c r="D40" s="42" t="s">
        <v>15</v>
      </c>
      <c r="E40" s="42"/>
      <c r="F40" s="42">
        <v>10</v>
      </c>
      <c r="G40" s="40"/>
    </row>
    <row r="41" spans="2:7">
      <c r="B41" s="43"/>
      <c r="C41" s="42" t="s">
        <v>180</v>
      </c>
      <c r="D41" s="42" t="s">
        <v>15</v>
      </c>
      <c r="E41" s="42"/>
      <c r="F41" s="42">
        <v>10</v>
      </c>
      <c r="G41" s="40"/>
    </row>
    <row r="42" spans="2:7" ht="25.5">
      <c r="B42" s="43"/>
      <c r="C42" s="42" t="s">
        <v>546</v>
      </c>
      <c r="D42" s="42" t="s">
        <v>15</v>
      </c>
      <c r="E42" s="42"/>
      <c r="F42" s="42">
        <v>4</v>
      </c>
      <c r="G42" s="40"/>
    </row>
    <row r="43" spans="2:7">
      <c r="B43" s="43"/>
      <c r="C43" s="42" t="s">
        <v>547</v>
      </c>
      <c r="D43" s="42" t="s">
        <v>15</v>
      </c>
      <c r="E43" s="42"/>
      <c r="F43" s="42">
        <v>40</v>
      </c>
      <c r="G43" s="40"/>
    </row>
    <row r="44" spans="2:7" ht="12.75" customHeight="1">
      <c r="B44" s="72" t="s">
        <v>505</v>
      </c>
      <c r="C44" s="72"/>
      <c r="D44" s="72"/>
      <c r="E44" s="72"/>
      <c r="F44" s="72"/>
      <c r="G44" s="40"/>
    </row>
    <row r="45" spans="2:7" ht="12.75" customHeight="1">
      <c r="B45" s="42" t="s">
        <v>548</v>
      </c>
      <c r="C45" s="72" t="s">
        <v>1174</v>
      </c>
      <c r="D45" s="72"/>
      <c r="E45" s="72"/>
      <c r="F45" s="72"/>
      <c r="G45" s="40"/>
    </row>
    <row r="46" spans="2:7">
      <c r="B46" s="43"/>
      <c r="C46" s="42" t="s">
        <v>549</v>
      </c>
      <c r="D46" s="42" t="s">
        <v>15</v>
      </c>
      <c r="E46" s="42"/>
      <c r="F46" s="42">
        <v>10</v>
      </c>
      <c r="G46" s="40"/>
    </row>
    <row r="47" spans="2:7" ht="25.5">
      <c r="B47" s="43"/>
      <c r="C47" s="42" t="s">
        <v>182</v>
      </c>
      <c r="D47" s="42" t="s">
        <v>15</v>
      </c>
      <c r="E47" s="42"/>
      <c r="F47" s="42">
        <v>10</v>
      </c>
      <c r="G47" s="40"/>
    </row>
    <row r="48" spans="2:7">
      <c r="B48" s="43"/>
      <c r="C48" s="42" t="s">
        <v>550</v>
      </c>
      <c r="D48" s="42" t="s">
        <v>15</v>
      </c>
      <c r="E48" s="42"/>
      <c r="F48" s="42">
        <v>10</v>
      </c>
      <c r="G48" s="40"/>
    </row>
    <row r="49" spans="2:7">
      <c r="B49" s="43"/>
      <c r="C49" s="42" t="s">
        <v>551</v>
      </c>
      <c r="D49" s="42" t="s">
        <v>244</v>
      </c>
      <c r="E49" s="42"/>
      <c r="F49" s="42">
        <v>10</v>
      </c>
      <c r="G49" s="40"/>
    </row>
    <row r="50" spans="2:7">
      <c r="B50" s="43"/>
      <c r="C50" s="42" t="s">
        <v>552</v>
      </c>
      <c r="D50" s="42" t="s">
        <v>15</v>
      </c>
      <c r="E50" s="42"/>
      <c r="F50" s="42">
        <v>20</v>
      </c>
      <c r="G50" s="40"/>
    </row>
    <row r="51" spans="2:7" ht="25.5">
      <c r="B51" s="43"/>
      <c r="C51" s="42" t="s">
        <v>553</v>
      </c>
      <c r="D51" s="42" t="s">
        <v>244</v>
      </c>
      <c r="E51" s="42"/>
      <c r="F51" s="42">
        <v>3</v>
      </c>
      <c r="G51" s="40"/>
    </row>
    <row r="52" spans="2:7" ht="25.5">
      <c r="B52" s="43"/>
      <c r="C52" s="42" t="s">
        <v>554</v>
      </c>
      <c r="D52" s="42" t="s">
        <v>244</v>
      </c>
      <c r="E52" s="42"/>
      <c r="F52" s="42">
        <v>3</v>
      </c>
      <c r="G52" s="40"/>
    </row>
    <row r="53" spans="2:7" ht="38.25">
      <c r="B53" s="43"/>
      <c r="C53" s="42" t="s">
        <v>555</v>
      </c>
      <c r="D53" s="42" t="s">
        <v>244</v>
      </c>
      <c r="E53" s="42"/>
      <c r="F53" s="42">
        <v>3</v>
      </c>
      <c r="G53" s="40"/>
    </row>
    <row r="54" spans="2:7" ht="25.5">
      <c r="B54" s="43"/>
      <c r="C54" s="42" t="s">
        <v>556</v>
      </c>
      <c r="D54" s="42" t="s">
        <v>4</v>
      </c>
      <c r="E54" s="42"/>
      <c r="F54" s="42">
        <v>1</v>
      </c>
      <c r="G54" s="40"/>
    </row>
    <row r="55" spans="2:7">
      <c r="B55" s="43"/>
      <c r="C55" s="42" t="s">
        <v>557</v>
      </c>
      <c r="D55" s="42" t="s">
        <v>15</v>
      </c>
      <c r="E55" s="42"/>
      <c r="F55" s="42">
        <v>10</v>
      </c>
      <c r="G55" s="40"/>
    </row>
    <row r="56" spans="2:7" ht="12.75" customHeight="1">
      <c r="B56" s="72" t="s">
        <v>505</v>
      </c>
      <c r="C56" s="72"/>
      <c r="D56" s="72"/>
      <c r="E56" s="72"/>
      <c r="F56" s="72"/>
      <c r="G56" s="40"/>
    </row>
    <row r="57" spans="2:7" ht="12.75" customHeight="1">
      <c r="B57" s="70" t="s">
        <v>558</v>
      </c>
      <c r="C57" s="70"/>
      <c r="D57" s="70"/>
      <c r="E57" s="70"/>
      <c r="F57" s="70"/>
      <c r="G57" s="40"/>
    </row>
    <row r="60" spans="2:7">
      <c r="D60" t="e">
        <f>#REF!/1.42</f>
        <v>#REF!</v>
      </c>
    </row>
  </sheetData>
  <sortState xmlns:xlrd2="http://schemas.microsoft.com/office/spreadsheetml/2017/richdata2" ref="C7:I45">
    <sortCondition ref="C6"/>
  </sortState>
  <mergeCells count="13">
    <mergeCell ref="C45:F45"/>
    <mergeCell ref="B56:F56"/>
    <mergeCell ref="B57:F57"/>
    <mergeCell ref="B26:F26"/>
    <mergeCell ref="C27:F27"/>
    <mergeCell ref="B33:F33"/>
    <mergeCell ref="C34:F34"/>
    <mergeCell ref="B44:F44"/>
    <mergeCell ref="B5:F5"/>
    <mergeCell ref="B6:F6"/>
    <mergeCell ref="C8:F8"/>
    <mergeCell ref="B12:F12"/>
    <mergeCell ref="C13:F13"/>
  </mergeCells>
  <pageMargins left="0.511811024" right="0.511811024" top="0.78740157499999996" bottom="0.78740157499999996" header="0.31496062000000002" footer="0.31496062000000002"/>
  <pageSetup paperSize="9" scale="3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G94"/>
  <sheetViews>
    <sheetView topLeftCell="A59" zoomScale="80" zoomScaleNormal="80" workbookViewId="0">
      <selection activeCell="I22" sqref="I22"/>
    </sheetView>
  </sheetViews>
  <sheetFormatPr defaultRowHeight="12.75"/>
  <cols>
    <col min="2" max="2" width="14.28515625" customWidth="1"/>
    <col min="3" max="3" width="81.85546875" bestFit="1" customWidth="1"/>
    <col min="4" max="5" width="18.42578125" customWidth="1"/>
    <col min="6" max="9" width="19.7109375" customWidth="1"/>
  </cols>
  <sheetData>
    <row r="2" spans="2:7" ht="12.75" customHeight="1">
      <c r="B2" s="70" t="s">
        <v>0</v>
      </c>
      <c r="C2" s="70"/>
      <c r="D2" s="70"/>
      <c r="E2" s="70"/>
      <c r="F2" s="70"/>
      <c r="G2" s="40"/>
    </row>
    <row r="3" spans="2:7" ht="12.75" customHeight="1">
      <c r="B3" s="70" t="s">
        <v>559</v>
      </c>
      <c r="C3" s="70"/>
      <c r="D3" s="70"/>
      <c r="E3" s="70"/>
      <c r="F3" s="70"/>
      <c r="G3" s="40"/>
    </row>
    <row r="4" spans="2:7" ht="38.25">
      <c r="B4" s="41" t="s">
        <v>1</v>
      </c>
      <c r="C4" s="41" t="s">
        <v>522</v>
      </c>
      <c r="D4" s="41" t="s">
        <v>3</v>
      </c>
      <c r="E4" s="41" t="s">
        <v>503</v>
      </c>
      <c r="F4" s="41" t="s">
        <v>560</v>
      </c>
      <c r="G4" s="41" t="s">
        <v>524</v>
      </c>
    </row>
    <row r="5" spans="2:7" ht="12.75" customHeight="1">
      <c r="B5" s="42" t="s">
        <v>561</v>
      </c>
      <c r="C5" s="72" t="s">
        <v>562</v>
      </c>
      <c r="D5" s="72"/>
      <c r="E5" s="72"/>
      <c r="F5" s="72"/>
      <c r="G5" s="40"/>
    </row>
    <row r="6" spans="2:7">
      <c r="B6" s="43"/>
      <c r="C6" s="42" t="s">
        <v>488</v>
      </c>
      <c r="D6" s="42" t="s">
        <v>13</v>
      </c>
      <c r="E6" s="42"/>
      <c r="F6" s="42">
        <v>5</v>
      </c>
      <c r="G6" s="40"/>
    </row>
    <row r="7" spans="2:7">
      <c r="B7" s="43"/>
      <c r="C7" s="42" t="s">
        <v>563</v>
      </c>
      <c r="D7" s="42" t="s">
        <v>4</v>
      </c>
      <c r="E7" s="42"/>
      <c r="F7" s="42">
        <v>2</v>
      </c>
      <c r="G7" s="40"/>
    </row>
    <row r="8" spans="2:7">
      <c r="B8" s="43"/>
      <c r="C8" s="42" t="s">
        <v>564</v>
      </c>
      <c r="D8" s="42" t="s">
        <v>13</v>
      </c>
      <c r="E8" s="42"/>
      <c r="F8" s="42">
        <v>2</v>
      </c>
      <c r="G8" s="40"/>
    </row>
    <row r="9" spans="2:7">
      <c r="B9" s="43"/>
      <c r="C9" s="42" t="s">
        <v>186</v>
      </c>
      <c r="D9" s="42" t="s">
        <v>4</v>
      </c>
      <c r="E9" s="42"/>
      <c r="F9" s="42">
        <v>5</v>
      </c>
      <c r="G9" s="40"/>
    </row>
    <row r="10" spans="2:7">
      <c r="B10" s="43"/>
      <c r="C10" s="42" t="s">
        <v>565</v>
      </c>
      <c r="D10" s="42" t="s">
        <v>4</v>
      </c>
      <c r="E10" s="42"/>
      <c r="F10" s="42">
        <v>8</v>
      </c>
      <c r="G10" s="40"/>
    </row>
    <row r="11" spans="2:7">
      <c r="B11" s="43"/>
      <c r="C11" s="42" t="s">
        <v>11</v>
      </c>
      <c r="D11" s="42" t="s">
        <v>13</v>
      </c>
      <c r="E11" s="42"/>
      <c r="F11" s="42">
        <v>1</v>
      </c>
      <c r="G11" s="40"/>
    </row>
    <row r="12" spans="2:7">
      <c r="B12" s="43"/>
      <c r="C12" s="42" t="s">
        <v>185</v>
      </c>
      <c r="D12" s="42" t="s">
        <v>152</v>
      </c>
      <c r="E12" s="42"/>
      <c r="F12" s="42">
        <v>1</v>
      </c>
      <c r="G12" s="40"/>
    </row>
    <row r="13" spans="2:7">
      <c r="B13" s="43"/>
      <c r="C13" s="42" t="s">
        <v>566</v>
      </c>
      <c r="D13" s="42" t="s">
        <v>4</v>
      </c>
      <c r="E13" s="42"/>
      <c r="F13" s="42">
        <v>10</v>
      </c>
      <c r="G13" s="40"/>
    </row>
    <row r="14" spans="2:7" ht="12.75" customHeight="1">
      <c r="B14" s="72" t="s">
        <v>505</v>
      </c>
      <c r="C14" s="72"/>
      <c r="D14" s="72"/>
      <c r="E14" s="72"/>
      <c r="F14" s="72"/>
      <c r="G14" s="40"/>
    </row>
    <row r="15" spans="2:7" ht="12.75" customHeight="1">
      <c r="B15" s="42" t="s">
        <v>567</v>
      </c>
      <c r="C15" s="72" t="s">
        <v>568</v>
      </c>
      <c r="D15" s="72"/>
      <c r="E15" s="72"/>
      <c r="F15" s="72"/>
      <c r="G15" s="40"/>
    </row>
    <row r="16" spans="2:7">
      <c r="B16" s="43"/>
      <c r="C16" s="42" t="s">
        <v>334</v>
      </c>
      <c r="D16" s="42" t="s">
        <v>188</v>
      </c>
      <c r="E16" s="42"/>
      <c r="F16" s="42">
        <v>10</v>
      </c>
      <c r="G16" s="40"/>
    </row>
    <row r="17" spans="2:7">
      <c r="B17" s="43"/>
      <c r="C17" s="42" t="s">
        <v>250</v>
      </c>
      <c r="D17" s="42" t="s">
        <v>244</v>
      </c>
      <c r="E17" s="42"/>
      <c r="F17" s="42">
        <v>5</v>
      </c>
      <c r="G17" s="40"/>
    </row>
    <row r="18" spans="2:7">
      <c r="B18" s="43"/>
      <c r="C18" s="42" t="s">
        <v>333</v>
      </c>
      <c r="D18" s="42" t="s">
        <v>244</v>
      </c>
      <c r="E18" s="42"/>
      <c r="F18" s="42">
        <v>2.5</v>
      </c>
      <c r="G18" s="40"/>
    </row>
    <row r="19" spans="2:7">
      <c r="B19" s="43"/>
      <c r="C19" s="42" t="s">
        <v>569</v>
      </c>
      <c r="D19" s="42" t="s">
        <v>4</v>
      </c>
      <c r="E19" s="42"/>
      <c r="F19" s="42">
        <v>4</v>
      </c>
      <c r="G19" s="40"/>
    </row>
    <row r="20" spans="2:7">
      <c r="B20" s="43"/>
      <c r="C20" s="42" t="s">
        <v>570</v>
      </c>
      <c r="D20" s="42" t="s">
        <v>4</v>
      </c>
      <c r="E20" s="42"/>
      <c r="F20" s="42">
        <v>4</v>
      </c>
      <c r="G20" s="40"/>
    </row>
    <row r="21" spans="2:7">
      <c r="B21" s="43"/>
      <c r="C21" s="42" t="s">
        <v>571</v>
      </c>
      <c r="D21" s="42" t="s">
        <v>4</v>
      </c>
      <c r="E21" s="42"/>
      <c r="F21" s="42">
        <v>4</v>
      </c>
      <c r="G21" s="40"/>
    </row>
    <row r="22" spans="2:7" ht="38.25">
      <c r="B22" s="43"/>
      <c r="C22" s="42" t="s">
        <v>471</v>
      </c>
      <c r="D22" s="42" t="s">
        <v>454</v>
      </c>
      <c r="E22" s="42"/>
      <c r="F22" s="42">
        <v>3</v>
      </c>
      <c r="G22" s="40"/>
    </row>
    <row r="23" spans="2:7" ht="25.5">
      <c r="B23" s="43"/>
      <c r="C23" s="42" t="s">
        <v>572</v>
      </c>
      <c r="D23" s="42" t="s">
        <v>15</v>
      </c>
      <c r="E23" s="42"/>
      <c r="F23" s="42">
        <v>6</v>
      </c>
      <c r="G23" s="40"/>
    </row>
    <row r="24" spans="2:7" ht="25.5">
      <c r="B24" s="43"/>
      <c r="C24" s="42" t="s">
        <v>453</v>
      </c>
      <c r="D24" s="42" t="s">
        <v>4</v>
      </c>
      <c r="E24" s="42"/>
      <c r="F24" s="42">
        <v>1</v>
      </c>
      <c r="G24" s="40"/>
    </row>
    <row r="25" spans="2:7">
      <c r="B25" s="43"/>
      <c r="C25" s="42" t="s">
        <v>465</v>
      </c>
      <c r="D25" s="42" t="s">
        <v>15</v>
      </c>
      <c r="E25" s="42"/>
      <c r="F25" s="42">
        <v>5</v>
      </c>
      <c r="G25" s="40"/>
    </row>
    <row r="26" spans="2:7">
      <c r="B26" s="43"/>
      <c r="C26" s="42" t="s">
        <v>266</v>
      </c>
      <c r="D26" s="42" t="s">
        <v>188</v>
      </c>
      <c r="E26" s="42"/>
      <c r="F26" s="42">
        <v>1</v>
      </c>
      <c r="G26" s="40"/>
    </row>
    <row r="27" spans="2:7">
      <c r="B27" s="43"/>
      <c r="C27" s="42" t="s">
        <v>265</v>
      </c>
      <c r="D27" s="42" t="s">
        <v>188</v>
      </c>
      <c r="E27" s="42"/>
      <c r="F27" s="42">
        <v>1</v>
      </c>
      <c r="G27" s="40"/>
    </row>
    <row r="28" spans="2:7">
      <c r="B28" s="43"/>
      <c r="C28" s="42" t="s">
        <v>491</v>
      </c>
      <c r="D28" s="42" t="s">
        <v>188</v>
      </c>
      <c r="E28" s="42"/>
      <c r="F28" s="42">
        <v>1</v>
      </c>
      <c r="G28" s="40"/>
    </row>
    <row r="29" spans="2:7">
      <c r="B29" s="43"/>
      <c r="C29" s="42" t="s">
        <v>496</v>
      </c>
      <c r="D29" s="42" t="s">
        <v>188</v>
      </c>
      <c r="E29" s="42"/>
      <c r="F29" s="42">
        <v>1</v>
      </c>
      <c r="G29" s="40"/>
    </row>
    <row r="30" spans="2:7">
      <c r="B30" s="43"/>
      <c r="C30" s="42" t="s">
        <v>573</v>
      </c>
      <c r="D30" s="42" t="s">
        <v>4</v>
      </c>
      <c r="E30" s="42"/>
      <c r="F30" s="42">
        <v>10</v>
      </c>
      <c r="G30" s="40"/>
    </row>
    <row r="31" spans="2:7">
      <c r="B31" s="43"/>
      <c r="C31" s="42" t="s">
        <v>574</v>
      </c>
      <c r="D31" s="42" t="s">
        <v>4</v>
      </c>
      <c r="E31" s="42"/>
      <c r="F31" s="42">
        <v>10</v>
      </c>
      <c r="G31" s="40"/>
    </row>
    <row r="32" spans="2:7" ht="12.75" customHeight="1">
      <c r="B32" s="72" t="s">
        <v>505</v>
      </c>
      <c r="C32" s="72"/>
      <c r="D32" s="72"/>
      <c r="E32" s="72"/>
      <c r="F32" s="72"/>
      <c r="G32" s="40"/>
    </row>
    <row r="33" spans="2:7" ht="12.75" customHeight="1">
      <c r="B33" s="42" t="s">
        <v>575</v>
      </c>
      <c r="C33" s="72" t="s">
        <v>576</v>
      </c>
      <c r="D33" s="72"/>
      <c r="E33" s="72"/>
      <c r="F33" s="72"/>
      <c r="G33" s="40"/>
    </row>
    <row r="34" spans="2:7">
      <c r="B34" s="43"/>
      <c r="C34" s="42" t="s">
        <v>577</v>
      </c>
      <c r="D34" s="42" t="s">
        <v>4</v>
      </c>
      <c r="E34" s="42"/>
      <c r="F34" s="42">
        <v>4</v>
      </c>
      <c r="G34" s="40"/>
    </row>
    <row r="35" spans="2:7">
      <c r="B35" s="43"/>
      <c r="C35" s="42" t="s">
        <v>332</v>
      </c>
      <c r="D35" s="42" t="s">
        <v>4</v>
      </c>
      <c r="E35" s="42"/>
      <c r="F35" s="42">
        <v>4</v>
      </c>
      <c r="G35" s="40"/>
    </row>
    <row r="36" spans="2:7">
      <c r="B36" s="43"/>
      <c r="C36" s="42" t="s">
        <v>325</v>
      </c>
      <c r="D36" s="42" t="s">
        <v>4</v>
      </c>
      <c r="E36" s="42"/>
      <c r="F36" s="42">
        <v>4</v>
      </c>
      <c r="G36" s="40"/>
    </row>
    <row r="37" spans="2:7">
      <c r="B37" s="43"/>
      <c r="C37" s="42" t="s">
        <v>324</v>
      </c>
      <c r="D37" s="42" t="s">
        <v>4</v>
      </c>
      <c r="E37" s="42"/>
      <c r="F37" s="42">
        <v>4</v>
      </c>
      <c r="G37" s="40"/>
    </row>
    <row r="38" spans="2:7">
      <c r="B38" s="43"/>
      <c r="C38" s="42" t="s">
        <v>326</v>
      </c>
      <c r="D38" s="42" t="s">
        <v>4</v>
      </c>
      <c r="E38" s="42"/>
      <c r="F38" s="42">
        <v>4</v>
      </c>
      <c r="G38" s="40"/>
    </row>
    <row r="39" spans="2:7">
      <c r="B39" s="43"/>
      <c r="C39" s="42" t="s">
        <v>327</v>
      </c>
      <c r="D39" s="42" t="s">
        <v>4</v>
      </c>
      <c r="E39" s="42"/>
      <c r="F39" s="42">
        <v>4</v>
      </c>
      <c r="G39" s="40"/>
    </row>
    <row r="40" spans="2:7">
      <c r="B40" s="43"/>
      <c r="C40" s="42" t="s">
        <v>328</v>
      </c>
      <c r="D40" s="42" t="s">
        <v>4</v>
      </c>
      <c r="E40" s="42"/>
      <c r="F40" s="42">
        <v>4</v>
      </c>
      <c r="G40" s="40"/>
    </row>
    <row r="41" spans="2:7" ht="25.5">
      <c r="B41" s="43"/>
      <c r="C41" s="42" t="s">
        <v>578</v>
      </c>
      <c r="D41" s="42" t="s">
        <v>4</v>
      </c>
      <c r="E41" s="42"/>
      <c r="F41" s="42">
        <v>10</v>
      </c>
      <c r="G41" s="40"/>
    </row>
    <row r="42" spans="2:7" ht="25.5">
      <c r="B42" s="43"/>
      <c r="C42" s="42" t="s">
        <v>579</v>
      </c>
      <c r="D42" s="42" t="s">
        <v>4</v>
      </c>
      <c r="E42" s="42"/>
      <c r="F42" s="42">
        <v>10</v>
      </c>
      <c r="G42" s="40"/>
    </row>
    <row r="43" spans="2:7" ht="38.25">
      <c r="B43" s="43"/>
      <c r="C43" s="42" t="s">
        <v>468</v>
      </c>
      <c r="D43" s="42" t="s">
        <v>4</v>
      </c>
      <c r="E43" s="42"/>
      <c r="F43" s="42">
        <v>5</v>
      </c>
      <c r="G43" s="40"/>
    </row>
    <row r="44" spans="2:7">
      <c r="B44" s="43"/>
      <c r="C44" s="42" t="s">
        <v>470</v>
      </c>
      <c r="D44" s="42" t="s">
        <v>4</v>
      </c>
      <c r="E44" s="42"/>
      <c r="F44" s="42">
        <v>3</v>
      </c>
      <c r="G44" s="40"/>
    </row>
    <row r="45" spans="2:7">
      <c r="B45" s="43"/>
      <c r="C45" s="42" t="s">
        <v>580</v>
      </c>
      <c r="D45" s="42" t="s">
        <v>4</v>
      </c>
      <c r="E45" s="42"/>
      <c r="F45" s="42">
        <v>3</v>
      </c>
      <c r="G45" s="40"/>
    </row>
    <row r="46" spans="2:7">
      <c r="B46" s="43"/>
      <c r="C46" s="42" t="s">
        <v>183</v>
      </c>
      <c r="D46" s="42" t="s">
        <v>184</v>
      </c>
      <c r="E46" s="42"/>
      <c r="F46" s="42">
        <v>7</v>
      </c>
      <c r="G46" s="40"/>
    </row>
    <row r="47" spans="2:7">
      <c r="B47" s="43"/>
      <c r="C47" s="42" t="s">
        <v>483</v>
      </c>
      <c r="D47" s="42" t="s">
        <v>4</v>
      </c>
      <c r="E47" s="42"/>
      <c r="F47" s="42">
        <v>10</v>
      </c>
      <c r="G47" s="40"/>
    </row>
    <row r="48" spans="2:7">
      <c r="B48" s="78"/>
      <c r="C48" s="42" t="s">
        <v>581</v>
      </c>
      <c r="D48" s="72" t="s">
        <v>4</v>
      </c>
      <c r="E48" s="42"/>
      <c r="F48" s="72">
        <v>2</v>
      </c>
      <c r="G48" s="40"/>
    </row>
    <row r="49" spans="2:7">
      <c r="B49" s="78"/>
      <c r="C49" s="42" t="s">
        <v>582</v>
      </c>
      <c r="D49" s="72"/>
      <c r="E49" s="42"/>
      <c r="F49" s="72"/>
      <c r="G49" s="40"/>
    </row>
    <row r="50" spans="2:7" ht="25.5">
      <c r="B50" s="43"/>
      <c r="C50" s="42" t="s">
        <v>583</v>
      </c>
      <c r="D50" s="42" t="s">
        <v>4</v>
      </c>
      <c r="E50" s="42"/>
      <c r="F50" s="42">
        <v>2</v>
      </c>
      <c r="G50" s="40"/>
    </row>
    <row r="51" spans="2:7">
      <c r="B51" s="43"/>
      <c r="C51" s="42" t="s">
        <v>261</v>
      </c>
      <c r="D51" s="42" t="s">
        <v>4</v>
      </c>
      <c r="E51" s="42"/>
      <c r="F51" s="42">
        <v>5</v>
      </c>
      <c r="G51" s="40"/>
    </row>
    <row r="52" spans="2:7">
      <c r="B52" s="43"/>
      <c r="C52" s="42" t="s">
        <v>584</v>
      </c>
      <c r="D52" s="42" t="s">
        <v>4</v>
      </c>
      <c r="E52" s="42"/>
      <c r="F52" s="42">
        <v>30</v>
      </c>
      <c r="G52" s="40"/>
    </row>
    <row r="53" spans="2:7">
      <c r="B53" s="43"/>
      <c r="C53" s="42" t="s">
        <v>585</v>
      </c>
      <c r="D53" s="42" t="s">
        <v>4</v>
      </c>
      <c r="E53" s="42"/>
      <c r="F53" s="42">
        <v>30</v>
      </c>
      <c r="G53" s="40"/>
    </row>
    <row r="54" spans="2:7" ht="12.75" customHeight="1">
      <c r="B54" s="72" t="s">
        <v>505</v>
      </c>
      <c r="C54" s="72"/>
      <c r="D54" s="72"/>
      <c r="E54" s="72"/>
      <c r="F54" s="72"/>
      <c r="G54" s="40"/>
    </row>
    <row r="55" spans="2:7" ht="12.75" customHeight="1">
      <c r="B55" s="42" t="s">
        <v>586</v>
      </c>
      <c r="C55" s="72" t="s">
        <v>587</v>
      </c>
      <c r="D55" s="72"/>
      <c r="E55" s="72"/>
      <c r="F55" s="72"/>
      <c r="G55" s="40"/>
    </row>
    <row r="56" spans="2:7" ht="25.5">
      <c r="B56" s="43"/>
      <c r="C56" s="42" t="s">
        <v>331</v>
      </c>
      <c r="D56" s="42" t="s">
        <v>146</v>
      </c>
      <c r="E56" s="42"/>
      <c r="F56" s="42">
        <v>2</v>
      </c>
      <c r="G56" s="40"/>
    </row>
    <row r="57" spans="2:7" ht="25.5">
      <c r="B57" s="43"/>
      <c r="C57" s="42" t="s">
        <v>588</v>
      </c>
      <c r="D57" s="42" t="s">
        <v>169</v>
      </c>
      <c r="E57" s="42"/>
      <c r="F57" s="42">
        <v>5</v>
      </c>
      <c r="G57" s="40"/>
    </row>
    <row r="58" spans="2:7" ht="25.5">
      <c r="B58" s="43"/>
      <c r="C58" s="42" t="s">
        <v>589</v>
      </c>
      <c r="D58" s="42" t="s">
        <v>169</v>
      </c>
      <c r="E58" s="42"/>
      <c r="F58" s="42">
        <v>5</v>
      </c>
      <c r="G58" s="40"/>
    </row>
    <row r="59" spans="2:7" ht="25.5">
      <c r="B59" s="43"/>
      <c r="C59" s="42" t="s">
        <v>590</v>
      </c>
      <c r="D59" s="42" t="s">
        <v>169</v>
      </c>
      <c r="E59" s="42"/>
      <c r="F59" s="42">
        <v>5</v>
      </c>
      <c r="G59" s="40"/>
    </row>
    <row r="60" spans="2:7">
      <c r="B60" s="43"/>
      <c r="C60" s="42" t="s">
        <v>330</v>
      </c>
      <c r="D60" s="42" t="s">
        <v>146</v>
      </c>
      <c r="E60" s="42"/>
      <c r="F60" s="42">
        <v>2</v>
      </c>
      <c r="G60" s="40"/>
    </row>
    <row r="61" spans="2:7">
      <c r="B61" s="43"/>
      <c r="C61" s="42" t="s">
        <v>329</v>
      </c>
      <c r="D61" s="42" t="s">
        <v>146</v>
      </c>
      <c r="E61" s="42"/>
      <c r="F61" s="42">
        <v>2</v>
      </c>
      <c r="G61" s="40"/>
    </row>
    <row r="62" spans="2:7">
      <c r="B62" s="43"/>
      <c r="C62" s="42" t="s">
        <v>451</v>
      </c>
      <c r="D62" s="42" t="s">
        <v>146</v>
      </c>
      <c r="E62" s="42"/>
      <c r="F62" s="42">
        <v>2</v>
      </c>
      <c r="G62" s="40"/>
    </row>
    <row r="63" spans="2:7">
      <c r="B63" s="43"/>
      <c r="C63" s="42" t="s">
        <v>323</v>
      </c>
      <c r="D63" s="42" t="s">
        <v>146</v>
      </c>
      <c r="E63" s="42"/>
      <c r="F63" s="42">
        <v>2</v>
      </c>
      <c r="G63" s="40"/>
    </row>
    <row r="64" spans="2:7">
      <c r="B64" s="43"/>
      <c r="C64" s="42" t="s">
        <v>322</v>
      </c>
      <c r="D64" s="42" t="s">
        <v>146</v>
      </c>
      <c r="E64" s="42"/>
      <c r="F64" s="42">
        <v>2</v>
      </c>
      <c r="G64" s="40"/>
    </row>
    <row r="65" spans="2:7">
      <c r="B65" s="43"/>
      <c r="C65" s="42" t="s">
        <v>318</v>
      </c>
      <c r="D65" s="42" t="s">
        <v>146</v>
      </c>
      <c r="E65" s="42"/>
      <c r="F65" s="42">
        <v>2</v>
      </c>
      <c r="G65" s="40"/>
    </row>
    <row r="66" spans="2:7">
      <c r="B66" s="43"/>
      <c r="C66" s="42" t="s">
        <v>317</v>
      </c>
      <c r="D66" s="42" t="s">
        <v>146</v>
      </c>
      <c r="E66" s="42"/>
      <c r="F66" s="42">
        <v>2</v>
      </c>
      <c r="G66" s="40"/>
    </row>
    <row r="67" spans="2:7">
      <c r="B67" s="43"/>
      <c r="C67" s="42" t="s">
        <v>452</v>
      </c>
      <c r="D67" s="42" t="s">
        <v>146</v>
      </c>
      <c r="E67" s="42"/>
      <c r="F67" s="42">
        <v>2</v>
      </c>
      <c r="G67" s="40"/>
    </row>
    <row r="68" spans="2:7">
      <c r="B68" s="43"/>
      <c r="C68" s="42" t="s">
        <v>316</v>
      </c>
      <c r="D68" s="42" t="s">
        <v>146</v>
      </c>
      <c r="E68" s="42"/>
      <c r="F68" s="42">
        <v>2</v>
      </c>
      <c r="G68" s="40"/>
    </row>
    <row r="69" spans="2:7">
      <c r="B69" s="43"/>
      <c r="C69" s="42" t="s">
        <v>321</v>
      </c>
      <c r="D69" s="42" t="s">
        <v>146</v>
      </c>
      <c r="E69" s="42"/>
      <c r="F69" s="42">
        <v>1</v>
      </c>
      <c r="G69" s="40"/>
    </row>
    <row r="70" spans="2:7">
      <c r="B70" s="43"/>
      <c r="C70" s="42" t="s">
        <v>315</v>
      </c>
      <c r="D70" s="42" t="s">
        <v>146</v>
      </c>
      <c r="E70" s="42"/>
      <c r="F70" s="42">
        <v>2</v>
      </c>
      <c r="G70" s="40"/>
    </row>
    <row r="71" spans="2:7">
      <c r="B71" s="43"/>
      <c r="C71" s="42" t="s">
        <v>314</v>
      </c>
      <c r="D71" s="42" t="s">
        <v>146</v>
      </c>
      <c r="E71" s="42"/>
      <c r="F71" s="42">
        <v>2</v>
      </c>
      <c r="G71" s="40"/>
    </row>
    <row r="72" spans="2:7">
      <c r="B72" s="43"/>
      <c r="C72" s="42" t="s">
        <v>320</v>
      </c>
      <c r="D72" s="42" t="s">
        <v>146</v>
      </c>
      <c r="E72" s="42"/>
      <c r="F72" s="42">
        <v>1</v>
      </c>
      <c r="G72" s="40"/>
    </row>
    <row r="73" spans="2:7">
      <c r="B73" s="43"/>
      <c r="C73" s="42" t="s">
        <v>319</v>
      </c>
      <c r="D73" s="42" t="s">
        <v>146</v>
      </c>
      <c r="E73" s="42"/>
      <c r="F73" s="42">
        <v>1</v>
      </c>
      <c r="G73" s="40"/>
    </row>
    <row r="74" spans="2:7" ht="25.5">
      <c r="B74" s="43"/>
      <c r="C74" s="42" t="s">
        <v>591</v>
      </c>
      <c r="D74" s="42" t="s">
        <v>146</v>
      </c>
      <c r="E74" s="42"/>
      <c r="F74" s="42">
        <v>2</v>
      </c>
      <c r="G74" s="40"/>
    </row>
    <row r="75" spans="2:7">
      <c r="B75" s="43"/>
      <c r="C75" s="42" t="s">
        <v>592</v>
      </c>
      <c r="D75" s="42" t="s">
        <v>146</v>
      </c>
      <c r="E75" s="42"/>
      <c r="F75" s="42">
        <v>2</v>
      </c>
      <c r="G75" s="40"/>
    </row>
    <row r="76" spans="2:7">
      <c r="B76" s="43"/>
      <c r="C76" s="42" t="s">
        <v>313</v>
      </c>
      <c r="D76" s="42" t="s">
        <v>146</v>
      </c>
      <c r="E76" s="42"/>
      <c r="F76" s="42">
        <v>2</v>
      </c>
      <c r="G76" s="40"/>
    </row>
    <row r="77" spans="2:7" ht="25.5">
      <c r="B77" s="43"/>
      <c r="C77" s="42" t="s">
        <v>593</v>
      </c>
      <c r="D77" s="42" t="s">
        <v>4</v>
      </c>
      <c r="E77" s="42"/>
      <c r="F77" s="42">
        <v>1</v>
      </c>
      <c r="G77" s="40"/>
    </row>
    <row r="78" spans="2:7" ht="25.5">
      <c r="B78" s="43"/>
      <c r="C78" s="42" t="s">
        <v>594</v>
      </c>
      <c r="D78" s="42" t="s">
        <v>4</v>
      </c>
      <c r="E78" s="42"/>
      <c r="F78" s="42">
        <v>2</v>
      </c>
      <c r="G78" s="40"/>
    </row>
    <row r="79" spans="2:7" ht="25.5">
      <c r="B79" s="43"/>
      <c r="C79" s="42" t="s">
        <v>595</v>
      </c>
      <c r="D79" s="42" t="s">
        <v>146</v>
      </c>
      <c r="E79" s="42"/>
      <c r="F79" s="42">
        <v>2</v>
      </c>
      <c r="G79" s="40"/>
    </row>
    <row r="80" spans="2:7">
      <c r="B80" s="43"/>
      <c r="C80" s="42" t="s">
        <v>596</v>
      </c>
      <c r="D80" s="42" t="s">
        <v>13</v>
      </c>
      <c r="E80" s="42"/>
      <c r="F80" s="42">
        <v>1</v>
      </c>
      <c r="G80" s="40"/>
    </row>
    <row r="81" spans="2:7">
      <c r="B81" s="43"/>
      <c r="C81" s="42" t="s">
        <v>597</v>
      </c>
      <c r="D81" s="42" t="s">
        <v>13</v>
      </c>
      <c r="E81" s="42"/>
      <c r="F81" s="42">
        <v>1</v>
      </c>
      <c r="G81" s="40"/>
    </row>
    <row r="82" spans="2:7">
      <c r="B82" s="43"/>
      <c r="C82" s="42" t="s">
        <v>598</v>
      </c>
      <c r="D82" s="42" t="s">
        <v>13</v>
      </c>
      <c r="E82" s="42"/>
      <c r="F82" s="42">
        <v>1</v>
      </c>
      <c r="G82" s="40"/>
    </row>
    <row r="83" spans="2:7">
      <c r="B83" s="43"/>
      <c r="C83" s="42" t="s">
        <v>599</v>
      </c>
      <c r="D83" s="42" t="s">
        <v>4</v>
      </c>
      <c r="E83" s="42"/>
      <c r="F83" s="42">
        <v>30</v>
      </c>
      <c r="G83" s="40"/>
    </row>
    <row r="84" spans="2:7">
      <c r="B84" s="43"/>
      <c r="C84" s="42" t="s">
        <v>600</v>
      </c>
      <c r="D84" s="42" t="s">
        <v>4</v>
      </c>
      <c r="E84" s="42"/>
      <c r="F84" s="42">
        <v>30</v>
      </c>
      <c r="G84" s="40"/>
    </row>
    <row r="85" spans="2:7" ht="12.75" customHeight="1">
      <c r="B85" s="72" t="s">
        <v>505</v>
      </c>
      <c r="C85" s="72"/>
      <c r="D85" s="72"/>
      <c r="E85" s="72"/>
      <c r="F85" s="72"/>
      <c r="G85" s="40"/>
    </row>
    <row r="86" spans="2:7" ht="12.75" customHeight="1">
      <c r="B86" s="42" t="s">
        <v>601</v>
      </c>
      <c r="C86" s="72" t="s">
        <v>602</v>
      </c>
      <c r="D86" s="72"/>
      <c r="E86" s="72"/>
      <c r="F86" s="72"/>
      <c r="G86" s="40"/>
    </row>
    <row r="87" spans="2:7" ht="25.5">
      <c r="B87" s="43"/>
      <c r="C87" s="42" t="s">
        <v>603</v>
      </c>
      <c r="D87" s="42" t="s">
        <v>4</v>
      </c>
      <c r="E87" s="42"/>
      <c r="F87" s="42">
        <v>1</v>
      </c>
      <c r="G87" s="40"/>
    </row>
    <row r="88" spans="2:7" ht="25.5">
      <c r="B88" s="43"/>
      <c r="C88" s="42" t="s">
        <v>604</v>
      </c>
      <c r="D88" s="42" t="s">
        <v>4</v>
      </c>
      <c r="E88" s="42"/>
      <c r="F88" s="42">
        <v>1</v>
      </c>
      <c r="G88" s="40"/>
    </row>
    <row r="89" spans="2:7" ht="51">
      <c r="B89" s="43"/>
      <c r="C89" s="42" t="s">
        <v>203</v>
      </c>
      <c r="D89" s="42" t="s">
        <v>4</v>
      </c>
      <c r="E89" s="42"/>
      <c r="F89" s="42">
        <v>5</v>
      </c>
      <c r="G89" s="40"/>
    </row>
    <row r="90" spans="2:7" ht="25.5">
      <c r="B90" s="43"/>
      <c r="C90" s="42" t="s">
        <v>605</v>
      </c>
      <c r="D90" s="42" t="s">
        <v>4</v>
      </c>
      <c r="E90" s="42"/>
      <c r="F90" s="42">
        <v>1</v>
      </c>
      <c r="G90" s="40"/>
    </row>
    <row r="91" spans="2:7">
      <c r="B91" s="43"/>
      <c r="C91" s="42" t="s">
        <v>606</v>
      </c>
      <c r="D91" s="43"/>
      <c r="E91" s="43"/>
      <c r="F91" s="42">
        <v>5</v>
      </c>
      <c r="G91" s="40"/>
    </row>
    <row r="92" spans="2:7">
      <c r="B92" s="43"/>
      <c r="C92" s="42" t="s">
        <v>607</v>
      </c>
      <c r="D92" s="43"/>
      <c r="E92" s="43"/>
      <c r="F92" s="42">
        <v>5</v>
      </c>
      <c r="G92" s="40"/>
    </row>
    <row r="93" spans="2:7" ht="12.75" customHeight="1">
      <c r="B93" s="72" t="s">
        <v>505</v>
      </c>
      <c r="C93" s="72"/>
      <c r="D93" s="72"/>
      <c r="E93" s="72"/>
      <c r="F93" s="72"/>
      <c r="G93" s="40"/>
    </row>
    <row r="94" spans="2:7" ht="12.75" customHeight="1">
      <c r="B94" s="70" t="s">
        <v>608</v>
      </c>
      <c r="C94" s="70"/>
      <c r="D94" s="70"/>
      <c r="E94" s="70"/>
      <c r="F94" s="70"/>
      <c r="G94" s="40"/>
    </row>
  </sheetData>
  <sortState xmlns:xlrd2="http://schemas.microsoft.com/office/spreadsheetml/2017/richdata2" ref="C6:M78">
    <sortCondition ref="C6"/>
  </sortState>
  <mergeCells count="16">
    <mergeCell ref="C55:F55"/>
    <mergeCell ref="B85:F85"/>
    <mergeCell ref="C86:F86"/>
    <mergeCell ref="B93:F93"/>
    <mergeCell ref="B94:F94"/>
    <mergeCell ref="B2:F2"/>
    <mergeCell ref="B3:F3"/>
    <mergeCell ref="C5:F5"/>
    <mergeCell ref="B14:F14"/>
    <mergeCell ref="C15:F15"/>
    <mergeCell ref="B54:F54"/>
    <mergeCell ref="B32:F32"/>
    <mergeCell ref="C33:F33"/>
    <mergeCell ref="B48:B49"/>
    <mergeCell ref="D48:D49"/>
    <mergeCell ref="F48:F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G90"/>
  <sheetViews>
    <sheetView topLeftCell="A56" zoomScale="90" zoomScaleNormal="90" workbookViewId="0">
      <selection activeCell="C59" sqref="C59:F59"/>
    </sheetView>
  </sheetViews>
  <sheetFormatPr defaultRowHeight="12.75"/>
  <cols>
    <col min="2" max="2" width="14.28515625" customWidth="1"/>
    <col min="3" max="3" width="81.85546875" bestFit="1" customWidth="1"/>
    <col min="4" max="5" width="18.42578125" customWidth="1"/>
    <col min="6" max="9" width="19.7109375" customWidth="1"/>
  </cols>
  <sheetData>
    <row r="2" spans="2:7" ht="12.75" customHeight="1">
      <c r="B2" s="70" t="s">
        <v>0</v>
      </c>
      <c r="C2" s="70"/>
      <c r="D2" s="70"/>
      <c r="E2" s="70"/>
      <c r="F2" s="70"/>
      <c r="G2" s="40"/>
    </row>
    <row r="3" spans="2:7" ht="12.75" customHeight="1">
      <c r="B3" s="70" t="s">
        <v>609</v>
      </c>
      <c r="C3" s="70"/>
      <c r="D3" s="70"/>
      <c r="E3" s="70"/>
      <c r="F3" s="70"/>
      <c r="G3" s="40"/>
    </row>
    <row r="4" spans="2:7" ht="38.25">
      <c r="B4" s="41" t="s">
        <v>1</v>
      </c>
      <c r="C4" s="41" t="s">
        <v>522</v>
      </c>
      <c r="D4" s="41" t="s">
        <v>3</v>
      </c>
      <c r="E4" s="41" t="s">
        <v>503</v>
      </c>
      <c r="F4" s="41" t="s">
        <v>560</v>
      </c>
      <c r="G4" s="41" t="s">
        <v>524</v>
      </c>
    </row>
    <row r="5" spans="2:7" ht="12.75" customHeight="1">
      <c r="B5" s="42" t="s">
        <v>610</v>
      </c>
      <c r="C5" s="72" t="s">
        <v>1175</v>
      </c>
      <c r="D5" s="72"/>
      <c r="E5" s="72"/>
      <c r="F5" s="72"/>
      <c r="G5" s="40"/>
    </row>
    <row r="6" spans="2:7">
      <c r="B6" s="43"/>
      <c r="C6" s="42" t="s">
        <v>611</v>
      </c>
      <c r="D6" s="42" t="s">
        <v>13</v>
      </c>
      <c r="E6" s="42"/>
      <c r="F6" s="42">
        <v>1</v>
      </c>
      <c r="G6" s="40"/>
    </row>
    <row r="7" spans="2:7">
      <c r="B7" s="43"/>
      <c r="C7" s="42" t="s">
        <v>612</v>
      </c>
      <c r="D7" s="42" t="s">
        <v>13</v>
      </c>
      <c r="E7" s="42"/>
      <c r="F7" s="42">
        <v>1</v>
      </c>
      <c r="G7" s="40"/>
    </row>
    <row r="8" spans="2:7">
      <c r="B8" s="43"/>
      <c r="C8" s="42" t="s">
        <v>613</v>
      </c>
      <c r="D8" s="42" t="s">
        <v>13</v>
      </c>
      <c r="E8" s="42"/>
      <c r="F8" s="42">
        <v>1</v>
      </c>
      <c r="G8" s="40"/>
    </row>
    <row r="9" spans="2:7">
      <c r="B9" s="43"/>
      <c r="C9" s="42" t="s">
        <v>614</v>
      </c>
      <c r="D9" s="42" t="s">
        <v>188</v>
      </c>
      <c r="E9" s="42"/>
      <c r="F9" s="42">
        <v>1</v>
      </c>
      <c r="G9" s="40"/>
    </row>
    <row r="10" spans="2:7">
      <c r="B10" s="43"/>
      <c r="C10" s="42" t="s">
        <v>615</v>
      </c>
      <c r="D10" s="42" t="s">
        <v>188</v>
      </c>
      <c r="E10" s="42"/>
      <c r="F10" s="42">
        <v>1</v>
      </c>
      <c r="G10" s="40"/>
    </row>
    <row r="11" spans="2:7">
      <c r="B11" s="43"/>
      <c r="C11" s="42" t="s">
        <v>616</v>
      </c>
      <c r="D11" s="42" t="s">
        <v>188</v>
      </c>
      <c r="E11" s="42"/>
      <c r="F11" s="42">
        <v>1</v>
      </c>
      <c r="G11" s="40"/>
    </row>
    <row r="12" spans="2:7">
      <c r="B12" s="43"/>
      <c r="C12" s="42" t="s">
        <v>617</v>
      </c>
      <c r="D12" s="42" t="s">
        <v>188</v>
      </c>
      <c r="E12" s="42"/>
      <c r="F12" s="42">
        <v>1</v>
      </c>
      <c r="G12" s="40"/>
    </row>
    <row r="13" spans="2:7">
      <c r="B13" s="43"/>
      <c r="C13" s="42" t="s">
        <v>618</v>
      </c>
      <c r="D13" s="42" t="s">
        <v>188</v>
      </c>
      <c r="E13" s="42"/>
      <c r="F13" s="42">
        <v>1</v>
      </c>
      <c r="G13" s="40"/>
    </row>
    <row r="14" spans="2:7">
      <c r="B14" s="43"/>
      <c r="C14" s="42" t="s">
        <v>619</v>
      </c>
      <c r="D14" s="42" t="s">
        <v>188</v>
      </c>
      <c r="E14" s="42"/>
      <c r="F14" s="42">
        <v>1</v>
      </c>
      <c r="G14" s="40"/>
    </row>
    <row r="15" spans="2:7">
      <c r="B15" s="43"/>
      <c r="C15" s="42" t="s">
        <v>475</v>
      </c>
      <c r="D15" s="42" t="s">
        <v>97</v>
      </c>
      <c r="E15" s="42"/>
      <c r="F15" s="42">
        <v>6</v>
      </c>
      <c r="G15" s="40"/>
    </row>
    <row r="16" spans="2:7">
      <c r="B16" s="43"/>
      <c r="C16" s="42" t="s">
        <v>476</v>
      </c>
      <c r="D16" s="42" t="s">
        <v>97</v>
      </c>
      <c r="E16" s="42"/>
      <c r="F16" s="42">
        <v>6</v>
      </c>
      <c r="G16" s="40"/>
    </row>
    <row r="17" spans="2:7">
      <c r="B17" s="43"/>
      <c r="C17" s="42" t="s">
        <v>189</v>
      </c>
      <c r="D17" s="42" t="s">
        <v>97</v>
      </c>
      <c r="E17" s="42"/>
      <c r="F17" s="42">
        <v>6</v>
      </c>
      <c r="G17" s="40"/>
    </row>
    <row r="18" spans="2:7">
      <c r="B18" s="43"/>
      <c r="C18" s="42" t="s">
        <v>190</v>
      </c>
      <c r="D18" s="42" t="s">
        <v>97</v>
      </c>
      <c r="E18" s="42"/>
      <c r="F18" s="42">
        <v>6</v>
      </c>
      <c r="G18" s="40"/>
    </row>
    <row r="19" spans="2:7">
      <c r="B19" s="43"/>
      <c r="C19" s="42" t="s">
        <v>489</v>
      </c>
      <c r="D19" s="42" t="s">
        <v>97</v>
      </c>
      <c r="E19" s="42"/>
      <c r="F19" s="42">
        <v>1</v>
      </c>
      <c r="G19" s="40"/>
    </row>
    <row r="20" spans="2:7">
      <c r="B20" s="43"/>
      <c r="C20" s="42" t="s">
        <v>490</v>
      </c>
      <c r="D20" s="42" t="s">
        <v>97</v>
      </c>
      <c r="E20" s="42"/>
      <c r="F20" s="42">
        <v>1</v>
      </c>
      <c r="G20" s="40"/>
    </row>
    <row r="21" spans="2:7">
      <c r="B21" s="43"/>
      <c r="C21" s="42" t="s">
        <v>492</v>
      </c>
      <c r="D21" s="42" t="s">
        <v>188</v>
      </c>
      <c r="E21" s="42"/>
      <c r="F21" s="42">
        <v>1</v>
      </c>
      <c r="G21" s="40"/>
    </row>
    <row r="22" spans="2:7">
      <c r="B22" s="43"/>
      <c r="C22" s="42" t="s">
        <v>264</v>
      </c>
      <c r="D22" s="42" t="s">
        <v>4</v>
      </c>
      <c r="E22" s="42"/>
      <c r="F22" s="42">
        <v>10</v>
      </c>
      <c r="G22" s="40"/>
    </row>
    <row r="23" spans="2:7">
      <c r="B23" s="43"/>
      <c r="C23" s="42" t="s">
        <v>461</v>
      </c>
      <c r="D23" s="42" t="s">
        <v>169</v>
      </c>
      <c r="E23" s="42"/>
      <c r="F23" s="42">
        <v>1</v>
      </c>
      <c r="G23" s="40"/>
    </row>
    <row r="24" spans="2:7">
      <c r="B24" s="43"/>
      <c r="C24" s="42" t="s">
        <v>462</v>
      </c>
      <c r="D24" s="42" t="s">
        <v>4</v>
      </c>
      <c r="E24" s="42"/>
      <c r="F24" s="42">
        <v>10</v>
      </c>
      <c r="G24" s="40"/>
    </row>
    <row r="25" spans="2:7">
      <c r="B25" s="43"/>
      <c r="C25" s="42" t="s">
        <v>620</v>
      </c>
      <c r="D25" s="42" t="s">
        <v>4</v>
      </c>
      <c r="E25" s="42"/>
      <c r="F25" s="42">
        <v>10</v>
      </c>
      <c r="G25" s="40"/>
    </row>
    <row r="26" spans="2:7">
      <c r="B26" s="43"/>
      <c r="C26" s="42" t="s">
        <v>463</v>
      </c>
      <c r="D26" s="42" t="s">
        <v>169</v>
      </c>
      <c r="E26" s="42"/>
      <c r="F26" s="42">
        <v>1</v>
      </c>
      <c r="G26" s="40"/>
    </row>
    <row r="27" spans="2:7">
      <c r="B27" s="43"/>
      <c r="C27" s="42" t="s">
        <v>621</v>
      </c>
      <c r="D27" s="42" t="s">
        <v>4</v>
      </c>
      <c r="E27" s="42"/>
      <c r="F27" s="42">
        <v>10</v>
      </c>
      <c r="G27" s="40"/>
    </row>
    <row r="28" spans="2:7">
      <c r="B28" s="43"/>
      <c r="C28" s="42" t="s">
        <v>194</v>
      </c>
      <c r="D28" s="42" t="s">
        <v>188</v>
      </c>
      <c r="E28" s="42"/>
      <c r="F28" s="42">
        <v>1</v>
      </c>
      <c r="G28" s="40"/>
    </row>
    <row r="29" spans="2:7">
      <c r="B29" s="43"/>
      <c r="C29" s="42" t="s">
        <v>192</v>
      </c>
      <c r="D29" s="42" t="s">
        <v>188</v>
      </c>
      <c r="E29" s="42"/>
      <c r="F29" s="42">
        <v>1</v>
      </c>
      <c r="G29" s="40"/>
    </row>
    <row r="30" spans="2:7">
      <c r="B30" s="43"/>
      <c r="C30" s="42" t="s">
        <v>193</v>
      </c>
      <c r="D30" s="42" t="s">
        <v>188</v>
      </c>
      <c r="E30" s="42"/>
      <c r="F30" s="42">
        <v>1</v>
      </c>
      <c r="G30" s="40"/>
    </row>
    <row r="31" spans="2:7">
      <c r="B31" s="43"/>
      <c r="C31" s="42" t="s">
        <v>191</v>
      </c>
      <c r="D31" s="42" t="s">
        <v>4</v>
      </c>
      <c r="E31" s="42"/>
      <c r="F31" s="42">
        <v>1</v>
      </c>
      <c r="G31" s="40"/>
    </row>
    <row r="32" spans="2:7">
      <c r="B32" s="43"/>
      <c r="C32" s="42" t="s">
        <v>622</v>
      </c>
      <c r="D32" s="42" t="s">
        <v>244</v>
      </c>
      <c r="E32" s="42"/>
      <c r="F32" s="42">
        <v>72</v>
      </c>
      <c r="G32" s="40"/>
    </row>
    <row r="33" spans="2:7" ht="12.75" customHeight="1">
      <c r="B33" s="72" t="s">
        <v>505</v>
      </c>
      <c r="C33" s="72"/>
      <c r="D33" s="72"/>
      <c r="E33" s="72"/>
      <c r="F33" s="72"/>
      <c r="G33" s="40"/>
    </row>
    <row r="34" spans="2:7" ht="12.75" customHeight="1">
      <c r="B34" s="42" t="s">
        <v>623</v>
      </c>
      <c r="C34" s="72" t="s">
        <v>1176</v>
      </c>
      <c r="D34" s="72"/>
      <c r="E34" s="72"/>
      <c r="F34" s="72"/>
      <c r="G34" s="40"/>
    </row>
    <row r="35" spans="2:7">
      <c r="B35" s="43"/>
      <c r="C35" s="42" t="s">
        <v>624</v>
      </c>
      <c r="D35" s="42" t="s">
        <v>244</v>
      </c>
      <c r="E35" s="42"/>
      <c r="F35" s="42">
        <v>4</v>
      </c>
      <c r="G35" s="40"/>
    </row>
    <row r="36" spans="2:7">
      <c r="B36" s="43"/>
      <c r="C36" s="42" t="s">
        <v>625</v>
      </c>
      <c r="D36" s="42" t="s">
        <v>244</v>
      </c>
      <c r="E36" s="42"/>
      <c r="F36" s="42">
        <v>4</v>
      </c>
      <c r="G36" s="40"/>
    </row>
    <row r="37" spans="2:7">
      <c r="B37" s="43"/>
      <c r="C37" s="42" t="s">
        <v>626</v>
      </c>
      <c r="D37" s="42" t="s">
        <v>244</v>
      </c>
      <c r="E37" s="42"/>
      <c r="F37" s="42">
        <v>4</v>
      </c>
      <c r="G37" s="40"/>
    </row>
    <row r="38" spans="2:7">
      <c r="B38" s="43"/>
      <c r="C38" s="42" t="s">
        <v>627</v>
      </c>
      <c r="D38" s="42" t="s">
        <v>244</v>
      </c>
      <c r="E38" s="42"/>
      <c r="F38" s="42">
        <v>4</v>
      </c>
      <c r="G38" s="40"/>
    </row>
    <row r="39" spans="2:7">
      <c r="B39" s="43"/>
      <c r="C39" s="42" t="s">
        <v>628</v>
      </c>
      <c r="D39" s="42" t="s">
        <v>244</v>
      </c>
      <c r="E39" s="42"/>
      <c r="F39" s="42">
        <v>4</v>
      </c>
      <c r="G39" s="40"/>
    </row>
    <row r="40" spans="2:7" ht="12.75" customHeight="1">
      <c r="B40" s="72" t="s">
        <v>505</v>
      </c>
      <c r="C40" s="72"/>
      <c r="D40" s="72"/>
      <c r="E40" s="72"/>
      <c r="F40" s="72"/>
      <c r="G40" s="40"/>
    </row>
    <row r="41" spans="2:7" ht="12.75" customHeight="1">
      <c r="B41" s="42" t="s">
        <v>629</v>
      </c>
      <c r="C41" s="72" t="s">
        <v>1177</v>
      </c>
      <c r="D41" s="72"/>
      <c r="E41" s="72"/>
      <c r="F41" s="72"/>
      <c r="G41" s="40"/>
    </row>
    <row r="42" spans="2:7">
      <c r="B42" s="43"/>
      <c r="C42" s="42" t="s">
        <v>630</v>
      </c>
      <c r="D42" s="42" t="s">
        <v>244</v>
      </c>
      <c r="E42" s="42"/>
      <c r="F42" s="42">
        <v>1</v>
      </c>
      <c r="G42" s="40"/>
    </row>
    <row r="43" spans="2:7">
      <c r="B43" s="43"/>
      <c r="C43" s="42" t="s">
        <v>631</v>
      </c>
      <c r="D43" s="42" t="s">
        <v>244</v>
      </c>
      <c r="E43" s="42"/>
      <c r="F43" s="42">
        <v>1</v>
      </c>
      <c r="G43" s="40"/>
    </row>
    <row r="44" spans="2:7">
      <c r="B44" s="43"/>
      <c r="C44" s="42" t="s">
        <v>632</v>
      </c>
      <c r="D44" s="42" t="s">
        <v>244</v>
      </c>
      <c r="E44" s="42"/>
      <c r="F44" s="42">
        <v>1</v>
      </c>
      <c r="G44" s="40"/>
    </row>
    <row r="45" spans="2:7">
      <c r="B45" s="43"/>
      <c r="C45" s="42" t="s">
        <v>633</v>
      </c>
      <c r="D45" s="42" t="s">
        <v>244</v>
      </c>
      <c r="E45" s="42"/>
      <c r="F45" s="42">
        <v>1</v>
      </c>
      <c r="G45" s="40"/>
    </row>
    <row r="46" spans="2:7" ht="12.75" customHeight="1">
      <c r="B46" s="72" t="s">
        <v>505</v>
      </c>
      <c r="C46" s="72"/>
      <c r="D46" s="72"/>
      <c r="E46" s="72"/>
      <c r="F46" s="72"/>
      <c r="G46" s="40"/>
    </row>
    <row r="47" spans="2:7" ht="12.75" customHeight="1">
      <c r="B47" s="42" t="s">
        <v>634</v>
      </c>
      <c r="C47" s="72" t="s">
        <v>1178</v>
      </c>
      <c r="D47" s="72"/>
      <c r="E47" s="72"/>
      <c r="F47" s="72"/>
      <c r="G47" s="40"/>
    </row>
    <row r="48" spans="2:7">
      <c r="B48" s="43"/>
      <c r="C48" s="42" t="s">
        <v>481</v>
      </c>
      <c r="D48" s="42" t="s">
        <v>15</v>
      </c>
      <c r="E48" s="42"/>
      <c r="F48" s="42">
        <v>4</v>
      </c>
      <c r="G48" s="40"/>
    </row>
    <row r="49" spans="2:7" ht="25.5">
      <c r="B49" s="43"/>
      <c r="C49" s="42" t="s">
        <v>479</v>
      </c>
      <c r="D49" s="42" t="s">
        <v>15</v>
      </c>
      <c r="E49" s="42"/>
      <c r="F49" s="42">
        <v>4</v>
      </c>
      <c r="G49" s="40"/>
    </row>
    <row r="50" spans="2:7" ht="25.5">
      <c r="B50" s="43"/>
      <c r="C50" s="42" t="s">
        <v>480</v>
      </c>
      <c r="D50" s="42" t="s">
        <v>15</v>
      </c>
      <c r="E50" s="42"/>
      <c r="F50" s="42">
        <v>4</v>
      </c>
      <c r="G50" s="40"/>
    </row>
    <row r="51" spans="2:7" ht="25.5">
      <c r="B51" s="43"/>
      <c r="C51" s="42" t="s">
        <v>442</v>
      </c>
      <c r="D51" s="42" t="s">
        <v>15</v>
      </c>
      <c r="E51" s="42"/>
      <c r="F51" s="42">
        <v>3</v>
      </c>
      <c r="G51" s="40"/>
    </row>
    <row r="52" spans="2:7">
      <c r="B52" s="43"/>
      <c r="C52" s="42" t="s">
        <v>198</v>
      </c>
      <c r="D52" s="42" t="s">
        <v>188</v>
      </c>
      <c r="E52" s="42"/>
      <c r="F52" s="42">
        <v>1</v>
      </c>
      <c r="G52" s="40"/>
    </row>
    <row r="53" spans="2:7">
      <c r="B53" s="43"/>
      <c r="C53" s="42" t="s">
        <v>635</v>
      </c>
      <c r="D53" s="42" t="s">
        <v>188</v>
      </c>
      <c r="E53" s="42"/>
      <c r="F53" s="42">
        <v>1</v>
      </c>
      <c r="G53" s="40"/>
    </row>
    <row r="54" spans="2:7">
      <c r="B54" s="43"/>
      <c r="C54" s="42" t="s">
        <v>636</v>
      </c>
      <c r="D54" s="42" t="s">
        <v>188</v>
      </c>
      <c r="E54" s="42"/>
      <c r="F54" s="42">
        <v>1</v>
      </c>
      <c r="G54" s="40"/>
    </row>
    <row r="55" spans="2:7">
      <c r="B55" s="43"/>
      <c r="C55" s="42" t="s">
        <v>197</v>
      </c>
      <c r="D55" s="42" t="s">
        <v>188</v>
      </c>
      <c r="E55" s="42"/>
      <c r="F55" s="42">
        <v>1</v>
      </c>
      <c r="G55" s="40"/>
    </row>
    <row r="56" spans="2:7">
      <c r="B56" s="43"/>
      <c r="C56" s="42" t="s">
        <v>637</v>
      </c>
      <c r="D56" s="42" t="s">
        <v>15</v>
      </c>
      <c r="E56" s="42"/>
      <c r="F56" s="42">
        <v>4</v>
      </c>
      <c r="G56" s="40"/>
    </row>
    <row r="57" spans="2:7">
      <c r="B57" s="43"/>
      <c r="C57" s="42" t="s">
        <v>638</v>
      </c>
      <c r="D57" s="42" t="s">
        <v>15</v>
      </c>
      <c r="E57" s="42"/>
      <c r="F57" s="42">
        <v>4</v>
      </c>
      <c r="G57" s="40"/>
    </row>
    <row r="58" spans="2:7" ht="12.75" customHeight="1">
      <c r="B58" s="72" t="s">
        <v>505</v>
      </c>
      <c r="C58" s="72"/>
      <c r="D58" s="72"/>
      <c r="E58" s="72"/>
      <c r="F58" s="72"/>
      <c r="G58" s="40"/>
    </row>
    <row r="59" spans="2:7" ht="12.75" customHeight="1">
      <c r="B59" s="42" t="s">
        <v>639</v>
      </c>
      <c r="C59" s="72" t="s">
        <v>1179</v>
      </c>
      <c r="D59" s="72"/>
      <c r="E59" s="72"/>
      <c r="F59" s="72"/>
      <c r="G59" s="40"/>
    </row>
    <row r="60" spans="2:7">
      <c r="B60" s="43"/>
      <c r="C60" s="42" t="s">
        <v>455</v>
      </c>
      <c r="D60" s="42" t="s">
        <v>4</v>
      </c>
      <c r="E60" s="42"/>
      <c r="F60" s="42">
        <v>2</v>
      </c>
      <c r="G60" s="40"/>
    </row>
    <row r="61" spans="2:7">
      <c r="B61" s="43"/>
      <c r="C61" s="42" t="s">
        <v>6</v>
      </c>
      <c r="D61" s="42" t="s">
        <v>4</v>
      </c>
      <c r="E61" s="42"/>
      <c r="F61" s="42">
        <v>2</v>
      </c>
      <c r="G61" s="40"/>
    </row>
    <row r="62" spans="2:7">
      <c r="B62" s="43"/>
      <c r="C62" s="42" t="s">
        <v>195</v>
      </c>
      <c r="D62" s="42" t="s">
        <v>4</v>
      </c>
      <c r="E62" s="42"/>
      <c r="F62" s="42">
        <v>1</v>
      </c>
      <c r="G62" s="40"/>
    </row>
    <row r="63" spans="2:7">
      <c r="B63" s="43"/>
      <c r="C63" s="42" t="s">
        <v>472</v>
      </c>
      <c r="D63" s="42" t="s">
        <v>4</v>
      </c>
      <c r="E63" s="42"/>
      <c r="F63" s="42">
        <v>1</v>
      </c>
      <c r="G63" s="40"/>
    </row>
    <row r="64" spans="2:7">
      <c r="B64" s="43"/>
      <c r="C64" s="42" t="s">
        <v>474</v>
      </c>
      <c r="D64" s="42" t="s">
        <v>4</v>
      </c>
      <c r="E64" s="42"/>
      <c r="F64" s="42">
        <v>3</v>
      </c>
      <c r="G64" s="40"/>
    </row>
    <row r="65" spans="2:7">
      <c r="B65" s="43"/>
      <c r="C65" s="42" t="s">
        <v>640</v>
      </c>
      <c r="D65" s="42" t="s">
        <v>4</v>
      </c>
      <c r="E65" s="42"/>
      <c r="F65" s="42">
        <v>3</v>
      </c>
      <c r="G65" s="40"/>
    </row>
    <row r="66" spans="2:7">
      <c r="B66" s="43"/>
      <c r="C66" s="42" t="s">
        <v>641</v>
      </c>
      <c r="D66" s="42" t="s">
        <v>4</v>
      </c>
      <c r="E66" s="42"/>
      <c r="F66" s="42">
        <v>3</v>
      </c>
      <c r="G66" s="40"/>
    </row>
    <row r="67" spans="2:7">
      <c r="B67" s="43"/>
      <c r="C67" s="42" t="s">
        <v>473</v>
      </c>
      <c r="D67" s="42" t="s">
        <v>4</v>
      </c>
      <c r="E67" s="42"/>
      <c r="F67" s="42">
        <v>1</v>
      </c>
      <c r="G67" s="40"/>
    </row>
    <row r="68" spans="2:7">
      <c r="B68" s="43"/>
      <c r="C68" s="42" t="s">
        <v>196</v>
      </c>
      <c r="D68" s="42" t="s">
        <v>13</v>
      </c>
      <c r="E68" s="42"/>
      <c r="F68" s="42">
        <v>1</v>
      </c>
      <c r="G68" s="40"/>
    </row>
    <row r="69" spans="2:7">
      <c r="B69" s="43"/>
      <c r="C69" s="42" t="s">
        <v>642</v>
      </c>
      <c r="D69" s="42" t="s">
        <v>13</v>
      </c>
      <c r="E69" s="42"/>
      <c r="F69" s="42">
        <v>1</v>
      </c>
      <c r="G69" s="40"/>
    </row>
    <row r="70" spans="2:7">
      <c r="B70" s="43"/>
      <c r="C70" s="42" t="s">
        <v>478</v>
      </c>
      <c r="D70" s="42" t="s">
        <v>13</v>
      </c>
      <c r="E70" s="42"/>
      <c r="F70" s="42">
        <v>1</v>
      </c>
      <c r="G70" s="40"/>
    </row>
    <row r="71" spans="2:7">
      <c r="B71" s="43"/>
      <c r="C71" s="42" t="s">
        <v>477</v>
      </c>
      <c r="D71" s="42" t="s">
        <v>13</v>
      </c>
      <c r="E71" s="42"/>
      <c r="F71" s="42">
        <v>1</v>
      </c>
      <c r="G71" s="40"/>
    </row>
    <row r="72" spans="2:7" ht="25.5">
      <c r="B72" s="43"/>
      <c r="C72" s="42" t="s">
        <v>643</v>
      </c>
      <c r="D72" s="42" t="s">
        <v>244</v>
      </c>
      <c r="E72" s="42"/>
      <c r="F72" s="42">
        <v>1</v>
      </c>
      <c r="G72" s="40"/>
    </row>
    <row r="73" spans="2:7">
      <c r="B73" s="43"/>
      <c r="C73" s="42" t="s">
        <v>199</v>
      </c>
      <c r="D73" s="42" t="s">
        <v>4</v>
      </c>
      <c r="E73" s="42"/>
      <c r="F73" s="42">
        <v>120</v>
      </c>
      <c r="G73" s="40"/>
    </row>
    <row r="74" spans="2:7">
      <c r="B74" s="43"/>
      <c r="C74" s="42" t="s">
        <v>200</v>
      </c>
      <c r="D74" s="42" t="s">
        <v>4</v>
      </c>
      <c r="E74" s="42"/>
      <c r="F74" s="42">
        <v>120</v>
      </c>
      <c r="G74" s="40"/>
    </row>
    <row r="75" spans="2:7">
      <c r="B75" s="43"/>
      <c r="C75" s="42" t="s">
        <v>201</v>
      </c>
      <c r="D75" s="42" t="s">
        <v>4</v>
      </c>
      <c r="E75" s="42"/>
      <c r="F75" s="42">
        <v>120</v>
      </c>
      <c r="G75" s="40"/>
    </row>
    <row r="76" spans="2:7">
      <c r="B76" s="43"/>
      <c r="C76" s="42" t="s">
        <v>202</v>
      </c>
      <c r="D76" s="42" t="s">
        <v>4</v>
      </c>
      <c r="E76" s="42"/>
      <c r="F76" s="42">
        <v>120</v>
      </c>
      <c r="G76" s="40"/>
    </row>
    <row r="77" spans="2:7" ht="25.5">
      <c r="B77" s="43"/>
      <c r="C77" s="42" t="s">
        <v>644</v>
      </c>
      <c r="D77" s="42" t="s">
        <v>4</v>
      </c>
      <c r="E77" s="42"/>
      <c r="F77" s="42">
        <v>1</v>
      </c>
      <c r="G77" s="40"/>
    </row>
    <row r="78" spans="2:7" ht="25.5">
      <c r="B78" s="43"/>
      <c r="C78" s="42" t="s">
        <v>645</v>
      </c>
      <c r="D78" s="42" t="s">
        <v>4</v>
      </c>
      <c r="E78" s="42"/>
      <c r="F78" s="42">
        <v>1</v>
      </c>
      <c r="G78" s="40"/>
    </row>
    <row r="79" spans="2:7" ht="25.5">
      <c r="B79" s="43"/>
      <c r="C79" s="42" t="s">
        <v>646</v>
      </c>
      <c r="D79" s="42" t="s">
        <v>4</v>
      </c>
      <c r="E79" s="42"/>
      <c r="F79" s="42">
        <v>6</v>
      </c>
      <c r="G79" s="40"/>
    </row>
    <row r="80" spans="2:7" ht="25.5">
      <c r="B80" s="43"/>
      <c r="C80" s="42" t="s">
        <v>647</v>
      </c>
      <c r="D80" s="42" t="s">
        <v>4</v>
      </c>
      <c r="E80" s="42"/>
      <c r="F80" s="42">
        <v>6</v>
      </c>
      <c r="G80" s="40"/>
    </row>
    <row r="81" spans="2:7" ht="25.5">
      <c r="B81" s="43"/>
      <c r="C81" s="42" t="s">
        <v>648</v>
      </c>
      <c r="D81" s="42" t="s">
        <v>4</v>
      </c>
      <c r="E81" s="42"/>
      <c r="F81" s="42">
        <v>6</v>
      </c>
      <c r="G81" s="40"/>
    </row>
    <row r="82" spans="2:7">
      <c r="B82" s="43"/>
      <c r="C82" s="42" t="s">
        <v>649</v>
      </c>
      <c r="D82" s="42" t="s">
        <v>244</v>
      </c>
      <c r="E82" s="42"/>
      <c r="F82" s="42">
        <v>1</v>
      </c>
      <c r="G82" s="40"/>
    </row>
    <row r="83" spans="2:7">
      <c r="B83" s="43"/>
      <c r="C83" s="42" t="s">
        <v>650</v>
      </c>
      <c r="D83" s="42" t="s">
        <v>244</v>
      </c>
      <c r="E83" s="42"/>
      <c r="F83" s="42">
        <v>1</v>
      </c>
      <c r="G83" s="40"/>
    </row>
    <row r="84" spans="2:7">
      <c r="B84" s="43"/>
      <c r="C84" s="42" t="s">
        <v>651</v>
      </c>
      <c r="D84" s="42" t="s">
        <v>244</v>
      </c>
      <c r="E84" s="42"/>
      <c r="F84" s="42">
        <v>1</v>
      </c>
      <c r="G84" s="40"/>
    </row>
    <row r="85" spans="2:7">
      <c r="B85" s="43"/>
      <c r="C85" s="42" t="s">
        <v>652</v>
      </c>
      <c r="D85" s="42" t="s">
        <v>15</v>
      </c>
      <c r="E85" s="42"/>
      <c r="F85" s="42">
        <v>6</v>
      </c>
      <c r="G85" s="40"/>
    </row>
    <row r="86" spans="2:7">
      <c r="B86" s="43"/>
      <c r="C86" s="42" t="s">
        <v>653</v>
      </c>
      <c r="D86" s="42" t="s">
        <v>15</v>
      </c>
      <c r="E86" s="42"/>
      <c r="F86" s="42">
        <v>6</v>
      </c>
      <c r="G86" s="40"/>
    </row>
    <row r="87" spans="2:7" ht="12.75" customHeight="1">
      <c r="B87" s="72" t="s">
        <v>505</v>
      </c>
      <c r="C87" s="72"/>
      <c r="D87" s="72"/>
      <c r="E87" s="72"/>
      <c r="F87" s="72"/>
      <c r="G87" s="40"/>
    </row>
    <row r="88" spans="2:7" ht="12.75" customHeight="1">
      <c r="B88" s="70" t="s">
        <v>654</v>
      </c>
      <c r="C88" s="70"/>
      <c r="D88" s="70"/>
      <c r="E88" s="70"/>
      <c r="F88" s="70"/>
      <c r="G88" s="40"/>
    </row>
    <row r="90" spans="2:7">
      <c r="D90" t="e">
        <f>#REF!/8.48</f>
        <v>#REF!</v>
      </c>
    </row>
  </sheetData>
  <sortState xmlns:xlrd2="http://schemas.microsoft.com/office/spreadsheetml/2017/richdata2" ref="C5:M71">
    <sortCondition ref="C5"/>
  </sortState>
  <mergeCells count="13">
    <mergeCell ref="B58:F58"/>
    <mergeCell ref="C59:F59"/>
    <mergeCell ref="B87:F87"/>
    <mergeCell ref="B88:F88"/>
    <mergeCell ref="B2:F2"/>
    <mergeCell ref="B3:F3"/>
    <mergeCell ref="C5:F5"/>
    <mergeCell ref="B33:F33"/>
    <mergeCell ref="C34:F34"/>
    <mergeCell ref="B40:F40"/>
    <mergeCell ref="C41:F41"/>
    <mergeCell ref="B46:F46"/>
    <mergeCell ref="C47:F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11"/>
  <sheetViews>
    <sheetView topLeftCell="A29" workbookViewId="0">
      <selection activeCell="J10" sqref="J10"/>
    </sheetView>
  </sheetViews>
  <sheetFormatPr defaultRowHeight="12.75"/>
  <cols>
    <col min="2" max="2" width="97.7109375" customWidth="1"/>
  </cols>
  <sheetData>
    <row r="1" spans="1:6" ht="15">
      <c r="A1" s="80" t="s">
        <v>0</v>
      </c>
      <c r="B1" s="80"/>
      <c r="C1" s="80"/>
      <c r="D1" s="80"/>
      <c r="E1" s="80"/>
      <c r="F1" s="80"/>
    </row>
    <row r="2" spans="1:6" ht="15">
      <c r="A2" s="80" t="s">
        <v>805</v>
      </c>
      <c r="B2" s="80"/>
      <c r="C2" s="80"/>
      <c r="D2" s="80"/>
      <c r="E2" s="80"/>
      <c r="F2" s="80"/>
    </row>
    <row r="3" spans="1:6" ht="90">
      <c r="A3" s="5" t="s">
        <v>1</v>
      </c>
      <c r="B3" s="5" t="s">
        <v>2</v>
      </c>
      <c r="C3" s="5" t="s">
        <v>3</v>
      </c>
      <c r="D3" s="5" t="s">
        <v>503</v>
      </c>
      <c r="E3" s="5" t="s">
        <v>513</v>
      </c>
      <c r="F3" s="5" t="s">
        <v>806</v>
      </c>
    </row>
    <row r="4" spans="1:6" ht="15">
      <c r="A4" s="15" t="s">
        <v>807</v>
      </c>
      <c r="B4" s="81" t="s">
        <v>808</v>
      </c>
      <c r="C4" s="81"/>
      <c r="D4" s="81"/>
      <c r="E4" s="81"/>
      <c r="F4" s="81"/>
    </row>
    <row r="5" spans="1:6" ht="15">
      <c r="A5" s="31"/>
      <c r="B5" s="32" t="s">
        <v>809</v>
      </c>
      <c r="C5" s="33" t="s">
        <v>4</v>
      </c>
      <c r="D5" s="33"/>
      <c r="E5" s="34">
        <v>200</v>
      </c>
      <c r="F5" s="35" t="e">
        <f>#REF!*E5</f>
        <v>#REF!</v>
      </c>
    </row>
    <row r="6" spans="1:6" ht="15">
      <c r="A6" s="31"/>
      <c r="B6" s="32" t="s">
        <v>810</v>
      </c>
      <c r="C6" s="33" t="s">
        <v>4</v>
      </c>
      <c r="D6" s="33"/>
      <c r="E6" s="34">
        <v>200</v>
      </c>
      <c r="F6" s="35" t="e">
        <f>#REF!*E6</f>
        <v>#REF!</v>
      </c>
    </row>
    <row r="7" spans="1:6" ht="15">
      <c r="A7" s="31"/>
      <c r="B7" s="32" t="s">
        <v>811</v>
      </c>
      <c r="C7" s="33" t="s">
        <v>4</v>
      </c>
      <c r="D7" s="33"/>
      <c r="E7" s="34">
        <v>500</v>
      </c>
      <c r="F7" s="35" t="e">
        <f>#REF!*E7</f>
        <v>#REF!</v>
      </c>
    </row>
    <row r="8" spans="1:6" ht="15">
      <c r="A8" s="31"/>
      <c r="B8" s="32" t="s">
        <v>812</v>
      </c>
      <c r="C8" s="33" t="s">
        <v>4</v>
      </c>
      <c r="D8" s="33"/>
      <c r="E8" s="34">
        <v>200</v>
      </c>
      <c r="F8" s="35" t="e">
        <f>#REF!*E8</f>
        <v>#REF!</v>
      </c>
    </row>
    <row r="9" spans="1:6" ht="15">
      <c r="A9" s="31"/>
      <c r="B9" s="32" t="s">
        <v>813</v>
      </c>
      <c r="C9" s="33" t="s">
        <v>4</v>
      </c>
      <c r="D9" s="33"/>
      <c r="E9" s="34">
        <v>100</v>
      </c>
      <c r="F9" s="35" t="e">
        <f>#REF!*E9</f>
        <v>#REF!</v>
      </c>
    </row>
    <row r="10" spans="1:6" ht="15">
      <c r="A10" s="31"/>
      <c r="B10" s="32" t="s">
        <v>814</v>
      </c>
      <c r="C10" s="33" t="s">
        <v>4</v>
      </c>
      <c r="D10" s="33"/>
      <c r="E10" s="34">
        <v>5</v>
      </c>
      <c r="F10" s="35" t="e">
        <f>#REF!*E10</f>
        <v>#REF!</v>
      </c>
    </row>
    <row r="11" spans="1:6" ht="15">
      <c r="A11" s="31"/>
      <c r="B11" s="32" t="s">
        <v>815</v>
      </c>
      <c r="C11" s="33" t="s">
        <v>4</v>
      </c>
      <c r="D11" s="33"/>
      <c r="E11" s="34">
        <v>5</v>
      </c>
      <c r="F11" s="35" t="e">
        <f>#REF!*E11</f>
        <v>#REF!</v>
      </c>
    </row>
    <row r="12" spans="1:6" ht="15">
      <c r="A12" s="31"/>
      <c r="B12" s="32" t="s">
        <v>816</v>
      </c>
      <c r="C12" s="33" t="s">
        <v>4</v>
      </c>
      <c r="D12" s="33"/>
      <c r="E12" s="34">
        <v>10</v>
      </c>
      <c r="F12" s="35" t="e">
        <f>#REF!*E12</f>
        <v>#REF!</v>
      </c>
    </row>
    <row r="13" spans="1:6" ht="15">
      <c r="A13" s="31"/>
      <c r="B13" s="32" t="s">
        <v>817</v>
      </c>
      <c r="C13" s="33" t="s">
        <v>4</v>
      </c>
      <c r="D13" s="33"/>
      <c r="E13" s="34">
        <v>2</v>
      </c>
      <c r="F13" s="35" t="e">
        <f>#REF!*E13</f>
        <v>#REF!</v>
      </c>
    </row>
    <row r="14" spans="1:6" ht="15">
      <c r="A14" s="31"/>
      <c r="B14" s="32" t="s">
        <v>818</v>
      </c>
      <c r="C14" s="33" t="s">
        <v>4</v>
      </c>
      <c r="D14" s="33"/>
      <c r="E14" s="34">
        <v>5</v>
      </c>
      <c r="F14" s="35" t="e">
        <f>#REF!*E14</f>
        <v>#REF!</v>
      </c>
    </row>
    <row r="15" spans="1:6" ht="15">
      <c r="A15" s="31"/>
      <c r="B15" s="32" t="s">
        <v>819</v>
      </c>
      <c r="C15" s="33" t="s">
        <v>4</v>
      </c>
      <c r="D15" s="33"/>
      <c r="E15" s="34">
        <v>5</v>
      </c>
      <c r="F15" s="35" t="e">
        <f>#REF!*E15</f>
        <v>#REF!</v>
      </c>
    </row>
    <row r="16" spans="1:6" ht="15">
      <c r="A16" s="79" t="s">
        <v>801</v>
      </c>
      <c r="B16" s="79"/>
      <c r="C16" s="79"/>
      <c r="D16" s="79"/>
      <c r="E16" s="79"/>
      <c r="F16" s="36" t="e">
        <f>SUM(F5:F15)</f>
        <v>#REF!</v>
      </c>
    </row>
    <row r="17" spans="1:6" ht="15">
      <c r="A17" s="15" t="s">
        <v>820</v>
      </c>
      <c r="B17" s="81" t="s">
        <v>821</v>
      </c>
      <c r="C17" s="81"/>
      <c r="D17" s="81"/>
      <c r="E17" s="81"/>
      <c r="F17" s="81"/>
    </row>
    <row r="18" spans="1:6" ht="15">
      <c r="A18" s="31"/>
      <c r="B18" s="32" t="s">
        <v>822</v>
      </c>
      <c r="C18" s="33" t="s">
        <v>4</v>
      </c>
      <c r="D18" s="33"/>
      <c r="E18" s="34">
        <v>7</v>
      </c>
      <c r="F18" s="35" t="e">
        <f>#REF!*E18</f>
        <v>#REF!</v>
      </c>
    </row>
    <row r="19" spans="1:6" ht="15">
      <c r="A19" s="31"/>
      <c r="B19" s="32" t="s">
        <v>823</v>
      </c>
      <c r="C19" s="33" t="s">
        <v>4</v>
      </c>
      <c r="D19" s="33"/>
      <c r="E19" s="34">
        <v>2</v>
      </c>
      <c r="F19" s="35" t="e">
        <f>#REF!*E19</f>
        <v>#REF!</v>
      </c>
    </row>
    <row r="20" spans="1:6" ht="15">
      <c r="A20" s="31"/>
      <c r="B20" s="32" t="s">
        <v>824</v>
      </c>
      <c r="C20" s="33" t="s">
        <v>4</v>
      </c>
      <c r="D20" s="33"/>
      <c r="E20" s="34">
        <v>2</v>
      </c>
      <c r="F20" s="35" t="e">
        <f>#REF!*E20</f>
        <v>#REF!</v>
      </c>
    </row>
    <row r="21" spans="1:6" ht="15">
      <c r="A21" s="31"/>
      <c r="B21" s="32" t="s">
        <v>825</v>
      </c>
      <c r="C21" s="33" t="s">
        <v>4</v>
      </c>
      <c r="D21" s="33"/>
      <c r="E21" s="34">
        <v>2</v>
      </c>
      <c r="F21" s="35" t="e">
        <f>#REF!*E21</f>
        <v>#REF!</v>
      </c>
    </row>
    <row r="22" spans="1:6" ht="15">
      <c r="A22" s="31"/>
      <c r="B22" s="32" t="s">
        <v>826</v>
      </c>
      <c r="C22" s="33" t="s">
        <v>4</v>
      </c>
      <c r="D22" s="33"/>
      <c r="E22" s="34">
        <v>2</v>
      </c>
      <c r="F22" s="35" t="e">
        <f>#REF!*E22</f>
        <v>#REF!</v>
      </c>
    </row>
    <row r="23" spans="1:6" ht="15">
      <c r="A23" s="31"/>
      <c r="B23" s="32" t="s">
        <v>827</v>
      </c>
      <c r="C23" s="33" t="s">
        <v>4</v>
      </c>
      <c r="D23" s="33"/>
      <c r="E23" s="34">
        <v>5</v>
      </c>
      <c r="F23" s="35" t="e">
        <f>#REF!*E23</f>
        <v>#REF!</v>
      </c>
    </row>
    <row r="24" spans="1:6" ht="15">
      <c r="A24" s="31"/>
      <c r="B24" s="32" t="s">
        <v>828</v>
      </c>
      <c r="C24" s="33" t="s">
        <v>4</v>
      </c>
      <c r="D24" s="33"/>
      <c r="E24" s="34">
        <v>7</v>
      </c>
      <c r="F24" s="35" t="e">
        <f>#REF!*E24</f>
        <v>#REF!</v>
      </c>
    </row>
    <row r="25" spans="1:6" ht="15">
      <c r="A25" s="31"/>
      <c r="B25" s="32" t="s">
        <v>829</v>
      </c>
      <c r="C25" s="33" t="s">
        <v>4</v>
      </c>
      <c r="D25" s="33"/>
      <c r="E25" s="34">
        <v>2</v>
      </c>
      <c r="F25" s="35" t="e">
        <f>#REF!*E25</f>
        <v>#REF!</v>
      </c>
    </row>
    <row r="26" spans="1:6" ht="15">
      <c r="A26" s="31"/>
      <c r="B26" s="32" t="s">
        <v>830</v>
      </c>
      <c r="C26" s="33" t="s">
        <v>4</v>
      </c>
      <c r="D26" s="33"/>
      <c r="E26" s="34">
        <v>2</v>
      </c>
      <c r="F26" s="35" t="e">
        <f>#REF!*E26</f>
        <v>#REF!</v>
      </c>
    </row>
    <row r="27" spans="1:6" ht="15">
      <c r="A27" s="31"/>
      <c r="B27" s="32" t="s">
        <v>831</v>
      </c>
      <c r="C27" s="33" t="s">
        <v>4</v>
      </c>
      <c r="D27" s="33"/>
      <c r="E27" s="34">
        <v>2</v>
      </c>
      <c r="F27" s="35" t="e">
        <f>#REF!*E27</f>
        <v>#REF!</v>
      </c>
    </row>
    <row r="28" spans="1:6" ht="15">
      <c r="A28" s="37"/>
      <c r="B28" s="32" t="s">
        <v>832</v>
      </c>
      <c r="C28" s="33" t="s">
        <v>4</v>
      </c>
      <c r="D28" s="33"/>
      <c r="E28" s="34">
        <v>2</v>
      </c>
      <c r="F28" s="35" t="e">
        <f>#REF!*E28</f>
        <v>#REF!</v>
      </c>
    </row>
    <row r="29" spans="1:6" ht="15">
      <c r="A29" s="37"/>
      <c r="B29" s="32" t="s">
        <v>833</v>
      </c>
      <c r="C29" s="33" t="s">
        <v>4</v>
      </c>
      <c r="D29" s="33"/>
      <c r="E29" s="34">
        <v>2</v>
      </c>
      <c r="F29" s="35" t="e">
        <f>#REF!*E29</f>
        <v>#REF!</v>
      </c>
    </row>
    <row r="30" spans="1:6" ht="15">
      <c r="A30" s="37"/>
      <c r="B30" s="32" t="s">
        <v>834</v>
      </c>
      <c r="C30" s="33" t="s">
        <v>4</v>
      </c>
      <c r="D30" s="33"/>
      <c r="E30" s="34">
        <v>2</v>
      </c>
      <c r="F30" s="35" t="e">
        <f>#REF!*E30</f>
        <v>#REF!</v>
      </c>
    </row>
    <row r="31" spans="1:6" ht="15">
      <c r="A31" s="37"/>
      <c r="B31" s="32" t="s">
        <v>835</v>
      </c>
      <c r="C31" s="33" t="s">
        <v>4</v>
      </c>
      <c r="D31" s="33"/>
      <c r="E31" s="34">
        <v>2</v>
      </c>
      <c r="F31" s="35" t="e">
        <f>#REF!*E31</f>
        <v>#REF!</v>
      </c>
    </row>
    <row r="32" spans="1:6" ht="15">
      <c r="A32" s="37"/>
      <c r="B32" s="32" t="s">
        <v>836</v>
      </c>
      <c r="C32" s="33" t="s">
        <v>4</v>
      </c>
      <c r="D32" s="33"/>
      <c r="E32" s="34">
        <v>2</v>
      </c>
      <c r="F32" s="35" t="e">
        <f>#REF!*E32</f>
        <v>#REF!</v>
      </c>
    </row>
    <row r="33" spans="1:6" ht="15">
      <c r="A33" s="37"/>
      <c r="B33" s="32" t="s">
        <v>837</v>
      </c>
      <c r="C33" s="33" t="s">
        <v>4</v>
      </c>
      <c r="D33" s="33"/>
      <c r="E33" s="34">
        <v>7</v>
      </c>
      <c r="F33" s="35" t="e">
        <f>#REF!*E33</f>
        <v>#REF!</v>
      </c>
    </row>
    <row r="34" spans="1:6" ht="15">
      <c r="A34" s="79" t="s">
        <v>801</v>
      </c>
      <c r="B34" s="79"/>
      <c r="C34" s="79"/>
      <c r="D34" s="79"/>
      <c r="E34" s="79"/>
      <c r="F34" s="36" t="e">
        <f>SUM(F18:F33)</f>
        <v>#REF!</v>
      </c>
    </row>
    <row r="35" spans="1:6" ht="15">
      <c r="A35" s="15" t="s">
        <v>838</v>
      </c>
      <c r="B35" s="81" t="s">
        <v>839</v>
      </c>
      <c r="C35" s="81"/>
      <c r="D35" s="81"/>
      <c r="E35" s="81"/>
      <c r="F35" s="81"/>
    </row>
    <row r="36" spans="1:6">
      <c r="A36" s="37"/>
      <c r="B36" s="32" t="s">
        <v>840</v>
      </c>
      <c r="C36" s="38" t="s">
        <v>97</v>
      </c>
      <c r="D36" s="38"/>
      <c r="E36" s="34">
        <v>313</v>
      </c>
      <c r="F36" s="35" t="e">
        <f>#REF!*E36</f>
        <v>#REF!</v>
      </c>
    </row>
    <row r="37" spans="1:6">
      <c r="A37" s="37"/>
      <c r="B37" s="32" t="s">
        <v>841</v>
      </c>
      <c r="C37" s="38" t="s">
        <v>97</v>
      </c>
      <c r="D37" s="38"/>
      <c r="E37" s="34">
        <v>100</v>
      </c>
      <c r="F37" s="35" t="e">
        <f>#REF!*E37</f>
        <v>#REF!</v>
      </c>
    </row>
    <row r="38" spans="1:6">
      <c r="A38" s="37"/>
      <c r="B38" s="32" t="s">
        <v>842</v>
      </c>
      <c r="C38" s="38" t="s">
        <v>97</v>
      </c>
      <c r="D38" s="38"/>
      <c r="E38" s="34">
        <v>100</v>
      </c>
      <c r="F38" s="35" t="e">
        <f>#REF!*E38</f>
        <v>#REF!</v>
      </c>
    </row>
    <row r="39" spans="1:6">
      <c r="A39" s="37"/>
      <c r="B39" s="32" t="s">
        <v>843</v>
      </c>
      <c r="C39" s="38" t="s">
        <v>97</v>
      </c>
      <c r="D39" s="38"/>
      <c r="E39" s="34">
        <v>4425</v>
      </c>
      <c r="F39" s="35" t="e">
        <f>#REF!*E39</f>
        <v>#REF!</v>
      </c>
    </row>
    <row r="40" spans="1:6">
      <c r="A40" s="37"/>
      <c r="B40" s="32" t="s">
        <v>844</v>
      </c>
      <c r="C40" s="38" t="s">
        <v>97</v>
      </c>
      <c r="D40" s="38"/>
      <c r="E40" s="34">
        <v>350</v>
      </c>
      <c r="F40" s="35" t="e">
        <f>#REF!*E40</f>
        <v>#REF!</v>
      </c>
    </row>
    <row r="41" spans="1:6">
      <c r="A41" s="37"/>
      <c r="B41" s="32" t="s">
        <v>845</v>
      </c>
      <c r="C41" s="38" t="s">
        <v>97</v>
      </c>
      <c r="D41" s="38"/>
      <c r="E41" s="34">
        <v>625</v>
      </c>
      <c r="F41" s="35" t="e">
        <f>#REF!*E41</f>
        <v>#REF!</v>
      </c>
    </row>
    <row r="42" spans="1:6">
      <c r="A42" s="37"/>
      <c r="B42" s="32" t="s">
        <v>846</v>
      </c>
      <c r="C42" s="38" t="s">
        <v>97</v>
      </c>
      <c r="D42" s="38"/>
      <c r="E42" s="34">
        <v>50</v>
      </c>
      <c r="F42" s="35" t="e">
        <f>#REF!*E42</f>
        <v>#REF!</v>
      </c>
    </row>
    <row r="43" spans="1:6">
      <c r="A43" s="37"/>
      <c r="B43" s="32" t="s">
        <v>847</v>
      </c>
      <c r="C43" s="38" t="s">
        <v>97</v>
      </c>
      <c r="D43" s="38"/>
      <c r="E43" s="34">
        <v>50</v>
      </c>
      <c r="F43" s="35" t="e">
        <f>#REF!*E43</f>
        <v>#REF!</v>
      </c>
    </row>
    <row r="44" spans="1:6">
      <c r="A44" s="37"/>
      <c r="B44" s="32" t="s">
        <v>848</v>
      </c>
      <c r="C44" s="38" t="s">
        <v>97</v>
      </c>
      <c r="D44" s="38"/>
      <c r="E44" s="34">
        <v>50</v>
      </c>
      <c r="F44" s="35" t="e">
        <f>#REF!*E44</f>
        <v>#REF!</v>
      </c>
    </row>
    <row r="45" spans="1:6">
      <c r="A45" s="37"/>
      <c r="B45" s="32" t="s">
        <v>849</v>
      </c>
      <c r="C45" s="38" t="s">
        <v>97</v>
      </c>
      <c r="D45" s="38"/>
      <c r="E45" s="34">
        <v>50</v>
      </c>
      <c r="F45" s="35" t="e">
        <f>#REF!*E45</f>
        <v>#REF!</v>
      </c>
    </row>
    <row r="46" spans="1:6">
      <c r="A46" s="37"/>
      <c r="B46" s="32" t="s">
        <v>850</v>
      </c>
      <c r="C46" s="38" t="s">
        <v>97</v>
      </c>
      <c r="D46" s="38"/>
      <c r="E46" s="34">
        <v>50</v>
      </c>
      <c r="F46" s="35" t="e">
        <f>#REF!*E46</f>
        <v>#REF!</v>
      </c>
    </row>
    <row r="47" spans="1:6">
      <c r="A47" s="37"/>
      <c r="B47" s="32" t="s">
        <v>851</v>
      </c>
      <c r="C47" s="38" t="s">
        <v>97</v>
      </c>
      <c r="D47" s="38"/>
      <c r="E47" s="34">
        <v>50</v>
      </c>
      <c r="F47" s="35" t="e">
        <f>#REF!*E47</f>
        <v>#REF!</v>
      </c>
    </row>
    <row r="48" spans="1:6">
      <c r="A48" s="37"/>
      <c r="B48" s="32" t="s">
        <v>852</v>
      </c>
      <c r="C48" s="38" t="s">
        <v>97</v>
      </c>
      <c r="D48" s="38"/>
      <c r="E48" s="34">
        <v>50</v>
      </c>
      <c r="F48" s="35" t="e">
        <f>#REF!*E48</f>
        <v>#REF!</v>
      </c>
    </row>
    <row r="49" spans="1:6">
      <c r="A49" s="37"/>
      <c r="B49" s="32" t="s">
        <v>853</v>
      </c>
      <c r="C49" s="38" t="s">
        <v>97</v>
      </c>
      <c r="D49" s="38"/>
      <c r="E49" s="34">
        <v>50</v>
      </c>
      <c r="F49" s="35" t="e">
        <f>#REF!*E49</f>
        <v>#REF!</v>
      </c>
    </row>
    <row r="50" spans="1:6">
      <c r="A50" s="37"/>
      <c r="B50" s="32" t="s">
        <v>854</v>
      </c>
      <c r="C50" s="38" t="s">
        <v>97</v>
      </c>
      <c r="D50" s="38"/>
      <c r="E50" s="34">
        <v>50</v>
      </c>
      <c r="F50" s="35" t="e">
        <f>#REF!*E50</f>
        <v>#REF!</v>
      </c>
    </row>
    <row r="51" spans="1:6">
      <c r="A51" s="37"/>
      <c r="B51" s="32" t="s">
        <v>855</v>
      </c>
      <c r="C51" s="38" t="s">
        <v>97</v>
      </c>
      <c r="D51" s="38"/>
      <c r="E51" s="34">
        <v>9000</v>
      </c>
      <c r="F51" s="35" t="e">
        <f>#REF!*E51</f>
        <v>#REF!</v>
      </c>
    </row>
    <row r="52" spans="1:6">
      <c r="A52" s="37"/>
      <c r="B52" s="32" t="s">
        <v>856</v>
      </c>
      <c r="C52" s="38" t="s">
        <v>97</v>
      </c>
      <c r="D52" s="38"/>
      <c r="E52" s="34">
        <v>55</v>
      </c>
      <c r="F52" s="35" t="e">
        <f>#REF!*E52</f>
        <v>#REF!</v>
      </c>
    </row>
    <row r="53" spans="1:6">
      <c r="A53" s="37"/>
      <c r="B53" s="32" t="s">
        <v>857</v>
      </c>
      <c r="C53" s="38" t="s">
        <v>97</v>
      </c>
      <c r="D53" s="38"/>
      <c r="E53" s="34">
        <v>95</v>
      </c>
      <c r="F53" s="35" t="e">
        <f>#REF!*E53</f>
        <v>#REF!</v>
      </c>
    </row>
    <row r="54" spans="1:6">
      <c r="A54" s="37"/>
      <c r="B54" s="32" t="s">
        <v>858</v>
      </c>
      <c r="C54" s="38" t="s">
        <v>97</v>
      </c>
      <c r="D54" s="38"/>
      <c r="E54" s="34">
        <v>1625</v>
      </c>
      <c r="F54" s="35" t="e">
        <f>#REF!*E54</f>
        <v>#REF!</v>
      </c>
    </row>
    <row r="55" spans="1:6">
      <c r="A55" s="37"/>
      <c r="B55" s="32" t="s">
        <v>859</v>
      </c>
      <c r="C55" s="38" t="s">
        <v>97</v>
      </c>
      <c r="D55" s="38"/>
      <c r="E55" s="34">
        <v>233</v>
      </c>
      <c r="F55" s="35" t="e">
        <f>#REF!*E55</f>
        <v>#REF!</v>
      </c>
    </row>
    <row r="56" spans="1:6">
      <c r="A56" s="37"/>
      <c r="B56" s="32" t="s">
        <v>860</v>
      </c>
      <c r="C56" s="38" t="s">
        <v>97</v>
      </c>
      <c r="D56" s="38"/>
      <c r="E56" s="34">
        <v>100</v>
      </c>
      <c r="F56" s="35" t="e">
        <f>#REF!*E56</f>
        <v>#REF!</v>
      </c>
    </row>
    <row r="57" spans="1:6">
      <c r="A57" s="37"/>
      <c r="B57" s="32" t="s">
        <v>861</v>
      </c>
      <c r="C57" s="38" t="s">
        <v>97</v>
      </c>
      <c r="D57" s="38"/>
      <c r="E57" s="34">
        <v>250</v>
      </c>
      <c r="F57" s="35" t="e">
        <f>#REF!*E57</f>
        <v>#REF!</v>
      </c>
    </row>
    <row r="58" spans="1:6" ht="15">
      <c r="A58" s="37"/>
      <c r="B58" s="32" t="s">
        <v>862</v>
      </c>
      <c r="C58" s="33" t="s">
        <v>4</v>
      </c>
      <c r="D58" s="33"/>
      <c r="E58" s="34">
        <v>25</v>
      </c>
      <c r="F58" s="35" t="e">
        <f>#REF!*E58</f>
        <v>#REF!</v>
      </c>
    </row>
    <row r="59" spans="1:6" ht="15">
      <c r="A59" s="37"/>
      <c r="B59" s="32" t="s">
        <v>863</v>
      </c>
      <c r="C59" s="33" t="s">
        <v>4</v>
      </c>
      <c r="D59" s="33"/>
      <c r="E59" s="34">
        <v>10</v>
      </c>
      <c r="F59" s="35" t="e">
        <f>#REF!*E59</f>
        <v>#REF!</v>
      </c>
    </row>
    <row r="60" spans="1:6" ht="15">
      <c r="A60" s="37"/>
      <c r="B60" s="32" t="s">
        <v>864</v>
      </c>
      <c r="C60" s="33" t="s">
        <v>4</v>
      </c>
      <c r="D60" s="33"/>
      <c r="E60" s="34">
        <v>20</v>
      </c>
      <c r="F60" s="35" t="e">
        <f>#REF!*E60</f>
        <v>#REF!</v>
      </c>
    </row>
    <row r="61" spans="1:6" ht="15">
      <c r="A61" s="37"/>
      <c r="B61" s="32" t="s">
        <v>865</v>
      </c>
      <c r="C61" s="33" t="s">
        <v>4</v>
      </c>
      <c r="D61" s="33"/>
      <c r="E61" s="34">
        <v>20</v>
      </c>
      <c r="F61" s="35" t="e">
        <f>#REF!*E61</f>
        <v>#REF!</v>
      </c>
    </row>
    <row r="62" spans="1:6" ht="15">
      <c r="A62" s="37"/>
      <c r="B62" s="32" t="s">
        <v>866</v>
      </c>
      <c r="C62" s="33" t="s">
        <v>4</v>
      </c>
      <c r="D62" s="33"/>
      <c r="E62" s="34">
        <v>20</v>
      </c>
      <c r="F62" s="35" t="e">
        <f>#REF!*E62</f>
        <v>#REF!</v>
      </c>
    </row>
    <row r="63" spans="1:6" ht="15">
      <c r="A63" s="37"/>
      <c r="B63" s="32" t="s">
        <v>867</v>
      </c>
      <c r="C63" s="33" t="s">
        <v>4</v>
      </c>
      <c r="D63" s="33"/>
      <c r="E63" s="34">
        <v>100</v>
      </c>
      <c r="F63" s="35" t="e">
        <f>#REF!*E63</f>
        <v>#REF!</v>
      </c>
    </row>
    <row r="64" spans="1:6" ht="15">
      <c r="A64" s="37"/>
      <c r="B64" s="32" t="s">
        <v>868</v>
      </c>
      <c r="C64" s="33" t="s">
        <v>4</v>
      </c>
      <c r="D64" s="33"/>
      <c r="E64" s="34">
        <v>50</v>
      </c>
      <c r="F64" s="35" t="e">
        <f>#REF!*E64</f>
        <v>#REF!</v>
      </c>
    </row>
    <row r="65" spans="1:6" ht="15">
      <c r="A65" s="37"/>
      <c r="B65" s="32" t="s">
        <v>869</v>
      </c>
      <c r="C65" s="33" t="s">
        <v>4</v>
      </c>
      <c r="D65" s="33"/>
      <c r="E65" s="34">
        <v>200</v>
      </c>
      <c r="F65" s="35" t="e">
        <f>#REF!*E65</f>
        <v>#REF!</v>
      </c>
    </row>
    <row r="66" spans="1:6" ht="15">
      <c r="A66" s="37"/>
      <c r="B66" s="32" t="s">
        <v>870</v>
      </c>
      <c r="C66" s="33" t="s">
        <v>4</v>
      </c>
      <c r="D66" s="33"/>
      <c r="E66" s="34">
        <v>15</v>
      </c>
      <c r="F66" s="35" t="e">
        <f>#REF!*E66</f>
        <v>#REF!</v>
      </c>
    </row>
    <row r="67" spans="1:6" ht="15">
      <c r="A67" s="37"/>
      <c r="B67" s="32" t="s">
        <v>871</v>
      </c>
      <c r="C67" s="33" t="s">
        <v>4</v>
      </c>
      <c r="D67" s="33"/>
      <c r="E67" s="34">
        <v>200</v>
      </c>
      <c r="F67" s="35" t="e">
        <f>#REF!*E67</f>
        <v>#REF!</v>
      </c>
    </row>
    <row r="68" spans="1:6" ht="15">
      <c r="A68" s="37"/>
      <c r="B68" s="32" t="s">
        <v>872</v>
      </c>
      <c r="C68" s="33" t="s">
        <v>4</v>
      </c>
      <c r="D68" s="33"/>
      <c r="E68" s="34">
        <v>500</v>
      </c>
      <c r="F68" s="35" t="e">
        <f>#REF!*E68</f>
        <v>#REF!</v>
      </c>
    </row>
    <row r="69" spans="1:6">
      <c r="A69" s="37"/>
      <c r="B69" s="32" t="s">
        <v>873</v>
      </c>
      <c r="C69" s="38" t="s">
        <v>152</v>
      </c>
      <c r="D69" s="38"/>
      <c r="E69" s="34">
        <v>2</v>
      </c>
      <c r="F69" s="35" t="e">
        <f>#REF!*E69</f>
        <v>#REF!</v>
      </c>
    </row>
    <row r="70" spans="1:6" ht="15">
      <c r="A70" s="37"/>
      <c r="B70" s="39" t="s">
        <v>874</v>
      </c>
      <c r="C70" s="33" t="s">
        <v>4</v>
      </c>
      <c r="D70" s="33"/>
      <c r="E70" s="34">
        <v>110</v>
      </c>
      <c r="F70" s="35" t="e">
        <f>#REF!*E70</f>
        <v>#REF!</v>
      </c>
    </row>
    <row r="71" spans="1:6">
      <c r="A71" s="37"/>
      <c r="B71" s="32" t="s">
        <v>875</v>
      </c>
      <c r="C71" s="38" t="s">
        <v>97</v>
      </c>
      <c r="D71" s="38"/>
      <c r="E71" s="34">
        <v>30</v>
      </c>
      <c r="F71" s="35" t="e">
        <f>#REF!*E71</f>
        <v>#REF!</v>
      </c>
    </row>
    <row r="72" spans="1:6" ht="15">
      <c r="A72" s="37"/>
      <c r="B72" s="32" t="s">
        <v>876</v>
      </c>
      <c r="C72" s="33" t="s">
        <v>4</v>
      </c>
      <c r="D72" s="33"/>
      <c r="E72" s="34">
        <v>100</v>
      </c>
      <c r="F72" s="35" t="e">
        <f>#REF!*E72</f>
        <v>#REF!</v>
      </c>
    </row>
    <row r="73" spans="1:6" ht="15">
      <c r="A73" s="37"/>
      <c r="B73" s="32" t="s">
        <v>877</v>
      </c>
      <c r="C73" s="33" t="s">
        <v>4</v>
      </c>
      <c r="D73" s="33"/>
      <c r="E73" s="34">
        <v>100</v>
      </c>
      <c r="F73" s="35" t="e">
        <f>#REF!*E73</f>
        <v>#REF!</v>
      </c>
    </row>
    <row r="74" spans="1:6" ht="15">
      <c r="A74" s="79" t="s">
        <v>801</v>
      </c>
      <c r="B74" s="79"/>
      <c r="C74" s="79"/>
      <c r="D74" s="79"/>
      <c r="E74" s="79"/>
      <c r="F74" s="36" t="e">
        <f>SUM(F36:F73)</f>
        <v>#REF!</v>
      </c>
    </row>
    <row r="75" spans="1:6" ht="15">
      <c r="A75" s="15" t="s">
        <v>878</v>
      </c>
      <c r="B75" s="81" t="s">
        <v>879</v>
      </c>
      <c r="C75" s="81"/>
      <c r="D75" s="81"/>
      <c r="E75" s="81"/>
      <c r="F75" s="81"/>
    </row>
    <row r="76" spans="1:6" ht="15">
      <c r="A76" s="37"/>
      <c r="B76" s="32" t="s">
        <v>880</v>
      </c>
      <c r="C76" s="33" t="s">
        <v>4</v>
      </c>
      <c r="D76" s="33"/>
      <c r="E76" s="34">
        <v>6</v>
      </c>
      <c r="F76" s="35" t="e">
        <f>#REF!*E76</f>
        <v>#REF!</v>
      </c>
    </row>
    <row r="77" spans="1:6" ht="15">
      <c r="A77" s="37"/>
      <c r="B77" s="39" t="s">
        <v>881</v>
      </c>
      <c r="C77" s="33" t="s">
        <v>4</v>
      </c>
      <c r="D77" s="33"/>
      <c r="E77" s="34">
        <v>5</v>
      </c>
      <c r="F77" s="35" t="e">
        <f>#REF!*E77</f>
        <v>#REF!</v>
      </c>
    </row>
    <row r="78" spans="1:6" ht="15">
      <c r="A78" s="37"/>
      <c r="B78" s="32" t="s">
        <v>882</v>
      </c>
      <c r="C78" s="33" t="s">
        <v>4</v>
      </c>
      <c r="D78" s="33"/>
      <c r="E78" s="34">
        <v>20</v>
      </c>
      <c r="F78" s="35" t="e">
        <f>#REF!*E78</f>
        <v>#REF!</v>
      </c>
    </row>
    <row r="79" spans="1:6">
      <c r="A79" s="37"/>
      <c r="B79" s="32" t="s">
        <v>883</v>
      </c>
      <c r="C79" s="38" t="s">
        <v>97</v>
      </c>
      <c r="D79" s="38"/>
      <c r="E79" s="34">
        <v>60</v>
      </c>
      <c r="F79" s="35" t="e">
        <f>#REF!*E79</f>
        <v>#REF!</v>
      </c>
    </row>
    <row r="80" spans="1:6" ht="15">
      <c r="A80" s="37"/>
      <c r="B80" s="32" t="s">
        <v>884</v>
      </c>
      <c r="C80" s="33" t="s">
        <v>4</v>
      </c>
      <c r="D80" s="33"/>
      <c r="E80" s="34">
        <v>4</v>
      </c>
      <c r="F80" s="35" t="e">
        <f>#REF!*E80</f>
        <v>#REF!</v>
      </c>
    </row>
    <row r="81" spans="1:6" ht="15">
      <c r="A81" s="37"/>
      <c r="B81" s="32" t="s">
        <v>885</v>
      </c>
      <c r="C81" s="33" t="s">
        <v>4</v>
      </c>
      <c r="D81" s="33"/>
      <c r="E81" s="34">
        <v>4</v>
      </c>
      <c r="F81" s="35" t="e">
        <f>#REF!*E81</f>
        <v>#REF!</v>
      </c>
    </row>
    <row r="82" spans="1:6" ht="15">
      <c r="A82" s="37"/>
      <c r="B82" s="32" t="s">
        <v>886</v>
      </c>
      <c r="C82" s="33" t="s">
        <v>4</v>
      </c>
      <c r="D82" s="33"/>
      <c r="E82" s="34">
        <v>20</v>
      </c>
      <c r="F82" s="35" t="e">
        <f>#REF!*E82</f>
        <v>#REF!</v>
      </c>
    </row>
    <row r="83" spans="1:6" ht="15">
      <c r="A83" s="37"/>
      <c r="B83" s="32" t="s">
        <v>887</v>
      </c>
      <c r="C83" s="33" t="s">
        <v>4</v>
      </c>
      <c r="D83" s="33"/>
      <c r="E83" s="34">
        <v>20</v>
      </c>
      <c r="F83" s="35" t="e">
        <f>#REF!*E83</f>
        <v>#REF!</v>
      </c>
    </row>
    <row r="84" spans="1:6" ht="15">
      <c r="A84" s="37"/>
      <c r="B84" s="32" t="s">
        <v>888</v>
      </c>
      <c r="C84" s="33" t="s">
        <v>4</v>
      </c>
      <c r="D84" s="33"/>
      <c r="E84" s="34">
        <v>10</v>
      </c>
      <c r="F84" s="35" t="e">
        <f>#REF!*E84</f>
        <v>#REF!</v>
      </c>
    </row>
    <row r="85" spans="1:6" ht="15">
      <c r="A85" s="37"/>
      <c r="B85" s="32" t="s">
        <v>889</v>
      </c>
      <c r="C85" s="33" t="s">
        <v>4</v>
      </c>
      <c r="D85" s="33"/>
      <c r="E85" s="34">
        <v>10</v>
      </c>
      <c r="F85" s="35" t="e">
        <f>#REF!*E85</f>
        <v>#REF!</v>
      </c>
    </row>
    <row r="86" spans="1:6" ht="15">
      <c r="A86" s="37"/>
      <c r="B86" s="32" t="s">
        <v>890</v>
      </c>
      <c r="C86" s="33" t="s">
        <v>4</v>
      </c>
      <c r="D86" s="33"/>
      <c r="E86" s="34">
        <v>10</v>
      </c>
      <c r="F86" s="35" t="e">
        <f>#REF!*E86</f>
        <v>#REF!</v>
      </c>
    </row>
    <row r="87" spans="1:6" ht="15">
      <c r="A87" s="37"/>
      <c r="B87" s="32" t="s">
        <v>891</v>
      </c>
      <c r="C87" s="33" t="s">
        <v>4</v>
      </c>
      <c r="D87" s="33"/>
      <c r="E87" s="34">
        <v>10</v>
      </c>
      <c r="F87" s="35" t="e">
        <f>#REF!*E87</f>
        <v>#REF!</v>
      </c>
    </row>
    <row r="88" spans="1:6" ht="15">
      <c r="A88" s="37"/>
      <c r="B88" s="32" t="s">
        <v>892</v>
      </c>
      <c r="C88" s="33" t="s">
        <v>4</v>
      </c>
      <c r="D88" s="33"/>
      <c r="E88" s="34">
        <v>10</v>
      </c>
      <c r="F88" s="35" t="e">
        <f>#REF!*E88</f>
        <v>#REF!</v>
      </c>
    </row>
    <row r="89" spans="1:6" ht="15">
      <c r="A89" s="37"/>
      <c r="B89" s="32" t="s">
        <v>893</v>
      </c>
      <c r="C89" s="33" t="s">
        <v>4</v>
      </c>
      <c r="D89" s="33"/>
      <c r="E89" s="34">
        <v>10</v>
      </c>
      <c r="F89" s="35" t="e">
        <f>#REF!*E89</f>
        <v>#REF!</v>
      </c>
    </row>
    <row r="90" spans="1:6" ht="15">
      <c r="A90" s="37"/>
      <c r="B90" s="32" t="s">
        <v>894</v>
      </c>
      <c r="C90" s="33" t="s">
        <v>4</v>
      </c>
      <c r="D90" s="33"/>
      <c r="E90" s="34">
        <v>5</v>
      </c>
      <c r="F90" s="35" t="e">
        <f>#REF!*E90</f>
        <v>#REF!</v>
      </c>
    </row>
    <row r="91" spans="1:6" ht="15">
      <c r="A91" s="37"/>
      <c r="B91" s="32" t="s">
        <v>895</v>
      </c>
      <c r="C91" s="33" t="s">
        <v>4</v>
      </c>
      <c r="D91" s="33"/>
      <c r="E91" s="34">
        <v>5</v>
      </c>
      <c r="F91" s="35" t="e">
        <f>#REF!*E91</f>
        <v>#REF!</v>
      </c>
    </row>
    <row r="92" spans="1:6" ht="15">
      <c r="A92" s="37"/>
      <c r="B92" s="32" t="s">
        <v>896</v>
      </c>
      <c r="C92" s="33" t="s">
        <v>4</v>
      </c>
      <c r="D92" s="33"/>
      <c r="E92" s="34">
        <v>9</v>
      </c>
      <c r="F92" s="35" t="e">
        <f>#REF!*E92</f>
        <v>#REF!</v>
      </c>
    </row>
    <row r="93" spans="1:6" ht="15">
      <c r="A93" s="37"/>
      <c r="B93" s="32" t="s">
        <v>897</v>
      </c>
      <c r="C93" s="33" t="s">
        <v>4</v>
      </c>
      <c r="D93" s="33"/>
      <c r="E93" s="34">
        <v>5</v>
      </c>
      <c r="F93" s="35" t="e">
        <f>#REF!*E93</f>
        <v>#REF!</v>
      </c>
    </row>
    <row r="94" spans="1:6" ht="15">
      <c r="A94" s="37"/>
      <c r="B94" s="32" t="s">
        <v>898</v>
      </c>
      <c r="C94" s="33" t="s">
        <v>4</v>
      </c>
      <c r="D94" s="33"/>
      <c r="E94" s="34">
        <v>718</v>
      </c>
      <c r="F94" s="35" t="e">
        <f>#REF!*E94</f>
        <v>#REF!</v>
      </c>
    </row>
    <row r="95" spans="1:6" ht="15">
      <c r="A95" s="37"/>
      <c r="B95" s="32" t="s">
        <v>899</v>
      </c>
      <c r="C95" s="33" t="s">
        <v>4</v>
      </c>
      <c r="D95" s="33"/>
      <c r="E95" s="34">
        <v>22</v>
      </c>
      <c r="F95" s="35" t="e">
        <f>#REF!*E95</f>
        <v>#REF!</v>
      </c>
    </row>
    <row r="96" spans="1:6" ht="15">
      <c r="A96" s="37"/>
      <c r="B96" s="32" t="s">
        <v>900</v>
      </c>
      <c r="C96" s="33" t="s">
        <v>4</v>
      </c>
      <c r="D96" s="33"/>
      <c r="E96" s="34">
        <v>1338</v>
      </c>
      <c r="F96" s="35" t="e">
        <f>#REF!*E96</f>
        <v>#REF!</v>
      </c>
    </row>
    <row r="97" spans="1:6" ht="15">
      <c r="A97" s="37"/>
      <c r="B97" s="32" t="s">
        <v>901</v>
      </c>
      <c r="C97" s="33" t="s">
        <v>4</v>
      </c>
      <c r="D97" s="33"/>
      <c r="E97" s="34">
        <v>325</v>
      </c>
      <c r="F97" s="35" t="e">
        <f>#REF!*E97</f>
        <v>#REF!</v>
      </c>
    </row>
    <row r="98" spans="1:6" ht="15">
      <c r="A98" s="37"/>
      <c r="B98" s="32" t="s">
        <v>902</v>
      </c>
      <c r="C98" s="33" t="s">
        <v>4</v>
      </c>
      <c r="D98" s="33"/>
      <c r="E98" s="34">
        <v>292</v>
      </c>
      <c r="F98" s="35" t="e">
        <f>#REF!*E98</f>
        <v>#REF!</v>
      </c>
    </row>
    <row r="99" spans="1:6" ht="15">
      <c r="A99" s="37"/>
      <c r="B99" s="32" t="s">
        <v>903</v>
      </c>
      <c r="C99" s="33" t="s">
        <v>4</v>
      </c>
      <c r="D99" s="33"/>
      <c r="E99" s="34">
        <v>23</v>
      </c>
      <c r="F99" s="35" t="e">
        <f>#REF!*E99</f>
        <v>#REF!</v>
      </c>
    </row>
    <row r="100" spans="1:6" ht="15">
      <c r="A100" s="37"/>
      <c r="B100" s="32" t="s">
        <v>904</v>
      </c>
      <c r="C100" s="33" t="s">
        <v>4</v>
      </c>
      <c r="D100" s="33"/>
      <c r="E100" s="34">
        <v>20</v>
      </c>
      <c r="F100" s="35" t="e">
        <f>#REF!*E100</f>
        <v>#REF!</v>
      </c>
    </row>
    <row r="101" spans="1:6" ht="15">
      <c r="A101" s="37"/>
      <c r="B101" s="32" t="s">
        <v>905</v>
      </c>
      <c r="C101" s="33" t="s">
        <v>4</v>
      </c>
      <c r="D101" s="33"/>
      <c r="E101" s="34">
        <v>25</v>
      </c>
      <c r="F101" s="35" t="e">
        <f>#REF!*E101</f>
        <v>#REF!</v>
      </c>
    </row>
    <row r="102" spans="1:6" ht="15">
      <c r="A102" s="37"/>
      <c r="B102" s="32" t="s">
        <v>906</v>
      </c>
      <c r="C102" s="33" t="s">
        <v>4</v>
      </c>
      <c r="D102" s="33"/>
      <c r="E102" s="34">
        <v>5</v>
      </c>
      <c r="F102" s="35" t="e">
        <f>#REF!*E102</f>
        <v>#REF!</v>
      </c>
    </row>
    <row r="103" spans="1:6" ht="15">
      <c r="A103" s="37"/>
      <c r="B103" s="32" t="s">
        <v>907</v>
      </c>
      <c r="C103" s="33" t="s">
        <v>4</v>
      </c>
      <c r="D103" s="33"/>
      <c r="E103" s="34">
        <v>10</v>
      </c>
      <c r="F103" s="35" t="e">
        <f>#REF!*E103</f>
        <v>#REF!</v>
      </c>
    </row>
    <row r="104" spans="1:6" ht="15">
      <c r="A104" s="37"/>
      <c r="B104" s="32" t="s">
        <v>908</v>
      </c>
      <c r="C104" s="33" t="s">
        <v>4</v>
      </c>
      <c r="D104" s="33"/>
      <c r="E104" s="34">
        <v>5</v>
      </c>
      <c r="F104" s="35" t="e">
        <f>#REF!*E104</f>
        <v>#REF!</v>
      </c>
    </row>
    <row r="105" spans="1:6" ht="15">
      <c r="A105" s="37"/>
      <c r="B105" s="32" t="s">
        <v>909</v>
      </c>
      <c r="C105" s="33" t="s">
        <v>4</v>
      </c>
      <c r="D105" s="33"/>
      <c r="E105" s="34">
        <v>5</v>
      </c>
      <c r="F105" s="35" t="e">
        <f>#REF!*E105</f>
        <v>#REF!</v>
      </c>
    </row>
    <row r="106" spans="1:6" ht="15">
      <c r="A106" s="37"/>
      <c r="B106" s="32" t="s">
        <v>876</v>
      </c>
      <c r="C106" s="33" t="s">
        <v>4</v>
      </c>
      <c r="D106" s="33"/>
      <c r="E106" s="34">
        <v>100</v>
      </c>
      <c r="F106" s="35" t="e">
        <f>#REF!*E106</f>
        <v>#REF!</v>
      </c>
    </row>
    <row r="107" spans="1:6" ht="15">
      <c r="A107" s="37"/>
      <c r="B107" s="32" t="s">
        <v>910</v>
      </c>
      <c r="C107" s="33" t="s">
        <v>4</v>
      </c>
      <c r="D107" s="33"/>
      <c r="E107" s="34">
        <v>100</v>
      </c>
      <c r="F107" s="35" t="e">
        <f>#REF!*E107</f>
        <v>#REF!</v>
      </c>
    </row>
    <row r="108" spans="1:6" ht="15">
      <c r="A108" s="79" t="s">
        <v>801</v>
      </c>
      <c r="B108" s="79"/>
      <c r="C108" s="79"/>
      <c r="D108" s="79"/>
      <c r="E108" s="79"/>
      <c r="F108" s="36" t="e">
        <f>SUM(F76:F107)</f>
        <v>#REF!</v>
      </c>
    </row>
    <row r="109" spans="1:6" ht="15">
      <c r="A109" s="15" t="s">
        <v>911</v>
      </c>
      <c r="B109" s="81" t="s">
        <v>912</v>
      </c>
      <c r="C109" s="81"/>
      <c r="D109" s="81"/>
      <c r="E109" s="81"/>
      <c r="F109" s="81"/>
    </row>
    <row r="110" spans="1:6">
      <c r="A110" s="37"/>
      <c r="B110" s="32" t="s">
        <v>913</v>
      </c>
      <c r="C110" s="38" t="s">
        <v>97</v>
      </c>
      <c r="D110" s="38"/>
      <c r="E110" s="34">
        <v>70</v>
      </c>
      <c r="F110" s="35" t="e">
        <f>#REF!*E110</f>
        <v>#REF!</v>
      </c>
    </row>
    <row r="111" spans="1:6">
      <c r="A111" s="37"/>
      <c r="B111" s="32" t="s">
        <v>914</v>
      </c>
      <c r="C111" s="38" t="s">
        <v>97</v>
      </c>
      <c r="D111" s="38"/>
      <c r="E111" s="34">
        <v>70</v>
      </c>
      <c r="F111" s="35" t="e">
        <f>#REF!*E111</f>
        <v>#REF!</v>
      </c>
    </row>
    <row r="112" spans="1:6">
      <c r="A112" s="37"/>
      <c r="B112" s="32" t="s">
        <v>915</v>
      </c>
      <c r="C112" s="38" t="s">
        <v>97</v>
      </c>
      <c r="D112" s="38"/>
      <c r="E112" s="34">
        <v>80</v>
      </c>
      <c r="F112" s="35" t="e">
        <f>#REF!*E112</f>
        <v>#REF!</v>
      </c>
    </row>
    <row r="113" spans="1:6">
      <c r="A113" s="37"/>
      <c r="B113" s="32" t="s">
        <v>916</v>
      </c>
      <c r="C113" s="38" t="s">
        <v>97</v>
      </c>
      <c r="D113" s="38"/>
      <c r="E113" s="34">
        <v>1000</v>
      </c>
      <c r="F113" s="35" t="e">
        <f>#REF!*E113</f>
        <v>#REF!</v>
      </c>
    </row>
    <row r="114" spans="1:6">
      <c r="A114" s="37"/>
      <c r="B114" s="32" t="s">
        <v>917</v>
      </c>
      <c r="C114" s="38" t="s">
        <v>97</v>
      </c>
      <c r="D114" s="38"/>
      <c r="E114" s="34">
        <v>200</v>
      </c>
      <c r="F114" s="35" t="e">
        <f>#REF!*E114</f>
        <v>#REF!</v>
      </c>
    </row>
    <row r="115" spans="1:6">
      <c r="A115" s="37"/>
      <c r="B115" s="32" t="s">
        <v>918</v>
      </c>
      <c r="C115" s="38" t="s">
        <v>97</v>
      </c>
      <c r="D115" s="38"/>
      <c r="E115" s="34">
        <v>200</v>
      </c>
      <c r="F115" s="35" t="e">
        <f>#REF!*E115</f>
        <v>#REF!</v>
      </c>
    </row>
    <row r="116" spans="1:6">
      <c r="A116" s="37"/>
      <c r="B116" s="32" t="s">
        <v>919</v>
      </c>
      <c r="C116" s="38" t="s">
        <v>97</v>
      </c>
      <c r="D116" s="38"/>
      <c r="E116" s="34">
        <v>10</v>
      </c>
      <c r="F116" s="35" t="e">
        <f>#REF!*E116</f>
        <v>#REF!</v>
      </c>
    </row>
    <row r="117" spans="1:6" ht="15">
      <c r="A117" s="37"/>
      <c r="B117" s="32" t="s">
        <v>920</v>
      </c>
      <c r="C117" s="33" t="s">
        <v>4</v>
      </c>
      <c r="D117" s="33"/>
      <c r="E117" s="34">
        <v>70</v>
      </c>
      <c r="F117" s="35" t="e">
        <f>#REF!*E117</f>
        <v>#REF!</v>
      </c>
    </row>
    <row r="118" spans="1:6" ht="15">
      <c r="A118" s="37"/>
      <c r="B118" s="32" t="s">
        <v>921</v>
      </c>
      <c r="C118" s="33" t="s">
        <v>4</v>
      </c>
      <c r="D118" s="33"/>
      <c r="E118" s="34">
        <v>5</v>
      </c>
      <c r="F118" s="35" t="e">
        <f>#REF!*E118</f>
        <v>#REF!</v>
      </c>
    </row>
    <row r="119" spans="1:6" ht="15">
      <c r="A119" s="37"/>
      <c r="B119" s="32" t="s">
        <v>922</v>
      </c>
      <c r="C119" s="33" t="s">
        <v>4</v>
      </c>
      <c r="D119" s="33"/>
      <c r="E119" s="34">
        <v>50</v>
      </c>
      <c r="F119" s="35" t="e">
        <f>#REF!*E119</f>
        <v>#REF!</v>
      </c>
    </row>
    <row r="120" spans="1:6" ht="15">
      <c r="A120" s="37"/>
      <c r="B120" s="32" t="s">
        <v>923</v>
      </c>
      <c r="C120" s="33" t="s">
        <v>4</v>
      </c>
      <c r="D120" s="33"/>
      <c r="E120" s="34">
        <v>5</v>
      </c>
      <c r="F120" s="35" t="e">
        <f>#REF!*E120</f>
        <v>#REF!</v>
      </c>
    </row>
    <row r="121" spans="1:6" ht="15">
      <c r="A121" s="37"/>
      <c r="B121" s="32" t="s">
        <v>924</v>
      </c>
      <c r="C121" s="33" t="s">
        <v>4</v>
      </c>
      <c r="D121" s="33"/>
      <c r="E121" s="34">
        <v>5</v>
      </c>
      <c r="F121" s="35" t="e">
        <f>#REF!*E121</f>
        <v>#REF!</v>
      </c>
    </row>
    <row r="122" spans="1:6" ht="15">
      <c r="A122" s="37"/>
      <c r="B122" s="32" t="s">
        <v>925</v>
      </c>
      <c r="C122" s="33" t="s">
        <v>4</v>
      </c>
      <c r="D122" s="33"/>
      <c r="E122" s="34">
        <v>5</v>
      </c>
      <c r="F122" s="35" t="e">
        <f>#REF!*E122</f>
        <v>#REF!</v>
      </c>
    </row>
    <row r="123" spans="1:6" ht="15">
      <c r="A123" s="37"/>
      <c r="B123" s="32" t="s">
        <v>926</v>
      </c>
      <c r="C123" s="33" t="s">
        <v>4</v>
      </c>
      <c r="D123" s="33"/>
      <c r="E123" s="34">
        <v>2</v>
      </c>
      <c r="F123" s="35" t="e">
        <f>#REF!*E123</f>
        <v>#REF!</v>
      </c>
    </row>
    <row r="124" spans="1:6" ht="15">
      <c r="A124" s="37"/>
      <c r="B124" s="32" t="s">
        <v>927</v>
      </c>
      <c r="C124" s="33" t="s">
        <v>4</v>
      </c>
      <c r="D124" s="33"/>
      <c r="E124" s="34">
        <v>2</v>
      </c>
      <c r="F124" s="35" t="e">
        <f>#REF!*E124</f>
        <v>#REF!</v>
      </c>
    </row>
    <row r="125" spans="1:6" ht="15">
      <c r="A125" s="37"/>
      <c r="B125" s="32" t="s">
        <v>928</v>
      </c>
      <c r="C125" s="33" t="s">
        <v>4</v>
      </c>
      <c r="D125" s="33"/>
      <c r="E125" s="34">
        <v>3</v>
      </c>
      <c r="F125" s="35" t="e">
        <f>#REF!*E125</f>
        <v>#REF!</v>
      </c>
    </row>
    <row r="126" spans="1:6" ht="15">
      <c r="A126" s="37"/>
      <c r="B126" s="32" t="s">
        <v>929</v>
      </c>
      <c r="C126" s="33" t="s">
        <v>4</v>
      </c>
      <c r="D126" s="33"/>
      <c r="E126" s="34">
        <v>35</v>
      </c>
      <c r="F126" s="35" t="e">
        <f>#REF!*E126</f>
        <v>#REF!</v>
      </c>
    </row>
    <row r="127" spans="1:6" ht="15">
      <c r="A127" s="37"/>
      <c r="B127" s="32" t="s">
        <v>930</v>
      </c>
      <c r="C127" s="33" t="s">
        <v>4</v>
      </c>
      <c r="D127" s="33"/>
      <c r="E127" s="34">
        <v>3</v>
      </c>
      <c r="F127" s="35" t="e">
        <f>#REF!*E127</f>
        <v>#REF!</v>
      </c>
    </row>
    <row r="128" spans="1:6" ht="15">
      <c r="A128" s="37"/>
      <c r="B128" s="32" t="s">
        <v>931</v>
      </c>
      <c r="C128" s="33" t="s">
        <v>4</v>
      </c>
      <c r="D128" s="33"/>
      <c r="E128" s="34">
        <v>3</v>
      </c>
      <c r="F128" s="35" t="e">
        <f>#REF!*E128</f>
        <v>#REF!</v>
      </c>
    </row>
    <row r="129" spans="1:6" ht="15">
      <c r="A129" s="37"/>
      <c r="B129" s="32" t="s">
        <v>932</v>
      </c>
      <c r="C129" s="33" t="s">
        <v>4</v>
      </c>
      <c r="D129" s="33"/>
      <c r="E129" s="34">
        <v>10</v>
      </c>
      <c r="F129" s="35" t="e">
        <f>#REF!*E129</f>
        <v>#REF!</v>
      </c>
    </row>
    <row r="130" spans="1:6" ht="15">
      <c r="A130" s="37"/>
      <c r="B130" s="32" t="s">
        <v>933</v>
      </c>
      <c r="C130" s="33" t="s">
        <v>4</v>
      </c>
      <c r="D130" s="33"/>
      <c r="E130" s="34">
        <v>6</v>
      </c>
      <c r="F130" s="35" t="e">
        <f>#REF!*E130</f>
        <v>#REF!</v>
      </c>
    </row>
    <row r="131" spans="1:6" ht="15">
      <c r="A131" s="37"/>
      <c r="B131" s="32" t="s">
        <v>934</v>
      </c>
      <c r="C131" s="33" t="s">
        <v>4</v>
      </c>
      <c r="D131" s="33"/>
      <c r="E131" s="34">
        <v>2</v>
      </c>
      <c r="F131" s="35" t="e">
        <f>#REF!*E131</f>
        <v>#REF!</v>
      </c>
    </row>
    <row r="132" spans="1:6" ht="15">
      <c r="A132" s="37"/>
      <c r="B132" s="32" t="s">
        <v>876</v>
      </c>
      <c r="C132" s="33" t="s">
        <v>4</v>
      </c>
      <c r="D132" s="33"/>
      <c r="E132" s="34">
        <v>100</v>
      </c>
      <c r="F132" s="35" t="e">
        <f>#REF!*E132</f>
        <v>#REF!</v>
      </c>
    </row>
    <row r="133" spans="1:6" ht="15">
      <c r="A133" s="37"/>
      <c r="B133" s="32" t="s">
        <v>910</v>
      </c>
      <c r="C133" s="33" t="s">
        <v>4</v>
      </c>
      <c r="D133" s="33"/>
      <c r="E133" s="34">
        <v>100</v>
      </c>
      <c r="F133" s="35" t="e">
        <f>#REF!*E133</f>
        <v>#REF!</v>
      </c>
    </row>
    <row r="134" spans="1:6" ht="15">
      <c r="A134" s="79" t="s">
        <v>801</v>
      </c>
      <c r="B134" s="79"/>
      <c r="C134" s="79"/>
      <c r="D134" s="79"/>
      <c r="E134" s="79"/>
      <c r="F134" s="36" t="e">
        <f>SUM(F110:F133)</f>
        <v>#REF!</v>
      </c>
    </row>
    <row r="135" spans="1:6" ht="15">
      <c r="A135" s="15" t="s">
        <v>935</v>
      </c>
      <c r="B135" s="81" t="s">
        <v>936</v>
      </c>
      <c r="C135" s="81" t="s">
        <v>937</v>
      </c>
      <c r="D135" s="81"/>
      <c r="E135" s="81">
        <v>12</v>
      </c>
      <c r="F135" s="81"/>
    </row>
    <row r="136" spans="1:6" ht="15">
      <c r="A136" s="37"/>
      <c r="B136" s="32" t="s">
        <v>938</v>
      </c>
      <c r="C136" s="33" t="s">
        <v>4</v>
      </c>
      <c r="D136" s="33"/>
      <c r="E136" s="34">
        <v>20</v>
      </c>
      <c r="F136" s="35" t="e">
        <f>#REF!*E136</f>
        <v>#REF!</v>
      </c>
    </row>
    <row r="137" spans="1:6" ht="15">
      <c r="A137" s="37"/>
      <c r="B137" s="32" t="s">
        <v>939</v>
      </c>
      <c r="C137" s="33" t="s">
        <v>4</v>
      </c>
      <c r="D137" s="33"/>
      <c r="E137" s="34">
        <v>33</v>
      </c>
      <c r="F137" s="35" t="e">
        <f>#REF!*E137</f>
        <v>#REF!</v>
      </c>
    </row>
    <row r="138" spans="1:6" ht="15">
      <c r="A138" s="37"/>
      <c r="B138" s="32" t="s">
        <v>940</v>
      </c>
      <c r="C138" s="33" t="s">
        <v>4</v>
      </c>
      <c r="D138" s="33"/>
      <c r="E138" s="34">
        <v>15</v>
      </c>
      <c r="F138" s="35" t="e">
        <f>#REF!*E138</f>
        <v>#REF!</v>
      </c>
    </row>
    <row r="139" spans="1:6" ht="15">
      <c r="A139" s="37"/>
      <c r="B139" s="32" t="s">
        <v>941</v>
      </c>
      <c r="C139" s="33" t="s">
        <v>4</v>
      </c>
      <c r="D139" s="33"/>
      <c r="E139" s="34">
        <v>10</v>
      </c>
      <c r="F139" s="35" t="e">
        <f>#REF!*E139</f>
        <v>#REF!</v>
      </c>
    </row>
    <row r="140" spans="1:6" ht="15">
      <c r="A140" s="37"/>
      <c r="B140" s="32" t="s">
        <v>942</v>
      </c>
      <c r="C140" s="33" t="s">
        <v>4</v>
      </c>
      <c r="D140" s="33"/>
      <c r="E140" s="34">
        <v>6</v>
      </c>
      <c r="F140" s="35" t="e">
        <f>#REF!*E140</f>
        <v>#REF!</v>
      </c>
    </row>
    <row r="141" spans="1:6" ht="15">
      <c r="A141" s="37"/>
      <c r="B141" s="32" t="s">
        <v>943</v>
      </c>
      <c r="C141" s="33" t="s">
        <v>4</v>
      </c>
      <c r="D141" s="33"/>
      <c r="E141" s="34">
        <v>6</v>
      </c>
      <c r="F141" s="35" t="e">
        <f>#REF!*E141</f>
        <v>#REF!</v>
      </c>
    </row>
    <row r="142" spans="1:6" ht="15">
      <c r="A142" s="37"/>
      <c r="B142" s="32" t="s">
        <v>944</v>
      </c>
      <c r="C142" s="33" t="s">
        <v>4</v>
      </c>
      <c r="D142" s="33"/>
      <c r="E142" s="34">
        <v>2</v>
      </c>
      <c r="F142" s="35" t="e">
        <f>#REF!*E142</f>
        <v>#REF!</v>
      </c>
    </row>
    <row r="143" spans="1:6" ht="15">
      <c r="A143" s="37"/>
      <c r="B143" s="32" t="s">
        <v>945</v>
      </c>
      <c r="C143" s="33" t="s">
        <v>4</v>
      </c>
      <c r="D143" s="33"/>
      <c r="E143" s="34">
        <v>7</v>
      </c>
      <c r="F143" s="35" t="e">
        <f>#REF!*E143</f>
        <v>#REF!</v>
      </c>
    </row>
    <row r="144" spans="1:6" ht="15">
      <c r="A144" s="37"/>
      <c r="B144" s="32" t="s">
        <v>946</v>
      </c>
      <c r="C144" s="33" t="s">
        <v>4</v>
      </c>
      <c r="D144" s="33"/>
      <c r="E144" s="34">
        <v>5</v>
      </c>
      <c r="F144" s="35" t="e">
        <f>#REF!*E144</f>
        <v>#REF!</v>
      </c>
    </row>
    <row r="145" spans="1:6" ht="15">
      <c r="A145" s="37"/>
      <c r="B145" s="32" t="s">
        <v>947</v>
      </c>
      <c r="C145" s="33" t="s">
        <v>4</v>
      </c>
      <c r="D145" s="33"/>
      <c r="E145" s="34">
        <v>3</v>
      </c>
      <c r="F145" s="35" t="e">
        <f>#REF!*E145</f>
        <v>#REF!</v>
      </c>
    </row>
    <row r="146" spans="1:6" ht="15">
      <c r="A146" s="37"/>
      <c r="B146" s="32" t="s">
        <v>948</v>
      </c>
      <c r="C146" s="33" t="s">
        <v>4</v>
      </c>
      <c r="D146" s="33"/>
      <c r="E146" s="34">
        <v>7</v>
      </c>
      <c r="F146" s="35" t="e">
        <f>#REF!*E146</f>
        <v>#REF!</v>
      </c>
    </row>
    <row r="147" spans="1:6" ht="15">
      <c r="A147" s="37"/>
      <c r="B147" s="32" t="s">
        <v>949</v>
      </c>
      <c r="C147" s="33" t="s">
        <v>4</v>
      </c>
      <c r="D147" s="33"/>
      <c r="E147" s="34">
        <v>2</v>
      </c>
      <c r="F147" s="35" t="e">
        <f>#REF!*E147</f>
        <v>#REF!</v>
      </c>
    </row>
    <row r="148" spans="1:6" ht="15">
      <c r="A148" s="37"/>
      <c r="B148" s="32" t="s">
        <v>950</v>
      </c>
      <c r="C148" s="33" t="s">
        <v>4</v>
      </c>
      <c r="D148" s="33"/>
      <c r="E148" s="34">
        <v>9</v>
      </c>
      <c r="F148" s="35" t="e">
        <f>#REF!*E148</f>
        <v>#REF!</v>
      </c>
    </row>
    <row r="149" spans="1:6" ht="15">
      <c r="A149" s="37"/>
      <c r="B149" s="32" t="s">
        <v>876</v>
      </c>
      <c r="C149" s="33" t="s">
        <v>4</v>
      </c>
      <c r="D149" s="33"/>
      <c r="E149" s="34">
        <v>100</v>
      </c>
      <c r="F149" s="35" t="e">
        <f>#REF!*E149</f>
        <v>#REF!</v>
      </c>
    </row>
    <row r="150" spans="1:6" ht="15">
      <c r="A150" s="37"/>
      <c r="B150" s="32" t="s">
        <v>910</v>
      </c>
      <c r="C150" s="33" t="s">
        <v>4</v>
      </c>
      <c r="D150" s="33"/>
      <c r="E150" s="34">
        <v>100</v>
      </c>
      <c r="F150" s="35" t="e">
        <f>#REF!*E150</f>
        <v>#REF!</v>
      </c>
    </row>
    <row r="151" spans="1:6" ht="15">
      <c r="A151" s="79" t="s">
        <v>801</v>
      </c>
      <c r="B151" s="79"/>
      <c r="C151" s="79"/>
      <c r="D151" s="79"/>
      <c r="E151" s="79"/>
      <c r="F151" s="36" t="e">
        <f>SUM(F136:F150)</f>
        <v>#REF!</v>
      </c>
    </row>
    <row r="152" spans="1:6" ht="15">
      <c r="A152" s="15" t="s">
        <v>951</v>
      </c>
      <c r="B152" s="81" t="s">
        <v>952</v>
      </c>
      <c r="C152" s="81"/>
      <c r="D152" s="81"/>
      <c r="E152" s="81"/>
      <c r="F152" s="81"/>
    </row>
    <row r="153" spans="1:6" ht="15">
      <c r="A153" s="37"/>
      <c r="B153" s="32" t="s">
        <v>953</v>
      </c>
      <c r="C153" s="33" t="s">
        <v>4</v>
      </c>
      <c r="D153" s="33"/>
      <c r="E153" s="34">
        <v>10</v>
      </c>
      <c r="F153" s="35" t="e">
        <f>#REF!*E153</f>
        <v>#REF!</v>
      </c>
    </row>
    <row r="154" spans="1:6" ht="15">
      <c r="A154" s="37"/>
      <c r="B154" s="32" t="s">
        <v>954</v>
      </c>
      <c r="C154" s="33" t="s">
        <v>4</v>
      </c>
      <c r="D154" s="33"/>
      <c r="E154" s="34">
        <v>2</v>
      </c>
      <c r="F154" s="35" t="e">
        <f>#REF!*E154</f>
        <v>#REF!</v>
      </c>
    </row>
    <row r="155" spans="1:6" ht="15">
      <c r="A155" s="37"/>
      <c r="B155" s="32" t="s">
        <v>955</v>
      </c>
      <c r="C155" s="33" t="s">
        <v>97</v>
      </c>
      <c r="D155" s="33"/>
      <c r="E155" s="34">
        <v>20</v>
      </c>
      <c r="F155" s="35" t="e">
        <f>#REF!*E155</f>
        <v>#REF!</v>
      </c>
    </row>
    <row r="156" spans="1:6" ht="15">
      <c r="A156" s="37"/>
      <c r="B156" s="32" t="s">
        <v>956</v>
      </c>
      <c r="C156" s="33" t="s">
        <v>4</v>
      </c>
      <c r="D156" s="33"/>
      <c r="E156" s="34">
        <v>8</v>
      </c>
      <c r="F156" s="35" t="e">
        <f>#REF!*E156</f>
        <v>#REF!</v>
      </c>
    </row>
    <row r="157" spans="1:6" ht="15">
      <c r="A157" s="37"/>
      <c r="B157" s="32" t="s">
        <v>957</v>
      </c>
      <c r="C157" s="33" t="s">
        <v>4</v>
      </c>
      <c r="D157" s="33"/>
      <c r="E157" s="34">
        <v>2</v>
      </c>
      <c r="F157" s="35" t="e">
        <f>#REF!*E157</f>
        <v>#REF!</v>
      </c>
    </row>
    <row r="158" spans="1:6" ht="15">
      <c r="A158" s="37"/>
      <c r="B158" s="32" t="s">
        <v>958</v>
      </c>
      <c r="C158" s="33" t="s">
        <v>4</v>
      </c>
      <c r="D158" s="33"/>
      <c r="E158" s="34">
        <v>7</v>
      </c>
      <c r="F158" s="35" t="e">
        <f>#REF!*E158</f>
        <v>#REF!</v>
      </c>
    </row>
    <row r="159" spans="1:6" ht="15">
      <c r="A159" s="37"/>
      <c r="B159" s="32" t="s">
        <v>959</v>
      </c>
      <c r="C159" s="33" t="s">
        <v>4</v>
      </c>
      <c r="D159" s="33"/>
      <c r="E159" s="34">
        <v>48</v>
      </c>
      <c r="F159" s="35" t="e">
        <f>#REF!*E159</f>
        <v>#REF!</v>
      </c>
    </row>
    <row r="160" spans="1:6" ht="15">
      <c r="A160" s="37"/>
      <c r="B160" s="32" t="s">
        <v>960</v>
      </c>
      <c r="C160" s="33" t="s">
        <v>4</v>
      </c>
      <c r="D160" s="33"/>
      <c r="E160" s="34">
        <v>500</v>
      </c>
      <c r="F160" s="35" t="e">
        <f>#REF!*E160</f>
        <v>#REF!</v>
      </c>
    </row>
    <row r="161" spans="1:6" ht="15">
      <c r="A161" s="37"/>
      <c r="B161" s="32" t="s">
        <v>961</v>
      </c>
      <c r="C161" s="33" t="s">
        <v>4</v>
      </c>
      <c r="D161" s="33"/>
      <c r="E161" s="34">
        <v>5</v>
      </c>
      <c r="F161" s="35" t="e">
        <f>#REF!*E161</f>
        <v>#REF!</v>
      </c>
    </row>
    <row r="162" spans="1:6" ht="15">
      <c r="A162" s="37"/>
      <c r="B162" s="32" t="s">
        <v>962</v>
      </c>
      <c r="C162" s="33" t="s">
        <v>4</v>
      </c>
      <c r="D162" s="33"/>
      <c r="E162" s="34">
        <v>100</v>
      </c>
      <c r="F162" s="35" t="e">
        <f>#REF!*E162</f>
        <v>#REF!</v>
      </c>
    </row>
    <row r="163" spans="1:6" ht="15">
      <c r="A163" s="37"/>
      <c r="B163" s="32" t="s">
        <v>963</v>
      </c>
      <c r="C163" s="33" t="s">
        <v>4</v>
      </c>
      <c r="D163" s="33"/>
      <c r="E163" s="34">
        <v>100</v>
      </c>
      <c r="F163" s="35" t="e">
        <f>#REF!*E163</f>
        <v>#REF!</v>
      </c>
    </row>
    <row r="164" spans="1:6" ht="15">
      <c r="A164" s="79" t="s">
        <v>801</v>
      </c>
      <c r="B164" s="79"/>
      <c r="C164" s="79"/>
      <c r="D164" s="79"/>
      <c r="E164" s="79"/>
      <c r="F164" s="36" t="e">
        <f>SUM(F153:F163)</f>
        <v>#REF!</v>
      </c>
    </row>
    <row r="165" spans="1:6" ht="15">
      <c r="A165" s="15" t="s">
        <v>964</v>
      </c>
      <c r="B165" s="81" t="s">
        <v>965</v>
      </c>
      <c r="C165" s="81"/>
      <c r="D165" s="81"/>
      <c r="E165" s="81"/>
      <c r="F165" s="81"/>
    </row>
    <row r="166" spans="1:6" ht="15">
      <c r="A166" s="37"/>
      <c r="B166" s="32" t="s">
        <v>966</v>
      </c>
      <c r="C166" s="33" t="s">
        <v>4</v>
      </c>
      <c r="D166" s="33"/>
      <c r="E166" s="34">
        <v>4</v>
      </c>
      <c r="F166" s="35" t="e">
        <f>E166*#REF!</f>
        <v>#REF!</v>
      </c>
    </row>
    <row r="167" spans="1:6" ht="15">
      <c r="A167" s="37"/>
      <c r="B167" s="32" t="s">
        <v>967</v>
      </c>
      <c r="C167" s="33" t="s">
        <v>4</v>
      </c>
      <c r="D167" s="33"/>
      <c r="E167" s="34">
        <v>4</v>
      </c>
      <c r="F167" s="35" t="e">
        <f>E167*#REF!</f>
        <v>#REF!</v>
      </c>
    </row>
    <row r="168" spans="1:6" ht="15">
      <c r="A168" s="37"/>
      <c r="B168" s="39" t="s">
        <v>968</v>
      </c>
      <c r="C168" s="33" t="s">
        <v>4</v>
      </c>
      <c r="D168" s="33"/>
      <c r="E168" s="34">
        <v>4</v>
      </c>
      <c r="F168" s="35" t="e">
        <f>E168*#REF!</f>
        <v>#REF!</v>
      </c>
    </row>
    <row r="169" spans="1:6" ht="15">
      <c r="A169" s="37"/>
      <c r="B169" s="32" t="s">
        <v>969</v>
      </c>
      <c r="C169" s="33" t="s">
        <v>4</v>
      </c>
      <c r="D169" s="33"/>
      <c r="E169" s="34">
        <v>4</v>
      </c>
      <c r="F169" s="35" t="e">
        <f>E169*#REF!</f>
        <v>#REF!</v>
      </c>
    </row>
    <row r="170" spans="1:6" ht="15">
      <c r="A170" s="37"/>
      <c r="B170" s="32" t="s">
        <v>970</v>
      </c>
      <c r="C170" s="33" t="s">
        <v>4</v>
      </c>
      <c r="D170" s="33"/>
      <c r="E170" s="34">
        <v>5</v>
      </c>
      <c r="F170" s="35" t="e">
        <f>E170*#REF!</f>
        <v>#REF!</v>
      </c>
    </row>
    <row r="171" spans="1:6" ht="15">
      <c r="A171" s="37"/>
      <c r="B171" s="32" t="s">
        <v>971</v>
      </c>
      <c r="C171" s="33" t="s">
        <v>4</v>
      </c>
      <c r="D171" s="33"/>
      <c r="E171" s="34">
        <v>2</v>
      </c>
      <c r="F171" s="35" t="e">
        <f>E171*#REF!</f>
        <v>#REF!</v>
      </c>
    </row>
    <row r="172" spans="1:6" ht="15">
      <c r="A172" s="37"/>
      <c r="B172" s="32" t="s">
        <v>972</v>
      </c>
      <c r="C172" s="33" t="s">
        <v>4</v>
      </c>
      <c r="D172" s="33"/>
      <c r="E172" s="34">
        <v>2</v>
      </c>
      <c r="F172" s="35" t="e">
        <f>E172*#REF!</f>
        <v>#REF!</v>
      </c>
    </row>
    <row r="173" spans="1:6" ht="15">
      <c r="A173" s="37"/>
      <c r="B173" s="32" t="s">
        <v>973</v>
      </c>
      <c r="C173" s="33" t="s">
        <v>4</v>
      </c>
      <c r="D173" s="33"/>
      <c r="E173" s="34">
        <v>4</v>
      </c>
      <c r="F173" s="35" t="e">
        <f>E173*#REF!</f>
        <v>#REF!</v>
      </c>
    </row>
    <row r="174" spans="1:6" ht="15">
      <c r="A174" s="37"/>
      <c r="B174" s="32" t="s">
        <v>974</v>
      </c>
      <c r="C174" s="33" t="s">
        <v>4</v>
      </c>
      <c r="D174" s="33"/>
      <c r="E174" s="34">
        <v>2</v>
      </c>
      <c r="F174" s="35" t="e">
        <f>E174*#REF!</f>
        <v>#REF!</v>
      </c>
    </row>
    <row r="175" spans="1:6" ht="15">
      <c r="A175" s="37"/>
      <c r="B175" s="32" t="s">
        <v>975</v>
      </c>
      <c r="C175" s="33" t="s">
        <v>4</v>
      </c>
      <c r="D175" s="33"/>
      <c r="E175" s="34">
        <v>3</v>
      </c>
      <c r="F175" s="35" t="e">
        <f>E175*#REF!</f>
        <v>#REF!</v>
      </c>
    </row>
    <row r="176" spans="1:6" ht="15">
      <c r="A176" s="37"/>
      <c r="B176" s="32" t="s">
        <v>976</v>
      </c>
      <c r="C176" s="33" t="s">
        <v>4</v>
      </c>
      <c r="D176" s="33"/>
      <c r="E176" s="34">
        <v>3</v>
      </c>
      <c r="F176" s="35" t="e">
        <f>E176*#REF!</f>
        <v>#REF!</v>
      </c>
    </row>
    <row r="177" spans="1:6" ht="15">
      <c r="A177" s="37"/>
      <c r="B177" s="32" t="s">
        <v>977</v>
      </c>
      <c r="C177" s="33" t="s">
        <v>4</v>
      </c>
      <c r="D177" s="33"/>
      <c r="E177" s="34">
        <v>161</v>
      </c>
      <c r="F177" s="35" t="e">
        <f>E177*#REF!</f>
        <v>#REF!</v>
      </c>
    </row>
    <row r="178" spans="1:6" ht="15">
      <c r="A178" s="37"/>
      <c r="B178" s="32" t="s">
        <v>978</v>
      </c>
      <c r="C178" s="33" t="s">
        <v>4</v>
      </c>
      <c r="D178" s="33"/>
      <c r="E178" s="34">
        <v>22</v>
      </c>
      <c r="F178" s="35" t="e">
        <f>E178*#REF!</f>
        <v>#REF!</v>
      </c>
    </row>
    <row r="179" spans="1:6" ht="15">
      <c r="A179" s="37"/>
      <c r="B179" s="32" t="s">
        <v>979</v>
      </c>
      <c r="C179" s="33" t="s">
        <v>4</v>
      </c>
      <c r="D179" s="33"/>
      <c r="E179" s="34">
        <v>2</v>
      </c>
      <c r="F179" s="35" t="e">
        <f>E179*#REF!</f>
        <v>#REF!</v>
      </c>
    </row>
    <row r="180" spans="1:6" ht="15">
      <c r="A180" s="37"/>
      <c r="B180" s="32" t="s">
        <v>980</v>
      </c>
      <c r="C180" s="33" t="s">
        <v>4</v>
      </c>
      <c r="D180" s="33"/>
      <c r="E180" s="34">
        <v>2</v>
      </c>
      <c r="F180" s="35" t="e">
        <f>E180*#REF!</f>
        <v>#REF!</v>
      </c>
    </row>
    <row r="181" spans="1:6" ht="15">
      <c r="A181" s="37"/>
      <c r="B181" s="32" t="s">
        <v>981</v>
      </c>
      <c r="C181" s="33" t="s">
        <v>4</v>
      </c>
      <c r="D181" s="33"/>
      <c r="E181" s="34">
        <v>2</v>
      </c>
      <c r="F181" s="35" t="e">
        <f>E181*#REF!</f>
        <v>#REF!</v>
      </c>
    </row>
    <row r="182" spans="1:6" ht="15">
      <c r="A182" s="31"/>
      <c r="B182" s="32" t="s">
        <v>982</v>
      </c>
      <c r="C182" s="33" t="s">
        <v>4</v>
      </c>
      <c r="D182" s="33"/>
      <c r="E182" s="34">
        <v>2</v>
      </c>
      <c r="F182" s="35" t="e">
        <f>E182*#REF!</f>
        <v>#REF!</v>
      </c>
    </row>
    <row r="183" spans="1:6" ht="15">
      <c r="A183" s="31"/>
      <c r="B183" s="32" t="s">
        <v>983</v>
      </c>
      <c r="C183" s="33" t="s">
        <v>4</v>
      </c>
      <c r="D183" s="33"/>
      <c r="E183" s="34">
        <v>2</v>
      </c>
      <c r="F183" s="35" t="e">
        <f>E183*#REF!</f>
        <v>#REF!</v>
      </c>
    </row>
    <row r="184" spans="1:6" ht="15">
      <c r="A184" s="31"/>
      <c r="B184" s="32" t="s">
        <v>984</v>
      </c>
      <c r="C184" s="33" t="s">
        <v>4</v>
      </c>
      <c r="D184" s="33"/>
      <c r="E184" s="34">
        <v>2</v>
      </c>
      <c r="F184" s="35" t="e">
        <f>E184*#REF!</f>
        <v>#REF!</v>
      </c>
    </row>
    <row r="185" spans="1:6" ht="15">
      <c r="A185" s="31"/>
      <c r="B185" s="32" t="s">
        <v>985</v>
      </c>
      <c r="C185" s="33" t="s">
        <v>4</v>
      </c>
      <c r="D185" s="33"/>
      <c r="E185" s="34">
        <v>2</v>
      </c>
      <c r="F185" s="35" t="e">
        <f>E185*#REF!</f>
        <v>#REF!</v>
      </c>
    </row>
    <row r="186" spans="1:6" ht="15">
      <c r="A186" s="37"/>
      <c r="B186" s="39" t="s">
        <v>986</v>
      </c>
      <c r="C186" s="33" t="s">
        <v>4</v>
      </c>
      <c r="D186" s="33"/>
      <c r="E186" s="34">
        <v>2</v>
      </c>
      <c r="F186" s="35" t="e">
        <f>E186*#REF!</f>
        <v>#REF!</v>
      </c>
    </row>
    <row r="187" spans="1:6" ht="15">
      <c r="A187" s="37"/>
      <c r="B187" s="32" t="s">
        <v>987</v>
      </c>
      <c r="C187" s="33" t="s">
        <v>4</v>
      </c>
      <c r="D187" s="33"/>
      <c r="E187" s="34">
        <v>2</v>
      </c>
      <c r="F187" s="35" t="e">
        <f>E187*#REF!</f>
        <v>#REF!</v>
      </c>
    </row>
    <row r="188" spans="1:6" ht="15">
      <c r="A188" s="37"/>
      <c r="B188" s="32" t="s">
        <v>988</v>
      </c>
      <c r="C188" s="33" t="s">
        <v>4</v>
      </c>
      <c r="D188" s="33"/>
      <c r="E188" s="34">
        <v>2</v>
      </c>
      <c r="F188" s="35" t="e">
        <f>E188*#REF!</f>
        <v>#REF!</v>
      </c>
    </row>
    <row r="189" spans="1:6" ht="15">
      <c r="A189" s="37"/>
      <c r="B189" s="32" t="s">
        <v>989</v>
      </c>
      <c r="C189" s="33" t="s">
        <v>4</v>
      </c>
      <c r="D189" s="33"/>
      <c r="E189" s="34">
        <v>2</v>
      </c>
      <c r="F189" s="35" t="e">
        <f>E189*#REF!</f>
        <v>#REF!</v>
      </c>
    </row>
    <row r="190" spans="1:6" ht="15">
      <c r="A190" s="37"/>
      <c r="B190" s="32" t="s">
        <v>990</v>
      </c>
      <c r="C190" s="33" t="s">
        <v>4</v>
      </c>
      <c r="D190" s="33"/>
      <c r="E190" s="34">
        <v>2</v>
      </c>
      <c r="F190" s="35" t="e">
        <f>E190*#REF!</f>
        <v>#REF!</v>
      </c>
    </row>
    <row r="191" spans="1:6" ht="15">
      <c r="A191" s="37"/>
      <c r="B191" s="32" t="s">
        <v>991</v>
      </c>
      <c r="C191" s="33" t="s">
        <v>4</v>
      </c>
      <c r="D191" s="33"/>
      <c r="E191" s="34">
        <v>2</v>
      </c>
      <c r="F191" s="35" t="e">
        <f>E191*#REF!</f>
        <v>#REF!</v>
      </c>
    </row>
    <row r="192" spans="1:6" ht="15">
      <c r="A192" s="37"/>
      <c r="B192" s="32" t="s">
        <v>992</v>
      </c>
      <c r="C192" s="33" t="s">
        <v>4</v>
      </c>
      <c r="D192" s="33"/>
      <c r="E192" s="34">
        <v>3</v>
      </c>
      <c r="F192" s="35" t="e">
        <f>E192*#REF!</f>
        <v>#REF!</v>
      </c>
    </row>
    <row r="193" spans="1:6" ht="15">
      <c r="A193" s="37"/>
      <c r="B193" s="32" t="s">
        <v>993</v>
      </c>
      <c r="C193" s="33" t="s">
        <v>4</v>
      </c>
      <c r="D193" s="33"/>
      <c r="E193" s="34">
        <v>3</v>
      </c>
      <c r="F193" s="35" t="e">
        <f>E193*#REF!</f>
        <v>#REF!</v>
      </c>
    </row>
    <row r="194" spans="1:6" ht="15">
      <c r="A194" s="37"/>
      <c r="B194" s="32" t="s">
        <v>994</v>
      </c>
      <c r="C194" s="33" t="s">
        <v>4</v>
      </c>
      <c r="D194" s="33"/>
      <c r="E194" s="34">
        <v>2</v>
      </c>
      <c r="F194" s="35" t="e">
        <f>E194*#REF!</f>
        <v>#REF!</v>
      </c>
    </row>
    <row r="195" spans="1:6" ht="15">
      <c r="A195" s="37"/>
      <c r="B195" s="32" t="s">
        <v>962</v>
      </c>
      <c r="C195" s="33" t="s">
        <v>4</v>
      </c>
      <c r="D195" s="33"/>
      <c r="E195" s="34">
        <v>100</v>
      </c>
      <c r="F195" s="35" t="e">
        <f>E195*#REF!</f>
        <v>#REF!</v>
      </c>
    </row>
    <row r="196" spans="1:6" ht="15">
      <c r="A196" s="37"/>
      <c r="B196" s="32" t="s">
        <v>963</v>
      </c>
      <c r="C196" s="33" t="s">
        <v>4</v>
      </c>
      <c r="D196" s="33"/>
      <c r="E196" s="34">
        <v>100</v>
      </c>
      <c r="F196" s="35" t="e">
        <f>E196*#REF!</f>
        <v>#REF!</v>
      </c>
    </row>
    <row r="197" spans="1:6" ht="15">
      <c r="A197" s="79" t="s">
        <v>801</v>
      </c>
      <c r="B197" s="79"/>
      <c r="C197" s="79"/>
      <c r="D197" s="79"/>
      <c r="E197" s="79"/>
      <c r="F197" s="36" t="e">
        <f>SUM(F166:F196)</f>
        <v>#REF!</v>
      </c>
    </row>
    <row r="198" spans="1:6" ht="15">
      <c r="A198" s="15" t="s">
        <v>995</v>
      </c>
      <c r="B198" s="81" t="s">
        <v>996</v>
      </c>
      <c r="C198" s="81"/>
      <c r="D198" s="81"/>
      <c r="E198" s="81"/>
      <c r="F198" s="81"/>
    </row>
    <row r="199" spans="1:6" ht="15">
      <c r="A199" s="37"/>
      <c r="B199" s="32" t="s">
        <v>997</v>
      </c>
      <c r="C199" s="33" t="s">
        <v>4</v>
      </c>
      <c r="D199" s="33"/>
      <c r="E199" s="34">
        <v>2</v>
      </c>
      <c r="F199" s="35" t="e">
        <f>#REF!*E199</f>
        <v>#REF!</v>
      </c>
    </row>
    <row r="200" spans="1:6" ht="15">
      <c r="A200" s="37"/>
      <c r="B200" s="32" t="s">
        <v>998</v>
      </c>
      <c r="C200" s="33" t="s">
        <v>4</v>
      </c>
      <c r="D200" s="33"/>
      <c r="E200" s="34">
        <v>200</v>
      </c>
      <c r="F200" s="35" t="e">
        <f>#REF!*E200</f>
        <v>#REF!</v>
      </c>
    </row>
    <row r="201" spans="1:6" ht="15">
      <c r="A201" s="37"/>
      <c r="B201" s="32" t="s">
        <v>999</v>
      </c>
      <c r="C201" s="33" t="s">
        <v>4</v>
      </c>
      <c r="D201" s="33"/>
      <c r="E201" s="34">
        <v>3</v>
      </c>
      <c r="F201" s="35" t="e">
        <f>#REF!*E201</f>
        <v>#REF!</v>
      </c>
    </row>
    <row r="202" spans="1:6" ht="15">
      <c r="A202" s="37"/>
      <c r="B202" s="32" t="s">
        <v>1000</v>
      </c>
      <c r="C202" s="33" t="s">
        <v>4</v>
      </c>
      <c r="D202" s="33"/>
      <c r="E202" s="34">
        <v>10</v>
      </c>
      <c r="F202" s="35" t="e">
        <f>#REF!*E202</f>
        <v>#REF!</v>
      </c>
    </row>
    <row r="203" spans="1:6" ht="15">
      <c r="A203" s="37"/>
      <c r="B203" s="32" t="s">
        <v>1001</v>
      </c>
      <c r="C203" s="33" t="s">
        <v>4</v>
      </c>
      <c r="D203" s="33"/>
      <c r="E203" s="34">
        <v>20</v>
      </c>
      <c r="F203" s="35" t="e">
        <f>#REF!*E203</f>
        <v>#REF!</v>
      </c>
    </row>
    <row r="204" spans="1:6" ht="15">
      <c r="A204" s="37"/>
      <c r="B204" s="32" t="s">
        <v>1002</v>
      </c>
      <c r="C204" s="33" t="s">
        <v>4</v>
      </c>
      <c r="D204" s="33"/>
      <c r="E204" s="34">
        <v>1500</v>
      </c>
      <c r="F204" s="35" t="e">
        <f>#REF!*E204</f>
        <v>#REF!</v>
      </c>
    </row>
    <row r="205" spans="1:6" ht="15">
      <c r="A205" s="37"/>
      <c r="B205" s="32" t="s">
        <v>1003</v>
      </c>
      <c r="C205" s="33" t="s">
        <v>4</v>
      </c>
      <c r="D205" s="33"/>
      <c r="E205" s="34">
        <v>41</v>
      </c>
      <c r="F205" s="35" t="e">
        <f>#REF!*E205</f>
        <v>#REF!</v>
      </c>
    </row>
    <row r="206" spans="1:6" ht="15">
      <c r="A206" s="37"/>
      <c r="B206" s="32" t="s">
        <v>1004</v>
      </c>
      <c r="C206" s="33" t="s">
        <v>4</v>
      </c>
      <c r="D206" s="33"/>
      <c r="E206" s="34">
        <v>3</v>
      </c>
      <c r="F206" s="35" t="e">
        <f>#REF!*E206</f>
        <v>#REF!</v>
      </c>
    </row>
    <row r="207" spans="1:6" ht="15">
      <c r="A207" s="37"/>
      <c r="B207" s="32" t="s">
        <v>1005</v>
      </c>
      <c r="C207" s="33" t="s">
        <v>4</v>
      </c>
      <c r="D207" s="33"/>
      <c r="E207" s="34">
        <v>245</v>
      </c>
      <c r="F207" s="35" t="e">
        <f>#REF!*E207</f>
        <v>#REF!</v>
      </c>
    </row>
    <row r="208" spans="1:6" ht="15">
      <c r="A208" s="37"/>
      <c r="B208" s="32" t="s">
        <v>1006</v>
      </c>
      <c r="C208" s="33" t="s">
        <v>4</v>
      </c>
      <c r="D208" s="33"/>
      <c r="E208" s="34">
        <v>5</v>
      </c>
      <c r="F208" s="35" t="e">
        <f>#REF!*E208</f>
        <v>#REF!</v>
      </c>
    </row>
    <row r="209" spans="1:6" ht="15">
      <c r="A209" s="37"/>
      <c r="B209" s="32" t="s">
        <v>997</v>
      </c>
      <c r="C209" s="33" t="s">
        <v>4</v>
      </c>
      <c r="D209" s="33"/>
      <c r="E209" s="34">
        <v>2</v>
      </c>
      <c r="F209" s="35" t="e">
        <f>#REF!*E209</f>
        <v>#REF!</v>
      </c>
    </row>
    <row r="210" spans="1:6" ht="15">
      <c r="A210" s="37"/>
      <c r="B210" s="32" t="s">
        <v>1007</v>
      </c>
      <c r="C210" s="33" t="s">
        <v>4</v>
      </c>
      <c r="D210" s="33"/>
      <c r="E210" s="34">
        <v>10</v>
      </c>
      <c r="F210" s="35" t="e">
        <f>#REF!*E210</f>
        <v>#REF!</v>
      </c>
    </row>
    <row r="211" spans="1:6" ht="15">
      <c r="A211" s="37"/>
      <c r="B211" s="32" t="s">
        <v>1008</v>
      </c>
      <c r="C211" s="33" t="s">
        <v>4</v>
      </c>
      <c r="D211" s="33"/>
      <c r="E211" s="34">
        <v>2</v>
      </c>
      <c r="F211" s="35" t="e">
        <f>#REF!*E211</f>
        <v>#REF!</v>
      </c>
    </row>
    <row r="212" spans="1:6" ht="15">
      <c r="A212" s="37"/>
      <c r="B212" s="32" t="s">
        <v>1009</v>
      </c>
      <c r="C212" s="33" t="s">
        <v>4</v>
      </c>
      <c r="D212" s="33"/>
      <c r="E212" s="34">
        <v>20</v>
      </c>
      <c r="F212" s="35" t="e">
        <f>#REF!*E212</f>
        <v>#REF!</v>
      </c>
    </row>
    <row r="213" spans="1:6" ht="15">
      <c r="A213" s="37"/>
      <c r="B213" s="32" t="s">
        <v>1010</v>
      </c>
      <c r="C213" s="33" t="s">
        <v>4</v>
      </c>
      <c r="D213" s="33"/>
      <c r="E213" s="34">
        <v>2</v>
      </c>
      <c r="F213" s="35" t="e">
        <f>#REF!*E213</f>
        <v>#REF!</v>
      </c>
    </row>
    <row r="214" spans="1:6" ht="15">
      <c r="A214" s="37"/>
      <c r="B214" s="32" t="s">
        <v>1011</v>
      </c>
      <c r="C214" s="33" t="s">
        <v>4</v>
      </c>
      <c r="D214" s="33"/>
      <c r="E214" s="34">
        <v>4</v>
      </c>
      <c r="F214" s="35" t="e">
        <f>#REF!*E214</f>
        <v>#REF!</v>
      </c>
    </row>
    <row r="215" spans="1:6" ht="15">
      <c r="A215" s="37"/>
      <c r="B215" s="32" t="s">
        <v>1012</v>
      </c>
      <c r="C215" s="33" t="s">
        <v>4</v>
      </c>
      <c r="D215" s="33"/>
      <c r="E215" s="34">
        <v>10</v>
      </c>
      <c r="F215" s="35" t="e">
        <f>#REF!*E215</f>
        <v>#REF!</v>
      </c>
    </row>
    <row r="216" spans="1:6" ht="15">
      <c r="A216" s="37"/>
      <c r="B216" s="32" t="s">
        <v>1013</v>
      </c>
      <c r="C216" s="33" t="s">
        <v>4</v>
      </c>
      <c r="D216" s="33"/>
      <c r="E216" s="34">
        <v>10</v>
      </c>
      <c r="F216" s="35" t="e">
        <f>#REF!*E216</f>
        <v>#REF!</v>
      </c>
    </row>
    <row r="217" spans="1:6" ht="15">
      <c r="A217" s="37"/>
      <c r="B217" s="32" t="s">
        <v>1014</v>
      </c>
      <c r="C217" s="33" t="s">
        <v>4</v>
      </c>
      <c r="D217" s="33"/>
      <c r="E217" s="34">
        <v>10</v>
      </c>
      <c r="F217" s="35" t="e">
        <f>#REF!*E217</f>
        <v>#REF!</v>
      </c>
    </row>
    <row r="218" spans="1:6" ht="15">
      <c r="A218" s="37"/>
      <c r="B218" s="32" t="s">
        <v>1015</v>
      </c>
      <c r="C218" s="33" t="s">
        <v>4</v>
      </c>
      <c r="D218" s="33"/>
      <c r="E218" s="34">
        <v>10</v>
      </c>
      <c r="F218" s="35" t="e">
        <f>#REF!*E218</f>
        <v>#REF!</v>
      </c>
    </row>
    <row r="219" spans="1:6" ht="15">
      <c r="A219" s="37"/>
      <c r="B219" s="32" t="s">
        <v>1016</v>
      </c>
      <c r="C219" s="33" t="s">
        <v>4</v>
      </c>
      <c r="D219" s="33"/>
      <c r="E219" s="34">
        <v>250</v>
      </c>
      <c r="F219" s="35" t="e">
        <f>#REF!*E219</f>
        <v>#REF!</v>
      </c>
    </row>
    <row r="220" spans="1:6" ht="15">
      <c r="A220" s="37"/>
      <c r="B220" s="32" t="s">
        <v>1017</v>
      </c>
      <c r="C220" s="33" t="s">
        <v>4</v>
      </c>
      <c r="D220" s="33"/>
      <c r="E220" s="34">
        <v>5</v>
      </c>
      <c r="F220" s="35" t="e">
        <f>#REF!*E220</f>
        <v>#REF!</v>
      </c>
    </row>
    <row r="221" spans="1:6" ht="15">
      <c r="A221" s="37"/>
      <c r="B221" s="39" t="s">
        <v>1018</v>
      </c>
      <c r="C221" s="33" t="s">
        <v>4</v>
      </c>
      <c r="D221" s="33"/>
      <c r="E221" s="34">
        <v>100</v>
      </c>
      <c r="F221" s="35" t="e">
        <f>#REF!*E221</f>
        <v>#REF!</v>
      </c>
    </row>
    <row r="222" spans="1:6" ht="15">
      <c r="A222" s="37"/>
      <c r="B222" s="32" t="s">
        <v>1019</v>
      </c>
      <c r="C222" s="33" t="s">
        <v>4</v>
      </c>
      <c r="D222" s="33"/>
      <c r="E222" s="34">
        <v>12</v>
      </c>
      <c r="F222" s="35" t="e">
        <f>#REF!*E222</f>
        <v>#REF!</v>
      </c>
    </row>
    <row r="223" spans="1:6" ht="15">
      <c r="A223" s="37"/>
      <c r="B223" s="32" t="s">
        <v>962</v>
      </c>
      <c r="C223" s="33" t="s">
        <v>4</v>
      </c>
      <c r="D223" s="33"/>
      <c r="E223" s="34">
        <v>100</v>
      </c>
      <c r="F223" s="35" t="e">
        <f>#REF!*E223</f>
        <v>#REF!</v>
      </c>
    </row>
    <row r="224" spans="1:6" ht="15">
      <c r="A224" s="37"/>
      <c r="B224" s="32" t="s">
        <v>963</v>
      </c>
      <c r="C224" s="33" t="s">
        <v>4</v>
      </c>
      <c r="D224" s="33"/>
      <c r="E224" s="34">
        <v>100</v>
      </c>
      <c r="F224" s="35" t="e">
        <f>#REF!*E224</f>
        <v>#REF!</v>
      </c>
    </row>
    <row r="225" spans="1:6" ht="15">
      <c r="A225" s="79" t="s">
        <v>801</v>
      </c>
      <c r="B225" s="79"/>
      <c r="C225" s="79"/>
      <c r="D225" s="79"/>
      <c r="E225" s="79"/>
      <c r="F225" s="36" t="e">
        <f>SUM(F199:F224)</f>
        <v>#REF!</v>
      </c>
    </row>
    <row r="226" spans="1:6" ht="15">
      <c r="A226" s="15" t="s">
        <v>1020</v>
      </c>
      <c r="B226" s="81" t="s">
        <v>1021</v>
      </c>
      <c r="C226" s="81"/>
      <c r="D226" s="81"/>
      <c r="E226" s="81"/>
      <c r="F226" s="81"/>
    </row>
    <row r="227" spans="1:6" ht="15">
      <c r="A227" s="37"/>
      <c r="B227" s="32" t="s">
        <v>1022</v>
      </c>
      <c r="C227" s="33" t="s">
        <v>4</v>
      </c>
      <c r="D227" s="33"/>
      <c r="E227" s="32">
        <v>20</v>
      </c>
      <c r="F227" s="35" t="e">
        <f>E227*#REF!</f>
        <v>#REF!</v>
      </c>
    </row>
    <row r="228" spans="1:6" ht="15">
      <c r="A228" s="37"/>
      <c r="B228" s="32" t="s">
        <v>1023</v>
      </c>
      <c r="C228" s="33" t="s">
        <v>4</v>
      </c>
      <c r="D228" s="33"/>
      <c r="E228" s="32">
        <v>570</v>
      </c>
      <c r="F228" s="35" t="e">
        <f>E228*#REF!</f>
        <v>#REF!</v>
      </c>
    </row>
    <row r="229" spans="1:6" ht="15">
      <c r="A229" s="37"/>
      <c r="B229" s="32" t="s">
        <v>1024</v>
      </c>
      <c r="C229" s="33" t="s">
        <v>4</v>
      </c>
      <c r="D229" s="33"/>
      <c r="E229" s="32">
        <v>15</v>
      </c>
      <c r="F229" s="35" t="e">
        <f>E229*#REF!</f>
        <v>#REF!</v>
      </c>
    </row>
    <row r="230" spans="1:6" ht="15">
      <c r="A230" s="37"/>
      <c r="B230" s="32" t="s">
        <v>1025</v>
      </c>
      <c r="C230" s="33" t="s">
        <v>4</v>
      </c>
      <c r="D230" s="33"/>
      <c r="E230" s="32">
        <v>490</v>
      </c>
      <c r="F230" s="35" t="e">
        <f>E230*#REF!</f>
        <v>#REF!</v>
      </c>
    </row>
    <row r="231" spans="1:6" ht="15">
      <c r="A231" s="37"/>
      <c r="B231" s="32" t="s">
        <v>1026</v>
      </c>
      <c r="C231" s="33" t="s">
        <v>4</v>
      </c>
      <c r="D231" s="33"/>
      <c r="E231" s="32">
        <v>10</v>
      </c>
      <c r="F231" s="35" t="e">
        <f>E231*#REF!</f>
        <v>#REF!</v>
      </c>
    </row>
    <row r="232" spans="1:6" ht="15">
      <c r="A232" s="37"/>
      <c r="B232" s="32" t="s">
        <v>1027</v>
      </c>
      <c r="C232" s="33" t="s">
        <v>4</v>
      </c>
      <c r="D232" s="33"/>
      <c r="E232" s="32">
        <v>170</v>
      </c>
      <c r="F232" s="35" t="e">
        <f>E232*#REF!</f>
        <v>#REF!</v>
      </c>
    </row>
    <row r="233" spans="1:6" ht="15">
      <c r="A233" s="37"/>
      <c r="B233" s="32" t="s">
        <v>1028</v>
      </c>
      <c r="C233" s="33" t="s">
        <v>4</v>
      </c>
      <c r="D233" s="33"/>
      <c r="E233" s="32">
        <v>50</v>
      </c>
      <c r="F233" s="35" t="e">
        <f>E233*#REF!</f>
        <v>#REF!</v>
      </c>
    </row>
    <row r="234" spans="1:6" ht="15">
      <c r="A234" s="37"/>
      <c r="B234" s="32" t="s">
        <v>1029</v>
      </c>
      <c r="C234" s="33" t="s">
        <v>4</v>
      </c>
      <c r="D234" s="33"/>
      <c r="E234" s="32">
        <v>160</v>
      </c>
      <c r="F234" s="35" t="e">
        <f>E234*#REF!</f>
        <v>#REF!</v>
      </c>
    </row>
    <row r="235" spans="1:6" ht="15">
      <c r="A235" s="37"/>
      <c r="B235" s="32" t="s">
        <v>1030</v>
      </c>
      <c r="C235" s="33" t="s">
        <v>4</v>
      </c>
      <c r="D235" s="33"/>
      <c r="E235" s="32">
        <v>5</v>
      </c>
      <c r="F235" s="35" t="e">
        <f>E235*#REF!</f>
        <v>#REF!</v>
      </c>
    </row>
    <row r="236" spans="1:6" ht="15">
      <c r="A236" s="37"/>
      <c r="B236" s="32" t="s">
        <v>1031</v>
      </c>
      <c r="C236" s="33" t="s">
        <v>4</v>
      </c>
      <c r="D236" s="33"/>
      <c r="E236" s="32">
        <v>340</v>
      </c>
      <c r="F236" s="35" t="e">
        <f>E236*#REF!</f>
        <v>#REF!</v>
      </c>
    </row>
    <row r="237" spans="1:6" ht="15">
      <c r="A237" s="37"/>
      <c r="B237" s="32" t="s">
        <v>1032</v>
      </c>
      <c r="C237" s="33" t="s">
        <v>4</v>
      </c>
      <c r="D237" s="33"/>
      <c r="E237" s="32">
        <v>2</v>
      </c>
      <c r="F237" s="35" t="e">
        <f>E237*#REF!</f>
        <v>#REF!</v>
      </c>
    </row>
    <row r="238" spans="1:6" ht="15">
      <c r="A238" s="37"/>
      <c r="B238" s="32" t="s">
        <v>1033</v>
      </c>
      <c r="C238" s="33" t="s">
        <v>4</v>
      </c>
      <c r="D238" s="33"/>
      <c r="E238" s="32">
        <v>5</v>
      </c>
      <c r="F238" s="35" t="e">
        <f>E238*#REF!</f>
        <v>#REF!</v>
      </c>
    </row>
    <row r="239" spans="1:6" ht="15">
      <c r="A239" s="37"/>
      <c r="B239" s="32" t="s">
        <v>1034</v>
      </c>
      <c r="C239" s="33" t="s">
        <v>4</v>
      </c>
      <c r="D239" s="33"/>
      <c r="E239" s="32">
        <v>4</v>
      </c>
      <c r="F239" s="35" t="e">
        <f>E239*#REF!</f>
        <v>#REF!</v>
      </c>
    </row>
    <row r="240" spans="1:6" ht="15">
      <c r="A240" s="37"/>
      <c r="B240" s="32" t="s">
        <v>1035</v>
      </c>
      <c r="C240" s="33" t="s">
        <v>4</v>
      </c>
      <c r="D240" s="33"/>
      <c r="E240" s="32">
        <v>10</v>
      </c>
      <c r="F240" s="35" t="e">
        <f>E240*#REF!</f>
        <v>#REF!</v>
      </c>
    </row>
    <row r="241" spans="1:6" ht="15">
      <c r="A241" s="37"/>
      <c r="B241" s="32" t="s">
        <v>1036</v>
      </c>
      <c r="C241" s="33" t="s">
        <v>4</v>
      </c>
      <c r="D241" s="33"/>
      <c r="E241" s="32">
        <v>10</v>
      </c>
      <c r="F241" s="35" t="e">
        <f>E241*#REF!</f>
        <v>#REF!</v>
      </c>
    </row>
    <row r="242" spans="1:6" ht="15">
      <c r="A242" s="37"/>
      <c r="B242" s="32" t="s">
        <v>1037</v>
      </c>
      <c r="C242" s="33" t="s">
        <v>4</v>
      </c>
      <c r="D242" s="33"/>
      <c r="E242" s="32">
        <v>42</v>
      </c>
      <c r="F242" s="35" t="e">
        <f>E242*#REF!</f>
        <v>#REF!</v>
      </c>
    </row>
    <row r="243" spans="1:6" ht="15">
      <c r="A243" s="37"/>
      <c r="B243" s="32" t="s">
        <v>1038</v>
      </c>
      <c r="C243" s="33" t="s">
        <v>4</v>
      </c>
      <c r="D243" s="33"/>
      <c r="E243" s="32">
        <v>88</v>
      </c>
      <c r="F243" s="35" t="e">
        <f>E243*#REF!</f>
        <v>#REF!</v>
      </c>
    </row>
    <row r="244" spans="1:6" ht="15">
      <c r="A244" s="37"/>
      <c r="B244" s="32" t="s">
        <v>1039</v>
      </c>
      <c r="C244" s="33" t="s">
        <v>4</v>
      </c>
      <c r="D244" s="33"/>
      <c r="E244" s="32">
        <v>2</v>
      </c>
      <c r="F244" s="35" t="e">
        <f>E244*#REF!</f>
        <v>#REF!</v>
      </c>
    </row>
    <row r="245" spans="1:6" ht="15">
      <c r="A245" s="37"/>
      <c r="B245" s="32" t="s">
        <v>1040</v>
      </c>
      <c r="C245" s="33" t="s">
        <v>4</v>
      </c>
      <c r="D245" s="33"/>
      <c r="E245" s="32">
        <v>7</v>
      </c>
      <c r="F245" s="35" t="e">
        <f>E245*#REF!</f>
        <v>#REF!</v>
      </c>
    </row>
    <row r="246" spans="1:6" ht="15">
      <c r="A246" s="37"/>
      <c r="B246" s="32" t="s">
        <v>1041</v>
      </c>
      <c r="C246" s="33" t="s">
        <v>4</v>
      </c>
      <c r="D246" s="33"/>
      <c r="E246" s="32">
        <v>6</v>
      </c>
      <c r="F246" s="35" t="e">
        <f>E246*#REF!</f>
        <v>#REF!</v>
      </c>
    </row>
    <row r="247" spans="1:6" ht="15">
      <c r="A247" s="37"/>
      <c r="B247" s="32" t="s">
        <v>1042</v>
      </c>
      <c r="C247" s="33" t="s">
        <v>4</v>
      </c>
      <c r="D247" s="33"/>
      <c r="E247" s="32">
        <v>5</v>
      </c>
      <c r="F247" s="35" t="e">
        <f>E247*#REF!</f>
        <v>#REF!</v>
      </c>
    </row>
    <row r="248" spans="1:6" ht="15">
      <c r="A248" s="37"/>
      <c r="B248" s="32" t="s">
        <v>1043</v>
      </c>
      <c r="C248" s="33" t="s">
        <v>4</v>
      </c>
      <c r="D248" s="33"/>
      <c r="E248" s="32">
        <v>3</v>
      </c>
      <c r="F248" s="35" t="e">
        <f>E248*#REF!</f>
        <v>#REF!</v>
      </c>
    </row>
    <row r="249" spans="1:6" ht="15">
      <c r="A249" s="37"/>
      <c r="B249" s="32" t="s">
        <v>1044</v>
      </c>
      <c r="C249" s="33" t="s">
        <v>4</v>
      </c>
      <c r="D249" s="33"/>
      <c r="E249" s="32">
        <v>3</v>
      </c>
      <c r="F249" s="35" t="e">
        <f>E249*#REF!</f>
        <v>#REF!</v>
      </c>
    </row>
    <row r="250" spans="1:6" ht="15">
      <c r="A250" s="37"/>
      <c r="B250" s="32" t="s">
        <v>1045</v>
      </c>
      <c r="C250" s="33" t="s">
        <v>4</v>
      </c>
      <c r="D250" s="33"/>
      <c r="E250" s="32">
        <v>60</v>
      </c>
      <c r="F250" s="35" t="e">
        <f>E250*#REF!</f>
        <v>#REF!</v>
      </c>
    </row>
    <row r="251" spans="1:6" ht="15">
      <c r="A251" s="37"/>
      <c r="B251" s="32" t="s">
        <v>1046</v>
      </c>
      <c r="C251" s="33" t="s">
        <v>4</v>
      </c>
      <c r="D251" s="33"/>
      <c r="E251" s="32">
        <v>10</v>
      </c>
      <c r="F251" s="35" t="e">
        <f>E251*#REF!</f>
        <v>#REF!</v>
      </c>
    </row>
    <row r="252" spans="1:6" ht="15">
      <c r="A252" s="37"/>
      <c r="B252" s="32" t="s">
        <v>1047</v>
      </c>
      <c r="C252" s="33" t="s">
        <v>4</v>
      </c>
      <c r="D252" s="33"/>
      <c r="E252" s="32">
        <v>20</v>
      </c>
      <c r="F252" s="35" t="e">
        <f>E252*#REF!</f>
        <v>#REF!</v>
      </c>
    </row>
    <row r="253" spans="1:6" ht="15">
      <c r="A253" s="37"/>
      <c r="B253" s="32" t="s">
        <v>1048</v>
      </c>
      <c r="C253" s="33" t="s">
        <v>4</v>
      </c>
      <c r="D253" s="33"/>
      <c r="E253" s="32">
        <v>5</v>
      </c>
      <c r="F253" s="35" t="e">
        <f>E253*#REF!</f>
        <v>#REF!</v>
      </c>
    </row>
    <row r="254" spans="1:6" ht="15">
      <c r="A254" s="37"/>
      <c r="B254" s="32" t="s">
        <v>1049</v>
      </c>
      <c r="C254" s="33" t="s">
        <v>4</v>
      </c>
      <c r="D254" s="33"/>
      <c r="E254" s="32">
        <v>5</v>
      </c>
      <c r="F254" s="35" t="e">
        <f>E254*#REF!</f>
        <v>#REF!</v>
      </c>
    </row>
    <row r="255" spans="1:6" ht="15">
      <c r="A255" s="37"/>
      <c r="B255" s="32" t="s">
        <v>1050</v>
      </c>
      <c r="C255" s="33" t="s">
        <v>4</v>
      </c>
      <c r="D255" s="33"/>
      <c r="E255" s="32">
        <v>67</v>
      </c>
      <c r="F255" s="35" t="e">
        <f>E255*#REF!</f>
        <v>#REF!</v>
      </c>
    </row>
    <row r="256" spans="1:6" ht="15">
      <c r="A256" s="37"/>
      <c r="B256" s="32" t="s">
        <v>1051</v>
      </c>
      <c r="C256" s="33" t="s">
        <v>4</v>
      </c>
      <c r="D256" s="33"/>
      <c r="E256" s="32">
        <v>30</v>
      </c>
      <c r="F256" s="35" t="e">
        <f>E256*#REF!</f>
        <v>#REF!</v>
      </c>
    </row>
    <row r="257" spans="1:6" ht="15">
      <c r="A257" s="37"/>
      <c r="B257" s="32" t="s">
        <v>1052</v>
      </c>
      <c r="C257" s="33" t="s">
        <v>4</v>
      </c>
      <c r="D257" s="33"/>
      <c r="E257" s="32">
        <v>10</v>
      </c>
      <c r="F257" s="35" t="e">
        <f>E257*#REF!</f>
        <v>#REF!</v>
      </c>
    </row>
    <row r="258" spans="1:6" ht="15">
      <c r="A258" s="37"/>
      <c r="B258" s="32" t="s">
        <v>1053</v>
      </c>
      <c r="C258" s="33" t="s">
        <v>4</v>
      </c>
      <c r="D258" s="33"/>
      <c r="E258" s="32">
        <v>5</v>
      </c>
      <c r="F258" s="35" t="e">
        <f>E258*#REF!</f>
        <v>#REF!</v>
      </c>
    </row>
    <row r="259" spans="1:6" ht="15">
      <c r="A259" s="37"/>
      <c r="B259" s="32" t="s">
        <v>1054</v>
      </c>
      <c r="C259" s="33" t="s">
        <v>4</v>
      </c>
      <c r="D259" s="33"/>
      <c r="E259" s="32">
        <v>10</v>
      </c>
      <c r="F259" s="35" t="e">
        <f>E259*#REF!</f>
        <v>#REF!</v>
      </c>
    </row>
    <row r="260" spans="1:6" ht="15">
      <c r="A260" s="37"/>
      <c r="B260" s="32" t="s">
        <v>1055</v>
      </c>
      <c r="C260" s="33" t="s">
        <v>4</v>
      </c>
      <c r="D260" s="33"/>
      <c r="E260" s="32">
        <v>30</v>
      </c>
      <c r="F260" s="35" t="e">
        <f>E260*#REF!</f>
        <v>#REF!</v>
      </c>
    </row>
    <row r="261" spans="1:6" ht="15">
      <c r="A261" s="37"/>
      <c r="B261" s="32" t="s">
        <v>1056</v>
      </c>
      <c r="C261" s="33" t="s">
        <v>4</v>
      </c>
      <c r="D261" s="33"/>
      <c r="E261" s="32">
        <v>24.38</v>
      </c>
      <c r="F261" s="35" t="e">
        <f>E261*#REF!</f>
        <v>#REF!</v>
      </c>
    </row>
    <row r="262" spans="1:6" ht="15">
      <c r="A262" s="37"/>
      <c r="B262" s="32" t="s">
        <v>1057</v>
      </c>
      <c r="C262" s="33" t="s">
        <v>4</v>
      </c>
      <c r="D262" s="33"/>
      <c r="E262" s="32">
        <v>50</v>
      </c>
      <c r="F262" s="35" t="e">
        <f>E262*#REF!</f>
        <v>#REF!</v>
      </c>
    </row>
    <row r="263" spans="1:6" ht="15">
      <c r="A263" s="37"/>
      <c r="B263" s="32" t="s">
        <v>1058</v>
      </c>
      <c r="C263" s="33" t="s">
        <v>4</v>
      </c>
      <c r="D263" s="33"/>
      <c r="E263" s="32">
        <v>2</v>
      </c>
      <c r="F263" s="35" t="e">
        <f>E263*#REF!</f>
        <v>#REF!</v>
      </c>
    </row>
    <row r="264" spans="1:6" ht="15">
      <c r="A264" s="37"/>
      <c r="B264" s="32" t="s">
        <v>1059</v>
      </c>
      <c r="C264" s="33" t="s">
        <v>4</v>
      </c>
      <c r="D264" s="33"/>
      <c r="E264" s="32">
        <v>2</v>
      </c>
      <c r="F264" s="35" t="e">
        <f>E264*#REF!</f>
        <v>#REF!</v>
      </c>
    </row>
    <row r="265" spans="1:6" ht="15">
      <c r="A265" s="37"/>
      <c r="B265" s="32" t="s">
        <v>1060</v>
      </c>
      <c r="C265" s="33" t="s">
        <v>4</v>
      </c>
      <c r="D265" s="33"/>
      <c r="E265" s="32">
        <v>90</v>
      </c>
      <c r="F265" s="35" t="e">
        <f>E265*#REF!</f>
        <v>#REF!</v>
      </c>
    </row>
    <row r="266" spans="1:6" ht="15">
      <c r="A266" s="37"/>
      <c r="B266" s="32" t="s">
        <v>1061</v>
      </c>
      <c r="C266" s="33" t="s">
        <v>4</v>
      </c>
      <c r="D266" s="33"/>
      <c r="E266" s="32">
        <v>3</v>
      </c>
      <c r="F266" s="35" t="e">
        <f>E266*#REF!</f>
        <v>#REF!</v>
      </c>
    </row>
    <row r="267" spans="1:6" ht="15">
      <c r="A267" s="37"/>
      <c r="B267" s="32" t="s">
        <v>1062</v>
      </c>
      <c r="C267" s="33" t="s">
        <v>4</v>
      </c>
      <c r="D267" s="33"/>
      <c r="E267" s="32">
        <v>3</v>
      </c>
      <c r="F267" s="35" t="e">
        <f>E267*#REF!</f>
        <v>#REF!</v>
      </c>
    </row>
    <row r="268" spans="1:6" ht="15">
      <c r="A268" s="37"/>
      <c r="B268" s="32" t="s">
        <v>1063</v>
      </c>
      <c r="C268" s="33" t="s">
        <v>4</v>
      </c>
      <c r="D268" s="33"/>
      <c r="E268" s="32">
        <v>3</v>
      </c>
      <c r="F268" s="35" t="e">
        <f>E268*#REF!</f>
        <v>#REF!</v>
      </c>
    </row>
    <row r="269" spans="1:6" ht="15">
      <c r="A269" s="37"/>
      <c r="B269" s="32" t="s">
        <v>1064</v>
      </c>
      <c r="C269" s="33" t="s">
        <v>4</v>
      </c>
      <c r="D269" s="33"/>
      <c r="E269" s="32">
        <v>5</v>
      </c>
      <c r="F269" s="35" t="e">
        <f>E269*#REF!</f>
        <v>#REF!</v>
      </c>
    </row>
    <row r="270" spans="1:6" ht="15">
      <c r="A270" s="37"/>
      <c r="B270" s="32" t="s">
        <v>1065</v>
      </c>
      <c r="C270" s="33" t="s">
        <v>4</v>
      </c>
      <c r="D270" s="33"/>
      <c r="E270" s="32">
        <v>2</v>
      </c>
      <c r="F270" s="35" t="e">
        <f>E270*#REF!</f>
        <v>#REF!</v>
      </c>
    </row>
    <row r="271" spans="1:6" ht="15">
      <c r="A271" s="37"/>
      <c r="B271" s="32" t="s">
        <v>1066</v>
      </c>
      <c r="C271" s="33" t="s">
        <v>4</v>
      </c>
      <c r="D271" s="33"/>
      <c r="E271" s="32">
        <v>2</v>
      </c>
      <c r="F271" s="35" t="e">
        <f>E271*#REF!</f>
        <v>#REF!</v>
      </c>
    </row>
    <row r="272" spans="1:6" ht="15">
      <c r="A272" s="37"/>
      <c r="B272" s="32" t="s">
        <v>1067</v>
      </c>
      <c r="C272" s="33" t="s">
        <v>4</v>
      </c>
      <c r="D272" s="33"/>
      <c r="E272" s="32">
        <v>3</v>
      </c>
      <c r="F272" s="35" t="e">
        <f>E272*#REF!</f>
        <v>#REF!</v>
      </c>
    </row>
    <row r="273" spans="1:6" ht="15">
      <c r="A273" s="37"/>
      <c r="B273" s="32" t="s">
        <v>1068</v>
      </c>
      <c r="C273" s="33" t="s">
        <v>4</v>
      </c>
      <c r="D273" s="33"/>
      <c r="E273" s="32">
        <v>2</v>
      </c>
      <c r="F273" s="35" t="e">
        <f>E273*#REF!</f>
        <v>#REF!</v>
      </c>
    </row>
    <row r="274" spans="1:6" ht="15">
      <c r="A274" s="37"/>
      <c r="B274" s="32" t="s">
        <v>1069</v>
      </c>
      <c r="C274" s="33" t="s">
        <v>4</v>
      </c>
      <c r="D274" s="33"/>
      <c r="E274" s="32">
        <v>7</v>
      </c>
      <c r="F274" s="35" t="e">
        <f>E274*#REF!</f>
        <v>#REF!</v>
      </c>
    </row>
    <row r="275" spans="1:6" ht="15">
      <c r="A275" s="37"/>
      <c r="B275" s="32" t="s">
        <v>962</v>
      </c>
      <c r="C275" s="33" t="s">
        <v>4</v>
      </c>
      <c r="D275" s="33"/>
      <c r="E275" s="34">
        <v>100</v>
      </c>
      <c r="F275" s="35" t="e">
        <f>E275*#REF!</f>
        <v>#REF!</v>
      </c>
    </row>
    <row r="276" spans="1:6" ht="15">
      <c r="A276" s="37"/>
      <c r="B276" s="32" t="s">
        <v>963</v>
      </c>
      <c r="C276" s="33" t="s">
        <v>4</v>
      </c>
      <c r="D276" s="33"/>
      <c r="E276" s="34">
        <v>100</v>
      </c>
      <c r="F276" s="35" t="e">
        <f>E276*#REF!</f>
        <v>#REF!</v>
      </c>
    </row>
    <row r="277" spans="1:6" ht="15">
      <c r="A277" s="79" t="s">
        <v>801</v>
      </c>
      <c r="B277" s="79"/>
      <c r="C277" s="79"/>
      <c r="D277" s="79"/>
      <c r="E277" s="79"/>
      <c r="F277" s="36" t="e">
        <f>SUM(F227:F276)</f>
        <v>#REF!</v>
      </c>
    </row>
    <row r="278" spans="1:6" ht="15">
      <c r="A278" s="15" t="s">
        <v>1070</v>
      </c>
      <c r="B278" s="81" t="s">
        <v>1071</v>
      </c>
      <c r="C278" s="81"/>
      <c r="D278" s="81"/>
      <c r="E278" s="81"/>
      <c r="F278" s="81"/>
    </row>
    <row r="279" spans="1:6" ht="15">
      <c r="A279" s="31"/>
      <c r="B279" s="32" t="s">
        <v>1072</v>
      </c>
      <c r="C279" s="33" t="s">
        <v>4</v>
      </c>
      <c r="D279" s="33"/>
      <c r="E279" s="32">
        <v>100</v>
      </c>
      <c r="F279" s="35" t="e">
        <f>#REF!*E279</f>
        <v>#REF!</v>
      </c>
    </row>
    <row r="280" spans="1:6" ht="15">
      <c r="A280" s="31"/>
      <c r="B280" s="32" t="s">
        <v>1073</v>
      </c>
      <c r="C280" s="33" t="s">
        <v>4</v>
      </c>
      <c r="D280" s="33"/>
      <c r="E280" s="32">
        <v>100</v>
      </c>
      <c r="F280" s="35" t="e">
        <f>#REF!*E280</f>
        <v>#REF!</v>
      </c>
    </row>
    <row r="281" spans="1:6" ht="15">
      <c r="A281" s="37"/>
      <c r="B281" s="32" t="s">
        <v>1074</v>
      </c>
      <c r="C281" s="33" t="s">
        <v>4</v>
      </c>
      <c r="D281" s="33"/>
      <c r="E281" s="32">
        <v>2</v>
      </c>
      <c r="F281" s="35" t="e">
        <f>#REF!*E281</f>
        <v>#REF!</v>
      </c>
    </row>
    <row r="282" spans="1:6" ht="15">
      <c r="A282" s="37"/>
      <c r="B282" s="32" t="s">
        <v>1075</v>
      </c>
      <c r="C282" s="33" t="s">
        <v>4</v>
      </c>
      <c r="D282" s="33"/>
      <c r="E282" s="32">
        <v>2</v>
      </c>
      <c r="F282" s="35" t="e">
        <f>#REF!*E282</f>
        <v>#REF!</v>
      </c>
    </row>
    <row r="283" spans="1:6" ht="15">
      <c r="A283" s="37"/>
      <c r="B283" s="32" t="s">
        <v>1076</v>
      </c>
      <c r="C283" s="33" t="s">
        <v>4</v>
      </c>
      <c r="D283" s="33"/>
      <c r="E283" s="32">
        <v>10</v>
      </c>
      <c r="F283" s="35" t="e">
        <f>#REF!*E283</f>
        <v>#REF!</v>
      </c>
    </row>
    <row r="284" spans="1:6" ht="15">
      <c r="A284" s="37"/>
      <c r="B284" s="32" t="s">
        <v>1077</v>
      </c>
      <c r="C284" s="33" t="s">
        <v>4</v>
      </c>
      <c r="D284" s="33"/>
      <c r="E284" s="32">
        <v>2</v>
      </c>
      <c r="F284" s="35" t="e">
        <f>#REF!*E284</f>
        <v>#REF!</v>
      </c>
    </row>
    <row r="285" spans="1:6" ht="15">
      <c r="A285" s="37"/>
      <c r="B285" s="32" t="s">
        <v>1078</v>
      </c>
      <c r="C285" s="33" t="s">
        <v>4</v>
      </c>
      <c r="D285" s="33"/>
      <c r="E285" s="32">
        <v>5</v>
      </c>
      <c r="F285" s="35" t="e">
        <f>#REF!*E285</f>
        <v>#REF!</v>
      </c>
    </row>
    <row r="286" spans="1:6">
      <c r="A286" s="37"/>
      <c r="B286" s="32" t="s">
        <v>1079</v>
      </c>
      <c r="C286" s="38" t="s">
        <v>13</v>
      </c>
      <c r="D286" s="38"/>
      <c r="E286" s="32">
        <v>2</v>
      </c>
      <c r="F286" s="35" t="e">
        <f>#REF!*E286</f>
        <v>#REF!</v>
      </c>
    </row>
    <row r="287" spans="1:6" ht="15">
      <c r="A287" s="37"/>
      <c r="B287" s="32" t="s">
        <v>1080</v>
      </c>
      <c r="C287" s="33" t="s">
        <v>4</v>
      </c>
      <c r="D287" s="33"/>
      <c r="E287" s="32">
        <v>200</v>
      </c>
      <c r="F287" s="35" t="e">
        <f>#REF!*E287</f>
        <v>#REF!</v>
      </c>
    </row>
    <row r="288" spans="1:6" ht="15">
      <c r="A288" s="37"/>
      <c r="B288" s="32" t="s">
        <v>1081</v>
      </c>
      <c r="C288" s="33" t="s">
        <v>4</v>
      </c>
      <c r="D288" s="33"/>
      <c r="E288" s="32">
        <v>2</v>
      </c>
      <c r="F288" s="35" t="e">
        <f>#REF!*E288</f>
        <v>#REF!</v>
      </c>
    </row>
    <row r="289" spans="1:6" ht="15">
      <c r="A289" s="37"/>
      <c r="B289" s="32" t="s">
        <v>1082</v>
      </c>
      <c r="C289" s="33" t="s">
        <v>4</v>
      </c>
      <c r="D289" s="33"/>
      <c r="E289" s="32">
        <v>3</v>
      </c>
      <c r="F289" s="35" t="e">
        <f>#REF!*E289</f>
        <v>#REF!</v>
      </c>
    </row>
    <row r="290" spans="1:6" ht="15">
      <c r="A290" s="37"/>
      <c r="B290" s="32" t="s">
        <v>1083</v>
      </c>
      <c r="C290" s="33" t="s">
        <v>4</v>
      </c>
      <c r="D290" s="33"/>
      <c r="E290" s="32">
        <v>10</v>
      </c>
      <c r="F290" s="35" t="e">
        <f>#REF!*E290</f>
        <v>#REF!</v>
      </c>
    </row>
    <row r="291" spans="1:6" ht="15">
      <c r="A291" s="37"/>
      <c r="B291" s="32" t="s">
        <v>1084</v>
      </c>
      <c r="C291" s="33" t="s">
        <v>4</v>
      </c>
      <c r="D291" s="33"/>
      <c r="E291" s="32">
        <v>125</v>
      </c>
      <c r="F291" s="35" t="e">
        <f>#REF!*E291</f>
        <v>#REF!</v>
      </c>
    </row>
    <row r="292" spans="1:6" ht="15">
      <c r="A292" s="37"/>
      <c r="B292" s="32" t="s">
        <v>1085</v>
      </c>
      <c r="C292" s="33" t="s">
        <v>4</v>
      </c>
      <c r="D292" s="33"/>
      <c r="E292" s="32">
        <v>12</v>
      </c>
      <c r="F292" s="35" t="e">
        <f>#REF!*E292</f>
        <v>#REF!</v>
      </c>
    </row>
    <row r="293" spans="1:6" ht="15">
      <c r="A293" s="37"/>
      <c r="B293" s="32" t="s">
        <v>1086</v>
      </c>
      <c r="C293" s="33" t="s">
        <v>4</v>
      </c>
      <c r="D293" s="33"/>
      <c r="E293" s="32">
        <v>2</v>
      </c>
      <c r="F293" s="35" t="e">
        <f>#REF!*E293</f>
        <v>#REF!</v>
      </c>
    </row>
    <row r="294" spans="1:6" ht="15">
      <c r="A294" s="37"/>
      <c r="B294" s="32" t="s">
        <v>1087</v>
      </c>
      <c r="C294" s="33" t="s">
        <v>4</v>
      </c>
      <c r="D294" s="33"/>
      <c r="E294" s="32">
        <v>5</v>
      </c>
      <c r="F294" s="35" t="e">
        <f>#REF!*E294</f>
        <v>#REF!</v>
      </c>
    </row>
    <row r="295" spans="1:6" ht="15">
      <c r="A295" s="37"/>
      <c r="B295" s="32" t="s">
        <v>1088</v>
      </c>
      <c r="C295" s="33" t="s">
        <v>4</v>
      </c>
      <c r="D295" s="33"/>
      <c r="E295" s="32">
        <v>2</v>
      </c>
      <c r="F295" s="35" t="e">
        <f>#REF!*E295</f>
        <v>#REF!</v>
      </c>
    </row>
    <row r="296" spans="1:6" ht="15">
      <c r="A296" s="37"/>
      <c r="B296" s="32" t="s">
        <v>1089</v>
      </c>
      <c r="C296" s="33" t="s">
        <v>4</v>
      </c>
      <c r="D296" s="33"/>
      <c r="E296" s="32">
        <v>4</v>
      </c>
      <c r="F296" s="35" t="e">
        <f>#REF!*E296</f>
        <v>#REF!</v>
      </c>
    </row>
    <row r="297" spans="1:6" ht="15">
      <c r="A297" s="37"/>
      <c r="B297" s="32" t="s">
        <v>1090</v>
      </c>
      <c r="C297" s="33" t="s">
        <v>4</v>
      </c>
      <c r="D297" s="33"/>
      <c r="E297" s="32">
        <v>3</v>
      </c>
      <c r="F297" s="35" t="e">
        <f>#REF!*E297</f>
        <v>#REF!</v>
      </c>
    </row>
    <row r="298" spans="1:6" ht="15">
      <c r="A298" s="37"/>
      <c r="B298" s="32" t="s">
        <v>1091</v>
      </c>
      <c r="C298" s="33" t="s">
        <v>4</v>
      </c>
      <c r="D298" s="33"/>
      <c r="E298" s="32">
        <v>2</v>
      </c>
      <c r="F298" s="35" t="e">
        <f>#REF!*E298</f>
        <v>#REF!</v>
      </c>
    </row>
    <row r="299" spans="1:6" ht="15">
      <c r="A299" s="31"/>
      <c r="B299" s="32" t="s">
        <v>1092</v>
      </c>
      <c r="C299" s="33" t="s">
        <v>4</v>
      </c>
      <c r="D299" s="33"/>
      <c r="E299" s="32">
        <v>2</v>
      </c>
      <c r="F299" s="35" t="e">
        <f>#REF!*E299</f>
        <v>#REF!</v>
      </c>
    </row>
    <row r="300" spans="1:6" ht="15">
      <c r="A300" s="37"/>
      <c r="B300" s="32" t="s">
        <v>1093</v>
      </c>
      <c r="C300" s="33" t="s">
        <v>4</v>
      </c>
      <c r="D300" s="33"/>
      <c r="E300" s="32">
        <v>2</v>
      </c>
      <c r="F300" s="35" t="e">
        <f>#REF!*E300</f>
        <v>#REF!</v>
      </c>
    </row>
    <row r="301" spans="1:6" ht="15">
      <c r="A301" s="37"/>
      <c r="B301" s="32" t="s">
        <v>1094</v>
      </c>
      <c r="C301" s="33" t="s">
        <v>4</v>
      </c>
      <c r="D301" s="33"/>
      <c r="E301" s="32">
        <v>7</v>
      </c>
      <c r="F301" s="35" t="e">
        <f>#REF!*E301</f>
        <v>#REF!</v>
      </c>
    </row>
    <row r="302" spans="1:6" ht="15">
      <c r="A302" s="37"/>
      <c r="B302" s="32" t="s">
        <v>1095</v>
      </c>
      <c r="C302" s="33" t="s">
        <v>97</v>
      </c>
      <c r="D302" s="33"/>
      <c r="E302" s="32">
        <v>100</v>
      </c>
      <c r="F302" s="35" t="e">
        <f>#REF!*E302</f>
        <v>#REF!</v>
      </c>
    </row>
    <row r="303" spans="1:6" ht="15">
      <c r="A303" s="37"/>
      <c r="B303" s="32" t="s">
        <v>1096</v>
      </c>
      <c r="C303" s="33" t="s">
        <v>4</v>
      </c>
      <c r="D303" s="33"/>
      <c r="E303" s="32">
        <v>2</v>
      </c>
      <c r="F303" s="35" t="e">
        <f>#REF!*E303</f>
        <v>#REF!</v>
      </c>
    </row>
    <row r="304" spans="1:6" ht="15">
      <c r="A304" s="37"/>
      <c r="B304" s="32" t="s">
        <v>1097</v>
      </c>
      <c r="C304" s="33" t="s">
        <v>4</v>
      </c>
      <c r="D304" s="33"/>
      <c r="E304" s="32">
        <v>2</v>
      </c>
      <c r="F304" s="35" t="e">
        <f>#REF!*E304</f>
        <v>#REF!</v>
      </c>
    </row>
    <row r="305" spans="1:6" ht="15">
      <c r="A305" s="37"/>
      <c r="B305" s="32" t="s">
        <v>1098</v>
      </c>
      <c r="C305" s="33" t="s">
        <v>4</v>
      </c>
      <c r="D305" s="33"/>
      <c r="E305" s="32">
        <v>2</v>
      </c>
      <c r="F305" s="35" t="e">
        <f>#REF!*E305</f>
        <v>#REF!</v>
      </c>
    </row>
    <row r="306" spans="1:6" ht="15">
      <c r="A306" s="37"/>
      <c r="B306" s="32" t="s">
        <v>1099</v>
      </c>
      <c r="C306" s="33" t="s">
        <v>4</v>
      </c>
      <c r="D306" s="33"/>
      <c r="E306" s="32">
        <v>49</v>
      </c>
      <c r="F306" s="35" t="e">
        <f>#REF!*E306</f>
        <v>#REF!</v>
      </c>
    </row>
    <row r="307" spans="1:6" ht="15">
      <c r="A307" s="37"/>
      <c r="B307" s="32" t="s">
        <v>962</v>
      </c>
      <c r="C307" s="33" t="s">
        <v>4</v>
      </c>
      <c r="D307" s="33"/>
      <c r="E307" s="34">
        <v>100</v>
      </c>
      <c r="F307" s="35" t="e">
        <f>#REF!*E307</f>
        <v>#REF!</v>
      </c>
    </row>
    <row r="308" spans="1:6" ht="15">
      <c r="A308" s="37"/>
      <c r="B308" s="32" t="s">
        <v>963</v>
      </c>
      <c r="C308" s="33" t="s">
        <v>4</v>
      </c>
      <c r="D308" s="33"/>
      <c r="E308" s="34">
        <v>100</v>
      </c>
      <c r="F308" s="35" t="e">
        <f>#REF!*E308</f>
        <v>#REF!</v>
      </c>
    </row>
    <row r="309" spans="1:6" ht="15">
      <c r="A309" s="79" t="s">
        <v>801</v>
      </c>
      <c r="B309" s="79"/>
      <c r="C309" s="79"/>
      <c r="D309" s="79"/>
      <c r="E309" s="79"/>
      <c r="F309" s="36" t="e">
        <f>SUM(F279:F308)</f>
        <v>#REF!</v>
      </c>
    </row>
    <row r="310" spans="1:6" ht="15">
      <c r="A310" s="79" t="s">
        <v>1100</v>
      </c>
      <c r="B310" s="79"/>
      <c r="C310" s="79"/>
      <c r="D310" s="79"/>
      <c r="E310" s="79"/>
      <c r="F310" s="36" t="e">
        <f>F16+F34+F74+F108+F134+F151+F164+F197+F225+F277+F309</f>
        <v>#REF!</v>
      </c>
    </row>
    <row r="311" spans="1:6" ht="15">
      <c r="A311" s="79" t="s">
        <v>505</v>
      </c>
      <c r="B311" s="79"/>
      <c r="C311" s="79"/>
      <c r="D311" s="79"/>
      <c r="E311" s="79"/>
      <c r="F311" s="36" t="e">
        <f>F310/12</f>
        <v>#REF!</v>
      </c>
    </row>
  </sheetData>
  <mergeCells count="26">
    <mergeCell ref="A310:E310"/>
    <mergeCell ref="A311:E311"/>
    <mergeCell ref="B198:F198"/>
    <mergeCell ref="A225:E225"/>
    <mergeCell ref="B226:F226"/>
    <mergeCell ref="A277:E277"/>
    <mergeCell ref="B278:F278"/>
    <mergeCell ref="A309:E309"/>
    <mergeCell ref="A197:E197"/>
    <mergeCell ref="B35:F35"/>
    <mergeCell ref="A74:E74"/>
    <mergeCell ref="B75:F75"/>
    <mergeCell ref="A108:E108"/>
    <mergeCell ref="B109:F109"/>
    <mergeCell ref="A134:E134"/>
    <mergeCell ref="B135:F135"/>
    <mergeCell ref="A151:E151"/>
    <mergeCell ref="B152:F152"/>
    <mergeCell ref="A164:E164"/>
    <mergeCell ref="B165:F165"/>
    <mergeCell ref="A34:E34"/>
    <mergeCell ref="A1:F1"/>
    <mergeCell ref="A2:F2"/>
    <mergeCell ref="B4:F4"/>
    <mergeCell ref="A16:E16"/>
    <mergeCell ref="B17:F1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1.1 SERV.BÁSICOS CIVIL</vt:lpstr>
      <vt:lpstr>1.2 - Serviços básicos de elétr</vt:lpstr>
      <vt:lpstr>CCU 2.1 - INST.AIE</vt:lpstr>
      <vt:lpstr>CCU 2.2 - INT.ESTRUTURAIS</vt:lpstr>
      <vt:lpstr>CCU 2.3 - PINTURA</vt:lpstr>
      <vt:lpstr>CCU 2.4 - VIDRAÇARIA</vt:lpstr>
      <vt:lpstr>CCU 2.5 - MARCENARIA</vt:lpstr>
      <vt:lpstr>CCU 2.6 - SERRALHERIA</vt:lpstr>
      <vt:lpstr>CCU 2.7 - Elétrica </vt:lpstr>
      <vt:lpstr>Resumo</vt:lpstr>
    </vt:vector>
  </TitlesOfParts>
  <Manager/>
  <Company>Anatel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72870850620</dc:creator>
  <cp:keywords/>
  <dc:description/>
  <cp:lastModifiedBy>Teliana Maria Lopes Bezerra</cp:lastModifiedBy>
  <cp:revision/>
  <cp:lastPrinted>2022-02-16T17:34:11Z</cp:lastPrinted>
  <dcterms:created xsi:type="dcterms:W3CDTF">2006-09-26T16:07:07Z</dcterms:created>
  <dcterms:modified xsi:type="dcterms:W3CDTF">2022-04-07T18:50:24Z</dcterms:modified>
  <cp:category/>
  <cp:contentStatus/>
</cp:coreProperties>
</file>